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 " sheetId="1" r:id="rId4"/>
    <sheet state="visible" name="LISTAS DESPLEGABLES " sheetId="2" r:id="rId5"/>
    <sheet state="visible" name="ENERO 2023" sheetId="3" r:id="rId6"/>
    <sheet state="visible" name="FEBRERO 2023" sheetId="4" r:id="rId7"/>
    <sheet state="visible" name="MARZO 2023" sheetId="5" r:id="rId8"/>
    <sheet state="visible" name="ABRIL 2023" sheetId="6" r:id="rId9"/>
    <sheet state="visible" name="MAYO 2023" sheetId="7" r:id="rId10"/>
    <sheet state="visible" name="JUNIO 2023" sheetId="8" r:id="rId11"/>
    <sheet state="visible" name="JULIO 2023" sheetId="9" r:id="rId12"/>
    <sheet state="visible" name="AGOSTO 2023" sheetId="10" r:id="rId13"/>
    <sheet state="visible" name="SEPTIEMBRE 2023" sheetId="11" r:id="rId14"/>
    <sheet state="visible" name="OCTUBRE 2023" sheetId="12" r:id="rId15"/>
    <sheet state="visible" name="NOVIEMBRE 2023" sheetId="13" r:id="rId16"/>
    <sheet state="visible" name="DICIEMBRE 2023" sheetId="14" r:id="rId17"/>
  </sheets>
  <externalReferences>
    <externalReference r:id="rId18"/>
  </externalReferences>
  <definedNames>
    <definedName hidden="1" localSheetId="3" name="_xlnm._FilterDatabase">'FEBRERO 2023'!$A$14:$AN$170</definedName>
    <definedName hidden="1" localSheetId="4" name="_xlnm._FilterDatabase">'MARZO 2023'!$A$14:$AN$187</definedName>
    <definedName hidden="1" localSheetId="8" name="_xlnm._FilterDatabase">'JULIO 2023'!$A$14:$AN$215</definedName>
    <definedName hidden="1" localSheetId="13" name="_xlnm._FilterDatabase">'DICIEMBRE 2023'!$A$14:$AN$136</definedName>
    <definedName hidden="1" localSheetId="6" name="Z_F60726A4_ECD4_49F1_889A_7D7A5EC574DA_.wvu.FilterData">'MAYO 2023'!$A$14:$AN$169</definedName>
    <definedName hidden="1" localSheetId="7" name="Z_F60726A4_ECD4_49F1_889A_7D7A5EC574DA_.wvu.FilterData">'JUNIO 2023'!$A$14:$AN$185</definedName>
    <definedName hidden="1" localSheetId="8" name="Z_F60726A4_ECD4_49F1_889A_7D7A5EC574DA_.wvu.FilterData">'JULIO 2023'!$A$14:$AN$185</definedName>
    <definedName hidden="1" localSheetId="9" name="Z_F60726A4_ECD4_49F1_889A_7D7A5EC574DA_.wvu.FilterData">'AGOSTO 2023'!$A$14:$AN$142</definedName>
    <definedName hidden="1" localSheetId="10" name="Z_F60726A4_ECD4_49F1_889A_7D7A5EC574DA_.wvu.FilterData">'SEPTIEMBRE 2023'!$A$14:$AN$116</definedName>
    <definedName hidden="1" localSheetId="11" name="Z_F60726A4_ECD4_49F1_889A_7D7A5EC574DA_.wvu.FilterData">'OCTUBRE 2023'!$A$14:$AN$118</definedName>
    <definedName hidden="1" localSheetId="12" name="Z_F60726A4_ECD4_49F1_889A_7D7A5EC574DA_.wvu.FilterData">'NOVIEMBRE 2023'!$A$14:$AN$109</definedName>
    <definedName hidden="1" localSheetId="13" name="Z_F60726A4_ECD4_49F1_889A_7D7A5EC574DA_.wvu.FilterData">'DICIEMBRE 2023'!$A$14:$AN$109</definedName>
    <definedName hidden="1" localSheetId="2" name="Z_1511A2FF_F077_4F5E_9AB5_6785A384B194_.wvu.FilterData">'ENERO 2023'!$A$14:$AN$84</definedName>
    <definedName hidden="1" localSheetId="3" name="Z_1511A2FF_F077_4F5E_9AB5_6785A384B194_.wvu.FilterData">'FEBRERO 2023'!$A$14:$AN$82</definedName>
    <definedName hidden="1" localSheetId="4" name="Z_1511A2FF_F077_4F5E_9AB5_6785A384B194_.wvu.FilterData">'MARZO 2023'!$A$14:$AN$84</definedName>
    <definedName hidden="1" localSheetId="5" name="Z_1511A2FF_F077_4F5E_9AB5_6785A384B194_.wvu.FilterData">'ABRIL 2023'!$A$14:$AN$83</definedName>
    <definedName hidden="1" localSheetId="6" name="Z_1511A2FF_F077_4F5E_9AB5_6785A384B194_.wvu.FilterData">'MAYO 2023'!$A$14:$AN$83</definedName>
    <definedName hidden="1" localSheetId="7" name="Z_1511A2FF_F077_4F5E_9AB5_6785A384B194_.wvu.FilterData">'JUNIO 2023'!$A$14:$AN$83</definedName>
    <definedName hidden="1" localSheetId="8" name="Z_1511A2FF_F077_4F5E_9AB5_6785A384B194_.wvu.FilterData">'JULIO 2023'!$A$14:$AN$83</definedName>
    <definedName hidden="1" localSheetId="9" name="Z_1511A2FF_F077_4F5E_9AB5_6785A384B194_.wvu.FilterData">'AGOSTO 2023'!$A$14:$AN$80</definedName>
    <definedName hidden="1" localSheetId="10" name="Z_1511A2FF_F077_4F5E_9AB5_6785A384B194_.wvu.FilterData">'SEPTIEMBRE 2023'!$A$14:$AN$69</definedName>
    <definedName hidden="1" localSheetId="11" name="Z_1511A2FF_F077_4F5E_9AB5_6785A384B194_.wvu.FilterData">'OCTUBRE 2023'!$A$14:$AN$71</definedName>
    <definedName hidden="1" localSheetId="12" name="Z_1511A2FF_F077_4F5E_9AB5_6785A384B194_.wvu.FilterData">'NOVIEMBRE 2023'!$A$14:$AN$72</definedName>
    <definedName hidden="1" localSheetId="13" name="Z_1511A2FF_F077_4F5E_9AB5_6785A384B194_.wvu.FilterData">'DICIEMBRE 2023'!$A$14:$AN$72</definedName>
  </definedNames>
  <calcPr/>
  <customWorkbookViews>
    <customWorkbookView activeSheetId="0" maximized="1" windowHeight="0" windowWidth="0" guid="{1511A2FF-F077-4F5E-9AB5-6785A384B194}" name="Filtro 1"/>
    <customWorkbookView activeSheetId="0" maximized="1" windowHeight="0" windowWidth="0" guid="{F60726A4-ECD4-49F1-889A-7D7A5EC574DA}" name="Filtro 2"/>
  </customWorkbookViews>
  <extLst>
    <ext uri="GoogleSheetsCustomDataVersion2">
      <go:sheetsCustomData xmlns:go="http://customooxmlschemas.google.com/" r:id="rId19" roundtripDataChecksum="VTxwGO2SnA7t32sM682onmaub2uAk/exmXyIxTeXDeo="/>
    </ext>
  </extLst>
</workbook>
</file>

<file path=xl/sharedStrings.xml><?xml version="1.0" encoding="utf-8"?>
<sst xmlns="http://schemas.openxmlformats.org/spreadsheetml/2006/main" count="7291" uniqueCount="359">
  <si>
    <t>Planilla de Ingresos y Gastos Mensuales</t>
  </si>
  <si>
    <t>Saldo  Inicial</t>
  </si>
  <si>
    <t>Total Anual</t>
  </si>
  <si>
    <t>Enero23</t>
  </si>
  <si>
    <t>Febrero23</t>
  </si>
  <si>
    <t>Marzo23</t>
  </si>
  <si>
    <t>Abril23</t>
  </si>
  <si>
    <t>Mayo23</t>
  </si>
  <si>
    <t>Junio23</t>
  </si>
  <si>
    <t>Julio23</t>
  </si>
  <si>
    <t>Agosto23</t>
  </si>
  <si>
    <t>Septiembre23</t>
  </si>
  <si>
    <t>Octubre23</t>
  </si>
  <si>
    <t>Noviembre23</t>
  </si>
  <si>
    <t>Diciembre23</t>
  </si>
  <si>
    <t>Total Ingresos</t>
  </si>
  <si>
    <t>Total Gastos</t>
  </si>
  <si>
    <t>Neto (Ingresos - Gastos)</t>
  </si>
  <si>
    <t>Acumulado</t>
  </si>
  <si>
    <t>Total</t>
  </si>
  <si>
    <t>Ingresos</t>
  </si>
  <si>
    <t>OSDE</t>
  </si>
  <si>
    <t>MEDIHOME</t>
  </si>
  <si>
    <t>CAMIONEROS</t>
  </si>
  <si>
    <t>CUIDAR SALUD</t>
  </si>
  <si>
    <t>PAMI</t>
  </si>
  <si>
    <t>RAMOS NELIDA</t>
  </si>
  <si>
    <t>MINOR CARLOS OMAR</t>
  </si>
  <si>
    <t>PIÑERO ANA MARIA</t>
  </si>
  <si>
    <t>CONTRERAS CARLOS</t>
  </si>
  <si>
    <t>PATROCINIA MARIA</t>
  </si>
  <si>
    <t>PARARED</t>
  </si>
  <si>
    <t>PRESTAMO( DEVOLUCION )</t>
  </si>
  <si>
    <t>Graglia Gustavo (GEREMCIA, DIRECION MEDICA, MEDICO)</t>
  </si>
  <si>
    <t>Martin Jose Luis(GERERNCIA, ENFERMERO)</t>
  </si>
  <si>
    <t>Pazos Jose (CORDINACION, RRHH, ENFERMERO)</t>
  </si>
  <si>
    <t>Galeano Adriana</t>
  </si>
  <si>
    <t>Dra Olivera</t>
  </si>
  <si>
    <t>Martin Jose Luis(VEP AUTONOMO)</t>
  </si>
  <si>
    <t>Martin jose luis (telefono)</t>
  </si>
  <si>
    <t xml:space="preserve">Personal fijo </t>
  </si>
  <si>
    <t>Melo (CHOFER)</t>
  </si>
  <si>
    <t>Nico(CHOFER)</t>
  </si>
  <si>
    <t>Luna Diego (CORDINACION, ENFERMERO)</t>
  </si>
  <si>
    <t xml:space="preserve">Diaz Marianela </t>
  </si>
  <si>
    <t xml:space="preserve">Galeano Adriana Aginaldo </t>
  </si>
  <si>
    <t>"SELECIONAR"</t>
  </si>
  <si>
    <t>PROVEEDORES ENFERMERIA</t>
  </si>
  <si>
    <t>Acosta Nadia</t>
  </si>
  <si>
    <t>Aguila Nahiara</t>
  </si>
  <si>
    <t>Celso Adrian</t>
  </si>
  <si>
    <t>Gimenez Virginia</t>
  </si>
  <si>
    <t>Johana Sansuste</t>
  </si>
  <si>
    <t>Montenegro Ivana</t>
  </si>
  <si>
    <t>Montenegro Pamela</t>
  </si>
  <si>
    <t>Zabala Matias</t>
  </si>
  <si>
    <t>Romero Nazarena</t>
  </si>
  <si>
    <t>Almaraz Nadia</t>
  </si>
  <si>
    <t>Mamani Ana Carolina</t>
  </si>
  <si>
    <t>Romero Gabriela</t>
  </si>
  <si>
    <t>Quipildor Romina</t>
  </si>
  <si>
    <t>Sequencia Maura</t>
  </si>
  <si>
    <t>Luna Diego</t>
  </si>
  <si>
    <t>Zalazar Gisel</t>
  </si>
  <si>
    <t>Diaz Rocio</t>
  </si>
  <si>
    <t>Lasbaines Juan</t>
  </si>
  <si>
    <t>Espinosa Aldana</t>
  </si>
  <si>
    <t>Moreyra Micaela</t>
  </si>
  <si>
    <t>Pazos Jose</t>
  </si>
  <si>
    <t>Royano Yazmil</t>
  </si>
  <si>
    <t>Quinaya Belen</t>
  </si>
  <si>
    <t>Sandoval Andrea</t>
  </si>
  <si>
    <t>Maltez Daiana</t>
  </si>
  <si>
    <t>Viloria Judith</t>
  </si>
  <si>
    <t>Martin Jose Luis (Enfermero)</t>
  </si>
  <si>
    <t>Bustamante Mirian</t>
  </si>
  <si>
    <t>Brenda Gisel Palcios</t>
  </si>
  <si>
    <t>Gonzalez Yanina Paola</t>
  </si>
  <si>
    <t>Menchaca Julia</t>
  </si>
  <si>
    <t>Chilliguay Javier</t>
  </si>
  <si>
    <t>Molina Nancy</t>
  </si>
  <si>
    <t>Figueroa Yuliana</t>
  </si>
  <si>
    <t>Arancibia Oscar</t>
  </si>
  <si>
    <t>Rodriguez Abril</t>
  </si>
  <si>
    <t>Vazquez Epifania</t>
  </si>
  <si>
    <t>Diaz Francisco</t>
  </si>
  <si>
    <t>Sandoval Carina</t>
  </si>
  <si>
    <t>Hernandez Pablo</t>
  </si>
  <si>
    <t>Garcia Luz</t>
  </si>
  <si>
    <t>Saravia Veronica</t>
  </si>
  <si>
    <t>Beron Patricia</t>
  </si>
  <si>
    <t>Avendaño Pamela</t>
  </si>
  <si>
    <t>Gonzalez Pruyas Florencia</t>
  </si>
  <si>
    <t>Vargas Carina Gisela</t>
  </si>
  <si>
    <t>Romero Graciela</t>
  </si>
  <si>
    <t>Quispe laura</t>
  </si>
  <si>
    <t xml:space="preserve">Lopez Cintia </t>
  </si>
  <si>
    <t>Acosta Micaela</t>
  </si>
  <si>
    <t xml:space="preserve">PROVEEDORES CUIDADORES </t>
  </si>
  <si>
    <t>Irene Naguelquin</t>
  </si>
  <si>
    <t>Delgado Maria.E</t>
  </si>
  <si>
    <t>Corzo Maria</t>
  </si>
  <si>
    <t>Miranda Maria</t>
  </si>
  <si>
    <t>Godoy Isabel</t>
  </si>
  <si>
    <t>Herrera Veronica</t>
  </si>
  <si>
    <t>Elias Soledad</t>
  </si>
  <si>
    <t>Villalba Carmen</t>
  </si>
  <si>
    <t>Martearena Camila</t>
  </si>
  <si>
    <t xml:space="preserve">Centurio Roxana </t>
  </si>
  <si>
    <t>Centurion Franco</t>
  </si>
  <si>
    <t>Borquez Ruben</t>
  </si>
  <si>
    <t>AGUILA NAIARA</t>
  </si>
  <si>
    <t>Batista Maria</t>
  </si>
  <si>
    <t>Arguello Patricia</t>
  </si>
  <si>
    <t>Villafañe Laura</t>
  </si>
  <si>
    <t>Martearena Estela</t>
  </si>
  <si>
    <t>Villagra Isabel</t>
  </si>
  <si>
    <t>Ravines Melisa</t>
  </si>
  <si>
    <t>Di Santos Patricia</t>
  </si>
  <si>
    <t>Zerpa Alejandra</t>
  </si>
  <si>
    <t>Martearena Yamila</t>
  </si>
  <si>
    <t>Quintero Alejandra</t>
  </si>
  <si>
    <t>Cabana Cecilia</t>
  </si>
  <si>
    <t>Dominguez Adriana</t>
  </si>
  <si>
    <t>Martinez Carmen</t>
  </si>
  <si>
    <t>Galeano Leonardo</t>
  </si>
  <si>
    <t>Cabrera Katherine</t>
  </si>
  <si>
    <t>Figueroa Marcos</t>
  </si>
  <si>
    <t>Martinelli Analia</t>
  </si>
  <si>
    <t>Dominguez Lautaro</t>
  </si>
  <si>
    <t>Ortiz Adriana</t>
  </si>
  <si>
    <t>Orellano Adriana</t>
  </si>
  <si>
    <t>Acuña Debora</t>
  </si>
  <si>
    <t>Dominguez Rebeca</t>
  </si>
  <si>
    <t>Escudero Sandra</t>
  </si>
  <si>
    <t>Peralta Monica</t>
  </si>
  <si>
    <t>Rocha Soledad</t>
  </si>
  <si>
    <t>Chavez Cristian</t>
  </si>
  <si>
    <t>DA CRUZ ELIAS</t>
  </si>
  <si>
    <t>Huenchaca Ruth</t>
  </si>
  <si>
    <t>Britez Brisa</t>
  </si>
  <si>
    <t>Cardenas Maria Elena</t>
  </si>
  <si>
    <t>Proveedores Kinesiologos</t>
  </si>
  <si>
    <t>Benitez Diana</t>
  </si>
  <si>
    <t>Juan Manuel</t>
  </si>
  <si>
    <t>Leandra Griguol</t>
  </si>
  <si>
    <t>Martinez Mariano</t>
  </si>
  <si>
    <t>Mojan Jorge</t>
  </si>
  <si>
    <t>Polo Daniela</t>
  </si>
  <si>
    <t>Quintana Pedro</t>
  </si>
  <si>
    <t>Cargnelutti Noelia</t>
  </si>
  <si>
    <t>Leandra Griguol (COORDINACION)</t>
  </si>
  <si>
    <t>Coero Luciana</t>
  </si>
  <si>
    <t>Amancay Di Marco</t>
  </si>
  <si>
    <t>Gomez Eliana</t>
  </si>
  <si>
    <t>Aybar Cecilia</t>
  </si>
  <si>
    <t>Romero Janet</t>
  </si>
  <si>
    <t>Santillan Mauro</t>
  </si>
  <si>
    <t>Jazmin Christian</t>
  </si>
  <si>
    <t>Aello Samanta</t>
  </si>
  <si>
    <t>Buiatti Raul</t>
  </si>
  <si>
    <t xml:space="preserve">Proveedores Medicos </t>
  </si>
  <si>
    <t>Dr Aramayo Gerardo</t>
  </si>
  <si>
    <t>Dr Casas</t>
  </si>
  <si>
    <t>Dra Ponzo</t>
  </si>
  <si>
    <t>Dra Pucca</t>
  </si>
  <si>
    <t xml:space="preserve">Dr Morales Daniel </t>
  </si>
  <si>
    <t>ALMARAZ EDUARDO</t>
  </si>
  <si>
    <t>AMHERD VERONICA</t>
  </si>
  <si>
    <t>DR TATE DIEGO</t>
  </si>
  <si>
    <t xml:space="preserve">Lobos Veronica </t>
  </si>
  <si>
    <t>Dr Camisasca Pablo</t>
  </si>
  <si>
    <t xml:space="preserve">Proveedores Nutrisionista </t>
  </si>
  <si>
    <t>Correa Agustina</t>
  </si>
  <si>
    <t xml:space="preserve">Proveedores Fonoaudiologia </t>
  </si>
  <si>
    <t>Jerez Daiana</t>
  </si>
  <si>
    <t>Refrijerio y Alimentos</t>
  </si>
  <si>
    <t>Supermercado</t>
  </si>
  <si>
    <t xml:space="preserve">Refrijerios </t>
  </si>
  <si>
    <t>Almuerzo o Cenas de trabajo</t>
  </si>
  <si>
    <t>Comida-Otros</t>
  </si>
  <si>
    <t>LIMPIEZA</t>
  </si>
  <si>
    <t>Transporte</t>
  </si>
  <si>
    <t>Patente</t>
  </si>
  <si>
    <t>Combustible</t>
  </si>
  <si>
    <t>Bus/Taxi/Tren</t>
  </si>
  <si>
    <t>Reparación Vehículo</t>
  </si>
  <si>
    <t>Licencia</t>
  </si>
  <si>
    <t>Transporte-Otros</t>
  </si>
  <si>
    <t xml:space="preserve">CORREO </t>
  </si>
  <si>
    <t>Chevrolet Cuota</t>
  </si>
  <si>
    <t>Reparacion Oficina</t>
  </si>
  <si>
    <t>Seguros General</t>
  </si>
  <si>
    <t xml:space="preserve">Seguro de Causion </t>
  </si>
  <si>
    <t>Seguro Medicinas (Mala Praxi)</t>
  </si>
  <si>
    <t>Seguro de Autos</t>
  </si>
  <si>
    <t>Seguro del Establecimiento</t>
  </si>
  <si>
    <t>seguro - Otros</t>
  </si>
  <si>
    <t>AFIP</t>
  </si>
  <si>
    <t>VEP AUTONOMO (GERENCIA)</t>
  </si>
  <si>
    <t>VEP AUTONOMO (CUIDAR)</t>
  </si>
  <si>
    <t>Retenciones</t>
  </si>
  <si>
    <t>Otros-Afip-IMP/RETENCIONES</t>
  </si>
  <si>
    <t>Otros (comision cuenta)</t>
  </si>
  <si>
    <t>IMP LEY 25413</t>
  </si>
  <si>
    <t>JUICIOS</t>
  </si>
  <si>
    <t>JUICIO PIAZZONI (EMBARGOS)</t>
  </si>
  <si>
    <t>Gastos Fijos</t>
  </si>
  <si>
    <t>Electricidad</t>
  </si>
  <si>
    <t>Gas</t>
  </si>
  <si>
    <t>Agua</t>
  </si>
  <si>
    <t>Impuestos Pipi</t>
  </si>
  <si>
    <t xml:space="preserve">Celular </t>
  </si>
  <si>
    <t>INTERNET/TELEFONO</t>
  </si>
  <si>
    <t>INSUMOS</t>
  </si>
  <si>
    <t xml:space="preserve">Soma </t>
  </si>
  <si>
    <t>MANTENIMIENTO PC</t>
  </si>
  <si>
    <t>ALQUILER</t>
  </si>
  <si>
    <t xml:space="preserve">Desinfecion Local Comercial </t>
  </si>
  <si>
    <t>COMUNICACIONES FUEGUINA</t>
  </si>
  <si>
    <t>ESCRIBANIA</t>
  </si>
  <si>
    <t>SERVICIOS INMOBILIARIOS URBANOS</t>
  </si>
  <si>
    <t xml:space="preserve">Tarjetas </t>
  </si>
  <si>
    <t>Tarjeta de Crédito #1</t>
  </si>
  <si>
    <t>Tarjeta de Crédito #2</t>
  </si>
  <si>
    <t>Tarjeta de Crédito #3</t>
  </si>
  <si>
    <t>Impuestos varios</t>
  </si>
  <si>
    <t>Obligaciones - Otros</t>
  </si>
  <si>
    <t>Estudios Contable</t>
  </si>
  <si>
    <t>Cuota Sindical, Contribución Convencional</t>
  </si>
  <si>
    <t>Cuota Sindical, Contribución Solidaria</t>
  </si>
  <si>
    <t>DGR /2023</t>
  </si>
  <si>
    <t>DGR /2023 1,5%</t>
  </si>
  <si>
    <t>HONORARIOS GERARDO</t>
  </si>
  <si>
    <t>HONORARIOS UNIPERSONAL</t>
  </si>
  <si>
    <t>CARTA DOCUMENTO</t>
  </si>
  <si>
    <t>TASA IGJ</t>
  </si>
  <si>
    <t>CREACION SOCIEDAD</t>
  </si>
  <si>
    <t>PODER A GERARDO</t>
  </si>
  <si>
    <t>INTERESES POR MORA</t>
  </si>
  <si>
    <t xml:space="preserve">Ahorro / Inversiones </t>
  </si>
  <si>
    <t>Ahorros de emergencia</t>
  </si>
  <si>
    <t>Ahorro de retiro</t>
  </si>
  <si>
    <t>Compra de Terreno</t>
  </si>
  <si>
    <t xml:space="preserve">Inversión Criptos </t>
  </si>
  <si>
    <t>Intereses Ganados Por Plazo Fijo</t>
  </si>
  <si>
    <t>Prestamos</t>
  </si>
  <si>
    <t xml:space="preserve">Dra Olivera </t>
  </si>
  <si>
    <t>% de Ingreso</t>
  </si>
  <si>
    <t xml:space="preserve">PACIENTES </t>
  </si>
  <si>
    <t xml:space="preserve">PRFECION </t>
  </si>
  <si>
    <t xml:space="preserve">DIAS FECTIVOS </t>
  </si>
  <si>
    <t xml:space="preserve">DIAS FECTIVOS CORRESPONDE A: </t>
  </si>
  <si>
    <t xml:space="preserve">TIPOS DE GASTOS </t>
  </si>
  <si>
    <t>Barrios Lautaro</t>
  </si>
  <si>
    <t>Medico</t>
  </si>
  <si>
    <t>Domingo 1° de enero. ''</t>
  </si>
  <si>
    <t>FIJO</t>
  </si>
  <si>
    <t xml:space="preserve">Cutaia Lourdes </t>
  </si>
  <si>
    <t>Enfermero</t>
  </si>
  <si>
    <t>Lunes 20 y martes 21 de febrero: Feriados por carnaval.''</t>
  </si>
  <si>
    <t xml:space="preserve">MEDIHOME </t>
  </si>
  <si>
    <t>Maldonado Ruth</t>
  </si>
  <si>
    <t>kinesiologo</t>
  </si>
  <si>
    <t>Viernes 24 de marzo, día de la memoria.''</t>
  </si>
  <si>
    <t xml:space="preserve">PARTICULAR </t>
  </si>
  <si>
    <t>Callave Hector</t>
  </si>
  <si>
    <t xml:space="preserve">Fonoaudiologia </t>
  </si>
  <si>
    <t>Domingo 2 de abril: Día del veterano y los caídos en la guerra de Malvinas.''</t>
  </si>
  <si>
    <t xml:space="preserve">CUIDAR SALUD </t>
  </si>
  <si>
    <t>Vargas Manuela</t>
  </si>
  <si>
    <t xml:space="preserve">Nutrisionista </t>
  </si>
  <si>
    <t>Viernes 7 de abril: Viernes Santo.''</t>
  </si>
  <si>
    <t xml:space="preserve">OSDE </t>
  </si>
  <si>
    <t>Bethencourt Marcela</t>
  </si>
  <si>
    <t xml:space="preserve">Cuidador </t>
  </si>
  <si>
    <t>Lunes 1° de mayo: Día del trabajador.''</t>
  </si>
  <si>
    <t xml:space="preserve">CAMIONERO </t>
  </si>
  <si>
    <t>Racedo Nelida</t>
  </si>
  <si>
    <t>Personal Fijo</t>
  </si>
  <si>
    <t>Jueves 25 de mayo: Día de la revolución de Mayo. Se suma el viernes 26 como puente o feriado con fines turísticos (detallado arriba).''</t>
  </si>
  <si>
    <t xml:space="preserve">COORDINACION </t>
  </si>
  <si>
    <t>Valas Hugo</t>
  </si>
  <si>
    <t>Sábado 17 de junio: Fallecimiento de Güemes.''</t>
  </si>
  <si>
    <t>SANATORIO FUEGUINO</t>
  </si>
  <si>
    <t>Caponelli Nelida</t>
  </si>
  <si>
    <t>Martes 20 de junio: Día de la bandera (por el fallecimiento del General Manuel Belgrano). Se suma al lunes 19 como feriado con fines turísticos.''</t>
  </si>
  <si>
    <t>Peralta Maria</t>
  </si>
  <si>
    <t>Domingo 9 de julio: Día de la Independencia.''</t>
  </si>
  <si>
    <t>Piñero Ana Maria</t>
  </si>
  <si>
    <t>Lunes 21 de agosto (se trasladó del jueves 17/08): Fallecimiento de San Martín.''</t>
  </si>
  <si>
    <t>Tenorio Andrea</t>
  </si>
  <si>
    <t>Viernes 13 de octubre: Día de la diversidad cultural (se trasladó del jueves 12 de octubre). Se une al lunes 16 que es feriado «puente».''</t>
  </si>
  <si>
    <t>Cardozo Edith</t>
  </si>
  <si>
    <t>Domingo 20 de noviembre (trasladable, queda igual): Día de la soberanía Nacional.''</t>
  </si>
  <si>
    <t>Cantero Susana</t>
  </si>
  <si>
    <t>Viernes 8 de diciembre: Día de la Virgen María.''</t>
  </si>
  <si>
    <t>Lunes 25 de diciembre: Navidad.''</t>
  </si>
  <si>
    <t>Sileoni Sol</t>
  </si>
  <si>
    <t xml:space="preserve">Patrocinia Maria </t>
  </si>
  <si>
    <t>Patrocinia Maria PAMI</t>
  </si>
  <si>
    <t>Andruszczuk Angelica</t>
  </si>
  <si>
    <t>Fripp Julio</t>
  </si>
  <si>
    <t xml:space="preserve">Diaz Feliciana </t>
  </si>
  <si>
    <t>Meli Ines</t>
  </si>
  <si>
    <t xml:space="preserve">Molina Maria </t>
  </si>
  <si>
    <t>Machuca Concepcion</t>
  </si>
  <si>
    <t>Gimenez Humberto</t>
  </si>
  <si>
    <t>Orozco Manuel</t>
  </si>
  <si>
    <t>Del Campo Francisco</t>
  </si>
  <si>
    <t>Battini Eduardo</t>
  </si>
  <si>
    <t>Sciutto Federico</t>
  </si>
  <si>
    <t>Saavedra Julieta</t>
  </si>
  <si>
    <t>Ybars Mario</t>
  </si>
  <si>
    <t>Rocha Carlos</t>
  </si>
  <si>
    <t>Goodall Estefania</t>
  </si>
  <si>
    <t>Almonacid Ernesto</t>
  </si>
  <si>
    <t>De La Vega Cesar</t>
  </si>
  <si>
    <t>Rizzuto Isabel</t>
  </si>
  <si>
    <t>Di Primo Rosa</t>
  </si>
  <si>
    <t>Registro y control de horas de trabajo.</t>
  </si>
  <si>
    <t>ENERO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</si>
  <si>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</si>
  <si>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El Periodo Comprende:</t>
  </si>
  <si>
    <t xml:space="preserve">MES </t>
  </si>
  <si>
    <t>AÑO</t>
  </si>
  <si>
    <t>Introdusca el Año</t>
  </si>
  <si>
    <t xml:space="preserve">PACIENTE </t>
  </si>
  <si>
    <t xml:space="preserve">PROFECION </t>
  </si>
  <si>
    <t xml:space="preserve">EMPLEADO </t>
  </si>
  <si>
    <t>HS</t>
  </si>
  <si>
    <t>FACTURO</t>
  </si>
  <si>
    <t>FEBRERO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</si>
  <si>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</si>
  <si>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MARZO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</si>
  <si>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</si>
  <si>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 xml:space="preserve">OBRASOCIALES </t>
  </si>
  <si>
    <t xml:space="preserve">PROFECIONALES </t>
  </si>
  <si>
    <t>ABRIL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</si>
  <si>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</si>
  <si>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MAYO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</si>
  <si>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</si>
  <si>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 xml:space="preserve">  </t>
  </si>
  <si>
    <t>JUNIO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</si>
  <si>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</si>
  <si>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 xml:space="preserve"> </t>
  </si>
  <si>
    <t>JULIO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</si>
  <si>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</si>
  <si>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AGOSTO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</si>
  <si>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</si>
  <si>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SEPTIEMBRE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</si>
  <si>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</si>
  <si>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OCTUBRE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</si>
  <si>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</si>
  <si>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NOVIEMBRE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</si>
  <si>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</si>
  <si>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-</t>
  </si>
  <si>
    <t>DICIEMBRE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</si>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</sst>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&quot;$&quot;#,##0"/>
    <numFmt numFmtId="165" formatCode="[$-409]mmm"/>
    <numFmt numFmtId="166" formatCode="_(* #,##0.00_);_(* \(#,##0.00\);_(* &quot;-&quot;??_);_(@_)"/>
    <numFmt numFmtId="167" formatCode="&quot;$&quot;#,##0.00"/>
    <numFmt numFmtId="168" formatCode="_-&quot;$&quot;* #,##0.00_-;_-&quot;$&quot;* \-#,##0.00_-;_-&quot;$&quot;* &quot;-&quot;??_-;_-@"/>
    <numFmt numFmtId="169" formatCode="&quot;$&quot;\ #,##0.00"/>
    <numFmt numFmtId="170" formatCode="&quot;$&quot;\ #,##0"/>
    <numFmt numFmtId="171" formatCode="mmmmd"/>
    <numFmt numFmtId="172" formatCode="0.0%"/>
    <numFmt numFmtId="173" formatCode="d/m/yyyy"/>
    <numFmt numFmtId="174" formatCode="D/M/YYYY"/>
  </numFmts>
  <fonts count="61">
    <font>
      <sz val="11.0"/>
      <color theme="1"/>
      <name val="Calibri"/>
      <scheme val="minor"/>
    </font>
    <font>
      <sz val="11.0"/>
      <color theme="1"/>
      <name val="Calibri"/>
    </font>
    <font/>
    <font>
      <sz val="18.0"/>
      <color rgb="FF7F7F7F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i/>
      <sz val="14.0"/>
      <color rgb="FF44546A"/>
      <name val="Calibri"/>
    </font>
    <font>
      <sz val="12.0"/>
      <color rgb="FFFFFFFF"/>
      <name val="Calibri"/>
    </font>
    <font>
      <b/>
      <i/>
      <sz val="12.0"/>
      <color rgb="FF7F7F7F"/>
      <name val="Calibri"/>
    </font>
    <font>
      <i/>
      <sz val="12.0"/>
      <color rgb="FF7F7F7F"/>
      <name val="Calibri"/>
    </font>
    <font>
      <b/>
      <i/>
      <sz val="14.0"/>
      <color rgb="FF7F7F7F"/>
      <name val="Calibri"/>
    </font>
    <font>
      <b/>
      <sz val="12.0"/>
      <color rgb="FFFFFFFF"/>
      <name val="Calibri"/>
    </font>
    <font>
      <b/>
      <sz val="12.0"/>
      <color rgb="FFFF0000"/>
      <name val="Calibri"/>
    </font>
    <font>
      <b/>
      <sz val="12.0"/>
      <color rgb="FF000000"/>
      <name val="Calibri"/>
    </font>
    <font>
      <sz val="11.0"/>
      <color rgb="FF000000"/>
      <name val="Inconsolata"/>
    </font>
    <font>
      <sz val="8.0"/>
      <color theme="1"/>
      <name val="Calibri"/>
    </font>
    <font>
      <b/>
      <sz val="14.0"/>
      <color theme="1"/>
      <name val="Calibri"/>
    </font>
    <font>
      <b/>
      <sz val="14.0"/>
      <color rgb="FFFF0000"/>
      <name val="Calibri"/>
    </font>
    <font>
      <sz val="11.0"/>
      <color theme="1"/>
      <name val="Arial Narrow"/>
    </font>
    <font>
      <b/>
      <i/>
      <sz val="11.0"/>
      <color theme="1"/>
      <name val="Calibri"/>
    </font>
    <font>
      <b/>
      <i/>
      <sz val="12.0"/>
      <color theme="1"/>
      <name val="Calibri"/>
    </font>
    <font>
      <i/>
      <sz val="11.0"/>
      <color rgb="FFA5A5A5"/>
      <name val="Calibri"/>
    </font>
    <font>
      <b/>
      <sz val="12.0"/>
      <color rgb="FF000000"/>
      <name val="Inconsolata"/>
    </font>
    <font>
      <b/>
      <sz val="11.0"/>
      <color rgb="FFFF0000"/>
      <name val="Arial"/>
    </font>
    <font>
      <b/>
      <i/>
      <sz val="12.0"/>
      <color rgb="FFA5A5A5"/>
      <name val="Calibri"/>
    </font>
    <font>
      <sz val="10.0"/>
      <color rgb="FF000000"/>
      <name val="Arial"/>
    </font>
    <font>
      <sz val="11.0"/>
      <color rgb="FF000000"/>
      <name val="Calibri"/>
    </font>
    <font>
      <sz val="9.0"/>
      <color rgb="FF000000"/>
      <name val="Calibri"/>
    </font>
    <font>
      <b/>
      <sz val="18.0"/>
      <color rgb="FFFFFFFF"/>
      <name val="Calibri"/>
    </font>
    <font>
      <b/>
      <sz val="18.0"/>
      <color theme="0"/>
      <name val="Calibri"/>
    </font>
    <font>
      <b/>
      <sz val="11.0"/>
      <color rgb="FF000000"/>
      <name val="Arial Narrow"/>
    </font>
    <font>
      <sz val="13.0"/>
      <color rgb="FF000000"/>
      <name val="Arial"/>
    </font>
    <font>
      <b/>
      <sz val="11.0"/>
      <color theme="1"/>
      <name val="Arial Narrow"/>
    </font>
    <font>
      <b/>
      <sz val="11.0"/>
      <color rgb="FFFFFFFF"/>
      <name val="Arial Narrow"/>
    </font>
    <font>
      <sz val="9.0"/>
      <color rgb="FF000000"/>
      <name val="Open Sans"/>
    </font>
    <font>
      <b/>
      <sz val="11.0"/>
      <color theme="0"/>
      <name val="Arial Narrow"/>
    </font>
    <font>
      <sz val="11.0"/>
      <color rgb="FFFFFFFF"/>
      <name val="Arial Narrow"/>
    </font>
    <font>
      <color theme="1"/>
      <name val="Calibri"/>
      <scheme val="minor"/>
    </font>
    <font>
      <b/>
      <sz val="6.0"/>
      <color rgb="FFFFFFFF"/>
      <name val="Calibri"/>
    </font>
    <font>
      <b/>
      <sz val="20.0"/>
      <color rgb="FFFFFFFF"/>
      <name val="Calibri"/>
    </font>
    <font>
      <sz val="6.0"/>
      <color theme="1"/>
      <name val="Calibri"/>
    </font>
    <font>
      <sz val="11.0"/>
      <color rgb="FF7F7F7F"/>
      <name val="Calibri"/>
    </font>
    <font>
      <b/>
      <sz val="14.0"/>
      <color rgb="FF000000"/>
      <name val="Calibri"/>
    </font>
    <font>
      <sz val="11.0"/>
      <color rgb="FFA5A5A5"/>
      <name val="Calibri"/>
    </font>
    <font>
      <b/>
      <sz val="9.0"/>
      <color theme="1"/>
      <name val="Calibri"/>
    </font>
    <font>
      <b/>
      <sz val="6.0"/>
      <color theme="0"/>
      <name val="Calibri"/>
    </font>
    <font>
      <b/>
      <sz val="12.0"/>
      <color theme="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>
      <sz val="6.0"/>
      <color rgb="FFFFFFFF"/>
      <name val="Calibri"/>
    </font>
    <font>
      <sz val="11.0"/>
      <color rgb="FFFFFFFF"/>
      <name val="Calibri"/>
    </font>
    <font>
      <b/>
      <sz val="11.0"/>
      <color rgb="FFFCE5CD"/>
      <name val="Calibri"/>
    </font>
    <font>
      <sz val="6.0"/>
      <color rgb="FF000000"/>
      <name val="Calibri"/>
    </font>
    <font>
      <sz val="11.0"/>
      <color rgb="FFFCE5CD"/>
      <name val="Calibri"/>
    </font>
    <font>
      <sz val="11.0"/>
      <color rgb="FFFF0000"/>
      <name val="Calibri"/>
    </font>
    <font>
      <b/>
      <sz val="11.0"/>
      <color rgb="FFFF0000"/>
      <name val="Calibri"/>
    </font>
    <font>
      <b/>
      <sz val="11.0"/>
      <color rgb="FFB7E1CD"/>
      <name val="Calibri"/>
    </font>
    <font>
      <b/>
      <sz val="9.0"/>
      <color rgb="FFFFFFFF"/>
      <name val="Arial"/>
    </font>
    <font>
      <b/>
      <sz val="9.0"/>
      <color rgb="FF000000"/>
      <name val="Arial"/>
    </font>
    <font>
      <b/>
      <sz val="11.0"/>
      <color rgb="FFEFEFEF"/>
      <name val="Calibri"/>
    </font>
    <font>
      <sz val="11.0"/>
      <color rgb="FFEFEFEF"/>
      <name val="Calibri"/>
    </font>
  </fonts>
  <fills count="29">
    <fill>
      <patternFill patternType="none"/>
    </fill>
    <fill>
      <patternFill patternType="lightGray"/>
    </fill>
    <fill>
      <patternFill patternType="solid">
        <fgColor rgb="FFE7F9EF"/>
        <bgColor rgb="FFE7F9EF"/>
      </patternFill>
    </fill>
    <fill>
      <patternFill patternType="solid">
        <fgColor rgb="FF000000"/>
        <bgColor rgb="FF000000"/>
      </patternFill>
    </fill>
    <fill>
      <patternFill patternType="solid">
        <fgColor rgb="FFD0E0E3"/>
        <bgColor rgb="FFD0E0E3"/>
      </patternFill>
    </fill>
    <fill>
      <patternFill patternType="solid">
        <fgColor rgb="FFFCE4D6"/>
        <bgColor rgb="FFFCE4D6"/>
      </patternFill>
    </fill>
    <fill>
      <patternFill patternType="solid">
        <fgColor rgb="FFCFE2F3"/>
        <bgColor rgb="FFCFE2F3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8496B0"/>
        <bgColor rgb="FF8496B0"/>
      </patternFill>
    </fill>
    <fill>
      <patternFill patternType="solid">
        <fgColor rgb="FFFBFBFB"/>
        <bgColor rgb="FFFBFBFB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53D588"/>
        <bgColor rgb="FF53D588"/>
      </patternFill>
    </fill>
    <fill>
      <patternFill patternType="solid">
        <fgColor rgb="FFB7E1CD"/>
        <bgColor rgb="FFB7E1CD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EEAF6"/>
        <bgColor rgb="FFDEEAF6"/>
      </patternFill>
    </fill>
    <fill>
      <patternFill patternType="solid">
        <fgColor rgb="FF666666"/>
        <bgColor rgb="FF666666"/>
      </patternFill>
    </fill>
    <fill>
      <patternFill patternType="solid">
        <fgColor rgb="FF980000"/>
        <bgColor rgb="FF980000"/>
      </patternFill>
    </fill>
  </fills>
  <borders count="124">
    <border/>
    <border>
      <left style="thick">
        <color rgb="FF999999"/>
      </left>
      <top style="thick">
        <color rgb="FF999999"/>
      </top>
    </border>
    <border>
      <top style="thick">
        <color rgb="FF999999"/>
      </top>
    </border>
    <border>
      <right/>
      <top style="thick">
        <color rgb="FF999999"/>
      </top>
    </border>
    <border>
      <left style="thick">
        <color rgb="FF999999"/>
      </left>
    </border>
    <border>
      <left/>
      <right/>
      <top/>
      <bottom/>
    </border>
    <border>
      <right/>
    </border>
    <border>
      <left style="thick">
        <color rgb="FF999999"/>
      </left>
      <bottom style="thick">
        <color rgb="FF999999"/>
      </bottom>
    </border>
    <border>
      <bottom style="thick">
        <color rgb="FF999999"/>
      </bottom>
    </border>
    <border>
      <right/>
      <bottom style="thick">
        <color rgb="FF999999"/>
      </bottom>
    </border>
    <border>
      <left style="medium">
        <color rgb="FF434343"/>
      </left>
      <right/>
      <top style="thin">
        <color rgb="FF999999"/>
      </top>
      <bottom style="thin">
        <color rgb="FF999999"/>
      </bottom>
    </border>
    <border>
      <left/>
      <right/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BFBFBF"/>
      </bottom>
    </border>
    <border>
      <bottom style="thin">
        <color rgb="FF000000"/>
      </bottom>
    </border>
    <border>
      <bottom style="double">
        <color rgb="FF000000"/>
      </bottom>
    </border>
    <border>
      <left/>
      <right/>
      <top style="medium">
        <color rgb="FF999999"/>
      </top>
      <bottom/>
    </border>
    <border>
      <left/>
      <right style="thin">
        <color rgb="FF969696"/>
      </right>
      <top/>
      <bottom/>
    </border>
    <border>
      <right style="thin">
        <color rgb="FF969696"/>
      </right>
      <top style="thin">
        <color rgb="FF969696"/>
      </top>
      <bottom style="thin">
        <color rgb="FF969696"/>
      </bottom>
    </border>
    <border>
      <top style="thin">
        <color rgb="FF969696"/>
      </top>
      <bottom style="thin">
        <color rgb="FF969696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969696"/>
      </right>
      <top style="thin">
        <color rgb="FF969696"/>
      </top>
    </border>
    <border>
      <top style="thin">
        <color rgb="FF969696"/>
      </top>
    </border>
    <border>
      <left style="thin">
        <color rgb="FF999999"/>
      </left>
      <right style="thin">
        <color rgb="FF999999"/>
      </right>
      <top style="thin">
        <color rgb="FF999999"/>
      </top>
      <bottom/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969696"/>
      </right>
    </border>
    <border>
      <right style="thin">
        <color rgb="FF969696"/>
      </right>
      <bottom style="thin">
        <color rgb="FF969696"/>
      </bottom>
    </border>
    <border>
      <left/>
      <right style="thin">
        <color rgb="FF969696"/>
      </right>
      <top/>
      <bottom style="thin">
        <color rgb="FF969696"/>
      </bottom>
    </border>
    <border>
      <bottom style="thin">
        <color rgb="FF969696"/>
      </bottom>
    </border>
    <border>
      <top style="hair">
        <color rgb="FF434343"/>
      </top>
      <bottom style="hair">
        <color rgb="FF434343"/>
      </bottom>
    </border>
    <border>
      <top style="thin">
        <color rgb="FF999999"/>
      </top>
    </border>
    <border>
      <top style="thin">
        <color rgb="FF999999"/>
      </top>
      <bottom style="thin">
        <color rgb="FF969696"/>
      </bottom>
    </border>
    <border>
      <left/>
      <right/>
      <top/>
      <bottom style="medium">
        <color rgb="FF808080"/>
      </bottom>
    </border>
    <border>
      <left/>
      <right style="thin">
        <color rgb="FF000000"/>
      </right>
      <top/>
      <bottom/>
    </border>
    <border>
      <bottom style="thin">
        <color rgb="FF999999"/>
      </bottom>
    </border>
    <border>
      <left/>
      <right/>
      <top style="thin">
        <color rgb="FF969696"/>
      </top>
      <bottom style="medium">
        <color rgb="FF808080"/>
      </bottom>
    </border>
    <border>
      <left/>
      <right/>
      <top style="thin">
        <color rgb="FF969696"/>
      </top>
      <bottom/>
    </border>
    <border>
      <left style="thin">
        <color rgb="FF999999"/>
      </left>
    </border>
    <border>
      <left/>
      <right/>
      <top/>
      <bottom style="hair">
        <color rgb="FF434343"/>
      </bottom>
    </border>
    <border>
      <top style="thin">
        <color rgb="FF999999"/>
      </top>
      <bottom style="thin">
        <color rgb="FF999999"/>
      </bottom>
    </border>
    <border>
      <top style="hair">
        <color rgb="FF434343"/>
      </top>
    </border>
    <border>
      <left style="thin">
        <color rgb="FF000000"/>
      </left>
    </border>
    <border>
      <left style="thin">
        <color rgb="FF999999"/>
      </left>
      <right/>
      <top style="thin">
        <color rgb="FF999999"/>
      </top>
      <bottom style="thin">
        <color rgb="FF99999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/>
      <right style="thin">
        <color rgb="FF999999"/>
      </right>
      <top style="thin">
        <color rgb="FF999999"/>
      </top>
      <bottom style="thin">
        <color rgb="FF999999"/>
      </bottom>
    </border>
    <border>
      <right style="hair">
        <color rgb="FF434343"/>
      </right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</border>
    <border>
      <left style="medium">
        <color rgb="FFB7B7B7"/>
      </left>
      <right/>
      <top style="medium">
        <color rgb="FFB7B7B7"/>
      </top>
      <bottom/>
    </border>
    <border>
      <left/>
      <right/>
      <top style="medium">
        <color rgb="FFB7B7B7"/>
      </top>
      <bottom/>
    </border>
    <border>
      <left/>
      <right style="medium">
        <color rgb="FFB7B7B7"/>
      </right>
      <top style="medium">
        <color rgb="FFB7B7B7"/>
      </top>
      <bottom/>
    </border>
    <border>
      <left style="medium">
        <color rgb="FFB7B7B7"/>
      </left>
      <right/>
      <top/>
      <bottom/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B7B7B7"/>
      </right>
      <top/>
      <bottom/>
    </border>
    <border>
      <left/>
      <top/>
      <bottom/>
    </border>
    <border>
      <top/>
      <bottom/>
    </border>
    <border>
      <right style="medium">
        <color rgb="FFB7B7B7"/>
      </right>
      <top/>
      <bottom/>
    </border>
    <border>
      <left style="medium">
        <color rgb="FFB7B7B7"/>
      </left>
      <top/>
      <bottom/>
    </border>
    <border>
      <right/>
      <top/>
      <bottom/>
    </border>
    <border>
      <right style="medium">
        <color rgb="FFB7B7B7"/>
      </right>
      <top/>
    </border>
    <border>
      <left style="medium">
        <color rgb="FFB7B7B7"/>
      </left>
      <top/>
    </border>
    <border>
      <right style="medium">
        <color rgb="FFB7B7B7"/>
      </right>
      <bottom/>
    </border>
    <border>
      <left style="medium">
        <color rgb="FFB7B7B7"/>
      </left>
      <bottom/>
    </border>
    <border>
      <left style="medium">
        <color rgb="FFB7B7B7"/>
      </left>
      <right/>
      <top/>
      <bottom style="medium">
        <color rgb="FFB7B7B7"/>
      </bottom>
    </border>
    <border>
      <left/>
      <right/>
      <top/>
      <bottom style="medium">
        <color rgb="FFB7B7B7"/>
      </bottom>
    </border>
    <border>
      <left/>
      <right style="medium">
        <color rgb="FFB7B7B7"/>
      </right>
      <top/>
      <bottom style="medium">
        <color rgb="FFB7B7B7"/>
      </bottom>
    </border>
    <border>
      <left/>
      <right/>
      <top/>
    </border>
    <border>
      <left/>
      <right/>
    </border>
    <border>
      <left/>
      <right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ck">
        <color rgb="FF0000FF"/>
      </right>
      <top style="thick">
        <color rgb="FF0000F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/>
      <top style="thin">
        <color rgb="FF666666"/>
      </top>
      <bottom style="thin">
        <color rgb="FF666666"/>
      </bottom>
    </border>
    <border>
      <left style="thin">
        <color rgb="FF000000"/>
      </left>
      <right/>
      <top/>
      <bottom/>
    </border>
    <border>
      <left style="thin">
        <color rgb="FF666666"/>
      </left>
      <right style="thin">
        <color rgb="FF666666"/>
      </right>
      <top style="thin">
        <color rgb="FF666666"/>
      </top>
      <bottom/>
    </border>
    <border>
      <left style="thin">
        <color rgb="FF666666"/>
      </left>
      <right/>
      <top style="thin">
        <color rgb="FF666666"/>
      </top>
      <bottom/>
    </border>
    <border>
      <left style="thin">
        <color rgb="FF434343"/>
      </left>
      <right/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  <bottom/>
    </border>
    <border>
      <left style="thin">
        <color rgb="FF434343"/>
      </left>
      <right/>
      <top style="thin">
        <color rgb="FF434343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434343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FFFFFF"/>
      </top>
      <bottom style="thin">
        <color rgb="FFFFFFFF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434343"/>
      </left>
      <right style="thin">
        <color rgb="FF434343"/>
      </right>
      <top style="thin">
        <color rgb="FF000000"/>
      </top>
      <bottom style="thin">
        <color rgb="FF000000"/>
      </bottom>
    </border>
    <border>
      <left style="thin">
        <color rgb="FF434343"/>
      </left>
      <right/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/>
      <bottom style="thin">
        <color rgb="FF666666"/>
      </bottom>
    </border>
    <border>
      <left style="thin">
        <color rgb="FF666666"/>
      </left>
      <right/>
      <top/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000000"/>
      </top>
      <bottom style="thin">
        <color rgb="FF000000"/>
      </bottom>
    </border>
    <border>
      <left style="thin">
        <color rgb="FF666666"/>
      </left>
      <right/>
      <top style="thin">
        <color rgb="FF000000"/>
      </top>
      <bottom style="thin">
        <color rgb="FF000000"/>
      </bottom>
    </border>
    <border>
      <left style="thin">
        <color rgb="FF434343"/>
      </left>
      <right style="thin">
        <color rgb="FF434343"/>
      </right>
      <top/>
      <bottom style="thin">
        <color rgb="FF434343"/>
      </bottom>
    </border>
    <border>
      <left style="thin">
        <color rgb="FF434343"/>
      </left>
      <right/>
      <top/>
      <bottom style="thin">
        <color rgb="FF434343"/>
      </bottom>
    </border>
    <border>
      <left/>
      <right style="thin">
        <color rgb="FF666666"/>
      </right>
      <top/>
      <bottom/>
    </border>
    <border>
      <left/>
      <right style="thin">
        <color rgb="FF666666"/>
      </right>
      <top/>
      <bottom style="thin">
        <color rgb="FF666666"/>
      </bottom>
    </border>
    <border>
      <left/>
      <right/>
      <top/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0" fillId="0" fontId="1" numFmtId="0" xfId="0" applyFont="1"/>
    <xf borderId="5" fillId="3" fontId="1" numFmtId="0" xfId="0" applyBorder="1" applyFill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4" fontId="3" numFmtId="0" xfId="0" applyAlignment="1" applyBorder="1" applyFill="1" applyFont="1">
      <alignment shrinkToFit="0" wrapText="1"/>
    </xf>
    <xf borderId="11" fillId="4" fontId="3" numFmtId="0" xfId="0" applyAlignment="1" applyBorder="1" applyFont="1">
      <alignment shrinkToFit="0" wrapText="1"/>
    </xf>
    <xf borderId="11" fillId="4" fontId="1" numFmtId="0" xfId="0" applyBorder="1" applyFon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right" shrinkToFit="0" wrapText="1"/>
    </xf>
    <xf borderId="12" fillId="5" fontId="1" numFmtId="164" xfId="0" applyBorder="1" applyFill="1" applyFont="1" applyNumberFormat="1"/>
    <xf borderId="0" fillId="0" fontId="1" numFmtId="164" xfId="0" applyFont="1" applyNumberFormat="1"/>
    <xf borderId="0" fillId="0" fontId="5" numFmtId="164" xfId="0" applyAlignment="1" applyFont="1" applyNumberFormat="1">
      <alignment horizontal="center"/>
    </xf>
    <xf borderId="0" fillId="0" fontId="4" numFmtId="0" xfId="0" applyAlignment="1" applyFont="1">
      <alignment horizontal="right"/>
    </xf>
    <xf borderId="13" fillId="0" fontId="6" numFmtId="49" xfId="0" applyAlignment="1" applyBorder="1" applyFont="1" applyNumberFormat="1">
      <alignment horizontal="center"/>
    </xf>
    <xf borderId="0" fillId="0" fontId="7" numFmtId="164" xfId="0" applyAlignment="1" applyFont="1" applyNumberFormat="1">
      <alignment horizontal="right"/>
    </xf>
    <xf borderId="13" fillId="0" fontId="2" numFmtId="0" xfId="0" applyBorder="1" applyFont="1"/>
    <xf borderId="0" fillId="0" fontId="8" numFmtId="0" xfId="0" applyAlignment="1" applyFont="1">
      <alignment horizontal="right" shrinkToFit="0" wrapText="1"/>
    </xf>
    <xf borderId="0" fillId="0" fontId="9" numFmtId="164" xfId="0" applyAlignment="1" applyFont="1" applyNumberFormat="1">
      <alignment horizontal="right"/>
    </xf>
    <xf borderId="0" fillId="0" fontId="1" numFmtId="164" xfId="0" applyAlignment="1" applyFont="1" applyNumberFormat="1">
      <alignment horizontal="right" vertical="center"/>
    </xf>
    <xf borderId="0" fillId="0" fontId="9" numFmtId="164" xfId="0" applyAlignment="1" applyFont="1" applyNumberFormat="1">
      <alignment horizontal="center"/>
    </xf>
    <xf borderId="14" fillId="0" fontId="8" numFmtId="0" xfId="0" applyAlignment="1" applyBorder="1" applyFont="1">
      <alignment horizontal="right" shrinkToFit="0" wrapText="1"/>
    </xf>
    <xf borderId="14" fillId="0" fontId="9" numFmtId="164" xfId="0" applyAlignment="1" applyBorder="1" applyFont="1" applyNumberFormat="1">
      <alignment horizontal="right"/>
    </xf>
    <xf borderId="15" fillId="0" fontId="8" numFmtId="0" xfId="0" applyAlignment="1" applyBorder="1" applyFont="1">
      <alignment horizontal="right" shrinkToFit="0" wrapText="1"/>
    </xf>
    <xf borderId="15" fillId="0" fontId="9" numFmtId="164" xfId="0" applyAlignment="1" applyBorder="1" applyFont="1" applyNumberFormat="1">
      <alignment horizontal="right"/>
    </xf>
    <xf borderId="12" fillId="0" fontId="10" numFmtId="164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13" fillId="0" fontId="1" numFmtId="49" xfId="0" applyAlignment="1" applyBorder="1" applyFont="1" applyNumberFormat="1">
      <alignment shrinkToFit="0" wrapText="1"/>
    </xf>
    <xf borderId="0" fillId="0" fontId="1" numFmtId="165" xfId="0" applyFont="1" applyNumberFormat="1"/>
    <xf borderId="16" fillId="6" fontId="1" numFmtId="0" xfId="0" applyBorder="1" applyFill="1" applyFont="1"/>
    <xf borderId="5" fillId="7" fontId="11" numFmtId="0" xfId="0" applyBorder="1" applyFill="1" applyFont="1"/>
    <xf borderId="5" fillId="7" fontId="11" numFmtId="0" xfId="0" applyAlignment="1" applyBorder="1" applyFont="1">
      <alignment shrinkToFit="0" wrapText="1"/>
    </xf>
    <xf borderId="5" fillId="7" fontId="1" numFmtId="166" xfId="0" applyBorder="1" applyFont="1" applyNumberFormat="1"/>
    <xf borderId="17" fillId="7" fontId="1" numFmtId="166" xfId="0" applyBorder="1" applyFont="1" applyNumberFormat="1"/>
    <xf borderId="0" fillId="0" fontId="1" numFmtId="166" xfId="0" applyFont="1" applyNumberFormat="1"/>
    <xf borderId="5" fillId="7" fontId="11" numFmtId="0" xfId="0" applyAlignment="1" applyBorder="1" applyFont="1">
      <alignment horizontal="center"/>
    </xf>
    <xf borderId="12" fillId="8" fontId="12" numFmtId="167" xfId="0" applyAlignment="1" applyBorder="1" applyFill="1" applyFont="1" applyNumberFormat="1">
      <alignment horizontal="center" vertical="center"/>
    </xf>
    <xf borderId="18" fillId="0" fontId="4" numFmtId="167" xfId="0" applyBorder="1" applyFont="1" applyNumberFormat="1"/>
    <xf borderId="19" fillId="0" fontId="4" numFmtId="167" xfId="0" applyBorder="1" applyFont="1" applyNumberFormat="1"/>
    <xf borderId="20" fillId="8" fontId="13" numFmtId="167" xfId="0" applyBorder="1" applyFont="1" applyNumberFormat="1"/>
    <xf borderId="20" fillId="0" fontId="4" numFmtId="167" xfId="0" applyBorder="1" applyFont="1" applyNumberFormat="1"/>
    <xf borderId="0" fillId="0" fontId="4" numFmtId="167" xfId="0" applyFont="1" applyNumberFormat="1"/>
    <xf borderId="0" fillId="0" fontId="4" numFmtId="167" xfId="0" applyAlignment="1" applyFont="1" applyNumberFormat="1">
      <alignment horizontal="center"/>
    </xf>
    <xf borderId="5" fillId="8" fontId="14" numFmtId="0" xfId="0" applyBorder="1" applyFont="1"/>
    <xf borderId="5" fillId="3" fontId="15" numFmtId="0" xfId="0" applyAlignment="1" applyBorder="1" applyFont="1">
      <alignment horizontal="center"/>
    </xf>
    <xf borderId="21" fillId="8" fontId="12" numFmtId="167" xfId="0" applyAlignment="1" applyBorder="1" applyFont="1" applyNumberFormat="1">
      <alignment horizontal="center" vertical="center"/>
    </xf>
    <xf borderId="22" fillId="0" fontId="4" numFmtId="167" xfId="0" applyBorder="1" applyFont="1" applyNumberFormat="1"/>
    <xf borderId="23" fillId="0" fontId="4" numFmtId="167" xfId="0" applyBorder="1" applyFont="1" applyNumberFormat="1"/>
    <xf borderId="24" fillId="8" fontId="13" numFmtId="167" xfId="0" applyBorder="1" applyFont="1" applyNumberFormat="1"/>
    <xf borderId="25" fillId="0" fontId="4" numFmtId="167" xfId="0" applyBorder="1" applyFont="1" applyNumberFormat="1"/>
    <xf borderId="5" fillId="9" fontId="16" numFmtId="0" xfId="0" applyBorder="1" applyFill="1" applyFont="1"/>
    <xf borderId="26" fillId="0" fontId="17" numFmtId="0" xfId="0" applyAlignment="1" applyBorder="1" applyFont="1">
      <alignment horizontal="center" shrinkToFit="0" vertical="center" wrapText="1"/>
    </xf>
    <xf borderId="27" fillId="0" fontId="6" numFmtId="49" xfId="0" applyAlignment="1" applyBorder="1" applyFont="1" applyNumberFormat="1">
      <alignment horizontal="center"/>
    </xf>
    <xf borderId="12" fillId="0" fontId="6" numFmtId="49" xfId="0" applyAlignment="1" applyBorder="1" applyFont="1" applyNumberFormat="1">
      <alignment horizontal="center"/>
    </xf>
    <xf borderId="5" fillId="8" fontId="18" numFmtId="168" xfId="0" applyBorder="1" applyFont="1" applyNumberFormat="1"/>
    <xf borderId="28" fillId="0" fontId="1" numFmtId="0" xfId="0" applyAlignment="1" applyBorder="1" applyFont="1">
      <alignment shrinkToFit="0" wrapText="1"/>
    </xf>
    <xf borderId="29" fillId="0" fontId="4" numFmtId="167" xfId="0" applyBorder="1" applyFont="1" applyNumberFormat="1"/>
    <xf borderId="30" fillId="10" fontId="4" numFmtId="167" xfId="0" applyBorder="1" applyFill="1" applyFont="1" applyNumberFormat="1"/>
    <xf borderId="30" fillId="8" fontId="4" numFmtId="167" xfId="0" applyBorder="1" applyFont="1" applyNumberFormat="1"/>
    <xf borderId="0" fillId="0" fontId="18" numFmtId="0" xfId="0" applyFont="1"/>
    <xf borderId="0" fillId="0" fontId="19" numFmtId="0" xfId="0" applyAlignment="1" applyFont="1">
      <alignment horizontal="center" shrinkToFit="0" wrapText="1"/>
    </xf>
    <xf borderId="0" fillId="0" fontId="20" numFmtId="167" xfId="0" applyAlignment="1" applyFont="1" applyNumberFormat="1">
      <alignment horizontal="right"/>
    </xf>
    <xf borderId="0" fillId="0" fontId="20" numFmtId="167" xfId="0" applyAlignment="1" applyFont="1" applyNumberFormat="1">
      <alignment horizontal="center"/>
    </xf>
    <xf borderId="0" fillId="0" fontId="21" numFmtId="0" xfId="0" applyAlignment="1" applyFont="1">
      <alignment horizontal="right" shrinkToFit="0" wrapText="1"/>
    </xf>
    <xf borderId="5" fillId="8" fontId="22" numFmtId="169" xfId="0" applyBorder="1" applyFont="1" applyNumberFormat="1"/>
    <xf borderId="0" fillId="0" fontId="4" numFmtId="169" xfId="0" applyFont="1" applyNumberFormat="1"/>
    <xf borderId="31" fillId="0" fontId="20" numFmtId="169" xfId="0" applyAlignment="1" applyBorder="1" applyFont="1" applyNumberFormat="1">
      <alignment horizontal="center"/>
    </xf>
    <xf borderId="32" fillId="0" fontId="1" numFmtId="0" xfId="0" applyBorder="1" applyFont="1"/>
    <xf borderId="33" fillId="0" fontId="1" numFmtId="0" xfId="0" applyAlignment="1" applyBorder="1" applyFont="1">
      <alignment shrinkToFit="0" wrapText="1"/>
    </xf>
    <xf borderId="33" fillId="0" fontId="4" numFmtId="169" xfId="0" applyBorder="1" applyFont="1" applyNumberFormat="1"/>
    <xf borderId="0" fillId="0" fontId="20" numFmtId="169" xfId="0" applyAlignment="1" applyFont="1" applyNumberFormat="1">
      <alignment horizontal="center"/>
    </xf>
    <xf borderId="34" fillId="0" fontId="1" numFmtId="0" xfId="0" applyAlignment="1" applyBorder="1" applyFont="1">
      <alignment shrinkToFit="0" wrapText="1"/>
    </xf>
    <xf borderId="34" fillId="0" fontId="4" numFmtId="169" xfId="0" applyBorder="1" applyFont="1" applyNumberFormat="1"/>
    <xf borderId="35" fillId="11" fontId="11" numFmtId="0" xfId="0" applyBorder="1" applyFill="1" applyFont="1"/>
    <xf borderId="35" fillId="11" fontId="11" numFmtId="0" xfId="0" applyAlignment="1" applyBorder="1" applyFont="1">
      <alignment shrinkToFit="0" wrapText="1"/>
    </xf>
    <xf borderId="5" fillId="11" fontId="4" numFmtId="166" xfId="0" applyBorder="1" applyFont="1" applyNumberFormat="1"/>
    <xf borderId="35" fillId="11" fontId="4" numFmtId="166" xfId="0" applyBorder="1" applyFont="1" applyNumberFormat="1"/>
    <xf borderId="0" fillId="0" fontId="4" numFmtId="166" xfId="0" applyFont="1" applyNumberFormat="1"/>
    <xf borderId="35" fillId="11" fontId="11" numFmtId="169" xfId="0" applyAlignment="1" applyBorder="1" applyFont="1" applyNumberFormat="1">
      <alignment horizontal="center"/>
    </xf>
    <xf borderId="36" fillId="8" fontId="23" numFmtId="167" xfId="0" applyBorder="1" applyFont="1" applyNumberFormat="1"/>
    <xf borderId="29" fillId="0" fontId="4" numFmtId="170" xfId="0" applyBorder="1" applyFont="1" applyNumberFormat="1"/>
    <xf borderId="0" fillId="0" fontId="4" numFmtId="169" xfId="0" applyAlignment="1" applyFont="1" applyNumberFormat="1">
      <alignment horizontal="center"/>
    </xf>
    <xf borderId="0" fillId="0" fontId="19" numFmtId="0" xfId="0" applyAlignment="1" applyFont="1">
      <alignment horizontal="right"/>
    </xf>
    <xf borderId="0" fillId="0" fontId="19" numFmtId="0" xfId="0" applyAlignment="1" applyFont="1">
      <alignment horizontal="right" shrinkToFit="0" wrapText="1"/>
    </xf>
    <xf borderId="0" fillId="0" fontId="20" numFmtId="169" xfId="0" applyAlignment="1" applyFont="1" applyNumberFormat="1">
      <alignment horizontal="right"/>
    </xf>
    <xf borderId="0" fillId="0" fontId="21" numFmtId="0" xfId="0" applyAlignment="1" applyFont="1">
      <alignment horizontal="right"/>
    </xf>
    <xf borderId="0" fillId="0" fontId="24" numFmtId="9" xfId="0" applyAlignment="1" applyFont="1" applyNumberFormat="1">
      <alignment horizontal="center"/>
    </xf>
    <xf borderId="37" fillId="0" fontId="1" numFmtId="0" xfId="0" applyAlignment="1" applyBorder="1" applyFont="1">
      <alignment shrinkToFit="0" wrapText="1"/>
    </xf>
    <xf borderId="37" fillId="0" fontId="4" numFmtId="169" xfId="0" applyBorder="1" applyFont="1" applyNumberFormat="1"/>
    <xf borderId="33" fillId="0" fontId="20" numFmtId="169" xfId="0" applyAlignment="1" applyBorder="1" applyFont="1" applyNumberFormat="1">
      <alignment horizontal="center"/>
    </xf>
    <xf borderId="35" fillId="11" fontId="11" numFmtId="0" xfId="0" applyAlignment="1" applyBorder="1" applyFont="1">
      <alignment horizontal="right" shrinkToFit="0" wrapText="1"/>
    </xf>
    <xf borderId="35" fillId="11" fontId="11" numFmtId="0" xfId="0" applyAlignment="1" applyBorder="1" applyFont="1">
      <alignment horizontal="center"/>
    </xf>
    <xf borderId="12" fillId="8" fontId="13" numFmtId="169" xfId="0" applyBorder="1" applyFont="1" applyNumberFormat="1"/>
    <xf borderId="29" fillId="0" fontId="4" numFmtId="169" xfId="0" applyBorder="1" applyFont="1" applyNumberFormat="1"/>
    <xf borderId="5" fillId="8" fontId="25" numFmtId="167" xfId="0" applyAlignment="1" applyBorder="1" applyFont="1" applyNumberFormat="1">
      <alignment shrinkToFit="0" wrapText="1"/>
    </xf>
    <xf borderId="5" fillId="8" fontId="13" numFmtId="169" xfId="0" applyAlignment="1" applyBorder="1" applyFont="1" applyNumberFormat="1">
      <alignment vertical="center"/>
    </xf>
    <xf borderId="32" fillId="0" fontId="21" numFmtId="0" xfId="0" applyAlignment="1" applyBorder="1" applyFont="1">
      <alignment horizontal="right"/>
    </xf>
    <xf borderId="33" fillId="0" fontId="21" numFmtId="0" xfId="0" applyAlignment="1" applyBorder="1" applyFont="1">
      <alignment horizontal="right" shrinkToFit="0" wrapText="1"/>
    </xf>
    <xf borderId="33" fillId="0" fontId="24" numFmtId="9" xfId="0" applyAlignment="1" applyBorder="1" applyFont="1" applyNumberFormat="1">
      <alignment horizontal="center"/>
    </xf>
    <xf borderId="5" fillId="8" fontId="26" numFmtId="0" xfId="0" applyBorder="1" applyFont="1"/>
    <xf borderId="5" fillId="12" fontId="27" numFmtId="0" xfId="0" applyAlignment="1" applyBorder="1" applyFill="1" applyFont="1">
      <alignment horizontal="left"/>
    </xf>
    <xf borderId="31" fillId="0" fontId="1" numFmtId="0" xfId="0" applyAlignment="1" applyBorder="1" applyFont="1">
      <alignment shrinkToFit="0" wrapText="1"/>
    </xf>
    <xf borderId="31" fillId="0" fontId="4" numFmtId="0" xfId="0" applyBorder="1" applyFont="1"/>
    <xf borderId="0" fillId="0" fontId="4" numFmtId="0" xfId="0" applyFont="1"/>
    <xf borderId="0" fillId="0" fontId="4" numFmtId="171" xfId="0" applyFont="1" applyNumberFormat="1"/>
    <xf borderId="33" fillId="0" fontId="4" numFmtId="0" xfId="0" applyBorder="1" applyFont="1"/>
    <xf borderId="38" fillId="11" fontId="11" numFmtId="0" xfId="0" applyBorder="1" applyFont="1"/>
    <xf borderId="39" fillId="11" fontId="4" numFmtId="166" xfId="0" applyBorder="1" applyFont="1" applyNumberFormat="1"/>
    <xf borderId="38" fillId="11" fontId="4" numFmtId="166" xfId="0" applyBorder="1" applyFont="1" applyNumberFormat="1"/>
    <xf borderId="5" fillId="8" fontId="18" numFmtId="0" xfId="0" applyBorder="1" applyFont="1"/>
    <xf borderId="5" fillId="13" fontId="26" numFmtId="0" xfId="0" applyAlignment="1" applyBorder="1" applyFill="1" applyFont="1">
      <alignment horizontal="left"/>
    </xf>
    <xf borderId="0" fillId="0" fontId="19" numFmtId="0" xfId="0" applyAlignment="1" applyFont="1">
      <alignment horizontal="left"/>
    </xf>
    <xf borderId="38" fillId="11" fontId="11" numFmtId="0" xfId="0" applyAlignment="1" applyBorder="1" applyFont="1">
      <alignment horizontal="center"/>
    </xf>
    <xf borderId="5" fillId="8" fontId="1" numFmtId="0" xfId="0" applyBorder="1" applyFont="1"/>
    <xf borderId="0" fillId="0" fontId="24" numFmtId="0" xfId="0" applyAlignment="1" applyFont="1">
      <alignment horizontal="center"/>
    </xf>
    <xf borderId="29" fillId="0" fontId="4" numFmtId="167" xfId="0" applyAlignment="1" applyBorder="1" applyFont="1" applyNumberFormat="1">
      <alignment horizontal="right"/>
    </xf>
    <xf borderId="40" fillId="0" fontId="4" numFmtId="167" xfId="0" applyAlignment="1" applyBorder="1" applyFont="1" applyNumberFormat="1">
      <alignment horizontal="right"/>
    </xf>
    <xf borderId="0" fillId="0" fontId="19" numFmtId="0" xfId="0" applyAlignment="1" applyFont="1">
      <alignment horizontal="center"/>
    </xf>
    <xf borderId="0" fillId="0" fontId="21" numFmtId="0" xfId="0" applyAlignment="1" applyFont="1">
      <alignment horizontal="center"/>
    </xf>
    <xf borderId="0" fillId="0" fontId="21" numFmtId="0" xfId="0" applyAlignment="1" applyFont="1">
      <alignment horizontal="center" shrinkToFit="0" wrapText="1"/>
    </xf>
    <xf borderId="32" fillId="0" fontId="21" numFmtId="0" xfId="0" applyAlignment="1" applyBorder="1" applyFont="1">
      <alignment horizontal="center"/>
    </xf>
    <xf borderId="33" fillId="0" fontId="21" numFmtId="0" xfId="0" applyAlignment="1" applyBorder="1" applyFont="1">
      <alignment horizontal="center" shrinkToFit="0" wrapText="1"/>
    </xf>
    <xf borderId="33" fillId="0" fontId="4" numFmtId="172" xfId="0" applyBorder="1" applyFont="1" applyNumberFormat="1"/>
    <xf borderId="34" fillId="0" fontId="4" numFmtId="172" xfId="0" applyBorder="1" applyFont="1" applyNumberFormat="1"/>
    <xf borderId="41" fillId="11" fontId="11" numFmtId="0" xfId="0" applyBorder="1" applyFont="1"/>
    <xf borderId="20" fillId="8" fontId="13" numFmtId="169" xfId="0" applyBorder="1" applyFont="1" applyNumberFormat="1"/>
    <xf borderId="42" fillId="0" fontId="21" numFmtId="0" xfId="0" applyAlignment="1" applyBorder="1" applyFont="1">
      <alignment horizontal="center" shrinkToFit="0" wrapText="1"/>
    </xf>
    <xf borderId="42" fillId="0" fontId="24" numFmtId="9" xfId="0" applyAlignment="1" applyBorder="1" applyFont="1" applyNumberFormat="1">
      <alignment horizontal="center"/>
    </xf>
    <xf borderId="37" fillId="0" fontId="24" numFmtId="9" xfId="0" applyAlignment="1" applyBorder="1" applyFont="1" applyNumberFormat="1">
      <alignment horizontal="center"/>
    </xf>
    <xf borderId="0" fillId="0" fontId="4" numFmtId="172" xfId="0" applyFont="1" applyNumberFormat="1"/>
    <xf borderId="5" fillId="11" fontId="11" numFmtId="0" xfId="0" applyBorder="1" applyFont="1"/>
    <xf borderId="43" fillId="0" fontId="1" numFmtId="0" xfId="0" applyBorder="1" applyFont="1"/>
    <xf borderId="31" fillId="0" fontId="4" numFmtId="172" xfId="0" applyBorder="1" applyFont="1" applyNumberFormat="1"/>
    <xf borderId="35" fillId="11" fontId="11" numFmtId="0" xfId="0" applyAlignment="1" applyBorder="1" applyFont="1">
      <alignment horizontal="center" vertical="center"/>
    </xf>
    <xf borderId="44" fillId="0" fontId="5" numFmtId="0" xfId="0" applyBorder="1" applyFont="1"/>
    <xf borderId="45" fillId="8" fontId="13" numFmtId="169" xfId="0" applyBorder="1" applyFont="1" applyNumberFormat="1"/>
    <xf borderId="46" fillId="8" fontId="13" numFmtId="169" xfId="0" applyBorder="1" applyFont="1" applyNumberFormat="1"/>
    <xf borderId="47" fillId="8" fontId="13" numFmtId="169" xfId="0" applyBorder="1" applyFont="1" applyNumberFormat="1"/>
    <xf borderId="0" fillId="0" fontId="5" numFmtId="0" xfId="0" applyFont="1"/>
    <xf borderId="42" fillId="0" fontId="1" numFmtId="0" xfId="0" applyAlignment="1" applyBorder="1" applyFont="1">
      <alignment shrinkToFit="0" wrapText="1"/>
    </xf>
    <xf borderId="42" fillId="0" fontId="4" numFmtId="172" xfId="0" applyBorder="1" applyFont="1" applyNumberFormat="1"/>
    <xf borderId="37" fillId="0" fontId="4" numFmtId="172" xfId="0" applyBorder="1" applyFont="1" applyNumberFormat="1"/>
    <xf borderId="42" fillId="0" fontId="4" numFmtId="0" xfId="0" applyBorder="1" applyFont="1"/>
    <xf borderId="37" fillId="0" fontId="4" numFmtId="0" xfId="0" applyBorder="1" applyFont="1"/>
    <xf borderId="5" fillId="11" fontId="11" numFmtId="0" xfId="0" applyAlignment="1" applyBorder="1" applyFont="1">
      <alignment shrinkToFit="0" wrapText="1"/>
    </xf>
    <xf borderId="48" fillId="0" fontId="1" numFmtId="0" xfId="0" applyAlignment="1" applyBorder="1" applyFont="1">
      <alignment shrinkToFit="0" wrapText="1"/>
    </xf>
    <xf borderId="5" fillId="14" fontId="20" numFmtId="169" xfId="0" applyAlignment="1" applyBorder="1" applyFill="1" applyFont="1" applyNumberFormat="1">
      <alignment horizontal="center"/>
    </xf>
    <xf borderId="5" fillId="15" fontId="28" numFmtId="0" xfId="0" applyAlignment="1" applyBorder="1" applyFill="1" applyFont="1">
      <alignment horizontal="center" vertical="center"/>
    </xf>
    <xf borderId="5" fillId="16" fontId="1" numFmtId="0" xfId="0" applyBorder="1" applyFill="1" applyFont="1"/>
    <xf borderId="5" fillId="15" fontId="29" numFmtId="0" xfId="0" applyAlignment="1" applyBorder="1" applyFont="1">
      <alignment horizontal="center" vertical="center"/>
    </xf>
    <xf borderId="5" fillId="15" fontId="29" numFmtId="173" xfId="0" applyAlignment="1" applyBorder="1" applyFont="1" applyNumberFormat="1">
      <alignment horizontal="center" vertical="center"/>
    </xf>
    <xf borderId="5" fillId="16" fontId="29" numFmtId="173" xfId="0" applyAlignment="1" applyBorder="1" applyFont="1" applyNumberFormat="1">
      <alignment horizontal="center" vertical="center"/>
    </xf>
    <xf borderId="5" fillId="8" fontId="30" numFmtId="168" xfId="0" applyBorder="1" applyFont="1" applyNumberFormat="1"/>
    <xf borderId="0" fillId="0" fontId="1" numFmtId="173" xfId="0" applyAlignment="1" applyFont="1" applyNumberFormat="1">
      <alignment horizontal="center" vertical="center"/>
    </xf>
    <xf borderId="5" fillId="16" fontId="1" numFmtId="173" xfId="0" applyAlignment="1" applyBorder="1" applyFont="1" applyNumberFormat="1">
      <alignment horizontal="center" vertical="center"/>
    </xf>
    <xf borderId="5" fillId="8" fontId="31" numFmtId="0" xfId="0" applyBorder="1" applyFont="1"/>
    <xf borderId="5" fillId="8" fontId="32" numFmtId="168" xfId="0" applyBorder="1" applyFont="1" applyNumberFormat="1"/>
    <xf borderId="5" fillId="8" fontId="33" numFmtId="168" xfId="0" applyBorder="1" applyFont="1" applyNumberFormat="1"/>
    <xf borderId="5" fillId="17" fontId="18" numFmtId="168" xfId="0" applyBorder="1" applyFill="1" applyFont="1" applyNumberFormat="1"/>
    <xf borderId="5" fillId="12" fontId="34" numFmtId="0" xfId="0" applyAlignment="1" applyBorder="1" applyFont="1">
      <alignment horizontal="left"/>
    </xf>
    <xf borderId="5" fillId="18" fontId="35" numFmtId="168" xfId="0" applyBorder="1" applyFill="1" applyFont="1" applyNumberFormat="1"/>
    <xf borderId="5" fillId="17" fontId="18" numFmtId="0" xfId="0" applyBorder="1" applyFont="1"/>
    <xf borderId="5" fillId="17" fontId="1" numFmtId="0" xfId="0" applyBorder="1" applyFont="1"/>
    <xf borderId="5" fillId="17" fontId="36" numFmtId="0" xfId="0" applyAlignment="1" applyBorder="1" applyFont="1">
      <alignment horizontal="center"/>
    </xf>
    <xf borderId="5" fillId="18" fontId="35" numFmtId="0" xfId="0" applyBorder="1" applyFont="1"/>
    <xf borderId="0" fillId="0" fontId="37" numFmtId="0" xfId="0" applyFont="1"/>
    <xf borderId="5" fillId="19" fontId="38" numFmtId="0" xfId="0" applyAlignment="1" applyBorder="1" applyFill="1" applyFont="1">
      <alignment horizontal="left" vertical="center"/>
    </xf>
    <xf borderId="49" fillId="19" fontId="39" numFmtId="0" xfId="0" applyAlignment="1" applyBorder="1" applyFont="1">
      <alignment horizontal="center" vertical="center"/>
    </xf>
    <xf borderId="50" fillId="0" fontId="2" numFmtId="0" xfId="0" applyBorder="1" applyFont="1"/>
    <xf borderId="51" fillId="0" fontId="2" numFmtId="0" xfId="0" applyBorder="1" applyFont="1"/>
    <xf borderId="5" fillId="19" fontId="29" numFmtId="0" xfId="0" applyAlignment="1" applyBorder="1" applyFont="1">
      <alignment vertical="center"/>
    </xf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" fillId="17" fontId="40" numFmtId="0" xfId="0" applyAlignment="1" applyBorder="1" applyFont="1">
      <alignment horizontal="left"/>
    </xf>
    <xf borderId="49" fillId="17" fontId="1" numFmtId="0" xfId="0" applyBorder="1" applyFont="1"/>
    <xf borderId="5" fillId="13" fontId="1" numFmtId="0" xfId="0" applyBorder="1" applyFont="1"/>
    <xf borderId="55" fillId="0" fontId="2" numFmtId="0" xfId="0" applyBorder="1" applyFont="1"/>
    <xf borderId="56" fillId="17" fontId="1" numFmtId="0" xfId="0" applyBorder="1" applyFont="1"/>
    <xf borderId="57" fillId="17" fontId="1" numFmtId="0" xfId="0" applyBorder="1" applyFont="1"/>
    <xf borderId="58" fillId="17" fontId="1" numFmtId="0" xfId="0" applyBorder="1" applyFont="1"/>
    <xf borderId="59" fillId="17" fontId="1" numFmtId="0" xfId="0" applyBorder="1" applyFont="1"/>
    <xf borderId="60" fillId="17" fontId="5" numFmtId="0" xfId="0" applyAlignment="1" applyBorder="1" applyFont="1">
      <alignment horizontal="center" vertical="center"/>
    </xf>
    <xf borderId="61" fillId="0" fontId="2" numFmtId="0" xfId="0" applyBorder="1" applyFont="1"/>
    <xf borderId="62" fillId="0" fontId="2" numFmtId="0" xfId="0" applyBorder="1" applyFont="1"/>
    <xf borderId="5" fillId="17" fontId="41" numFmtId="0" xfId="0" applyBorder="1" applyFont="1"/>
    <xf borderId="63" fillId="17" fontId="1" numFmtId="0" xfId="0" applyBorder="1" applyFont="1"/>
    <xf borderId="64" fillId="17" fontId="16" numFmtId="0" xfId="0" applyBorder="1" applyFont="1"/>
    <xf borderId="65" fillId="0" fontId="2" numFmtId="0" xfId="0" applyBorder="1" applyFont="1"/>
    <xf borderId="66" fillId="0" fontId="2" numFmtId="0" xfId="0" applyBorder="1" applyFont="1"/>
    <xf borderId="67" fillId="17" fontId="5" numFmtId="0" xfId="0" applyAlignment="1" applyBorder="1" applyFont="1">
      <alignment horizontal="right" vertical="center"/>
    </xf>
    <xf borderId="68" fillId="0" fontId="2" numFmtId="0" xfId="0" applyBorder="1" applyFont="1"/>
    <xf borderId="5" fillId="17" fontId="5" numFmtId="0" xfId="0" applyAlignment="1" applyBorder="1" applyFont="1">
      <alignment horizontal="center" vertical="center"/>
    </xf>
    <xf borderId="64" fillId="17" fontId="5" numFmtId="0" xfId="0" applyAlignment="1" applyBorder="1" applyFont="1">
      <alignment horizontal="left" vertical="center"/>
    </xf>
    <xf borderId="49" fillId="17" fontId="42" numFmtId="0" xfId="0" applyAlignment="1" applyBorder="1" applyFont="1">
      <alignment horizontal="left" vertical="center"/>
    </xf>
    <xf borderId="69" fillId="0" fontId="2" numFmtId="0" xfId="0" applyBorder="1" applyFont="1"/>
    <xf borderId="70" fillId="17" fontId="4" numFmtId="0" xfId="0" applyAlignment="1" applyBorder="1" applyFont="1">
      <alignment horizontal="center" vertical="center"/>
    </xf>
    <xf borderId="49" fillId="17" fontId="4" numFmtId="0" xfId="0" applyAlignment="1" applyBorder="1" applyFont="1">
      <alignment horizontal="center" vertical="center"/>
    </xf>
    <xf borderId="5" fillId="17" fontId="43" numFmtId="0" xfId="0" applyBorder="1" applyFont="1"/>
    <xf borderId="71" fillId="0" fontId="2" numFmtId="0" xfId="0" applyBorder="1" applyFont="1"/>
    <xf borderId="72" fillId="0" fontId="2" numFmtId="0" xfId="0" applyBorder="1" applyFont="1"/>
    <xf borderId="73" fillId="17" fontId="1" numFmtId="0" xfId="0" applyBorder="1" applyFont="1"/>
    <xf borderId="74" fillId="17" fontId="1" numFmtId="0" xfId="0" applyBorder="1" applyFont="1"/>
    <xf borderId="75" fillId="17" fontId="1" numFmtId="0" xfId="0" applyBorder="1" applyFont="1"/>
    <xf borderId="76" fillId="13" fontId="44" numFmtId="173" xfId="0" applyAlignment="1" applyBorder="1" applyFont="1" applyNumberFormat="1">
      <alignment horizontal="center" textRotation="90"/>
    </xf>
    <xf borderId="76" fillId="13" fontId="1" numFmtId="0" xfId="0" applyBorder="1" applyFont="1"/>
    <xf borderId="5" fillId="20" fontId="1" numFmtId="0" xfId="0" applyBorder="1" applyFill="1" applyFont="1"/>
    <xf borderId="77" fillId="0" fontId="2" numFmtId="0" xfId="0" applyBorder="1" applyFont="1"/>
    <xf borderId="78" fillId="0" fontId="2" numFmtId="0" xfId="0" applyBorder="1" applyFont="1"/>
    <xf borderId="5" fillId="13" fontId="44" numFmtId="174" xfId="0" applyBorder="1" applyFont="1" applyNumberFormat="1"/>
    <xf borderId="5" fillId="13" fontId="44" numFmtId="0" xfId="0" applyBorder="1" applyFont="1"/>
    <xf borderId="5" fillId="7" fontId="45" numFmtId="0" xfId="0" applyAlignment="1" applyBorder="1" applyFont="1">
      <alignment horizontal="left" vertical="center"/>
    </xf>
    <xf borderId="5" fillId="7" fontId="11" numFmtId="0" xfId="0" applyAlignment="1" applyBorder="1" applyFont="1">
      <alignment horizontal="center" vertical="center"/>
    </xf>
    <xf borderId="5" fillId="7" fontId="46" numFmtId="0" xfId="0" applyAlignment="1" applyBorder="1" applyFont="1">
      <alignment horizontal="center"/>
    </xf>
    <xf borderId="26" fillId="3" fontId="47" numFmtId="0" xfId="0" applyBorder="1" applyFont="1"/>
    <xf borderId="79" fillId="3" fontId="47" numFmtId="0" xfId="0" applyBorder="1" applyFont="1"/>
    <xf borderId="80" fillId="21" fontId="4" numFmtId="0" xfId="0" applyAlignment="1" applyBorder="1" applyFill="1" applyFont="1">
      <alignment horizontal="center"/>
    </xf>
    <xf borderId="81" fillId="13" fontId="1" numFmtId="0" xfId="0" applyBorder="1" applyFont="1"/>
    <xf borderId="82" fillId="3" fontId="47" numFmtId="0" xfId="0" applyAlignment="1" applyBorder="1" applyFont="1">
      <alignment horizontal="center"/>
    </xf>
    <xf borderId="5" fillId="22" fontId="45" numFmtId="0" xfId="0" applyAlignment="1" applyBorder="1" applyFill="1" applyFont="1">
      <alignment horizontal="left" vertical="center"/>
    </xf>
    <xf borderId="5" fillId="22" fontId="46" numFmtId="0" xfId="0" applyAlignment="1" applyBorder="1" applyFont="1">
      <alignment horizontal="center" vertical="center"/>
    </xf>
    <xf borderId="5" fillId="22" fontId="1" numFmtId="0" xfId="0" applyBorder="1" applyFont="1"/>
    <xf borderId="5" fillId="22" fontId="46" numFmtId="0" xfId="0" applyBorder="1" applyFont="1"/>
    <xf borderId="5" fillId="23" fontId="1" numFmtId="0" xfId="0" applyBorder="1" applyFill="1" applyFont="1"/>
    <xf borderId="5" fillId="10" fontId="1" numFmtId="0" xfId="0" applyBorder="1" applyFont="1"/>
    <xf borderId="83" fillId="13" fontId="1" numFmtId="0" xfId="0" applyBorder="1" applyFont="1"/>
    <xf borderId="5" fillId="13" fontId="40" numFmtId="0" xfId="0" applyAlignment="1" applyBorder="1" applyFont="1">
      <alignment horizontal="left"/>
    </xf>
    <xf borderId="84" fillId="14" fontId="48" numFmtId="0" xfId="0" applyAlignment="1" applyBorder="1" applyFont="1">
      <alignment horizontal="center" vertical="center"/>
    </xf>
    <xf borderId="84" fillId="8" fontId="5" numFmtId="0" xfId="0" applyAlignment="1" applyBorder="1" applyFont="1">
      <alignment horizontal="center" vertical="center"/>
    </xf>
    <xf borderId="84" fillId="23" fontId="48" numFmtId="0" xfId="0" applyAlignment="1" applyBorder="1" applyFont="1">
      <alignment horizontal="center" vertical="center"/>
    </xf>
    <xf borderId="85" fillId="8" fontId="5" numFmtId="0" xfId="0" applyAlignment="1" applyBorder="1" applyFont="1">
      <alignment horizontal="center" vertical="center"/>
    </xf>
    <xf borderId="12" fillId="13" fontId="5" numFmtId="0" xfId="0" applyAlignment="1" applyBorder="1" applyFont="1">
      <alignment horizontal="center" vertical="center"/>
    </xf>
    <xf borderId="86" fillId="13" fontId="1" numFmtId="0" xfId="0" applyAlignment="1" applyBorder="1" applyFont="1">
      <alignment horizontal="center" vertical="center"/>
    </xf>
    <xf borderId="21" fillId="13" fontId="1" numFmtId="0" xfId="0" applyAlignment="1" applyBorder="1" applyFont="1">
      <alignment horizontal="center" vertical="center"/>
    </xf>
    <xf borderId="81" fillId="13" fontId="1" numFmtId="0" xfId="0" applyAlignment="1" applyBorder="1" applyFont="1">
      <alignment horizontal="center" vertical="center"/>
    </xf>
    <xf borderId="87" fillId="14" fontId="48" numFmtId="0" xfId="0" applyAlignment="1" applyBorder="1" applyFont="1">
      <alignment horizontal="center" vertical="center"/>
    </xf>
    <xf borderId="87" fillId="8" fontId="5" numFmtId="0" xfId="0" applyAlignment="1" applyBorder="1" applyFont="1">
      <alignment horizontal="center" vertical="center"/>
    </xf>
    <xf borderId="87" fillId="23" fontId="48" numFmtId="0" xfId="0" applyAlignment="1" applyBorder="1" applyFont="1">
      <alignment horizontal="center" vertical="center"/>
    </xf>
    <xf borderId="88" fillId="8" fontId="5" numFmtId="0" xfId="0" applyAlignment="1" applyBorder="1" applyFont="1">
      <alignment horizontal="center" vertical="center"/>
    </xf>
    <xf borderId="12" fillId="14" fontId="48" numFmtId="0" xfId="0" applyAlignment="1" applyBorder="1" applyFont="1">
      <alignment horizontal="center" vertical="center"/>
    </xf>
    <xf borderId="12" fillId="8" fontId="5" numFmtId="0" xfId="0" applyAlignment="1" applyBorder="1" applyFont="1">
      <alignment horizontal="center" vertical="center"/>
    </xf>
    <xf borderId="12" fillId="23" fontId="48" numFmtId="0" xfId="0" applyAlignment="1" applyBorder="1" applyFont="1">
      <alignment horizontal="center" vertical="center"/>
    </xf>
    <xf borderId="80" fillId="14" fontId="48" numFmtId="0" xfId="0" applyAlignment="1" applyBorder="1" applyFont="1">
      <alignment horizontal="center" vertical="center"/>
    </xf>
    <xf borderId="80" fillId="8" fontId="5" numFmtId="0" xfId="0" applyAlignment="1" applyBorder="1" applyFont="1">
      <alignment horizontal="center" vertical="center"/>
    </xf>
    <xf borderId="80" fillId="23" fontId="48" numFmtId="0" xfId="0" applyAlignment="1" applyBorder="1" applyFont="1">
      <alignment horizontal="center" vertical="center"/>
    </xf>
    <xf borderId="89" fillId="8" fontId="5" numFmtId="0" xfId="0" applyAlignment="1" applyBorder="1" applyFont="1">
      <alignment horizontal="center" vertical="center"/>
    </xf>
    <xf borderId="90" fillId="14" fontId="48" numFmtId="0" xfId="0" applyAlignment="1" applyBorder="1" applyFont="1">
      <alignment horizontal="center" vertical="center"/>
    </xf>
    <xf borderId="90" fillId="8" fontId="5" numFmtId="0" xfId="0" applyAlignment="1" applyBorder="1" applyFont="1">
      <alignment horizontal="center" vertical="center"/>
    </xf>
    <xf borderId="90" fillId="23" fontId="48" numFmtId="0" xfId="0" applyAlignment="1" applyBorder="1" applyFont="1">
      <alignment horizontal="center" vertical="center"/>
    </xf>
    <xf borderId="91" fillId="8" fontId="5" numFmtId="0" xfId="0" applyAlignment="1" applyBorder="1" applyFont="1">
      <alignment horizontal="center" vertical="center"/>
    </xf>
    <xf borderId="12" fillId="3" fontId="49" numFmtId="0" xfId="0" applyAlignment="1" applyBorder="1" applyFont="1">
      <alignment horizontal="left"/>
    </xf>
    <xf borderId="92" fillId="3" fontId="50" numFmtId="0" xfId="0" applyBorder="1" applyFont="1"/>
    <xf borderId="12" fillId="3" fontId="48" numFmtId="0" xfId="0" applyAlignment="1" applyBorder="1" applyFont="1">
      <alignment horizontal="center" vertical="center"/>
    </xf>
    <xf borderId="12" fillId="3" fontId="47" numFmtId="0" xfId="0" applyAlignment="1" applyBorder="1" applyFont="1">
      <alignment horizontal="center" vertical="center"/>
    </xf>
    <xf borderId="93" fillId="3" fontId="47" numFmtId="0" xfId="0" applyAlignment="1" applyBorder="1" applyFont="1">
      <alignment horizontal="center" vertical="center"/>
    </xf>
    <xf borderId="86" fillId="3" fontId="50" numFmtId="0" xfId="0" applyAlignment="1" applyBorder="1" applyFont="1">
      <alignment horizontal="center" vertical="center"/>
    </xf>
    <xf borderId="81" fillId="3" fontId="50" numFmtId="0" xfId="0" applyAlignment="1" applyBorder="1" applyFont="1">
      <alignment horizontal="center" vertical="center"/>
    </xf>
    <xf borderId="12" fillId="13" fontId="40" numFmtId="0" xfId="0" applyAlignment="1" applyBorder="1" applyFont="1">
      <alignment horizontal="left"/>
    </xf>
    <xf borderId="93" fillId="13" fontId="5" numFmtId="0" xfId="0" applyAlignment="1" applyBorder="1" applyFont="1">
      <alignment horizontal="center" vertical="center"/>
    </xf>
    <xf borderId="94" fillId="3" fontId="50" numFmtId="0" xfId="0" applyAlignment="1" applyBorder="1" applyFont="1">
      <alignment horizontal="center" vertical="center"/>
    </xf>
    <xf borderId="95" fillId="3" fontId="47" numFmtId="0" xfId="0" applyAlignment="1" applyBorder="1" applyFont="1">
      <alignment horizontal="center" vertical="center"/>
    </xf>
    <xf borderId="92" fillId="3" fontId="50" numFmtId="0" xfId="0" applyAlignment="1" applyBorder="1" applyFont="1">
      <alignment horizontal="center" vertical="center"/>
    </xf>
    <xf borderId="12" fillId="14" fontId="48" numFmtId="0" xfId="0" applyAlignment="1" applyBorder="1" applyFont="1">
      <alignment horizontal="center"/>
    </xf>
    <xf borderId="12" fillId="8" fontId="5" numFmtId="0" xfId="0" applyAlignment="1" applyBorder="1" applyFont="1">
      <alignment horizontal="center"/>
    </xf>
    <xf borderId="12" fillId="8" fontId="5" numFmtId="0" xfId="0" applyBorder="1" applyFont="1"/>
    <xf borderId="12" fillId="23" fontId="48" numFmtId="0" xfId="0" applyAlignment="1" applyBorder="1" applyFont="1">
      <alignment horizontal="center"/>
    </xf>
    <xf borderId="12" fillId="23" fontId="48" numFmtId="0" xfId="0" applyBorder="1" applyFont="1"/>
    <xf borderId="93" fillId="13" fontId="5" numFmtId="0" xfId="0" applyAlignment="1" applyBorder="1" applyFont="1">
      <alignment horizontal="center"/>
    </xf>
    <xf borderId="12" fillId="14" fontId="48" numFmtId="0" xfId="0" applyBorder="1" applyFont="1"/>
    <xf borderId="93" fillId="3" fontId="47" numFmtId="0" xfId="0" applyAlignment="1" applyBorder="1" applyFont="1">
      <alignment horizontal="center"/>
    </xf>
    <xf borderId="12" fillId="8" fontId="48" numFmtId="0" xfId="0" applyBorder="1" applyFont="1"/>
    <xf borderId="12" fillId="8" fontId="48" numFmtId="0" xfId="0" applyAlignment="1" applyBorder="1" applyFont="1">
      <alignment horizontal="center" vertical="center"/>
    </xf>
    <xf borderId="12" fillId="8" fontId="51" numFmtId="0" xfId="0" applyAlignment="1" applyBorder="1" applyFont="1">
      <alignment horizontal="center" vertical="center"/>
    </xf>
    <xf borderId="5" fillId="13" fontId="1" numFmtId="0" xfId="0" applyAlignment="1" applyBorder="1" applyFont="1">
      <alignment horizontal="center" vertical="center"/>
    </xf>
    <xf borderId="96" fillId="13" fontId="5" numFmtId="0" xfId="0" applyAlignment="1" applyBorder="1" applyFont="1">
      <alignment horizontal="center" vertical="center"/>
    </xf>
    <xf borderId="97" fillId="3" fontId="47" numFmtId="0" xfId="0" applyAlignment="1" applyBorder="1" applyFont="1">
      <alignment horizontal="center" vertical="center"/>
    </xf>
    <xf borderId="12" fillId="8" fontId="52" numFmtId="0" xfId="0" applyAlignment="1" applyBorder="1" applyFont="1">
      <alignment horizontal="left"/>
    </xf>
    <xf borderId="98" fillId="13" fontId="5" numFmtId="0" xfId="0" applyAlignment="1" applyBorder="1" applyFont="1">
      <alignment horizontal="center" vertical="center"/>
    </xf>
    <xf borderId="99" fillId="3" fontId="50" numFmtId="0" xfId="0" applyBorder="1" applyFont="1"/>
    <xf borderId="12" fillId="3" fontId="50" numFmtId="0" xfId="0" applyBorder="1" applyFont="1"/>
    <xf borderId="94" fillId="3" fontId="50" numFmtId="0" xfId="0" applyBorder="1" applyFont="1"/>
    <xf borderId="100" fillId="8" fontId="52" numFmtId="0" xfId="0" applyAlignment="1" applyBorder="1" applyFont="1">
      <alignment horizontal="left"/>
    </xf>
    <xf borderId="12" fillId="13" fontId="40" numFmtId="0" xfId="0" applyBorder="1" applyFont="1"/>
    <xf borderId="101" fillId="13" fontId="1" numFmtId="0" xfId="0" applyAlignment="1" applyBorder="1" applyFont="1">
      <alignment horizontal="center" vertical="center"/>
    </xf>
    <xf borderId="102" fillId="13" fontId="1" numFmtId="0" xfId="0" applyAlignment="1" applyBorder="1" applyFont="1">
      <alignment horizontal="center" vertical="center"/>
    </xf>
    <xf borderId="12" fillId="6" fontId="48" numFmtId="0" xfId="0" applyAlignment="1" applyBorder="1" applyFont="1">
      <alignment horizontal="center" vertical="center"/>
    </xf>
    <xf borderId="12" fillId="6" fontId="5" numFmtId="0" xfId="0" applyAlignment="1" applyBorder="1" applyFont="1">
      <alignment horizontal="center" vertical="center"/>
    </xf>
    <xf borderId="12" fillId="10" fontId="5" numFmtId="0" xfId="0" applyAlignment="1" applyBorder="1" applyFont="1">
      <alignment horizontal="center" vertical="center"/>
    </xf>
    <xf borderId="5" fillId="3" fontId="26" numFmtId="0" xfId="0" applyBorder="1" applyFont="1"/>
    <xf borderId="103" fillId="24" fontId="5" numFmtId="0" xfId="0" applyAlignment="1" applyBorder="1" applyFill="1" applyFont="1">
      <alignment horizontal="center" vertical="center"/>
    </xf>
    <xf borderId="104" fillId="0" fontId="2" numFmtId="0" xfId="0" applyBorder="1" applyFont="1"/>
    <xf borderId="27" fillId="0" fontId="2" numFmtId="0" xfId="0" applyBorder="1" applyFont="1"/>
    <xf borderId="12" fillId="3" fontId="5" numFmtId="0" xfId="0" applyAlignment="1" applyBorder="1" applyFont="1">
      <alignment horizontal="center" vertical="center"/>
    </xf>
    <xf borderId="12" fillId="24" fontId="48" numFmtId="0" xfId="0" applyBorder="1" applyFont="1"/>
    <xf borderId="81" fillId="3" fontId="1" numFmtId="0" xfId="0" applyAlignment="1" applyBorder="1" applyFont="1">
      <alignment horizontal="center" vertical="center"/>
    </xf>
    <xf borderId="94" fillId="13" fontId="1" numFmtId="0" xfId="0" applyAlignment="1" applyBorder="1" applyFont="1">
      <alignment horizontal="center" vertical="center"/>
    </xf>
    <xf borderId="5" fillId="3" fontId="50" numFmtId="0" xfId="0" applyBorder="1" applyFont="1"/>
    <xf borderId="12" fillId="13" fontId="1" numFmtId="0" xfId="0" applyAlignment="1" applyBorder="1" applyFont="1">
      <alignment horizontal="center" vertical="center"/>
    </xf>
    <xf borderId="12" fillId="3" fontId="40" numFmtId="0" xfId="0" applyAlignment="1" applyBorder="1" applyFont="1">
      <alignment horizontal="left"/>
    </xf>
    <xf borderId="12" fillId="3" fontId="1" numFmtId="0" xfId="0" applyBorder="1" applyFont="1"/>
    <xf borderId="94" fillId="3" fontId="1" numFmtId="0" xfId="0" applyBorder="1" applyFont="1"/>
    <xf borderId="5" fillId="3" fontId="1" numFmtId="0" xfId="0" applyAlignment="1" applyBorder="1" applyFont="1">
      <alignment horizontal="center" vertical="center"/>
    </xf>
    <xf borderId="12" fillId="13" fontId="1" numFmtId="0" xfId="0" applyBorder="1" applyFont="1"/>
    <xf borderId="94" fillId="13" fontId="1" numFmtId="0" xfId="0" applyBorder="1" applyFont="1"/>
    <xf borderId="84" fillId="8" fontId="26" numFmtId="0" xfId="0" applyAlignment="1" applyBorder="1" applyFont="1">
      <alignment horizontal="center" vertical="center"/>
    </xf>
    <xf borderId="84" fillId="8" fontId="1" numFmtId="0" xfId="0" applyAlignment="1" applyBorder="1" applyFont="1">
      <alignment horizontal="center" vertical="center"/>
    </xf>
    <xf borderId="84" fillId="23" fontId="1" numFmtId="0" xfId="0" applyAlignment="1" applyBorder="1" applyFont="1">
      <alignment horizontal="center" vertical="center"/>
    </xf>
    <xf borderId="84" fillId="14" fontId="1" numFmtId="0" xfId="0" applyAlignment="1" applyBorder="1" applyFont="1">
      <alignment horizontal="center" vertical="center"/>
    </xf>
    <xf borderId="85" fillId="8" fontId="1" numFmtId="0" xfId="0" applyAlignment="1" applyBorder="1" applyFont="1">
      <alignment horizontal="center" vertical="center"/>
    </xf>
    <xf borderId="87" fillId="8" fontId="26" numFmtId="0" xfId="0" applyAlignment="1" applyBorder="1" applyFont="1">
      <alignment horizontal="center" vertical="center"/>
    </xf>
    <xf borderId="87" fillId="8" fontId="1" numFmtId="0" xfId="0" applyAlignment="1" applyBorder="1" applyFont="1">
      <alignment horizontal="center" vertical="center"/>
    </xf>
    <xf borderId="87" fillId="23" fontId="1" numFmtId="0" xfId="0" applyAlignment="1" applyBorder="1" applyFont="1">
      <alignment horizontal="center" vertical="center"/>
    </xf>
    <xf borderId="87" fillId="14" fontId="1" numFmtId="0" xfId="0" applyAlignment="1" applyBorder="1" applyFont="1">
      <alignment horizontal="center" vertical="center"/>
    </xf>
    <xf borderId="88" fillId="8" fontId="1" numFmtId="0" xfId="0" applyAlignment="1" applyBorder="1" applyFont="1">
      <alignment horizontal="center" vertical="center"/>
    </xf>
    <xf borderId="12" fillId="8" fontId="26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vertical="center"/>
    </xf>
    <xf borderId="12" fillId="23" fontId="1" numFmtId="0" xfId="0" applyAlignment="1" applyBorder="1" applyFont="1">
      <alignment horizontal="center" vertical="center"/>
    </xf>
    <xf borderId="12" fillId="14" fontId="1" numFmtId="0" xfId="0" applyAlignment="1" applyBorder="1" applyFont="1">
      <alignment horizontal="center" vertical="center"/>
    </xf>
    <xf borderId="80" fillId="8" fontId="26" numFmtId="0" xfId="0" applyAlignment="1" applyBorder="1" applyFont="1">
      <alignment horizontal="center" vertical="center"/>
    </xf>
    <xf borderId="80" fillId="8" fontId="1" numFmtId="0" xfId="0" applyAlignment="1" applyBorder="1" applyFont="1">
      <alignment horizontal="center" vertical="center"/>
    </xf>
    <xf borderId="80" fillId="23" fontId="1" numFmtId="0" xfId="0" applyAlignment="1" applyBorder="1" applyFont="1">
      <alignment horizontal="center" vertical="center"/>
    </xf>
    <xf borderId="80" fillId="14" fontId="1" numFmtId="0" xfId="0" applyAlignment="1" applyBorder="1" applyFont="1">
      <alignment horizontal="center" vertical="center"/>
    </xf>
    <xf borderId="89" fillId="8" fontId="1" numFmtId="0" xfId="0" applyAlignment="1" applyBorder="1" applyFont="1">
      <alignment horizontal="center" vertical="center"/>
    </xf>
    <xf borderId="105" fillId="3" fontId="50" numFmtId="0" xfId="0" applyAlignment="1" applyBorder="1" applyFont="1">
      <alignment horizontal="center" vertical="center"/>
    </xf>
    <xf borderId="106" fillId="3" fontId="50" numFmtId="0" xfId="0" applyAlignment="1" applyBorder="1" applyFont="1">
      <alignment horizontal="center" vertical="center"/>
    </xf>
    <xf borderId="107" fillId="8" fontId="26" numFmtId="0" xfId="0" applyAlignment="1" applyBorder="1" applyFont="1">
      <alignment horizontal="center" vertical="center"/>
    </xf>
    <xf borderId="107" fillId="8" fontId="1" numFmtId="0" xfId="0" applyAlignment="1" applyBorder="1" applyFont="1">
      <alignment horizontal="center" vertical="center"/>
    </xf>
    <xf borderId="107" fillId="23" fontId="1" numFmtId="0" xfId="0" applyAlignment="1" applyBorder="1" applyFont="1">
      <alignment horizontal="center" vertical="center"/>
    </xf>
    <xf borderId="107" fillId="14" fontId="1" numFmtId="0" xfId="0" applyAlignment="1" applyBorder="1" applyFont="1">
      <alignment horizontal="center" vertical="center"/>
    </xf>
    <xf borderId="108" fillId="8" fontId="1" numFmtId="0" xfId="0" applyAlignment="1" applyBorder="1" applyFont="1">
      <alignment horizontal="center" vertical="center"/>
    </xf>
    <xf borderId="109" fillId="3" fontId="50" numFmtId="0" xfId="0" applyAlignment="1" applyBorder="1" applyFont="1">
      <alignment horizontal="center" vertical="center"/>
    </xf>
    <xf borderId="110" fillId="3" fontId="50" numFmtId="0" xfId="0" applyAlignment="1" applyBorder="1" applyFont="1">
      <alignment horizontal="center" vertical="center"/>
    </xf>
    <xf borderId="107" fillId="17" fontId="26" numFmtId="0" xfId="0" applyAlignment="1" applyBorder="1" applyFont="1">
      <alignment horizontal="center" vertical="center"/>
    </xf>
    <xf borderId="107" fillId="17" fontId="1" numFmtId="0" xfId="0" applyAlignment="1" applyBorder="1" applyFont="1">
      <alignment horizontal="center" vertical="center"/>
    </xf>
    <xf borderId="84" fillId="17" fontId="26" numFmtId="0" xfId="0" applyAlignment="1" applyBorder="1" applyFont="1">
      <alignment horizontal="center" vertical="center"/>
    </xf>
    <xf borderId="84" fillId="17" fontId="1" numFmtId="0" xfId="0" applyAlignment="1" applyBorder="1" applyFont="1">
      <alignment horizontal="center" vertical="center"/>
    </xf>
    <xf borderId="90" fillId="8" fontId="26" numFmtId="0" xfId="0" applyAlignment="1" applyBorder="1" applyFont="1">
      <alignment horizontal="center" vertical="center"/>
    </xf>
    <xf borderId="90" fillId="8" fontId="1" numFmtId="0" xfId="0" applyAlignment="1" applyBorder="1" applyFont="1">
      <alignment horizontal="center" vertical="center"/>
    </xf>
    <xf borderId="90" fillId="23" fontId="1" numFmtId="0" xfId="0" applyAlignment="1" applyBorder="1" applyFont="1">
      <alignment horizontal="center" vertical="center"/>
    </xf>
    <xf borderId="90" fillId="14" fontId="1" numFmtId="0" xfId="0" applyAlignment="1" applyBorder="1" applyFont="1">
      <alignment horizontal="center" vertical="center"/>
    </xf>
    <xf borderId="91" fillId="8" fontId="1" numFmtId="0" xfId="0" applyAlignment="1" applyBorder="1" applyFont="1">
      <alignment horizontal="center" vertical="center"/>
    </xf>
    <xf borderId="111" fillId="8" fontId="26" numFmtId="0" xfId="0" applyAlignment="1" applyBorder="1" applyFont="1">
      <alignment horizontal="center" vertical="center"/>
    </xf>
    <xf borderId="111" fillId="8" fontId="1" numFmtId="0" xfId="0" applyAlignment="1" applyBorder="1" applyFont="1">
      <alignment horizontal="center" vertical="center"/>
    </xf>
    <xf borderId="111" fillId="23" fontId="1" numFmtId="0" xfId="0" applyAlignment="1" applyBorder="1" applyFont="1">
      <alignment horizontal="center" vertical="center"/>
    </xf>
    <xf borderId="111" fillId="14" fontId="1" numFmtId="0" xfId="0" applyAlignment="1" applyBorder="1" applyFont="1">
      <alignment horizontal="center" vertical="center"/>
    </xf>
    <xf borderId="112" fillId="8" fontId="1" numFmtId="0" xfId="0" applyAlignment="1" applyBorder="1" applyFont="1">
      <alignment horizontal="center" vertical="center"/>
    </xf>
    <xf borderId="113" fillId="13" fontId="1" numFmtId="0" xfId="0" applyBorder="1" applyFont="1"/>
    <xf borderId="114" fillId="8" fontId="1" numFmtId="0" xfId="0" applyAlignment="1" applyBorder="1" applyFont="1">
      <alignment horizontal="center"/>
    </xf>
    <xf borderId="114" fillId="23" fontId="1" numFmtId="0" xfId="0" applyAlignment="1" applyBorder="1" applyFont="1">
      <alignment horizontal="center"/>
    </xf>
    <xf borderId="114" fillId="8" fontId="1" numFmtId="0" xfId="0" applyBorder="1" applyFont="1"/>
    <xf borderId="114" fillId="23" fontId="1" numFmtId="0" xfId="0" applyBorder="1" applyFont="1"/>
    <xf borderId="114" fillId="14" fontId="1" numFmtId="0" xfId="0" applyAlignment="1" applyBorder="1" applyFont="1">
      <alignment horizontal="center"/>
    </xf>
    <xf borderId="115" fillId="8" fontId="1" numFmtId="0" xfId="0" applyBorder="1" applyFont="1"/>
    <xf borderId="12" fillId="13" fontId="5" numFmtId="0" xfId="0" applyAlignment="1" applyBorder="1" applyFont="1">
      <alignment horizontal="center"/>
    </xf>
    <xf borderId="114" fillId="14" fontId="1" numFmtId="0" xfId="0" applyBorder="1" applyFont="1"/>
    <xf borderId="113" fillId="8" fontId="1" numFmtId="0" xfId="0" applyBorder="1" applyFont="1"/>
    <xf borderId="113" fillId="8" fontId="1" numFmtId="0" xfId="0" applyAlignment="1" applyBorder="1" applyFont="1">
      <alignment horizontal="center"/>
    </xf>
    <xf borderId="113" fillId="23" fontId="1" numFmtId="0" xfId="0" applyBorder="1" applyFont="1"/>
    <xf borderId="113" fillId="23" fontId="1" numFmtId="0" xfId="0" applyAlignment="1" applyBorder="1" applyFont="1">
      <alignment horizontal="center"/>
    </xf>
    <xf borderId="113" fillId="14" fontId="1" numFmtId="0" xfId="0" applyBorder="1" applyFont="1"/>
    <xf borderId="113" fillId="14" fontId="1" numFmtId="0" xfId="0" applyAlignment="1" applyBorder="1" applyFont="1">
      <alignment horizontal="center"/>
    </xf>
    <xf borderId="92" fillId="3" fontId="50" numFmtId="0" xfId="0" applyAlignment="1" applyBorder="1" applyFont="1">
      <alignment horizontal="center"/>
    </xf>
    <xf borderId="12" fillId="3" fontId="50" numFmtId="0" xfId="0" applyAlignment="1" applyBorder="1" applyFont="1">
      <alignment horizontal="center"/>
    </xf>
    <xf borderId="114" fillId="14" fontId="26" numFmtId="0" xfId="0" applyBorder="1" applyFont="1"/>
    <xf borderId="90" fillId="14" fontId="26" numFmtId="0" xfId="0" applyAlignment="1" applyBorder="1" applyFont="1">
      <alignment horizontal="center" vertical="center"/>
    </xf>
    <xf borderId="12" fillId="3" fontId="50" numFmtId="0" xfId="0" applyAlignment="1" applyBorder="1" applyFont="1">
      <alignment horizontal="center" vertical="center"/>
    </xf>
    <xf borderId="107" fillId="25" fontId="1" numFmtId="0" xfId="0" applyAlignment="1" applyBorder="1" applyFill="1" applyFont="1">
      <alignment horizontal="center" vertical="center"/>
    </xf>
    <xf borderId="21" fillId="8" fontId="26" numFmtId="0" xfId="0" applyAlignment="1" applyBorder="1" applyFont="1">
      <alignment horizontal="center" vertical="center"/>
    </xf>
    <xf borderId="21" fillId="8" fontId="1" numFmtId="0" xfId="0" applyAlignment="1" applyBorder="1" applyFont="1">
      <alignment horizontal="center" vertical="center"/>
    </xf>
    <xf borderId="21" fillId="23" fontId="1" numFmtId="0" xfId="0" applyAlignment="1" applyBorder="1" applyFont="1">
      <alignment horizontal="center" vertical="center"/>
    </xf>
    <xf borderId="21" fillId="14" fontId="1" numFmtId="0" xfId="0" applyAlignment="1" applyBorder="1" applyFont="1">
      <alignment horizontal="center" vertical="center"/>
    </xf>
    <xf borderId="107" fillId="8" fontId="53" numFmtId="0" xfId="0" applyAlignment="1" applyBorder="1" applyFont="1">
      <alignment horizontal="center" vertical="center"/>
    </xf>
    <xf borderId="84" fillId="8" fontId="53" numFmtId="0" xfId="0" applyAlignment="1" applyBorder="1" applyFont="1">
      <alignment horizontal="center" vertical="center"/>
    </xf>
    <xf borderId="21" fillId="13" fontId="5" numFmtId="0" xfId="0" applyAlignment="1" applyBorder="1" applyFont="1">
      <alignment horizontal="center" vertical="center"/>
    </xf>
    <xf borderId="116" fillId="3" fontId="47" numFmtId="0" xfId="0" applyAlignment="1" applyBorder="1" applyFont="1">
      <alignment horizontal="center" vertical="center"/>
    </xf>
    <xf borderId="100" fillId="13" fontId="5" numFmtId="0" xfId="0" applyAlignment="1" applyBorder="1" applyFont="1">
      <alignment horizontal="center" vertical="center"/>
    </xf>
    <xf borderId="116" fillId="3" fontId="50" numFmtId="0" xfId="0" applyAlignment="1" applyBorder="1" applyFont="1">
      <alignment horizontal="center" vertical="center"/>
    </xf>
    <xf borderId="117" fillId="3" fontId="50" numFmtId="0" xfId="0" applyAlignment="1" applyBorder="1" applyFont="1">
      <alignment horizontal="center" vertical="center"/>
    </xf>
    <xf borderId="102" fillId="8" fontId="1" numFmtId="0" xfId="0" applyAlignment="1" applyBorder="1" applyFont="1">
      <alignment horizontal="center" vertical="center"/>
    </xf>
    <xf borderId="118" fillId="3" fontId="47" numFmtId="0" xfId="0" applyAlignment="1" applyBorder="1" applyFont="1">
      <alignment horizontal="center" vertical="center"/>
    </xf>
    <xf borderId="94" fillId="8" fontId="1" numFmtId="0" xfId="0" applyAlignment="1" applyBorder="1" applyFont="1">
      <alignment horizontal="center" vertical="center"/>
    </xf>
    <xf borderId="100" fillId="8" fontId="26" numFmtId="0" xfId="0" applyAlignment="1" applyBorder="1" applyFont="1">
      <alignment horizontal="center" vertical="center"/>
    </xf>
    <xf borderId="100" fillId="8" fontId="1" numFmtId="0" xfId="0" applyAlignment="1" applyBorder="1" applyFont="1">
      <alignment horizontal="center" vertical="center"/>
    </xf>
    <xf borderId="100" fillId="23" fontId="1" numFmtId="0" xfId="0" applyAlignment="1" applyBorder="1" applyFont="1">
      <alignment horizontal="center" vertical="center"/>
    </xf>
    <xf borderId="100" fillId="14" fontId="1" numFmtId="0" xfId="0" applyAlignment="1" applyBorder="1" applyFont="1">
      <alignment horizontal="center" vertical="center"/>
    </xf>
    <xf borderId="100" fillId="13" fontId="5" numFmtId="167" xfId="0" applyAlignment="1" applyBorder="1" applyFont="1" applyNumberFormat="1">
      <alignment horizontal="center" vertical="center"/>
    </xf>
    <xf borderId="12" fillId="3" fontId="26" numFmtId="0" xfId="0" applyAlignment="1" applyBorder="1" applyFont="1">
      <alignment horizontal="center" vertical="center"/>
    </xf>
    <xf borderId="12" fillId="3" fontId="1" numFmtId="0" xfId="0" applyAlignment="1" applyBorder="1" applyFont="1">
      <alignment horizontal="center" vertical="center"/>
    </xf>
    <xf borderId="94" fillId="3" fontId="1" numFmtId="0" xfId="0" applyAlignment="1" applyBorder="1" applyFont="1">
      <alignment horizontal="center" vertical="center"/>
    </xf>
    <xf borderId="5" fillId="13" fontId="1" numFmtId="0" xfId="0" applyAlignment="1" applyBorder="1" applyFont="1">
      <alignment readingOrder="0"/>
    </xf>
    <xf borderId="84" fillId="8" fontId="48" numFmtId="0" xfId="0" applyAlignment="1" applyBorder="1" applyFont="1">
      <alignment horizontal="center" vertical="center"/>
    </xf>
    <xf borderId="87" fillId="8" fontId="48" numFmtId="0" xfId="0" applyAlignment="1" applyBorder="1" applyFont="1">
      <alignment horizontal="center" vertical="center"/>
    </xf>
    <xf borderId="80" fillId="8" fontId="48" numFmtId="0" xfId="0" applyAlignment="1" applyBorder="1" applyFont="1">
      <alignment horizontal="center" vertical="center"/>
    </xf>
    <xf borderId="90" fillId="8" fontId="48" numFmtId="0" xfId="0" applyAlignment="1" applyBorder="1" applyFont="1">
      <alignment horizontal="center" vertical="center"/>
    </xf>
    <xf borderId="105" fillId="3" fontId="47" numFmtId="0" xfId="0" applyAlignment="1" applyBorder="1" applyFont="1">
      <alignment horizontal="center" vertical="center"/>
    </xf>
    <xf borderId="105" fillId="23" fontId="48" numFmtId="0" xfId="0" applyAlignment="1" applyBorder="1" applyFont="1">
      <alignment horizontal="center" vertical="center"/>
    </xf>
    <xf borderId="105" fillId="14" fontId="48" numFmtId="0" xfId="0" applyAlignment="1" applyBorder="1" applyFont="1">
      <alignment horizontal="center" vertical="center"/>
    </xf>
    <xf borderId="12" fillId="8" fontId="54" numFmtId="0" xfId="0" applyAlignment="1" applyBorder="1" applyFont="1">
      <alignment horizontal="center" vertical="center"/>
    </xf>
    <xf borderId="12" fillId="8" fontId="55" numFmtId="0" xfId="0" applyAlignment="1" applyBorder="1" applyFont="1">
      <alignment horizontal="center" vertical="center"/>
    </xf>
    <xf borderId="12" fillId="23" fontId="55" numFmtId="0" xfId="0" applyAlignment="1" applyBorder="1" applyFont="1">
      <alignment horizontal="center" vertical="center"/>
    </xf>
    <xf borderId="5" fillId="3" fontId="50" numFmtId="0" xfId="0" applyAlignment="1" applyBorder="1" applyFont="1">
      <alignment horizontal="center" vertical="center"/>
    </xf>
    <xf borderId="12" fillId="0" fontId="1" numFmtId="0" xfId="0" applyBorder="1" applyFont="1"/>
    <xf borderId="12" fillId="8" fontId="48" numFmtId="0" xfId="0" applyAlignment="1" applyBorder="1" applyFont="1">
      <alignment horizontal="center"/>
    </xf>
    <xf borderId="12" fillId="8" fontId="1" numFmtId="0" xfId="0" applyAlignment="1" applyBorder="1" applyFont="1">
      <alignment horizontal="center"/>
    </xf>
    <xf borderId="12" fillId="8" fontId="54" numFmtId="0" xfId="0" applyAlignment="1" applyBorder="1" applyFont="1">
      <alignment horizontal="center"/>
    </xf>
    <xf borderId="12" fillId="3" fontId="47" numFmtId="0" xfId="0" applyAlignment="1" applyBorder="1" applyFont="1">
      <alignment horizontal="center"/>
    </xf>
    <xf borderId="12" fillId="23" fontId="26" numFmtId="0" xfId="0" applyAlignment="1" applyBorder="1" applyFont="1">
      <alignment horizontal="center"/>
    </xf>
    <xf borderId="12" fillId="14" fontId="26" numFmtId="0" xfId="0" applyAlignment="1" applyBorder="1" applyFont="1">
      <alignment horizontal="center"/>
    </xf>
    <xf borderId="12" fillId="8" fontId="1" numFmtId="0" xfId="0" applyBorder="1" applyFont="1"/>
    <xf borderId="12" fillId="8" fontId="26" numFmtId="0" xfId="0" applyBorder="1" applyFont="1"/>
    <xf borderId="12" fillId="8" fontId="53" numFmtId="0" xfId="0" applyAlignment="1" applyBorder="1" applyFont="1">
      <alignment horizontal="center" vertical="center"/>
    </xf>
    <xf borderId="99" fillId="3" fontId="50" numFmtId="0" xfId="0" applyAlignment="1" applyBorder="1" applyFont="1">
      <alignment horizontal="center" vertical="center"/>
    </xf>
    <xf borderId="12" fillId="3" fontId="40" numFmtId="0" xfId="0" applyBorder="1" applyFont="1"/>
    <xf borderId="12" fillId="3" fontId="49" numFmtId="0" xfId="0" applyBorder="1" applyFont="1"/>
    <xf borderId="12" fillId="8" fontId="52" numFmtId="0" xfId="0" applyBorder="1" applyFont="1"/>
    <xf borderId="12" fillId="26" fontId="1" numFmtId="0" xfId="0" applyBorder="1" applyFill="1" applyFont="1"/>
    <xf borderId="12" fillId="13" fontId="5" numFmtId="167" xfId="0" applyAlignment="1" applyBorder="1" applyFont="1" applyNumberFormat="1">
      <alignment horizontal="center" vertical="center"/>
    </xf>
    <xf borderId="119" fillId="3" fontId="47" numFmtId="0" xfId="0" applyAlignment="1" applyBorder="1" applyFont="1">
      <alignment horizontal="center" vertical="center"/>
    </xf>
    <xf borderId="119" fillId="23" fontId="48" numFmtId="0" xfId="0" applyAlignment="1" applyBorder="1" applyFont="1">
      <alignment horizontal="center" vertical="center"/>
    </xf>
    <xf borderId="119" fillId="3" fontId="50" numFmtId="0" xfId="0" applyAlignment="1" applyBorder="1" applyFont="1">
      <alignment horizontal="center" vertical="center"/>
    </xf>
    <xf borderId="5" fillId="23" fontId="48" numFmtId="0" xfId="0" applyAlignment="1" applyBorder="1" applyFont="1">
      <alignment horizontal="center" vertical="center"/>
    </xf>
    <xf borderId="5" fillId="14" fontId="48" numFmtId="0" xfId="0" applyAlignment="1" applyBorder="1" applyFont="1">
      <alignment horizontal="center" vertical="center"/>
    </xf>
    <xf borderId="5" fillId="8" fontId="1" numFmtId="0" xfId="0" applyAlignment="1" applyBorder="1" applyFont="1">
      <alignment horizontal="center" vertical="center"/>
    </xf>
    <xf borderId="5" fillId="8" fontId="48" numFmtId="0" xfId="0" applyAlignment="1" applyBorder="1" applyFont="1">
      <alignment horizontal="center" vertical="center"/>
    </xf>
    <xf borderId="5" fillId="13" fontId="5" numFmtId="0" xfId="0" applyAlignment="1" applyBorder="1" applyFont="1">
      <alignment horizontal="center" vertical="center"/>
    </xf>
    <xf borderId="12" fillId="23" fontId="56" numFmtId="0" xfId="0" applyAlignment="1" applyBorder="1" applyFont="1">
      <alignment horizontal="center" shrinkToFit="0" vertical="center" wrapText="1"/>
    </xf>
    <xf borderId="12" fillId="14" fontId="48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2" fillId="8" fontId="48" numFmtId="0" xfId="0" applyAlignment="1" applyBorder="1" applyFont="1">
      <alignment horizontal="center" shrinkToFit="0" vertical="center" wrapText="1"/>
    </xf>
    <xf borderId="36" fillId="13" fontId="1" numFmtId="0" xfId="0" applyAlignment="1" applyBorder="1" applyFont="1">
      <alignment horizontal="center" vertical="center"/>
    </xf>
    <xf borderId="12" fillId="23" fontId="48" numFmtId="0" xfId="0" applyAlignment="1" applyBorder="1" applyFont="1">
      <alignment horizontal="center" shrinkToFit="0" vertical="center" wrapText="1"/>
    </xf>
    <xf borderId="12" fillId="3" fontId="47" numFmtId="0" xfId="0" applyAlignment="1" applyBorder="1" applyFont="1">
      <alignment horizontal="center" shrinkToFit="0" vertical="center" wrapText="1"/>
    </xf>
    <xf borderId="36" fillId="3" fontId="50" numFmtId="0" xfId="0" applyAlignment="1" applyBorder="1" applyFont="1">
      <alignment horizontal="center" vertical="center"/>
    </xf>
    <xf borderId="12" fillId="3" fontId="50" numFmtId="0" xfId="0" applyAlignment="1" applyBorder="1" applyFont="1">
      <alignment horizontal="center" shrinkToFit="0" vertical="center" wrapText="1"/>
    </xf>
    <xf borderId="12" fillId="8" fontId="26" numFmtId="0" xfId="0" applyAlignment="1" applyBorder="1" applyFont="1">
      <alignment horizontal="center" shrinkToFit="0" vertical="center" wrapText="1"/>
    </xf>
    <xf borderId="92" fillId="13" fontId="1" numFmtId="0" xfId="0" applyBorder="1" applyFont="1"/>
    <xf borderId="86" fillId="3" fontId="50" numFmtId="0" xfId="0" applyBorder="1" applyFont="1"/>
    <xf borderId="36" fillId="3" fontId="50" numFmtId="0" xfId="0" applyBorder="1" applyFont="1"/>
    <xf borderId="12" fillId="8" fontId="53" numFmtId="0" xfId="0" applyAlignment="1" applyBorder="1" applyFont="1">
      <alignment horizontal="center" shrinkToFit="0" vertical="center" wrapText="1"/>
    </xf>
    <xf borderId="86" fillId="13" fontId="1" numFmtId="0" xfId="0" applyBorder="1" applyFont="1"/>
    <xf borderId="36" fillId="13" fontId="1" numFmtId="0" xfId="0" applyBorder="1" applyFont="1"/>
    <xf borderId="12" fillId="13" fontId="48" numFmtId="0" xfId="0" applyAlignment="1" applyBorder="1" applyFont="1">
      <alignment horizontal="center" vertical="center"/>
    </xf>
    <xf borderId="36" fillId="3" fontId="1" numFmtId="0" xfId="0" applyAlignment="1" applyBorder="1" applyFont="1">
      <alignment horizontal="center" vertical="center"/>
    </xf>
    <xf borderId="94" fillId="8" fontId="1" numFmtId="0" xfId="0" applyBorder="1" applyFont="1"/>
    <xf borderId="86" fillId="13" fontId="26" numFmtId="0" xfId="0" applyBorder="1" applyFont="1"/>
    <xf borderId="36" fillId="13" fontId="26" numFmtId="0" xfId="0" applyBorder="1" applyFont="1"/>
    <xf borderId="120" fillId="25" fontId="48" numFmtId="0" xfId="0" applyAlignment="1" applyBorder="1" applyFont="1">
      <alignment horizontal="center" shrinkToFit="0" vertical="center" wrapText="1"/>
    </xf>
    <xf borderId="121" fillId="0" fontId="2" numFmtId="0" xfId="0" applyBorder="1" applyFont="1"/>
    <xf borderId="122" fillId="0" fontId="2" numFmtId="0" xfId="0" applyBorder="1" applyFont="1"/>
    <xf borderId="21" fillId="25" fontId="48" numFmtId="167" xfId="0" applyAlignment="1" applyBorder="1" applyFont="1" applyNumberFormat="1">
      <alignment horizontal="center" vertical="center"/>
    </xf>
    <xf borderId="12" fillId="3" fontId="26" numFmtId="0" xfId="0" applyBorder="1" applyFont="1"/>
    <xf borderId="86" fillId="3" fontId="1" numFmtId="0" xfId="0" applyBorder="1" applyFont="1"/>
    <xf borderId="103" fillId="3" fontId="48" numFmtId="0" xfId="0" applyAlignment="1" applyBorder="1" applyFont="1">
      <alignment horizontal="center" shrinkToFit="0" vertical="center" wrapText="1"/>
    </xf>
    <xf borderId="123" fillId="0" fontId="2" numFmtId="0" xfId="0" applyBorder="1" applyFont="1"/>
    <xf borderId="93" fillId="27" fontId="47" numFmtId="0" xfId="0" applyAlignment="1" applyBorder="1" applyFill="1" applyFont="1">
      <alignment horizontal="center" vertical="center"/>
    </xf>
    <xf borderId="100" fillId="23" fontId="48" numFmtId="0" xfId="0" applyAlignment="1" applyBorder="1" applyFont="1">
      <alignment horizontal="center" shrinkToFit="0" vertical="center" wrapText="1"/>
    </xf>
    <xf borderId="100" fillId="14" fontId="48" numFmtId="0" xfId="0" applyAlignment="1" applyBorder="1" applyFont="1">
      <alignment horizontal="center" shrinkToFit="0" vertical="center" wrapText="1"/>
    </xf>
    <xf borderId="100" fillId="8" fontId="26" numFmtId="0" xfId="0" applyAlignment="1" applyBorder="1" applyFont="1">
      <alignment horizontal="center" shrinkToFit="0" vertical="center" wrapText="1"/>
    </xf>
    <xf borderId="100" fillId="8" fontId="48" numFmtId="0" xfId="0" applyAlignment="1" applyBorder="1" applyFont="1">
      <alignment horizontal="center" shrinkToFit="0" vertical="center" wrapText="1"/>
    </xf>
    <xf borderId="100" fillId="13" fontId="48" numFmtId="0" xfId="0" applyAlignment="1" applyBorder="1" applyFont="1">
      <alignment horizontal="center" vertical="center"/>
    </xf>
    <xf borderId="94" fillId="3" fontId="26" numFmtId="0" xfId="0" applyBorder="1" applyFont="1"/>
    <xf borderId="36" fillId="3" fontId="1" numFmtId="0" xfId="0" applyBorder="1" applyFont="1"/>
    <xf borderId="100" fillId="13" fontId="1" numFmtId="0" xfId="0" applyBorder="1" applyFont="1"/>
    <xf borderId="12" fillId="23" fontId="26" numFmtId="0" xfId="0" applyAlignment="1" applyBorder="1" applyFont="1">
      <alignment horizontal="center" shrinkToFit="0" vertical="center" wrapText="1"/>
    </xf>
    <xf borderId="12" fillId="14" fontId="26" numFmtId="0" xfId="0" applyAlignment="1" applyBorder="1" applyFont="1">
      <alignment horizontal="center" shrinkToFit="0" vertical="center" wrapText="1"/>
    </xf>
    <xf borderId="12" fillId="14" fontId="56" numFmtId="0" xfId="0" applyAlignment="1" applyBorder="1" applyFont="1">
      <alignment horizontal="center" shrinkToFit="0" vertical="center" wrapText="1"/>
    </xf>
    <xf borderId="12" fillId="23" fontId="1" numFmtId="0" xfId="0" applyAlignment="1" applyBorder="1" applyFont="1">
      <alignment horizontal="center" shrinkToFit="0" vertical="center" wrapText="1"/>
    </xf>
    <xf borderId="12" fillId="8" fontId="56" numFmtId="0" xfId="0" applyAlignment="1" applyBorder="1" applyFont="1">
      <alignment horizontal="center" shrinkToFit="0" vertical="center" wrapText="1"/>
    </xf>
    <xf borderId="12" fillId="14" fontId="1" numFmtId="0" xfId="0" applyAlignment="1" applyBorder="1" applyFont="1">
      <alignment horizontal="center" shrinkToFit="0" vertical="center" wrapText="1"/>
    </xf>
    <xf borderId="103" fillId="10" fontId="48" numFmtId="0" xfId="0" applyAlignment="1" applyBorder="1" applyFont="1">
      <alignment horizontal="center" shrinkToFit="0" vertical="center" wrapText="1"/>
    </xf>
    <xf borderId="12" fillId="25" fontId="48" numFmtId="167" xfId="0" applyAlignment="1" applyBorder="1" applyFont="1" applyNumberFormat="1">
      <alignment horizontal="center" vertical="center"/>
    </xf>
    <xf borderId="100" fillId="23" fontId="26" numFmtId="0" xfId="0" applyAlignment="1" applyBorder="1" applyFont="1">
      <alignment horizontal="center" shrinkToFit="0" vertical="center" wrapText="1"/>
    </xf>
    <xf borderId="100" fillId="14" fontId="26" numFmtId="0" xfId="0" applyAlignment="1" applyBorder="1" applyFont="1">
      <alignment horizontal="center" shrinkToFit="0" vertical="center" wrapText="1"/>
    </xf>
    <xf borderId="12" fillId="14" fontId="47" numFmtId="0" xfId="0" applyAlignment="1" applyBorder="1" applyFont="1">
      <alignment horizontal="center" shrinkToFit="0" vertical="center" wrapText="1"/>
    </xf>
    <xf borderId="12" fillId="14" fontId="50" numFmtId="0" xfId="0" applyAlignment="1" applyBorder="1" applyFont="1">
      <alignment horizontal="center" shrinkToFit="0" vertical="center" wrapText="1"/>
    </xf>
    <xf borderId="64" fillId="17" fontId="5" numFmtId="0" xfId="0" applyAlignment="1" applyBorder="1" applyFont="1">
      <alignment horizontal="center" vertical="center"/>
    </xf>
    <xf borderId="12" fillId="17" fontId="48" numFmtId="0" xfId="0" applyAlignment="1" applyBorder="1" applyFont="1">
      <alignment horizontal="center" shrinkToFit="0" vertical="center" wrapText="1"/>
    </xf>
    <xf borderId="12" fillId="17" fontId="26" numFmtId="0" xfId="0" applyAlignment="1" applyBorder="1" applyFont="1">
      <alignment horizontal="center" shrinkToFit="0" vertical="center" wrapText="1"/>
    </xf>
    <xf borderId="12" fillId="17" fontId="1" numFmtId="0" xfId="0" applyAlignment="1" applyBorder="1" applyFont="1">
      <alignment horizontal="center" shrinkToFit="0" vertical="center" wrapText="1"/>
    </xf>
    <xf borderId="12" fillId="8" fontId="50" numFmtId="0" xfId="0" applyBorder="1" applyFont="1"/>
    <xf borderId="103" fillId="28" fontId="48" numFmtId="0" xfId="0" applyAlignment="1" applyBorder="1" applyFill="1" applyFont="1">
      <alignment horizontal="center" shrinkToFit="0" vertical="center" wrapText="1"/>
    </xf>
    <xf borderId="12" fillId="28" fontId="47" numFmtId="0" xfId="0" applyAlignment="1" applyBorder="1" applyFont="1">
      <alignment horizontal="center" vertical="center"/>
    </xf>
    <xf borderId="100" fillId="17" fontId="48" numFmtId="0" xfId="0" applyAlignment="1" applyBorder="1" applyFont="1">
      <alignment horizontal="center" shrinkToFit="0" vertical="center" wrapText="1"/>
    </xf>
    <xf borderId="100" fillId="17" fontId="26" numFmtId="0" xfId="0" applyAlignment="1" applyBorder="1" applyFont="1">
      <alignment horizontal="center" shrinkToFit="0" vertical="center" wrapText="1"/>
    </xf>
    <xf borderId="12" fillId="17" fontId="47" numFmtId="0" xfId="0" applyAlignment="1" applyBorder="1" applyFont="1">
      <alignment horizontal="center" shrinkToFit="0" vertical="center" wrapText="1"/>
    </xf>
    <xf borderId="36" fillId="8" fontId="26" numFmtId="0" xfId="0" applyAlignment="1" applyBorder="1" applyFont="1">
      <alignment horizontal="center" vertical="center"/>
    </xf>
    <xf borderId="5" fillId="8" fontId="26" numFmtId="0" xfId="0" applyAlignment="1" applyBorder="1" applyFont="1">
      <alignment horizontal="center" vertical="center"/>
    </xf>
    <xf borderId="12" fillId="17" fontId="50" numFmtId="0" xfId="0" applyAlignment="1" applyBorder="1" applyFont="1">
      <alignment horizontal="center" shrinkToFit="0" vertical="center" wrapText="1"/>
    </xf>
    <xf borderId="81" fillId="8" fontId="26" numFmtId="0" xfId="0" applyAlignment="1" applyBorder="1" applyFont="1">
      <alignment horizontal="center" vertical="center"/>
    </xf>
    <xf borderId="103" fillId="8" fontId="48" numFmtId="0" xfId="0" applyAlignment="1" applyBorder="1" applyFont="1">
      <alignment horizontal="center" shrinkToFit="0" vertical="center" wrapText="1"/>
    </xf>
    <xf borderId="5" fillId="3" fontId="57" numFmtId="167" xfId="0" applyAlignment="1" applyBorder="1" applyFont="1" applyNumberFormat="1">
      <alignment horizontal="center" vertical="center"/>
    </xf>
    <xf borderId="12" fillId="23" fontId="47" numFmtId="0" xfId="0" applyAlignment="1" applyBorder="1" applyFont="1">
      <alignment horizontal="center" shrinkToFit="0" vertical="center" wrapText="1"/>
    </xf>
    <xf borderId="12" fillId="23" fontId="50" numFmtId="0" xfId="0" applyAlignment="1" applyBorder="1" applyFont="1">
      <alignment horizontal="center" shrinkToFit="0" vertical="center" wrapText="1"/>
    </xf>
    <xf borderId="12" fillId="8" fontId="47" numFmtId="0" xfId="0" applyAlignment="1" applyBorder="1" applyFont="1">
      <alignment horizontal="center" shrinkToFit="0" vertical="center" wrapText="1"/>
    </xf>
    <xf borderId="12" fillId="8" fontId="50" numFmtId="0" xfId="0" applyAlignment="1" applyBorder="1" applyFont="1">
      <alignment horizontal="center" shrinkToFit="0" vertical="center" wrapText="1"/>
    </xf>
    <xf borderId="5" fillId="3" fontId="40" numFmtId="0" xfId="0" applyAlignment="1" applyBorder="1" applyFont="1">
      <alignment horizontal="left"/>
    </xf>
    <xf borderId="5" fillId="8" fontId="58" numFmtId="167" xfId="0" applyBorder="1" applyFont="1" applyNumberFormat="1"/>
    <xf borderId="12" fillId="8" fontId="40" numFmtId="0" xfId="0" applyAlignment="1" applyBorder="1" applyFont="1">
      <alignment horizontal="left"/>
    </xf>
    <xf borderId="21" fillId="3" fontId="1" numFmtId="0" xfId="0" applyAlignment="1" applyBorder="1" applyFont="1">
      <alignment horizontal="center" vertical="center"/>
    </xf>
    <xf borderId="12" fillId="3" fontId="59" numFmtId="0" xfId="0" applyAlignment="1" applyBorder="1" applyFont="1">
      <alignment horizontal="center" shrinkToFit="0" vertical="center" wrapText="1"/>
    </xf>
    <xf borderId="12" fillId="3" fontId="59" numFmtId="0" xfId="0" applyAlignment="1" applyBorder="1" applyFont="1">
      <alignment horizontal="center" vertical="center"/>
    </xf>
    <xf borderId="21" fillId="3" fontId="60" numFmtId="0" xfId="0" applyAlignment="1" applyBorder="1" applyFont="1">
      <alignment horizontal="center" vertical="center"/>
    </xf>
    <xf borderId="76" fillId="14" fontId="44" numFmtId="173" xfId="0" applyAlignment="1" applyBorder="1" applyFont="1" applyNumberFormat="1">
      <alignment horizontal="center" textRotation="90"/>
    </xf>
    <xf borderId="5" fillId="8" fontId="48" numFmtId="167" xfId="0" applyAlignment="1" applyBorder="1" applyFont="1" applyNumberFormat="1">
      <alignment horizontal="center"/>
    </xf>
    <xf borderId="76" fillId="8" fontId="44" numFmtId="173" xfId="0" applyAlignment="1" applyBorder="1" applyFont="1" applyNumberFormat="1">
      <alignment horizontal="center" textRotation="90"/>
    </xf>
    <xf borderId="5" fillId="3" fontId="47" numFmtId="167" xfId="0" applyAlignment="1" applyBorder="1" applyFont="1" applyNumberFormat="1">
      <alignment horizontal="center"/>
    </xf>
  </cellXfs>
  <cellStyles count="1">
    <cellStyle xfId="0" name="Normal" builtinId="0"/>
  </cellStyles>
  <dxfs count="9">
    <dxf>
      <font/>
      <fill>
        <patternFill patternType="solid">
          <fgColor rgb="FFB7E1CD"/>
          <bgColor rgb="FFB7E1CD"/>
        </patternFill>
      </fill>
      <border/>
    </dxf>
    <dxf>
      <font>
        <color rgb="FFFFFF00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BFBFBF"/>
          <bgColor rgb="FFBFBFBF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  <dxf>
      <font>
        <b/>
        <i/>
        <color rgb="FF000000"/>
      </font>
      <fill>
        <patternFill patternType="solid">
          <fgColor rgb="FFFFFF00"/>
          <bgColor rgb="FFFFFF00"/>
        </patternFill>
      </fill>
      <border/>
    </dxf>
    <dxf>
      <font>
        <b/>
        <i/>
        <color theme="1"/>
      </font>
      <fill>
        <patternFill patternType="solid">
          <fgColor rgb="FFFFFF00"/>
          <bgColor rgb="FFFFFF00"/>
        </patternFill>
      </fill>
      <border/>
    </dxf>
    <dxf>
      <font>
        <b/>
        <i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externalLink" Target="externalLinks/externalLink1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3152775</xdr:colOff>
      <xdr:row>2</xdr:row>
      <xdr:rowOff>171450</xdr:rowOff>
    </xdr:from>
    <xdr:ext cx="923925" cy="371475"/>
    <xdr:sp>
      <xdr:nvSpPr>
        <xdr:cNvPr id="3" name="Shape 3"/>
        <xdr:cNvSpPr/>
      </xdr:nvSpPr>
      <xdr:spPr>
        <a:xfrm>
          <a:off x="4893563" y="3603788"/>
          <a:ext cx="904875" cy="35242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Gastos Fijo</a:t>
          </a:r>
          <a:endParaRPr sz="1400"/>
        </a:p>
      </xdr:txBody>
    </xdr:sp>
    <xdr:clientData fLocksWithSheet="0"/>
  </xdr:oneCellAnchor>
  <xdr:oneCellAnchor>
    <xdr:from>
      <xdr:col>2</xdr:col>
      <xdr:colOff>466725</xdr:colOff>
      <xdr:row>0</xdr:row>
      <xdr:rowOff>47625</xdr:rowOff>
    </xdr:from>
    <xdr:ext cx="1171575" cy="428625"/>
    <xdr:sp>
      <xdr:nvSpPr>
        <xdr:cNvPr id="4" name="Shape 4"/>
        <xdr:cNvSpPr/>
      </xdr:nvSpPr>
      <xdr:spPr>
        <a:xfrm>
          <a:off x="4769738" y="3575213"/>
          <a:ext cx="1152525" cy="40957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Calibri"/>
            <a:buNone/>
          </a:pPr>
          <a:r>
            <a:rPr b="1" lang="en-US" sz="1100">
              <a:latin typeface="Calibri"/>
              <a:ea typeface="Calibri"/>
              <a:cs typeface="Calibri"/>
              <a:sym typeface="Calibri"/>
            </a:rPr>
            <a:t>Proveedores</a:t>
          </a:r>
          <a:endParaRPr b="1"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Calibri"/>
            <a:buNone/>
          </a:pPr>
          <a:r>
            <a:rPr b="1" lang="en-US" sz="1100">
              <a:latin typeface="Calibri"/>
              <a:ea typeface="Calibri"/>
              <a:cs typeface="Calibri"/>
              <a:sym typeface="Calibri"/>
            </a:rPr>
            <a:t>     Enfermeria</a:t>
          </a:r>
          <a:endParaRPr sz="1300"/>
        </a:p>
      </xdr:txBody>
    </xdr:sp>
    <xdr:clientData fLocksWithSheet="0"/>
  </xdr:oneCellAnchor>
  <xdr:oneCellAnchor>
    <xdr:from>
      <xdr:col>0</xdr:col>
      <xdr:colOff>3152775</xdr:colOff>
      <xdr:row>0</xdr:row>
      <xdr:rowOff>38100</xdr:rowOff>
    </xdr:from>
    <xdr:ext cx="1209675" cy="447675"/>
    <xdr:sp>
      <xdr:nvSpPr>
        <xdr:cNvPr id="5" name="Shape 5"/>
        <xdr:cNvSpPr/>
      </xdr:nvSpPr>
      <xdr:spPr>
        <a:xfrm>
          <a:off x="4750688" y="3565688"/>
          <a:ext cx="1190625" cy="42862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Proveedores</a:t>
          </a:r>
          <a:endParaRPr b="1" sz="1200"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 Cuidadores</a:t>
          </a:r>
          <a:endParaRPr sz="1400"/>
        </a:p>
      </xdr:txBody>
    </xdr:sp>
    <xdr:clientData fLocksWithSheet="0"/>
  </xdr:oneCellAnchor>
  <xdr:oneCellAnchor>
    <xdr:from>
      <xdr:col>1</xdr:col>
      <xdr:colOff>809625</xdr:colOff>
      <xdr:row>0</xdr:row>
      <xdr:rowOff>38100</xdr:rowOff>
    </xdr:from>
    <xdr:ext cx="1162050" cy="438150"/>
    <xdr:sp>
      <xdr:nvSpPr>
        <xdr:cNvPr id="6" name="Shape 6"/>
        <xdr:cNvSpPr/>
      </xdr:nvSpPr>
      <xdr:spPr>
        <a:xfrm>
          <a:off x="4774500" y="3570450"/>
          <a:ext cx="1143000" cy="4191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Proveedores Kinesiólogos</a:t>
          </a:r>
          <a:endParaRPr sz="1400"/>
        </a:p>
      </xdr:txBody>
    </xdr:sp>
    <xdr:clientData fLocksWithSheet="0"/>
  </xdr:oneCellAnchor>
  <xdr:oneCellAnchor>
    <xdr:from>
      <xdr:col>0</xdr:col>
      <xdr:colOff>38100</xdr:colOff>
      <xdr:row>2</xdr:row>
      <xdr:rowOff>152400</xdr:rowOff>
    </xdr:from>
    <xdr:ext cx="1143000" cy="381000"/>
    <xdr:sp>
      <xdr:nvSpPr>
        <xdr:cNvPr id="7" name="Shape 7"/>
        <xdr:cNvSpPr/>
      </xdr:nvSpPr>
      <xdr:spPr>
        <a:xfrm>
          <a:off x="4784025" y="3599025"/>
          <a:ext cx="1123950" cy="3619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Personal Fijo</a:t>
          </a:r>
          <a:endParaRPr sz="1400"/>
        </a:p>
      </xdr:txBody>
    </xdr:sp>
    <xdr:clientData fLocksWithSheet="0"/>
  </xdr:oneCellAnchor>
  <xdr:oneCellAnchor>
    <xdr:from>
      <xdr:col>3</xdr:col>
      <xdr:colOff>714375</xdr:colOff>
      <xdr:row>0</xdr:row>
      <xdr:rowOff>19050</xdr:rowOff>
    </xdr:from>
    <xdr:ext cx="1028700" cy="400050"/>
    <xdr:sp>
      <xdr:nvSpPr>
        <xdr:cNvPr id="8" name="Shape 8"/>
        <xdr:cNvSpPr/>
      </xdr:nvSpPr>
      <xdr:spPr>
        <a:xfrm>
          <a:off x="4841175" y="3589500"/>
          <a:ext cx="1009650" cy="3810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Proveedores Medicos</a:t>
          </a:r>
          <a:endParaRPr sz="1400"/>
        </a:p>
      </xdr:txBody>
    </xdr:sp>
    <xdr:clientData fLocksWithSheet="0"/>
  </xdr:oneCellAnchor>
  <xdr:oneCellAnchor>
    <xdr:from>
      <xdr:col>4</xdr:col>
      <xdr:colOff>962025</xdr:colOff>
      <xdr:row>0</xdr:row>
      <xdr:rowOff>-9525</xdr:rowOff>
    </xdr:from>
    <xdr:ext cx="1143000" cy="428625"/>
    <xdr:sp>
      <xdr:nvSpPr>
        <xdr:cNvPr id="9" name="Shape 9"/>
        <xdr:cNvSpPr/>
      </xdr:nvSpPr>
      <xdr:spPr>
        <a:xfrm>
          <a:off x="4784025" y="3575213"/>
          <a:ext cx="1123950" cy="40957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Proveedores Nutricionist</a:t>
          </a:r>
          <a:r>
            <a:rPr b="1" lang="en-US" sz="1200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a</a:t>
          </a:r>
          <a:endParaRPr sz="1400"/>
        </a:p>
      </xdr:txBody>
    </xdr:sp>
    <xdr:clientData fLocksWithSheet="0"/>
  </xdr:oneCellAnchor>
  <xdr:oneCellAnchor>
    <xdr:from>
      <xdr:col>0</xdr:col>
      <xdr:colOff>1647825</xdr:colOff>
      <xdr:row>0</xdr:row>
      <xdr:rowOff>9525</xdr:rowOff>
    </xdr:from>
    <xdr:ext cx="1371600" cy="438150"/>
    <xdr:sp>
      <xdr:nvSpPr>
        <xdr:cNvPr id="10" name="Shape 10"/>
        <xdr:cNvSpPr/>
      </xdr:nvSpPr>
      <xdr:spPr>
        <a:xfrm>
          <a:off x="4669725" y="3570450"/>
          <a:ext cx="1352550" cy="4191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Proveedores Fonoaudiología</a:t>
          </a:r>
          <a:endParaRPr sz="1400"/>
        </a:p>
      </xdr:txBody>
    </xdr:sp>
    <xdr:clientData fLocksWithSheet="0"/>
  </xdr:oneCellAnchor>
  <xdr:oneCellAnchor>
    <xdr:from>
      <xdr:col>6</xdr:col>
      <xdr:colOff>285750</xdr:colOff>
      <xdr:row>0</xdr:row>
      <xdr:rowOff>9525</xdr:rowOff>
    </xdr:from>
    <xdr:ext cx="1085850" cy="428625"/>
    <xdr:sp>
      <xdr:nvSpPr>
        <xdr:cNvPr id="11" name="Shape 11"/>
        <xdr:cNvSpPr/>
      </xdr:nvSpPr>
      <xdr:spPr>
        <a:xfrm>
          <a:off x="4812600" y="3575213"/>
          <a:ext cx="1066800" cy="40957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Calibri"/>
            <a:buNone/>
          </a:pPr>
          <a:r>
            <a:rPr b="1" lang="en-US" sz="1400">
              <a:latin typeface="Calibri"/>
              <a:ea typeface="Calibri"/>
              <a:cs typeface="Calibri"/>
              <a:sym typeface="Calibri"/>
            </a:rPr>
            <a:t>refrigerios Alimentos</a:t>
          </a:r>
          <a:endParaRPr sz="1600"/>
        </a:p>
      </xdr:txBody>
    </xdr:sp>
    <xdr:clientData fLocksWithSheet="0"/>
  </xdr:oneCellAnchor>
  <xdr:oneCellAnchor>
    <xdr:from>
      <xdr:col>1</xdr:col>
      <xdr:colOff>552450</xdr:colOff>
      <xdr:row>2</xdr:row>
      <xdr:rowOff>180975</xdr:rowOff>
    </xdr:from>
    <xdr:ext cx="1076325" cy="361950"/>
    <xdr:sp>
      <xdr:nvSpPr>
        <xdr:cNvPr id="12" name="Shape 12"/>
        <xdr:cNvSpPr/>
      </xdr:nvSpPr>
      <xdr:spPr>
        <a:xfrm>
          <a:off x="4817363" y="3608550"/>
          <a:ext cx="1057275" cy="3429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Transporte</a:t>
          </a:r>
          <a:endParaRPr b="1" sz="1200"/>
        </a:p>
      </xdr:txBody>
    </xdr:sp>
    <xdr:clientData fLocksWithSheet="0"/>
  </xdr:oneCellAnchor>
  <xdr:oneCellAnchor>
    <xdr:from>
      <xdr:col>3</xdr:col>
      <xdr:colOff>647700</xdr:colOff>
      <xdr:row>2</xdr:row>
      <xdr:rowOff>142875</xdr:rowOff>
    </xdr:from>
    <xdr:ext cx="1209675" cy="381000"/>
    <xdr:sp>
      <xdr:nvSpPr>
        <xdr:cNvPr id="13" name="Shape 13"/>
        <xdr:cNvSpPr/>
      </xdr:nvSpPr>
      <xdr:spPr>
        <a:xfrm>
          <a:off x="4750688" y="3599025"/>
          <a:ext cx="1190625" cy="3619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Seguros General</a:t>
          </a:r>
          <a:endParaRPr sz="1400"/>
        </a:p>
      </xdr:txBody>
    </xdr:sp>
    <xdr:clientData fLocksWithSheet="0"/>
  </xdr:oneCellAnchor>
  <xdr:oneCellAnchor>
    <xdr:from>
      <xdr:col>7</xdr:col>
      <xdr:colOff>676275</xdr:colOff>
      <xdr:row>0</xdr:row>
      <xdr:rowOff>9525</xdr:rowOff>
    </xdr:from>
    <xdr:ext cx="619125" cy="428625"/>
    <xdr:sp>
      <xdr:nvSpPr>
        <xdr:cNvPr id="14" name="Shape 14"/>
        <xdr:cNvSpPr/>
      </xdr:nvSpPr>
      <xdr:spPr>
        <a:xfrm>
          <a:off x="5045963" y="3575213"/>
          <a:ext cx="600075" cy="40957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AFIP</a:t>
          </a:r>
          <a:endParaRPr sz="1400"/>
        </a:p>
      </xdr:txBody>
    </xdr:sp>
    <xdr:clientData fLocksWithSheet="0"/>
  </xdr:oneCellAnchor>
  <xdr:oneCellAnchor>
    <xdr:from>
      <xdr:col>4</xdr:col>
      <xdr:colOff>981075</xdr:colOff>
      <xdr:row>2</xdr:row>
      <xdr:rowOff>152400</xdr:rowOff>
    </xdr:from>
    <xdr:ext cx="752475" cy="381000"/>
    <xdr:sp>
      <xdr:nvSpPr>
        <xdr:cNvPr id="15" name="Shape 15"/>
        <xdr:cNvSpPr/>
      </xdr:nvSpPr>
      <xdr:spPr>
        <a:xfrm>
          <a:off x="4979288" y="3599025"/>
          <a:ext cx="733425" cy="3619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Tarjetas</a:t>
          </a:r>
          <a:endParaRPr sz="1400"/>
        </a:p>
      </xdr:txBody>
    </xdr:sp>
    <xdr:clientData fLocksWithSheet="0"/>
  </xdr:oneCellAnchor>
  <xdr:oneCellAnchor>
    <xdr:from>
      <xdr:col>2</xdr:col>
      <xdr:colOff>66675</xdr:colOff>
      <xdr:row>2</xdr:row>
      <xdr:rowOff>180975</xdr:rowOff>
    </xdr:from>
    <xdr:ext cx="1485900" cy="361950"/>
    <xdr:sp>
      <xdr:nvSpPr>
        <xdr:cNvPr id="16" name="Shape 16"/>
        <xdr:cNvSpPr/>
      </xdr:nvSpPr>
      <xdr:spPr>
        <a:xfrm>
          <a:off x="4612575" y="3608550"/>
          <a:ext cx="1466850" cy="3429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300"/>
            <a:buFont typeface="Calibri"/>
            <a:buNone/>
          </a:pPr>
          <a:r>
            <a:rPr b="1" lang="en-US" sz="1300">
              <a:latin typeface="Calibri"/>
              <a:ea typeface="Calibri"/>
              <a:cs typeface="Calibri"/>
              <a:sym typeface="Calibri"/>
            </a:rPr>
            <a:t>Estudios Contable</a:t>
          </a:r>
          <a:endParaRPr b="1" sz="1500"/>
        </a:p>
      </xdr:txBody>
    </xdr:sp>
    <xdr:clientData fLocksWithSheet="0"/>
  </xdr:oneCellAnchor>
  <xdr:oneCellAnchor>
    <xdr:from>
      <xdr:col>0</xdr:col>
      <xdr:colOff>1343025</xdr:colOff>
      <xdr:row>2</xdr:row>
      <xdr:rowOff>161925</xdr:rowOff>
    </xdr:from>
    <xdr:ext cx="1552575" cy="381000"/>
    <xdr:sp>
      <xdr:nvSpPr>
        <xdr:cNvPr id="17" name="Shape 17"/>
        <xdr:cNvSpPr/>
      </xdr:nvSpPr>
      <xdr:spPr>
        <a:xfrm>
          <a:off x="4579238" y="3599025"/>
          <a:ext cx="1533525" cy="3619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Ahorro / Inversiones</a:t>
          </a:r>
          <a:endParaRPr sz="1400"/>
        </a:p>
      </xdr:txBody>
    </xdr:sp>
    <xdr:clientData fLocksWithSheet="0"/>
  </xdr:oneCellAnchor>
  <xdr:oneCellAnchor>
    <xdr:from>
      <xdr:col>8</xdr:col>
      <xdr:colOff>838200</xdr:colOff>
      <xdr:row>0</xdr:row>
      <xdr:rowOff>0</xdr:rowOff>
    </xdr:from>
    <xdr:ext cx="2019300" cy="952500"/>
    <xdr:sp>
      <xdr:nvSpPr>
        <xdr:cNvPr id="18" name="Shape 18"/>
        <xdr:cNvSpPr/>
      </xdr:nvSpPr>
      <xdr:spPr>
        <a:xfrm>
          <a:off x="4345875" y="3313275"/>
          <a:ext cx="2000250" cy="933450"/>
        </a:xfrm>
        <a:prstGeom prst="rect">
          <a:avLst/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 DE RODADOS.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7</xdr:col>
      <xdr:colOff>504825</xdr:colOff>
      <xdr:row>2</xdr:row>
      <xdr:rowOff>171450</xdr:rowOff>
    </xdr:from>
    <xdr:ext cx="1209675" cy="533400"/>
    <xdr:sp>
      <xdr:nvSpPr>
        <xdr:cNvPr id="19" name="Shape 19"/>
        <xdr:cNvSpPr/>
      </xdr:nvSpPr>
      <xdr:spPr>
        <a:xfrm>
          <a:off x="4750688" y="3522825"/>
          <a:ext cx="1190625" cy="514350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MENÚ</a:t>
          </a:r>
          <a:endParaRPr b="1" sz="1400"/>
        </a:p>
      </xdr:txBody>
    </xdr:sp>
    <xdr:clientData fLocksWithSheet="0"/>
  </xdr:oneCellAnchor>
  <xdr:oneCellAnchor>
    <xdr:from>
      <xdr:col>16</xdr:col>
      <xdr:colOff>466725</xdr:colOff>
      <xdr:row>11</xdr:row>
      <xdr:rowOff>28575</xdr:rowOff>
    </xdr:from>
    <xdr:ext cx="1143000" cy="485775"/>
    <xdr:sp>
      <xdr:nvSpPr>
        <xdr:cNvPr id="20" name="Shape 20"/>
        <xdr:cNvSpPr/>
      </xdr:nvSpPr>
      <xdr:spPr>
        <a:xfrm>
          <a:off x="4784025" y="3546638"/>
          <a:ext cx="1123950" cy="4667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MENÚ</a:t>
          </a:r>
          <a:endParaRPr b="1" sz="1400"/>
        </a:p>
      </xdr:txBody>
    </xdr:sp>
    <xdr:clientData fLocksWithSheet="0"/>
  </xdr:oneCellAnchor>
  <xdr:oneCellAnchor>
    <xdr:from>
      <xdr:col>0</xdr:col>
      <xdr:colOff>28575</xdr:colOff>
      <xdr:row>0</xdr:row>
      <xdr:rowOff>66675</xdr:rowOff>
    </xdr:from>
    <xdr:ext cx="1428750" cy="381000"/>
    <xdr:sp>
      <xdr:nvSpPr>
        <xdr:cNvPr id="21" name="Shape 21"/>
        <xdr:cNvSpPr/>
      </xdr:nvSpPr>
      <xdr:spPr>
        <a:xfrm>
          <a:off x="4641150" y="3599025"/>
          <a:ext cx="1409700" cy="3619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Ingresos</a:t>
          </a:r>
          <a:endParaRPr b="1" sz="1400"/>
        </a:p>
      </xdr:txBody>
    </xdr:sp>
    <xdr:clientData fLocksWithSheet="0"/>
  </xdr:oneCellAnchor>
  <xdr:oneCellAnchor>
    <xdr:from>
      <xdr:col>1</xdr:col>
      <xdr:colOff>76200</xdr:colOff>
      <xdr:row>419</xdr:row>
      <xdr:rowOff>0</xdr:rowOff>
    </xdr:from>
    <xdr:ext cx="428625" cy="400050"/>
    <xdr:sp>
      <xdr:nvSpPr>
        <xdr:cNvPr id="22" name="Shape 22"/>
        <xdr:cNvSpPr/>
      </xdr:nvSpPr>
      <xdr:spPr>
        <a:xfrm>
          <a:off x="5141213" y="3589500"/>
          <a:ext cx="409575" cy="3810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405</xdr:row>
      <xdr:rowOff>19050</xdr:rowOff>
    </xdr:from>
    <xdr:ext cx="428625" cy="361950"/>
    <xdr:sp>
      <xdr:nvSpPr>
        <xdr:cNvPr id="23" name="Shape 23"/>
        <xdr:cNvSpPr/>
      </xdr:nvSpPr>
      <xdr:spPr>
        <a:xfrm>
          <a:off x="5141213" y="3608550"/>
          <a:ext cx="409575" cy="3429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387</xdr:row>
      <xdr:rowOff>133350</xdr:rowOff>
    </xdr:from>
    <xdr:ext cx="466725" cy="428625"/>
    <xdr:sp>
      <xdr:nvSpPr>
        <xdr:cNvPr id="24" name="Shape 24"/>
        <xdr:cNvSpPr/>
      </xdr:nvSpPr>
      <xdr:spPr>
        <a:xfrm>
          <a:off x="5122163" y="3575213"/>
          <a:ext cx="447675" cy="409575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374</xdr:row>
      <xdr:rowOff>142875</xdr:rowOff>
    </xdr:from>
    <xdr:ext cx="428625" cy="400050"/>
    <xdr:sp>
      <xdr:nvSpPr>
        <xdr:cNvPr id="22" name="Shape 22"/>
        <xdr:cNvSpPr/>
      </xdr:nvSpPr>
      <xdr:spPr>
        <a:xfrm>
          <a:off x="5141213" y="3589500"/>
          <a:ext cx="409575" cy="3810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354</xdr:row>
      <xdr:rowOff>161925</xdr:rowOff>
    </xdr:from>
    <xdr:ext cx="428625" cy="381000"/>
    <xdr:sp>
      <xdr:nvSpPr>
        <xdr:cNvPr id="25" name="Shape 25"/>
        <xdr:cNvSpPr/>
      </xdr:nvSpPr>
      <xdr:spPr>
        <a:xfrm>
          <a:off x="5141213" y="3599025"/>
          <a:ext cx="409575" cy="36195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3571875</xdr:colOff>
      <xdr:row>62</xdr:row>
      <xdr:rowOff>180975</xdr:rowOff>
    </xdr:from>
    <xdr:ext cx="466725" cy="371475"/>
    <xdr:sp>
      <xdr:nvSpPr>
        <xdr:cNvPr id="26" name="Shape 26"/>
        <xdr:cNvSpPr/>
      </xdr:nvSpPr>
      <xdr:spPr>
        <a:xfrm>
          <a:off x="5122163" y="3603788"/>
          <a:ext cx="447675" cy="352425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3638550</xdr:colOff>
      <xdr:row>84</xdr:row>
      <xdr:rowOff>85725</xdr:rowOff>
    </xdr:from>
    <xdr:ext cx="428625" cy="381000"/>
    <xdr:sp>
      <xdr:nvSpPr>
        <xdr:cNvPr id="25" name="Shape 25"/>
        <xdr:cNvSpPr/>
      </xdr:nvSpPr>
      <xdr:spPr>
        <a:xfrm>
          <a:off x="5141213" y="3599025"/>
          <a:ext cx="409575" cy="36195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275</xdr:row>
      <xdr:rowOff>9525</xdr:rowOff>
    </xdr:from>
    <xdr:ext cx="428625" cy="352425"/>
    <xdr:sp>
      <xdr:nvSpPr>
        <xdr:cNvPr id="27" name="Shape 27"/>
        <xdr:cNvSpPr/>
      </xdr:nvSpPr>
      <xdr:spPr>
        <a:xfrm>
          <a:off x="5141213" y="3613313"/>
          <a:ext cx="409575" cy="333375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246</xdr:row>
      <xdr:rowOff>0</xdr:rowOff>
    </xdr:from>
    <xdr:ext cx="428625" cy="381000"/>
    <xdr:sp>
      <xdr:nvSpPr>
        <xdr:cNvPr id="25" name="Shape 25"/>
        <xdr:cNvSpPr/>
      </xdr:nvSpPr>
      <xdr:spPr>
        <a:xfrm>
          <a:off x="5141213" y="3599025"/>
          <a:ext cx="409575" cy="36195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209</xdr:row>
      <xdr:rowOff>314325</xdr:rowOff>
    </xdr:from>
    <xdr:ext cx="428625" cy="381000"/>
    <xdr:sp>
      <xdr:nvSpPr>
        <xdr:cNvPr id="25" name="Shape 25"/>
        <xdr:cNvSpPr/>
      </xdr:nvSpPr>
      <xdr:spPr>
        <a:xfrm>
          <a:off x="5141213" y="3599025"/>
          <a:ext cx="409575" cy="36195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76200</xdr:colOff>
      <xdr:row>153</xdr:row>
      <xdr:rowOff>85725</xdr:rowOff>
    </xdr:from>
    <xdr:ext cx="428625" cy="381000"/>
    <xdr:sp>
      <xdr:nvSpPr>
        <xdr:cNvPr id="25" name="Shape 25"/>
        <xdr:cNvSpPr/>
      </xdr:nvSpPr>
      <xdr:spPr>
        <a:xfrm>
          <a:off x="5141213" y="3599025"/>
          <a:ext cx="409575" cy="36195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180975</xdr:colOff>
      <xdr:row>433</xdr:row>
      <xdr:rowOff>19050</xdr:rowOff>
    </xdr:from>
    <xdr:ext cx="619125" cy="533400"/>
    <xdr:sp>
      <xdr:nvSpPr>
        <xdr:cNvPr id="28" name="Shape 28"/>
        <xdr:cNvSpPr/>
      </xdr:nvSpPr>
      <xdr:spPr>
        <a:xfrm>
          <a:off x="5045963" y="3522825"/>
          <a:ext cx="600075" cy="51435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340</xdr:row>
      <xdr:rowOff>171450</xdr:rowOff>
    </xdr:from>
    <xdr:ext cx="428625" cy="400050"/>
    <xdr:sp>
      <xdr:nvSpPr>
        <xdr:cNvPr id="22" name="Shape 22"/>
        <xdr:cNvSpPr/>
      </xdr:nvSpPr>
      <xdr:spPr>
        <a:xfrm>
          <a:off x="5141213" y="3589500"/>
          <a:ext cx="409575" cy="3810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327</xdr:row>
      <xdr:rowOff>123825</xdr:rowOff>
    </xdr:from>
    <xdr:ext cx="428625" cy="400050"/>
    <xdr:sp>
      <xdr:nvSpPr>
        <xdr:cNvPr id="22" name="Shape 22"/>
        <xdr:cNvSpPr/>
      </xdr:nvSpPr>
      <xdr:spPr>
        <a:xfrm>
          <a:off x="5141213" y="3589500"/>
          <a:ext cx="409575" cy="3810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312</xdr:row>
      <xdr:rowOff>142875</xdr:rowOff>
    </xdr:from>
    <xdr:ext cx="428625" cy="400050"/>
    <xdr:sp>
      <xdr:nvSpPr>
        <xdr:cNvPr id="22" name="Shape 22"/>
        <xdr:cNvSpPr/>
      </xdr:nvSpPr>
      <xdr:spPr>
        <a:xfrm>
          <a:off x="5141213" y="3589500"/>
          <a:ext cx="409575" cy="3810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298</xdr:row>
      <xdr:rowOff>276225</xdr:rowOff>
    </xdr:from>
    <xdr:ext cx="428625" cy="400050"/>
    <xdr:sp>
      <xdr:nvSpPr>
        <xdr:cNvPr id="22" name="Shape 22"/>
        <xdr:cNvSpPr/>
      </xdr:nvSpPr>
      <xdr:spPr>
        <a:xfrm>
          <a:off x="5141213" y="3589500"/>
          <a:ext cx="409575" cy="3810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286</xdr:row>
      <xdr:rowOff>295275</xdr:rowOff>
    </xdr:from>
    <xdr:ext cx="428625" cy="400050"/>
    <xdr:sp>
      <xdr:nvSpPr>
        <xdr:cNvPr id="22" name="Shape 22"/>
        <xdr:cNvSpPr/>
      </xdr:nvSpPr>
      <xdr:spPr>
        <a:xfrm>
          <a:off x="5141213" y="3589500"/>
          <a:ext cx="409575" cy="3810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847725</xdr:colOff>
      <xdr:row>2</xdr:row>
      <xdr:rowOff>152400</xdr:rowOff>
    </xdr:from>
    <xdr:ext cx="1257300" cy="371475"/>
    <xdr:sp>
      <xdr:nvSpPr>
        <xdr:cNvPr id="29" name="Shape 29"/>
        <xdr:cNvSpPr/>
      </xdr:nvSpPr>
      <xdr:spPr>
        <a:xfrm>
          <a:off x="4726875" y="3603788"/>
          <a:ext cx="1238250" cy="35242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Préstamos</a:t>
          </a:r>
          <a:endParaRPr b="1" sz="1400"/>
        </a:p>
      </xdr:txBody>
    </xdr:sp>
    <xdr:clientData fLocksWithSheet="0"/>
  </xdr:oneCellAnchor>
  <xdr:oneCellAnchor>
    <xdr:from>
      <xdr:col>0</xdr:col>
      <xdr:colOff>2105025</xdr:colOff>
      <xdr:row>0</xdr:row>
      <xdr:rowOff>142875</xdr:rowOff>
    </xdr:from>
    <xdr:ext cx="12915900" cy="7724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476250</xdr:colOff>
      <xdr:row>0</xdr:row>
      <xdr:rowOff>123825</xdr:rowOff>
    </xdr:from>
    <xdr:ext cx="1095375" cy="447675"/>
    <xdr:sp>
      <xdr:nvSpPr>
        <xdr:cNvPr id="30" name="Shape 30"/>
        <xdr:cNvSpPr/>
      </xdr:nvSpPr>
      <xdr:spPr>
        <a:xfrm>
          <a:off x="4807838" y="3565688"/>
          <a:ext cx="1076325" cy="4286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MENÚ</a:t>
          </a:r>
          <a:endParaRPr b="1"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38100</xdr:colOff>
      <xdr:row>6</xdr:row>
      <xdr:rowOff>9525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285750</xdr:colOff>
      <xdr:row>4</xdr:row>
      <xdr:rowOff>190500</xdr:rowOff>
    </xdr:from>
    <xdr:ext cx="3162300" cy="419100"/>
    <xdr:sp>
      <xdr:nvSpPr>
        <xdr:cNvPr id="32" name="Shape 32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33</xdr:col>
      <xdr:colOff>0</xdr:colOff>
      <xdr:row>4</xdr:row>
      <xdr:rowOff>219075</xdr:rowOff>
    </xdr:from>
    <xdr:ext cx="952500" cy="419100"/>
    <xdr:sp>
      <xdr:nvSpPr>
        <xdr:cNvPr id="33" name="Shape 33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36</xdr:col>
      <xdr:colOff>142875</xdr:colOff>
      <xdr:row>4</xdr:row>
      <xdr:rowOff>200025</xdr:rowOff>
    </xdr:from>
    <xdr:ext cx="457200" cy="419100"/>
    <xdr:sp>
      <xdr:nvSpPr>
        <xdr:cNvPr id="34" name="Shape 34"/>
        <xdr:cNvSpPr/>
      </xdr:nvSpPr>
      <xdr:spPr>
        <a:xfrm>
          <a:off x="5126925" y="3579975"/>
          <a:ext cx="438150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1962150</xdr:colOff>
      <xdr:row>2</xdr:row>
      <xdr:rowOff>104775</xdr:rowOff>
    </xdr:from>
    <xdr:ext cx="1304925" cy="571500"/>
    <xdr:sp>
      <xdr:nvSpPr>
        <xdr:cNvPr id="35" name="Shape 35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36" name="Shape 36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2000250</xdr:colOff>
      <xdr:row>9</xdr:row>
      <xdr:rowOff>133350</xdr:rowOff>
    </xdr:from>
    <xdr:ext cx="1238250" cy="371475"/>
    <xdr:sp>
      <xdr:nvSpPr>
        <xdr:cNvPr id="37" name="Shape 37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38" name="Shape 38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962025</xdr:colOff>
      <xdr:row>2</xdr:row>
      <xdr:rowOff>66675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38100</xdr:colOff>
      <xdr:row>6</xdr:row>
      <xdr:rowOff>9525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238125</xdr:colOff>
      <xdr:row>5</xdr:row>
      <xdr:rowOff>9525</xdr:rowOff>
    </xdr:from>
    <xdr:ext cx="3162300" cy="419100"/>
    <xdr:sp>
      <xdr:nvSpPr>
        <xdr:cNvPr id="39" name="Shape 39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33</xdr:col>
      <xdr:colOff>161925</xdr:colOff>
      <xdr:row>5</xdr:row>
      <xdr:rowOff>0</xdr:rowOff>
    </xdr:from>
    <xdr:ext cx="952500" cy="419100"/>
    <xdr:sp>
      <xdr:nvSpPr>
        <xdr:cNvPr id="33" name="Shape 33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36</xdr:col>
      <xdr:colOff>352425</xdr:colOff>
      <xdr:row>5</xdr:row>
      <xdr:rowOff>-9525</xdr:rowOff>
    </xdr:from>
    <xdr:ext cx="457200" cy="419100"/>
    <xdr:sp>
      <xdr:nvSpPr>
        <xdr:cNvPr id="34" name="Shape 34"/>
        <xdr:cNvSpPr/>
      </xdr:nvSpPr>
      <xdr:spPr>
        <a:xfrm>
          <a:off x="5126925" y="3579975"/>
          <a:ext cx="438150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2028825</xdr:colOff>
      <xdr:row>2</xdr:row>
      <xdr:rowOff>66675</xdr:rowOff>
    </xdr:from>
    <xdr:ext cx="1304925" cy="571500"/>
    <xdr:sp>
      <xdr:nvSpPr>
        <xdr:cNvPr id="40" name="Shape 40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41" name="Shape 41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1952625</xdr:colOff>
      <xdr:row>9</xdr:row>
      <xdr:rowOff>161925</xdr:rowOff>
    </xdr:from>
    <xdr:ext cx="1238250" cy="371475"/>
    <xdr:sp>
      <xdr:nvSpPr>
        <xdr:cNvPr id="42" name="Shape 42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43" name="Shape 43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1295400</xdr:colOff>
      <xdr:row>2</xdr:row>
      <xdr:rowOff>123825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38100</xdr:colOff>
      <xdr:row>6</xdr:row>
      <xdr:rowOff>9525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104775</xdr:colOff>
      <xdr:row>4</xdr:row>
      <xdr:rowOff>190500</xdr:rowOff>
    </xdr:from>
    <xdr:ext cx="3162300" cy="419100"/>
    <xdr:sp>
      <xdr:nvSpPr>
        <xdr:cNvPr id="32" name="Shape 32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33</xdr:col>
      <xdr:colOff>161925</xdr:colOff>
      <xdr:row>5</xdr:row>
      <xdr:rowOff>-9525</xdr:rowOff>
    </xdr:from>
    <xdr:ext cx="952500" cy="419100"/>
    <xdr:sp>
      <xdr:nvSpPr>
        <xdr:cNvPr id="33" name="Shape 33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36</xdr:col>
      <xdr:colOff>361950</xdr:colOff>
      <xdr:row>5</xdr:row>
      <xdr:rowOff>0</xdr:rowOff>
    </xdr:from>
    <xdr:ext cx="457200" cy="419100"/>
    <xdr:sp>
      <xdr:nvSpPr>
        <xdr:cNvPr id="34" name="Shape 34"/>
        <xdr:cNvSpPr/>
      </xdr:nvSpPr>
      <xdr:spPr>
        <a:xfrm>
          <a:off x="5126925" y="3579975"/>
          <a:ext cx="438150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1981200</xdr:colOff>
      <xdr:row>2</xdr:row>
      <xdr:rowOff>85725</xdr:rowOff>
    </xdr:from>
    <xdr:ext cx="1304925" cy="571500"/>
    <xdr:sp>
      <xdr:nvSpPr>
        <xdr:cNvPr id="44" name="Shape 44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45" name="Shape 45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2105025</xdr:colOff>
      <xdr:row>10</xdr:row>
      <xdr:rowOff>0</xdr:rowOff>
    </xdr:from>
    <xdr:ext cx="1238250" cy="371475"/>
    <xdr:sp>
      <xdr:nvSpPr>
        <xdr:cNvPr id="46" name="Shape 46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47" name="Shape 47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2</xdr:col>
      <xdr:colOff>47625</xdr:colOff>
      <xdr:row>2</xdr:row>
      <xdr:rowOff>57150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38100</xdr:colOff>
      <xdr:row>6</xdr:row>
      <xdr:rowOff>9525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285750</xdr:colOff>
      <xdr:row>5</xdr:row>
      <xdr:rowOff>0</xdr:rowOff>
    </xdr:from>
    <xdr:ext cx="3162300" cy="381000"/>
    <xdr:sp>
      <xdr:nvSpPr>
        <xdr:cNvPr id="48" name="Shape 48"/>
        <xdr:cNvSpPr/>
      </xdr:nvSpPr>
      <xdr:spPr>
        <a:xfrm>
          <a:off x="3779138" y="3603788"/>
          <a:ext cx="3133725" cy="3524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33</xdr:col>
      <xdr:colOff>9525</xdr:colOff>
      <xdr:row>4</xdr:row>
      <xdr:rowOff>180975</xdr:rowOff>
    </xdr:from>
    <xdr:ext cx="952500" cy="419100"/>
    <xdr:sp>
      <xdr:nvSpPr>
        <xdr:cNvPr id="33" name="Shape 33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37</xdr:col>
      <xdr:colOff>9525</xdr:colOff>
      <xdr:row>4</xdr:row>
      <xdr:rowOff>200025</xdr:rowOff>
    </xdr:from>
    <xdr:ext cx="457200" cy="419100"/>
    <xdr:sp>
      <xdr:nvSpPr>
        <xdr:cNvPr id="34" name="Shape 34"/>
        <xdr:cNvSpPr/>
      </xdr:nvSpPr>
      <xdr:spPr>
        <a:xfrm>
          <a:off x="5126925" y="3579975"/>
          <a:ext cx="438150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2076450</xdr:colOff>
      <xdr:row>2</xdr:row>
      <xdr:rowOff>123825</xdr:rowOff>
    </xdr:from>
    <xdr:ext cx="1304925" cy="571500"/>
    <xdr:sp>
      <xdr:nvSpPr>
        <xdr:cNvPr id="49" name="Shape 49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50" name="Shape 50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2076450</xdr:colOff>
      <xdr:row>9</xdr:row>
      <xdr:rowOff>152400</xdr:rowOff>
    </xdr:from>
    <xdr:ext cx="1238250" cy="371475"/>
    <xdr:sp>
      <xdr:nvSpPr>
        <xdr:cNvPr id="51" name="Shape 51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52" name="Shape 52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1143000</xdr:colOff>
      <xdr:row>2</xdr:row>
      <xdr:rowOff>38100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38100</xdr:colOff>
      <xdr:row>6</xdr:row>
      <xdr:rowOff>9525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285750</xdr:colOff>
      <xdr:row>4</xdr:row>
      <xdr:rowOff>190500</xdr:rowOff>
    </xdr:from>
    <xdr:ext cx="3162300" cy="419100"/>
    <xdr:sp>
      <xdr:nvSpPr>
        <xdr:cNvPr id="32" name="Shape 32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33</xdr:col>
      <xdr:colOff>66675</xdr:colOff>
      <xdr:row>5</xdr:row>
      <xdr:rowOff>9525</xdr:rowOff>
    </xdr:from>
    <xdr:ext cx="952500" cy="419100"/>
    <xdr:sp>
      <xdr:nvSpPr>
        <xdr:cNvPr id="33" name="Shape 33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36</xdr:col>
      <xdr:colOff>180975</xdr:colOff>
      <xdr:row>5</xdr:row>
      <xdr:rowOff>19050</xdr:rowOff>
    </xdr:from>
    <xdr:ext cx="457200" cy="419100"/>
    <xdr:sp>
      <xdr:nvSpPr>
        <xdr:cNvPr id="34" name="Shape 34"/>
        <xdr:cNvSpPr/>
      </xdr:nvSpPr>
      <xdr:spPr>
        <a:xfrm>
          <a:off x="5126925" y="3579975"/>
          <a:ext cx="438150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2066925</xdr:colOff>
      <xdr:row>10</xdr:row>
      <xdr:rowOff>47625</xdr:rowOff>
    </xdr:from>
    <xdr:ext cx="1238250" cy="371475"/>
    <xdr:sp>
      <xdr:nvSpPr>
        <xdr:cNvPr id="53" name="Shape 53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54" name="Shape 54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55" name="Shape 55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2019300</xdr:colOff>
      <xdr:row>2</xdr:row>
      <xdr:rowOff>114300</xdr:rowOff>
    </xdr:from>
    <xdr:ext cx="1304925" cy="571500"/>
    <xdr:sp>
      <xdr:nvSpPr>
        <xdr:cNvPr id="56" name="Shape 56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1</xdr:col>
      <xdr:colOff>1285875</xdr:colOff>
      <xdr:row>2</xdr:row>
      <xdr:rowOff>142875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38100</xdr:colOff>
      <xdr:row>6</xdr:row>
      <xdr:rowOff>9525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285750</xdr:colOff>
      <xdr:row>4</xdr:row>
      <xdr:rowOff>190500</xdr:rowOff>
    </xdr:from>
    <xdr:ext cx="3162300" cy="419100"/>
    <xdr:sp>
      <xdr:nvSpPr>
        <xdr:cNvPr id="32" name="Shape 32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266700</xdr:colOff>
      <xdr:row>5</xdr:row>
      <xdr:rowOff>0</xdr:rowOff>
    </xdr:from>
    <xdr:ext cx="952500" cy="419100"/>
    <xdr:sp>
      <xdr:nvSpPr>
        <xdr:cNvPr id="33" name="Shape 33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36</xdr:col>
      <xdr:colOff>95250</xdr:colOff>
      <xdr:row>5</xdr:row>
      <xdr:rowOff>-9525</xdr:rowOff>
    </xdr:from>
    <xdr:ext cx="542925" cy="419100"/>
    <xdr:sp>
      <xdr:nvSpPr>
        <xdr:cNvPr id="57" name="Shape 57"/>
        <xdr:cNvSpPr/>
      </xdr:nvSpPr>
      <xdr:spPr>
        <a:xfrm>
          <a:off x="5084063" y="3579975"/>
          <a:ext cx="523875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2028825</xdr:colOff>
      <xdr:row>10</xdr:row>
      <xdr:rowOff>9525</xdr:rowOff>
    </xdr:from>
    <xdr:ext cx="1238250" cy="371475"/>
    <xdr:sp>
      <xdr:nvSpPr>
        <xdr:cNvPr id="58" name="Shape 58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59" name="Shape 59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60" name="Shape 60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2057400</xdr:colOff>
      <xdr:row>2</xdr:row>
      <xdr:rowOff>38100</xdr:rowOff>
    </xdr:from>
    <xdr:ext cx="1304925" cy="571500"/>
    <xdr:sp>
      <xdr:nvSpPr>
        <xdr:cNvPr id="61" name="Shape 61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1</xdr:col>
      <xdr:colOff>1181100</xdr:colOff>
      <xdr:row>2</xdr:row>
      <xdr:rowOff>104775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38100</xdr:colOff>
      <xdr:row>6</xdr:row>
      <xdr:rowOff>9525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47625</xdr:colOff>
      <xdr:row>4</xdr:row>
      <xdr:rowOff>200025</xdr:rowOff>
    </xdr:from>
    <xdr:ext cx="3162300" cy="419100"/>
    <xdr:sp>
      <xdr:nvSpPr>
        <xdr:cNvPr id="32" name="Shape 32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33</xdr:col>
      <xdr:colOff>161925</xdr:colOff>
      <xdr:row>4</xdr:row>
      <xdr:rowOff>219075</xdr:rowOff>
    </xdr:from>
    <xdr:ext cx="952500" cy="419100"/>
    <xdr:sp>
      <xdr:nvSpPr>
        <xdr:cNvPr id="33" name="Shape 33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36</xdr:col>
      <xdr:colOff>314325</xdr:colOff>
      <xdr:row>4</xdr:row>
      <xdr:rowOff>228600</xdr:rowOff>
    </xdr:from>
    <xdr:ext cx="542925" cy="419100"/>
    <xdr:sp>
      <xdr:nvSpPr>
        <xdr:cNvPr id="57" name="Shape 57"/>
        <xdr:cNvSpPr/>
      </xdr:nvSpPr>
      <xdr:spPr>
        <a:xfrm>
          <a:off x="5084063" y="3579975"/>
          <a:ext cx="523875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2076450</xdr:colOff>
      <xdr:row>9</xdr:row>
      <xdr:rowOff>152400</xdr:rowOff>
    </xdr:from>
    <xdr:ext cx="1238250" cy="371475"/>
    <xdr:sp>
      <xdr:nvSpPr>
        <xdr:cNvPr id="62" name="Shape 62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63" name="Shape 63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64" name="Shape 64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2105025</xdr:colOff>
      <xdr:row>2</xdr:row>
      <xdr:rowOff>66675</xdr:rowOff>
    </xdr:from>
    <xdr:ext cx="1304925" cy="571500"/>
    <xdr:sp>
      <xdr:nvSpPr>
        <xdr:cNvPr id="65" name="Shape 65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1</xdr:col>
      <xdr:colOff>1343025</xdr:colOff>
      <xdr:row>2</xdr:row>
      <xdr:rowOff>161925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38100</xdr:colOff>
      <xdr:row>6</xdr:row>
      <xdr:rowOff>9525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47625</xdr:colOff>
      <xdr:row>4</xdr:row>
      <xdr:rowOff>200025</xdr:rowOff>
    </xdr:from>
    <xdr:ext cx="3162300" cy="419100"/>
    <xdr:sp>
      <xdr:nvSpPr>
        <xdr:cNvPr id="32" name="Shape 32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304800</xdr:colOff>
      <xdr:row>4</xdr:row>
      <xdr:rowOff>200025</xdr:rowOff>
    </xdr:from>
    <xdr:ext cx="952500" cy="419100"/>
    <xdr:sp>
      <xdr:nvSpPr>
        <xdr:cNvPr id="33" name="Shape 33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37</xdr:col>
      <xdr:colOff>9525</xdr:colOff>
      <xdr:row>4</xdr:row>
      <xdr:rowOff>200025</xdr:rowOff>
    </xdr:from>
    <xdr:ext cx="542925" cy="419100"/>
    <xdr:sp>
      <xdr:nvSpPr>
        <xdr:cNvPr id="66" name="Shape 66"/>
        <xdr:cNvSpPr/>
      </xdr:nvSpPr>
      <xdr:spPr>
        <a:xfrm>
          <a:off x="5084063" y="3579975"/>
          <a:ext cx="523875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2133600</xdr:colOff>
      <xdr:row>9</xdr:row>
      <xdr:rowOff>171450</xdr:rowOff>
    </xdr:from>
    <xdr:ext cx="1238250" cy="371475"/>
    <xdr:sp>
      <xdr:nvSpPr>
        <xdr:cNvPr id="67" name="Shape 67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68" name="Shape 68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69" name="Shape 69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2000250</xdr:colOff>
      <xdr:row>2</xdr:row>
      <xdr:rowOff>66675</xdr:rowOff>
    </xdr:from>
    <xdr:ext cx="1304925" cy="571500"/>
    <xdr:sp>
      <xdr:nvSpPr>
        <xdr:cNvPr id="70" name="Shape 70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2</xdr:col>
      <xdr:colOff>0</xdr:colOff>
      <xdr:row>2</xdr:row>
      <xdr:rowOff>152400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38100</xdr:colOff>
      <xdr:row>6</xdr:row>
      <xdr:rowOff>9525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142875</xdr:colOff>
      <xdr:row>4</xdr:row>
      <xdr:rowOff>200025</xdr:rowOff>
    </xdr:from>
    <xdr:ext cx="3162300" cy="419100"/>
    <xdr:sp>
      <xdr:nvSpPr>
        <xdr:cNvPr id="32" name="Shape 32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304800</xdr:colOff>
      <xdr:row>4</xdr:row>
      <xdr:rowOff>200025</xdr:rowOff>
    </xdr:from>
    <xdr:ext cx="952500" cy="419100"/>
    <xdr:sp>
      <xdr:nvSpPr>
        <xdr:cNvPr id="33" name="Shape 33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37</xdr:col>
      <xdr:colOff>9525</xdr:colOff>
      <xdr:row>4</xdr:row>
      <xdr:rowOff>200025</xdr:rowOff>
    </xdr:from>
    <xdr:ext cx="542925" cy="419100"/>
    <xdr:sp>
      <xdr:nvSpPr>
        <xdr:cNvPr id="66" name="Shape 66"/>
        <xdr:cNvSpPr/>
      </xdr:nvSpPr>
      <xdr:spPr>
        <a:xfrm>
          <a:off x="5084063" y="3579975"/>
          <a:ext cx="523875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2124075</xdr:colOff>
      <xdr:row>10</xdr:row>
      <xdr:rowOff>-9525</xdr:rowOff>
    </xdr:from>
    <xdr:ext cx="1238250" cy="371475"/>
    <xdr:sp>
      <xdr:nvSpPr>
        <xdr:cNvPr id="71" name="Shape 71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72" name="Shape 72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73" name="Shape 73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2095500</xdr:colOff>
      <xdr:row>2</xdr:row>
      <xdr:rowOff>76200</xdr:rowOff>
    </xdr:from>
    <xdr:ext cx="1304925" cy="571500"/>
    <xdr:sp>
      <xdr:nvSpPr>
        <xdr:cNvPr id="74" name="Shape 74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2</xdr:col>
      <xdr:colOff>0</xdr:colOff>
      <xdr:row>2</xdr:row>
      <xdr:rowOff>85725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38100</xdr:colOff>
      <xdr:row>6</xdr:row>
      <xdr:rowOff>9525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142875</xdr:colOff>
      <xdr:row>4</xdr:row>
      <xdr:rowOff>200025</xdr:rowOff>
    </xdr:from>
    <xdr:ext cx="3162300" cy="419100"/>
    <xdr:sp>
      <xdr:nvSpPr>
        <xdr:cNvPr id="32" name="Shape 32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304800</xdr:colOff>
      <xdr:row>4</xdr:row>
      <xdr:rowOff>200025</xdr:rowOff>
    </xdr:from>
    <xdr:ext cx="952500" cy="419100"/>
    <xdr:sp>
      <xdr:nvSpPr>
        <xdr:cNvPr id="33" name="Shape 33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37</xdr:col>
      <xdr:colOff>9525</xdr:colOff>
      <xdr:row>4</xdr:row>
      <xdr:rowOff>200025</xdr:rowOff>
    </xdr:from>
    <xdr:ext cx="542925" cy="419100"/>
    <xdr:sp>
      <xdr:nvSpPr>
        <xdr:cNvPr id="66" name="Shape 66"/>
        <xdr:cNvSpPr/>
      </xdr:nvSpPr>
      <xdr:spPr>
        <a:xfrm>
          <a:off x="5084063" y="3579975"/>
          <a:ext cx="523875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2114550</xdr:colOff>
      <xdr:row>10</xdr:row>
      <xdr:rowOff>9525</xdr:rowOff>
    </xdr:from>
    <xdr:ext cx="1238250" cy="371475"/>
    <xdr:sp>
      <xdr:nvSpPr>
        <xdr:cNvPr id="75" name="Shape 75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76" name="Shape 76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77" name="Shape 77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2066925</xdr:colOff>
      <xdr:row>2</xdr:row>
      <xdr:rowOff>57150</xdr:rowOff>
    </xdr:from>
    <xdr:ext cx="1304925" cy="571500"/>
    <xdr:sp>
      <xdr:nvSpPr>
        <xdr:cNvPr id="78" name="Shape 78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1</xdr:col>
      <xdr:colOff>1257300</xdr:colOff>
      <xdr:row>2</xdr:row>
      <xdr:rowOff>142875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38100</xdr:colOff>
      <xdr:row>6</xdr:row>
      <xdr:rowOff>9525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142875</xdr:colOff>
      <xdr:row>4</xdr:row>
      <xdr:rowOff>200025</xdr:rowOff>
    </xdr:from>
    <xdr:ext cx="3162300" cy="419100"/>
    <xdr:sp>
      <xdr:nvSpPr>
        <xdr:cNvPr id="32" name="Shape 32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33</xdr:col>
      <xdr:colOff>9525</xdr:colOff>
      <xdr:row>5</xdr:row>
      <xdr:rowOff>-9525</xdr:rowOff>
    </xdr:from>
    <xdr:ext cx="952500" cy="419100"/>
    <xdr:sp>
      <xdr:nvSpPr>
        <xdr:cNvPr id="33" name="Shape 33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37</xdr:col>
      <xdr:colOff>-9525</xdr:colOff>
      <xdr:row>5</xdr:row>
      <xdr:rowOff>0</xdr:rowOff>
    </xdr:from>
    <xdr:ext cx="542925" cy="419100"/>
    <xdr:sp>
      <xdr:nvSpPr>
        <xdr:cNvPr id="57" name="Shape 57"/>
        <xdr:cNvSpPr/>
      </xdr:nvSpPr>
      <xdr:spPr>
        <a:xfrm>
          <a:off x="5084063" y="3579975"/>
          <a:ext cx="523875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2038350</xdr:colOff>
      <xdr:row>9</xdr:row>
      <xdr:rowOff>171450</xdr:rowOff>
    </xdr:from>
    <xdr:ext cx="1238250" cy="371475"/>
    <xdr:sp>
      <xdr:nvSpPr>
        <xdr:cNvPr id="79" name="Shape 79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80" name="Shape 80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81" name="Shape 81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2076450</xdr:colOff>
      <xdr:row>2</xdr:row>
      <xdr:rowOff>57150</xdr:rowOff>
    </xdr:from>
    <xdr:ext cx="1304925" cy="571500"/>
    <xdr:sp>
      <xdr:nvSpPr>
        <xdr:cNvPr id="82" name="Shape 82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1</xdr:col>
      <xdr:colOff>1276350</xdr:colOff>
      <xdr:row>2</xdr:row>
      <xdr:rowOff>38100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38100</xdr:colOff>
      <xdr:row>6</xdr:row>
      <xdr:rowOff>9525</xdr:rowOff>
    </xdr:from>
    <xdr:ext cx="209550" cy="142875"/>
    <xdr:sp>
      <xdr:nvSpPr>
        <xdr:cNvPr id="31" name="Shape 31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38100</xdr:colOff>
      <xdr:row>4</xdr:row>
      <xdr:rowOff>200025</xdr:rowOff>
    </xdr:from>
    <xdr:ext cx="3162300" cy="419100"/>
    <xdr:sp>
      <xdr:nvSpPr>
        <xdr:cNvPr id="32" name="Shape 32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33</xdr:col>
      <xdr:colOff>133350</xdr:colOff>
      <xdr:row>5</xdr:row>
      <xdr:rowOff>-9525</xdr:rowOff>
    </xdr:from>
    <xdr:ext cx="952500" cy="419100"/>
    <xdr:sp>
      <xdr:nvSpPr>
        <xdr:cNvPr id="33" name="Shape 33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36</xdr:col>
      <xdr:colOff>361950</xdr:colOff>
      <xdr:row>4</xdr:row>
      <xdr:rowOff>219075</xdr:rowOff>
    </xdr:from>
    <xdr:ext cx="542925" cy="419100"/>
    <xdr:sp>
      <xdr:nvSpPr>
        <xdr:cNvPr id="57" name="Shape 57"/>
        <xdr:cNvSpPr/>
      </xdr:nvSpPr>
      <xdr:spPr>
        <a:xfrm>
          <a:off x="5084063" y="3579975"/>
          <a:ext cx="523875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2000250</xdr:colOff>
      <xdr:row>10</xdr:row>
      <xdr:rowOff>-9525</xdr:rowOff>
    </xdr:from>
    <xdr:ext cx="1238250" cy="371475"/>
    <xdr:sp>
      <xdr:nvSpPr>
        <xdr:cNvPr id="83" name="Shape 83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84" name="Shape 84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85" name="Shape 85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2019300</xdr:colOff>
      <xdr:row>2</xdr:row>
      <xdr:rowOff>66675</xdr:rowOff>
    </xdr:from>
    <xdr:ext cx="1304925" cy="571500"/>
    <xdr:sp>
      <xdr:nvSpPr>
        <xdr:cNvPr id="86" name="Shape 86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1</xdr:col>
      <xdr:colOff>1247775</xdr:colOff>
      <xdr:row>2</xdr:row>
      <xdr:rowOff>133350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CLIENTES%20Y%20PROVEEDORE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LIENTES Y PROVEEDOR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65.57"/>
    <col customWidth="1" min="2" max="2" width="25.0"/>
    <col customWidth="1" min="3" max="5" width="16.14"/>
    <col customWidth="1" min="6" max="6" width="14.43"/>
    <col customWidth="1" min="11" max="11" width="16.14"/>
    <col customWidth="1" min="13" max="13" width="15.71"/>
    <col customWidth="1" min="14" max="14" width="14.71"/>
    <col customWidth="1" min="16" max="16" width="28.71"/>
    <col customWidth="1" min="17" max="17" width="27.29"/>
    <col customWidth="1" min="18" max="18" width="3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5"/>
      <c r="N1" s="5"/>
      <c r="O1" s="5"/>
      <c r="P1" s="5"/>
      <c r="Q1" s="5"/>
      <c r="R1" s="6"/>
    </row>
    <row r="2">
      <c r="A2" s="7"/>
      <c r="K2" s="8"/>
      <c r="L2" s="4"/>
      <c r="M2" s="5"/>
      <c r="N2" s="5"/>
      <c r="O2" s="5"/>
      <c r="P2" s="5"/>
      <c r="Q2" s="5"/>
      <c r="R2" s="6"/>
    </row>
    <row r="3">
      <c r="A3" s="7"/>
      <c r="K3" s="8"/>
      <c r="L3" s="4"/>
      <c r="M3" s="5"/>
      <c r="N3" s="5"/>
      <c r="O3" s="5"/>
      <c r="P3" s="5"/>
      <c r="Q3" s="5"/>
      <c r="R3" s="6"/>
    </row>
    <row r="4">
      <c r="A4" s="7"/>
      <c r="K4" s="8"/>
      <c r="L4" s="4"/>
      <c r="M4" s="5"/>
      <c r="N4" s="5"/>
      <c r="O4" s="5"/>
      <c r="P4" s="5"/>
      <c r="Q4" s="5"/>
      <c r="R4" s="6"/>
    </row>
    <row r="5" ht="15.0" customHeight="1">
      <c r="A5" s="7"/>
      <c r="K5" s="8"/>
      <c r="L5" s="4"/>
      <c r="M5" s="5"/>
      <c r="N5" s="5"/>
      <c r="O5" s="5"/>
      <c r="P5" s="5"/>
      <c r="Q5" s="5"/>
      <c r="R5" s="6"/>
    </row>
    <row r="6">
      <c r="A6" s="7"/>
      <c r="K6" s="8"/>
      <c r="L6" s="4"/>
      <c r="M6" s="5"/>
      <c r="N6" s="5"/>
      <c r="O6" s="5"/>
      <c r="P6" s="5"/>
      <c r="Q6" s="5"/>
      <c r="R6" s="6"/>
    </row>
    <row r="7">
      <c r="A7" s="9"/>
      <c r="B7" s="10"/>
      <c r="C7" s="10"/>
      <c r="D7" s="10"/>
      <c r="E7" s="10"/>
      <c r="F7" s="10"/>
      <c r="G7" s="10"/>
      <c r="H7" s="10"/>
      <c r="I7" s="10"/>
      <c r="J7" s="10"/>
      <c r="K7" s="11"/>
      <c r="L7" s="4"/>
      <c r="M7" s="5"/>
      <c r="N7" s="5"/>
      <c r="O7" s="5"/>
      <c r="P7" s="5"/>
      <c r="Q7" s="5"/>
      <c r="R7" s="6"/>
    </row>
    <row r="8">
      <c r="A8" s="12" t="s">
        <v>0</v>
      </c>
      <c r="B8" s="13"/>
      <c r="C8" s="13"/>
      <c r="D8" s="13"/>
      <c r="E8" s="13"/>
      <c r="F8" s="14"/>
      <c r="G8" s="14"/>
      <c r="H8" s="14"/>
      <c r="I8" s="14"/>
      <c r="J8" s="14"/>
      <c r="K8" s="14"/>
      <c r="L8" s="5"/>
      <c r="M8" s="5"/>
      <c r="N8" s="5"/>
      <c r="O8" s="5"/>
      <c r="P8" s="5"/>
      <c r="Q8" s="5"/>
      <c r="R8" s="6"/>
    </row>
    <row r="9">
      <c r="A9" s="5"/>
      <c r="B9" s="1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>
      <c r="A10" s="5"/>
      <c r="B10" s="16" t="s">
        <v>1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 t="s">
        <v>2</v>
      </c>
      <c r="Q10" s="5"/>
      <c r="R10" s="6"/>
    </row>
    <row r="11">
      <c r="A11" s="20"/>
      <c r="B11" s="16"/>
      <c r="C11" s="21" t="s">
        <v>3</v>
      </c>
      <c r="D11" s="21" t="s">
        <v>4</v>
      </c>
      <c r="E11" s="21" t="s">
        <v>5</v>
      </c>
      <c r="F11" s="21" t="s">
        <v>6</v>
      </c>
      <c r="G11" s="21" t="s">
        <v>7</v>
      </c>
      <c r="H11" s="21" t="s">
        <v>8</v>
      </c>
      <c r="I11" s="21" t="s">
        <v>9</v>
      </c>
      <c r="J11" s="21" t="s">
        <v>10</v>
      </c>
      <c r="K11" s="21" t="s">
        <v>11</v>
      </c>
      <c r="L11" s="21" t="s">
        <v>12</v>
      </c>
      <c r="M11" s="21" t="s">
        <v>13</v>
      </c>
      <c r="N11" s="21" t="s">
        <v>14</v>
      </c>
      <c r="O11" s="22"/>
      <c r="P11" s="23"/>
      <c r="Q11" s="5"/>
      <c r="R11" s="6"/>
    </row>
    <row r="12">
      <c r="B12" s="24" t="s">
        <v>15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6"/>
      <c r="P12" s="27"/>
      <c r="Q12" s="5"/>
      <c r="R12" s="6"/>
    </row>
    <row r="13">
      <c r="B13" s="28" t="s">
        <v>16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6"/>
      <c r="P13" s="27"/>
      <c r="Q13" s="5"/>
      <c r="R13" s="6"/>
    </row>
    <row r="14">
      <c r="B14" s="30" t="s">
        <v>17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26"/>
      <c r="P14" s="32"/>
      <c r="Q14" s="5"/>
      <c r="R14" s="6"/>
    </row>
    <row r="15">
      <c r="B15" s="24" t="s">
        <v>18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18"/>
      <c r="P15" s="18"/>
      <c r="Q15" s="5"/>
      <c r="R15" s="6"/>
    </row>
    <row r="16">
      <c r="B16" s="1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33" t="s">
        <v>19</v>
      </c>
      <c r="Q16" s="5"/>
      <c r="R16" s="6"/>
    </row>
    <row r="17">
      <c r="B17" s="34"/>
      <c r="C17" s="21" t="s">
        <v>3</v>
      </c>
      <c r="D17" s="21" t="s">
        <v>4</v>
      </c>
      <c r="E17" s="21" t="s">
        <v>5</v>
      </c>
      <c r="F17" s="21" t="s">
        <v>6</v>
      </c>
      <c r="G17" s="21" t="s">
        <v>7</v>
      </c>
      <c r="H17" s="21" t="s">
        <v>8</v>
      </c>
      <c r="I17" s="21" t="s">
        <v>9</v>
      </c>
      <c r="J17" s="21" t="s">
        <v>10</v>
      </c>
      <c r="K17" s="21" t="s">
        <v>11</v>
      </c>
      <c r="L17" s="21" t="s">
        <v>12</v>
      </c>
      <c r="M17" s="21" t="s">
        <v>13</v>
      </c>
      <c r="N17" s="21" t="s">
        <v>14</v>
      </c>
      <c r="O17" s="35"/>
      <c r="P17" s="23"/>
      <c r="Q17" s="5"/>
      <c r="R17" s="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5"/>
      <c r="P18" s="5"/>
      <c r="Q18" s="5"/>
      <c r="R18" s="6"/>
    </row>
    <row r="19">
      <c r="A19" s="37" t="s">
        <v>20</v>
      </c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0"/>
      <c r="O19" s="41"/>
      <c r="P19" s="42" t="s">
        <v>20</v>
      </c>
      <c r="Q19" s="5"/>
      <c r="R19" s="6"/>
    </row>
    <row r="20">
      <c r="A20" s="5" t="s">
        <v>21</v>
      </c>
      <c r="B20" s="43"/>
      <c r="C20" s="44"/>
      <c r="D20" s="44"/>
      <c r="E20" s="44"/>
      <c r="F20" s="44"/>
      <c r="G20" s="45"/>
      <c r="H20" s="46"/>
      <c r="I20" s="46"/>
      <c r="J20" s="47"/>
      <c r="K20" s="46"/>
      <c r="L20" s="46"/>
      <c r="M20" s="46"/>
      <c r="N20" s="46"/>
      <c r="O20" s="48"/>
      <c r="P20" s="49"/>
      <c r="Q20" s="50"/>
      <c r="R20" s="51"/>
    </row>
    <row r="21" ht="15.75" customHeight="1">
      <c r="A21" s="5" t="s">
        <v>22</v>
      </c>
      <c r="B21" s="43"/>
      <c r="C21" s="44"/>
      <c r="D21" s="44"/>
      <c r="E21" s="44"/>
      <c r="F21" s="44"/>
      <c r="G21" s="45"/>
      <c r="H21" s="46"/>
      <c r="I21" s="46"/>
      <c r="J21" s="47"/>
      <c r="K21" s="46"/>
      <c r="L21" s="46"/>
      <c r="M21" s="46"/>
      <c r="N21" s="46"/>
      <c r="O21" s="48"/>
      <c r="P21" s="49"/>
      <c r="Q21" s="50"/>
      <c r="R21" s="51"/>
    </row>
    <row r="22" ht="15.75" customHeight="1">
      <c r="A22" s="5" t="s">
        <v>23</v>
      </c>
      <c r="B22" s="43"/>
      <c r="C22" s="44"/>
      <c r="D22" s="44"/>
      <c r="E22" s="44"/>
      <c r="F22" s="44"/>
      <c r="G22" s="45"/>
      <c r="H22" s="46"/>
      <c r="I22" s="46"/>
      <c r="J22" s="47"/>
      <c r="K22" s="46"/>
      <c r="L22" s="46"/>
      <c r="M22" s="46"/>
      <c r="N22" s="46"/>
      <c r="O22" s="48"/>
      <c r="P22" s="49"/>
      <c r="Q22" s="50"/>
      <c r="R22" s="51"/>
    </row>
    <row r="23" ht="15.75" customHeight="1">
      <c r="A23" s="5" t="s">
        <v>24</v>
      </c>
      <c r="B23" s="43"/>
      <c r="C23" s="44"/>
      <c r="D23" s="44"/>
      <c r="E23" s="44"/>
      <c r="F23" s="44"/>
      <c r="G23" s="45"/>
      <c r="H23" s="46"/>
      <c r="I23" s="46"/>
      <c r="J23" s="47"/>
      <c r="K23" s="46"/>
      <c r="L23" s="46"/>
      <c r="M23" s="46"/>
      <c r="N23" s="46"/>
      <c r="O23" s="48"/>
      <c r="P23" s="49"/>
      <c r="Q23" s="50"/>
      <c r="R23" s="51"/>
    </row>
    <row r="24" ht="15.75" customHeight="1">
      <c r="A24" s="5" t="s">
        <v>25</v>
      </c>
      <c r="B24" s="43"/>
      <c r="C24" s="44"/>
      <c r="D24" s="44"/>
      <c r="E24" s="44"/>
      <c r="F24" s="44"/>
      <c r="G24" s="45"/>
      <c r="H24" s="46"/>
      <c r="I24" s="46"/>
      <c r="J24" s="47"/>
      <c r="K24" s="46"/>
      <c r="L24" s="46"/>
      <c r="M24" s="46"/>
      <c r="N24" s="46"/>
      <c r="O24" s="48"/>
      <c r="P24" s="49"/>
      <c r="Q24" s="50"/>
      <c r="R24" s="51"/>
    </row>
    <row r="25" ht="15.75" customHeight="1">
      <c r="A25" s="5" t="s">
        <v>26</v>
      </c>
      <c r="B25" s="43"/>
      <c r="C25" s="44"/>
      <c r="D25" s="44"/>
      <c r="E25" s="44"/>
      <c r="F25" s="44"/>
      <c r="G25" s="45"/>
      <c r="H25" s="46"/>
      <c r="I25" s="46"/>
      <c r="J25" s="47"/>
      <c r="K25" s="46"/>
      <c r="L25" s="46"/>
      <c r="M25" s="46"/>
      <c r="N25" s="46"/>
      <c r="O25" s="48"/>
      <c r="P25" s="49"/>
      <c r="Q25" s="50"/>
      <c r="R25" s="51"/>
    </row>
    <row r="26" ht="15.75" customHeight="1">
      <c r="A26" s="5" t="s">
        <v>27</v>
      </c>
      <c r="B26" s="43"/>
      <c r="C26" s="44"/>
      <c r="D26" s="44"/>
      <c r="E26" s="44"/>
      <c r="F26" s="44"/>
      <c r="G26" s="45"/>
      <c r="H26" s="46"/>
      <c r="I26" s="46"/>
      <c r="J26" s="47"/>
      <c r="K26" s="46"/>
      <c r="L26" s="46"/>
      <c r="M26" s="46"/>
      <c r="N26" s="46"/>
      <c r="O26" s="48"/>
      <c r="P26" s="49"/>
      <c r="Q26" s="50"/>
      <c r="R26" s="51"/>
    </row>
    <row r="27" ht="15.75" customHeight="1">
      <c r="A27" s="5" t="s">
        <v>28</v>
      </c>
      <c r="B27" s="43"/>
      <c r="C27" s="44"/>
      <c r="D27" s="44"/>
      <c r="E27" s="44"/>
      <c r="F27" s="44"/>
      <c r="G27" s="45"/>
      <c r="H27" s="46"/>
      <c r="I27" s="46"/>
      <c r="J27" s="47"/>
      <c r="K27" s="46"/>
      <c r="L27" s="46"/>
      <c r="M27" s="46"/>
      <c r="N27" s="46"/>
      <c r="O27" s="48"/>
      <c r="P27" s="49"/>
      <c r="Q27" s="50"/>
      <c r="R27" s="51"/>
    </row>
    <row r="28" ht="15.75" customHeight="1">
      <c r="A28" s="5" t="s">
        <v>29</v>
      </c>
      <c r="B28" s="43"/>
      <c r="C28" s="44"/>
      <c r="D28" s="44"/>
      <c r="E28" s="44"/>
      <c r="F28" s="44"/>
      <c r="G28" s="45"/>
      <c r="H28" s="46"/>
      <c r="I28" s="46"/>
      <c r="J28" s="47"/>
      <c r="K28" s="46"/>
      <c r="L28" s="46"/>
      <c r="M28" s="46"/>
      <c r="N28" s="46"/>
      <c r="O28" s="48"/>
      <c r="P28" s="49"/>
      <c r="Q28" s="50"/>
      <c r="R28" s="51"/>
    </row>
    <row r="29" ht="15.75" customHeight="1">
      <c r="A29" s="5" t="s">
        <v>30</v>
      </c>
      <c r="B29" s="43"/>
      <c r="C29" s="44"/>
      <c r="D29" s="44"/>
      <c r="E29" s="44"/>
      <c r="F29" s="44"/>
      <c r="G29" s="45"/>
      <c r="H29" s="46"/>
      <c r="I29" s="46"/>
      <c r="J29" s="47"/>
      <c r="K29" s="46"/>
      <c r="L29" s="46"/>
      <c r="M29" s="46"/>
      <c r="N29" s="46"/>
      <c r="O29" s="48"/>
      <c r="P29" s="49"/>
      <c r="Q29" s="50"/>
      <c r="R29" s="51"/>
    </row>
    <row r="30" ht="15.75" customHeight="1">
      <c r="A30" s="5" t="s">
        <v>31</v>
      </c>
      <c r="B30" s="43"/>
      <c r="C30" s="44"/>
      <c r="D30" s="44"/>
      <c r="E30" s="44"/>
      <c r="F30" s="44"/>
      <c r="G30" s="45"/>
      <c r="H30" s="46"/>
      <c r="I30" s="46"/>
      <c r="J30" s="47"/>
      <c r="K30" s="46"/>
      <c r="L30" s="46"/>
      <c r="M30" s="46"/>
      <c r="N30" s="46"/>
      <c r="O30" s="48"/>
      <c r="P30" s="49"/>
      <c r="Q30" s="50"/>
      <c r="R30" s="51"/>
    </row>
    <row r="31" ht="15.75" hidden="1" customHeight="1">
      <c r="A31" s="5"/>
      <c r="B31" s="43"/>
      <c r="C31" s="44"/>
      <c r="D31" s="44"/>
      <c r="E31" s="44"/>
      <c r="F31" s="44"/>
      <c r="G31" s="45"/>
      <c r="H31" s="46"/>
      <c r="I31" s="46"/>
      <c r="J31" s="47"/>
      <c r="K31" s="46"/>
      <c r="L31" s="46"/>
      <c r="M31" s="46"/>
      <c r="N31" s="46"/>
      <c r="O31" s="48"/>
      <c r="P31" s="49"/>
      <c r="Q31" s="50"/>
      <c r="R31" s="51"/>
    </row>
    <row r="32" ht="15.75" hidden="1" customHeight="1">
      <c r="A32" s="5"/>
      <c r="B32" s="43"/>
      <c r="C32" s="44"/>
      <c r="D32" s="44"/>
      <c r="E32" s="44"/>
      <c r="F32" s="44"/>
      <c r="G32" s="45"/>
      <c r="H32" s="46"/>
      <c r="I32" s="46"/>
      <c r="J32" s="47"/>
      <c r="K32" s="46"/>
      <c r="L32" s="46"/>
      <c r="M32" s="46"/>
      <c r="N32" s="46"/>
      <c r="O32" s="48"/>
      <c r="P32" s="49"/>
      <c r="Q32" s="50"/>
      <c r="R32" s="51"/>
    </row>
    <row r="33" ht="15.75" hidden="1" customHeight="1">
      <c r="A33" s="5"/>
      <c r="B33" s="43"/>
      <c r="C33" s="44"/>
      <c r="D33" s="44"/>
      <c r="E33" s="44"/>
      <c r="F33" s="44"/>
      <c r="G33" s="45"/>
      <c r="H33" s="46"/>
      <c r="I33" s="46"/>
      <c r="J33" s="47"/>
      <c r="K33" s="46"/>
      <c r="L33" s="46"/>
      <c r="M33" s="46"/>
      <c r="N33" s="46"/>
      <c r="O33" s="48"/>
      <c r="P33" s="49"/>
      <c r="Q33" s="50"/>
      <c r="R33" s="51"/>
    </row>
    <row r="34" ht="15.75" hidden="1" customHeight="1">
      <c r="A34" s="5"/>
      <c r="B34" s="43"/>
      <c r="C34" s="44"/>
      <c r="D34" s="44"/>
      <c r="E34" s="44"/>
      <c r="F34" s="44"/>
      <c r="G34" s="45"/>
      <c r="H34" s="46"/>
      <c r="I34" s="46"/>
      <c r="J34" s="47"/>
      <c r="K34" s="46"/>
      <c r="L34" s="46"/>
      <c r="M34" s="46"/>
      <c r="N34" s="46"/>
      <c r="O34" s="48"/>
      <c r="P34" s="49"/>
      <c r="Q34" s="50"/>
      <c r="R34" s="51"/>
    </row>
    <row r="35" ht="15.75" hidden="1" customHeight="1">
      <c r="A35" s="5"/>
      <c r="B35" s="43"/>
      <c r="C35" s="44"/>
      <c r="D35" s="44"/>
      <c r="E35" s="44"/>
      <c r="F35" s="44"/>
      <c r="G35" s="45"/>
      <c r="H35" s="46"/>
      <c r="I35" s="46"/>
      <c r="J35" s="47"/>
      <c r="K35" s="46"/>
      <c r="L35" s="46"/>
      <c r="M35" s="46"/>
      <c r="N35" s="46"/>
      <c r="O35" s="48"/>
      <c r="P35" s="49"/>
      <c r="Q35" s="50"/>
      <c r="R35" s="51"/>
    </row>
    <row r="36" ht="15.75" hidden="1" customHeight="1">
      <c r="A36" s="5"/>
      <c r="B36" s="43"/>
      <c r="C36" s="44"/>
      <c r="D36" s="44"/>
      <c r="E36" s="44"/>
      <c r="F36" s="44"/>
      <c r="G36" s="45"/>
      <c r="H36" s="46"/>
      <c r="I36" s="46"/>
      <c r="J36" s="47"/>
      <c r="K36" s="46"/>
      <c r="L36" s="46"/>
      <c r="M36" s="46"/>
      <c r="N36" s="46"/>
      <c r="O36" s="48"/>
      <c r="P36" s="49"/>
      <c r="Q36" s="50"/>
      <c r="R36" s="51"/>
    </row>
    <row r="37" ht="15.75" hidden="1" customHeight="1">
      <c r="A37" s="5"/>
      <c r="B37" s="43"/>
      <c r="C37" s="44"/>
      <c r="D37" s="44"/>
      <c r="E37" s="44"/>
      <c r="F37" s="44"/>
      <c r="G37" s="45"/>
      <c r="H37" s="46"/>
      <c r="I37" s="46"/>
      <c r="J37" s="47"/>
      <c r="K37" s="46"/>
      <c r="L37" s="46"/>
      <c r="M37" s="46"/>
      <c r="N37" s="46"/>
      <c r="O37" s="48"/>
      <c r="P37" s="49"/>
      <c r="Q37" s="50"/>
      <c r="R37" s="51"/>
    </row>
    <row r="38" ht="15.75" hidden="1" customHeight="1">
      <c r="A38" s="5"/>
      <c r="B38" s="43"/>
      <c r="C38" s="44"/>
      <c r="D38" s="44"/>
      <c r="E38" s="44"/>
      <c r="F38" s="44"/>
      <c r="G38" s="45"/>
      <c r="H38" s="46"/>
      <c r="I38" s="46"/>
      <c r="J38" s="47"/>
      <c r="K38" s="46"/>
      <c r="L38" s="46"/>
      <c r="M38" s="46"/>
      <c r="N38" s="46"/>
      <c r="O38" s="48"/>
      <c r="P38" s="49"/>
      <c r="Q38" s="50"/>
      <c r="R38" s="51"/>
    </row>
    <row r="39" ht="15.75" hidden="1" customHeight="1">
      <c r="A39" s="5"/>
      <c r="B39" s="43"/>
      <c r="C39" s="44"/>
      <c r="D39" s="44"/>
      <c r="E39" s="44"/>
      <c r="F39" s="44"/>
      <c r="G39" s="45"/>
      <c r="H39" s="46"/>
      <c r="I39" s="46"/>
      <c r="J39" s="47"/>
      <c r="K39" s="46"/>
      <c r="L39" s="46"/>
      <c r="M39" s="46"/>
      <c r="N39" s="46"/>
      <c r="O39" s="48"/>
      <c r="P39" s="49"/>
      <c r="Q39" s="50"/>
      <c r="R39" s="51"/>
    </row>
    <row r="40" ht="15.75" hidden="1" customHeight="1">
      <c r="A40" s="5"/>
      <c r="B40" s="43"/>
      <c r="C40" s="44"/>
      <c r="D40" s="44"/>
      <c r="E40" s="44"/>
      <c r="F40" s="44"/>
      <c r="G40" s="45"/>
      <c r="H40" s="46"/>
      <c r="I40" s="46"/>
      <c r="J40" s="47"/>
      <c r="K40" s="46"/>
      <c r="L40" s="46"/>
      <c r="M40" s="46"/>
      <c r="N40" s="46"/>
      <c r="O40" s="48"/>
      <c r="P40" s="49"/>
      <c r="Q40" s="50"/>
      <c r="R40" s="51"/>
    </row>
    <row r="41" ht="15.75" hidden="1" customHeight="1">
      <c r="A41" s="5"/>
      <c r="B41" s="43"/>
      <c r="C41" s="44"/>
      <c r="D41" s="44"/>
      <c r="E41" s="44"/>
      <c r="F41" s="44"/>
      <c r="G41" s="45"/>
      <c r="H41" s="46"/>
      <c r="I41" s="46"/>
      <c r="J41" s="47"/>
      <c r="K41" s="46"/>
      <c r="L41" s="46"/>
      <c r="M41" s="46"/>
      <c r="N41" s="46"/>
      <c r="O41" s="48"/>
      <c r="P41" s="49"/>
      <c r="Q41" s="50"/>
      <c r="R41" s="51"/>
    </row>
    <row r="42" ht="15.75" hidden="1" customHeight="1">
      <c r="A42" s="5"/>
      <c r="B42" s="43"/>
      <c r="C42" s="44"/>
      <c r="D42" s="44"/>
      <c r="E42" s="44"/>
      <c r="F42" s="44"/>
      <c r="G42" s="45"/>
      <c r="H42" s="46"/>
      <c r="I42" s="46"/>
      <c r="J42" s="47"/>
      <c r="K42" s="46"/>
      <c r="L42" s="46"/>
      <c r="M42" s="46"/>
      <c r="N42" s="46"/>
      <c r="O42" s="48"/>
      <c r="P42" s="49"/>
      <c r="Q42" s="50"/>
      <c r="R42" s="51"/>
    </row>
    <row r="43" ht="15.75" hidden="1" customHeight="1">
      <c r="A43" s="5"/>
      <c r="B43" s="43"/>
      <c r="C43" s="44"/>
      <c r="D43" s="44"/>
      <c r="E43" s="44"/>
      <c r="F43" s="44"/>
      <c r="G43" s="45"/>
      <c r="H43" s="46"/>
      <c r="I43" s="46"/>
      <c r="J43" s="47"/>
      <c r="K43" s="46"/>
      <c r="L43" s="46"/>
      <c r="M43" s="46"/>
      <c r="N43" s="46"/>
      <c r="O43" s="48"/>
      <c r="P43" s="49"/>
      <c r="Q43" s="50"/>
      <c r="R43" s="51"/>
    </row>
    <row r="44" ht="15.75" hidden="1" customHeight="1">
      <c r="A44" s="5"/>
      <c r="B44" s="43"/>
      <c r="C44" s="44"/>
      <c r="D44" s="44"/>
      <c r="E44" s="44"/>
      <c r="F44" s="44"/>
      <c r="G44" s="45"/>
      <c r="H44" s="46"/>
      <c r="I44" s="46"/>
      <c r="J44" s="47"/>
      <c r="K44" s="46"/>
      <c r="L44" s="46"/>
      <c r="M44" s="46"/>
      <c r="N44" s="46"/>
      <c r="O44" s="48"/>
      <c r="P44" s="49"/>
      <c r="Q44" s="50"/>
      <c r="R44" s="51"/>
    </row>
    <row r="45" ht="15.75" hidden="1" customHeight="1">
      <c r="A45" s="5"/>
      <c r="B45" s="43"/>
      <c r="C45" s="44"/>
      <c r="D45" s="44"/>
      <c r="E45" s="44"/>
      <c r="F45" s="44"/>
      <c r="G45" s="45"/>
      <c r="H45" s="46"/>
      <c r="I45" s="46"/>
      <c r="J45" s="47"/>
      <c r="K45" s="46"/>
      <c r="L45" s="46"/>
      <c r="M45" s="46"/>
      <c r="N45" s="46"/>
      <c r="O45" s="48"/>
      <c r="P45" s="49"/>
      <c r="Q45" s="50"/>
      <c r="R45" s="51"/>
    </row>
    <row r="46" ht="15.75" hidden="1" customHeight="1">
      <c r="A46" s="5"/>
      <c r="B46" s="43"/>
      <c r="C46" s="44"/>
      <c r="D46" s="44"/>
      <c r="E46" s="44"/>
      <c r="F46" s="44"/>
      <c r="G46" s="45"/>
      <c r="H46" s="46"/>
      <c r="I46" s="46"/>
      <c r="J46" s="47"/>
      <c r="K46" s="46"/>
      <c r="L46" s="46"/>
      <c r="M46" s="46"/>
      <c r="N46" s="46"/>
      <c r="O46" s="48"/>
      <c r="P46" s="49"/>
      <c r="Q46" s="50"/>
      <c r="R46" s="51"/>
    </row>
    <row r="47" ht="15.75" hidden="1" customHeight="1">
      <c r="A47" s="5"/>
      <c r="B47" s="43"/>
      <c r="C47" s="44"/>
      <c r="D47" s="44"/>
      <c r="E47" s="44"/>
      <c r="F47" s="44"/>
      <c r="G47" s="45"/>
      <c r="H47" s="46"/>
      <c r="I47" s="46"/>
      <c r="J47" s="47"/>
      <c r="K47" s="46"/>
      <c r="L47" s="46"/>
      <c r="M47" s="46"/>
      <c r="N47" s="46"/>
      <c r="O47" s="48"/>
      <c r="P47" s="49"/>
      <c r="Q47" s="50"/>
      <c r="R47" s="51"/>
    </row>
    <row r="48" ht="15.75" hidden="1" customHeight="1">
      <c r="A48" s="5"/>
      <c r="B48" s="43"/>
      <c r="C48" s="44"/>
      <c r="D48" s="44"/>
      <c r="E48" s="44"/>
      <c r="F48" s="44"/>
      <c r="G48" s="45"/>
      <c r="H48" s="46"/>
      <c r="I48" s="46"/>
      <c r="J48" s="47"/>
      <c r="K48" s="46"/>
      <c r="L48" s="46"/>
      <c r="M48" s="46"/>
      <c r="N48" s="46"/>
      <c r="O48" s="48"/>
      <c r="P48" s="49"/>
      <c r="Q48" s="50"/>
      <c r="R48" s="51"/>
    </row>
    <row r="49" ht="15.75" hidden="1" customHeight="1">
      <c r="A49" s="5"/>
      <c r="B49" s="43"/>
      <c r="C49" s="44"/>
      <c r="D49" s="44"/>
      <c r="E49" s="44"/>
      <c r="F49" s="44"/>
      <c r="G49" s="45"/>
      <c r="H49" s="46"/>
      <c r="I49" s="46"/>
      <c r="J49" s="47"/>
      <c r="K49" s="46"/>
      <c r="L49" s="46"/>
      <c r="M49" s="46"/>
      <c r="N49" s="46"/>
      <c r="O49" s="48"/>
      <c r="P49" s="49"/>
      <c r="Q49" s="50"/>
      <c r="R49" s="51"/>
    </row>
    <row r="50" ht="15.75" hidden="1" customHeight="1">
      <c r="A50" s="5"/>
      <c r="B50" s="43"/>
      <c r="C50" s="44"/>
      <c r="D50" s="44"/>
      <c r="E50" s="44"/>
      <c r="F50" s="44"/>
      <c r="G50" s="45"/>
      <c r="H50" s="46"/>
      <c r="I50" s="46"/>
      <c r="J50" s="47"/>
      <c r="K50" s="46"/>
      <c r="L50" s="46"/>
      <c r="M50" s="46"/>
      <c r="N50" s="46"/>
      <c r="O50" s="48"/>
      <c r="P50" s="49"/>
      <c r="Q50" s="50"/>
      <c r="R50" s="51"/>
    </row>
    <row r="51" ht="15.75" hidden="1" customHeight="1">
      <c r="A51" s="5"/>
      <c r="B51" s="43"/>
      <c r="C51" s="44"/>
      <c r="D51" s="44"/>
      <c r="E51" s="44"/>
      <c r="F51" s="44"/>
      <c r="G51" s="45"/>
      <c r="H51" s="46"/>
      <c r="I51" s="46"/>
      <c r="J51" s="47"/>
      <c r="K51" s="46"/>
      <c r="L51" s="46"/>
      <c r="M51" s="46"/>
      <c r="N51" s="46"/>
      <c r="O51" s="48"/>
      <c r="P51" s="49"/>
      <c r="Q51" s="50"/>
      <c r="R51" s="51"/>
    </row>
    <row r="52" ht="15.75" hidden="1" customHeight="1">
      <c r="A52" s="5"/>
      <c r="B52" s="43"/>
      <c r="C52" s="44"/>
      <c r="D52" s="44"/>
      <c r="E52" s="44"/>
      <c r="F52" s="44"/>
      <c r="G52" s="45"/>
      <c r="H52" s="46"/>
      <c r="I52" s="46"/>
      <c r="J52" s="47"/>
      <c r="K52" s="46"/>
      <c r="L52" s="46"/>
      <c r="M52" s="46"/>
      <c r="N52" s="46"/>
      <c r="O52" s="48"/>
      <c r="P52" s="49"/>
      <c r="Q52" s="50"/>
      <c r="R52" s="51"/>
    </row>
    <row r="53" ht="15.75" hidden="1" customHeight="1">
      <c r="A53" s="5"/>
      <c r="B53" s="43"/>
      <c r="C53" s="44"/>
      <c r="D53" s="44"/>
      <c r="E53" s="44"/>
      <c r="F53" s="44"/>
      <c r="G53" s="45"/>
      <c r="H53" s="46"/>
      <c r="I53" s="46"/>
      <c r="J53" s="47"/>
      <c r="K53" s="46"/>
      <c r="L53" s="46"/>
      <c r="M53" s="46"/>
      <c r="N53" s="46"/>
      <c r="O53" s="48"/>
      <c r="P53" s="49"/>
      <c r="Q53" s="50"/>
      <c r="R53" s="51"/>
    </row>
    <row r="54" ht="15.75" hidden="1" customHeight="1">
      <c r="A54" s="5"/>
      <c r="B54" s="43"/>
      <c r="C54" s="44"/>
      <c r="D54" s="44"/>
      <c r="E54" s="44"/>
      <c r="F54" s="44"/>
      <c r="G54" s="45"/>
      <c r="H54" s="46"/>
      <c r="I54" s="46"/>
      <c r="J54" s="47"/>
      <c r="K54" s="46"/>
      <c r="L54" s="46"/>
      <c r="M54" s="46"/>
      <c r="N54" s="46"/>
      <c r="O54" s="48"/>
      <c r="P54" s="49"/>
      <c r="Q54" s="50"/>
      <c r="R54" s="51"/>
    </row>
    <row r="55" ht="15.75" hidden="1" customHeight="1">
      <c r="A55" s="5"/>
      <c r="B55" s="52"/>
      <c r="C55" s="53"/>
      <c r="D55" s="53"/>
      <c r="E55" s="53"/>
      <c r="F55" s="53"/>
      <c r="G55" s="54"/>
      <c r="H55" s="55"/>
      <c r="I55" s="55"/>
      <c r="J55" s="56"/>
      <c r="K55" s="55"/>
      <c r="L55" s="55"/>
      <c r="M55" s="55"/>
      <c r="N55" s="55"/>
      <c r="O55" s="48"/>
      <c r="P55" s="49"/>
      <c r="Q55" s="50"/>
      <c r="R55" s="51"/>
    </row>
    <row r="56" ht="15.75" customHeight="1">
      <c r="A56" s="57" t="s">
        <v>32</v>
      </c>
      <c r="B56" s="58"/>
      <c r="C56" s="59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48"/>
      <c r="P56" s="49"/>
      <c r="Q56" s="50" t="str">
        <f t="array" ref="Q56">SPARKLINE('RESUMEN '!C56:N56, {"charttype","line";"color","#00b050";"empty","ignore";"nan","convert"})</f>
        <v>#N/A</v>
      </c>
      <c r="R56" s="51"/>
    </row>
    <row r="57" ht="15.75" customHeight="1">
      <c r="A57" s="61" t="s">
        <v>33</v>
      </c>
      <c r="B57" s="62"/>
      <c r="C57" s="63"/>
      <c r="D57" s="63"/>
      <c r="E57" s="63"/>
      <c r="F57" s="63"/>
      <c r="G57" s="63"/>
      <c r="H57" s="63"/>
      <c r="I57" s="63"/>
      <c r="J57" s="63"/>
      <c r="K57" s="64"/>
      <c r="L57" s="65"/>
      <c r="M57" s="65"/>
      <c r="N57" s="65"/>
      <c r="O57" s="48"/>
      <c r="P57" s="49"/>
      <c r="Q57" s="50" t="str">
        <f t="array" ref="Q57">SPARKLINE('RESUMEN '!C57:N57, {"charttype","line";"color","#00b050";"empty","ignore";"nan","convert"})</f>
        <v>#N/A</v>
      </c>
      <c r="R57" s="51"/>
    </row>
    <row r="58" ht="15.75" customHeight="1">
      <c r="A58" s="61" t="s">
        <v>34</v>
      </c>
      <c r="B58" s="62"/>
      <c r="C58" s="63"/>
      <c r="D58" s="63"/>
      <c r="E58" s="65"/>
      <c r="F58" s="63"/>
      <c r="G58" s="63"/>
      <c r="H58" s="63"/>
      <c r="I58" s="63"/>
      <c r="J58" s="63"/>
      <c r="K58" s="64"/>
      <c r="L58" s="65"/>
      <c r="M58" s="65"/>
      <c r="N58" s="65"/>
      <c r="O58" s="48"/>
      <c r="P58" s="49"/>
      <c r="Q58" s="50" t="str">
        <f t="array" ref="Q58">SPARKLINE('RESUMEN '!C58:N58, {"charttype","line";"color","#00b050";"empty","ignore";"nan","convert"})</f>
        <v>#N/A</v>
      </c>
      <c r="R58" s="51"/>
    </row>
    <row r="59" ht="15.75" customHeight="1">
      <c r="A59" s="61" t="s">
        <v>35</v>
      </c>
      <c r="B59" s="62"/>
      <c r="C59" s="63"/>
      <c r="D59" s="63"/>
      <c r="E59" s="63"/>
      <c r="F59" s="63"/>
      <c r="G59" s="63"/>
      <c r="H59" s="63"/>
      <c r="I59" s="63"/>
      <c r="J59" s="63"/>
      <c r="K59" s="63"/>
      <c r="L59" s="65"/>
      <c r="M59" s="65"/>
      <c r="N59" s="65"/>
      <c r="O59" s="48"/>
      <c r="P59" s="49"/>
      <c r="Q59" s="50" t="str">
        <f t="array" ref="Q59">SPARKLINE('RESUMEN '!C59:N59, {"charttype","line";"color","#00b050";"empty","ignore";"nan","convert"})</f>
        <v>#N/A</v>
      </c>
      <c r="R59" s="51"/>
    </row>
    <row r="60" ht="15.75" customHeight="1">
      <c r="A60" s="61" t="s">
        <v>36</v>
      </c>
      <c r="B60" s="62"/>
      <c r="C60" s="63"/>
      <c r="D60" s="63"/>
      <c r="E60" s="63"/>
      <c r="F60" s="63"/>
      <c r="G60" s="63"/>
      <c r="H60" s="63"/>
      <c r="I60" s="63"/>
      <c r="J60" s="63"/>
      <c r="K60" s="63"/>
      <c r="L60" s="65"/>
      <c r="M60" s="65"/>
      <c r="N60" s="65"/>
      <c r="O60" s="48"/>
      <c r="P60" s="49"/>
      <c r="Q60" s="50" t="str">
        <f t="array" ref="Q60">SPARKLINE('RESUMEN '!C60:N60, {"charttype","line";"color","#00b050";"empty","ignore";"nan","convert"})</f>
        <v>#N/A</v>
      </c>
      <c r="R60" s="51"/>
    </row>
    <row r="61" ht="15.75" customHeight="1">
      <c r="A61" s="66" t="s">
        <v>37</v>
      </c>
      <c r="B61" s="62"/>
      <c r="C61" s="63"/>
      <c r="D61" s="63"/>
      <c r="E61" s="63"/>
      <c r="F61" s="63"/>
      <c r="G61" s="63"/>
      <c r="H61" s="63"/>
      <c r="I61" s="63"/>
      <c r="J61" s="63"/>
      <c r="K61" s="63"/>
      <c r="L61" s="65"/>
      <c r="M61" s="65"/>
      <c r="N61" s="65"/>
      <c r="O61" s="48"/>
      <c r="P61" s="49"/>
      <c r="Q61" s="50" t="str">
        <f t="array" ref="Q61">SPARKLINE('RESUMEN '!C61:N61, {"charttype","line";"color","#00b050";"empty","ignore";"nan","convert"})</f>
        <v>#N/A</v>
      </c>
      <c r="R61" s="51"/>
    </row>
    <row r="62" ht="15.75" customHeight="1">
      <c r="A62" s="5" t="s">
        <v>38</v>
      </c>
      <c r="B62" s="62"/>
      <c r="C62" s="63"/>
      <c r="D62" s="63"/>
      <c r="E62" s="63"/>
      <c r="F62" s="65"/>
      <c r="G62" s="65"/>
      <c r="H62" s="63"/>
      <c r="I62" s="63"/>
      <c r="J62" s="63"/>
      <c r="K62" s="63"/>
      <c r="L62" s="63"/>
      <c r="M62" s="63"/>
      <c r="N62" s="63"/>
      <c r="O62" s="48"/>
      <c r="P62" s="49"/>
      <c r="Q62" s="50"/>
      <c r="R62" s="51"/>
    </row>
    <row r="63" ht="15.75" customHeight="1">
      <c r="A63" s="5" t="s">
        <v>39</v>
      </c>
      <c r="B63" s="62"/>
      <c r="C63" s="65"/>
      <c r="D63" s="65"/>
      <c r="E63" s="65"/>
      <c r="F63" s="65"/>
      <c r="G63" s="63"/>
      <c r="H63" s="63"/>
      <c r="I63" s="63"/>
      <c r="J63" s="63"/>
      <c r="K63" s="63"/>
      <c r="L63" s="63"/>
      <c r="M63" s="63"/>
      <c r="N63" s="63"/>
      <c r="O63" s="48"/>
      <c r="P63" s="49"/>
      <c r="Q63" s="50" t="str">
        <f t="array" ref="Q63">SPARKLINE('RESUMEN '!C63:N63, {"charttype","line";"color","#00b050";"empty","ignore";"nan","convert"})</f>
        <v>#N/A</v>
      </c>
      <c r="R63" s="51"/>
    </row>
    <row r="64" ht="15.75" hidden="1" customHeight="1">
      <c r="A64" s="61"/>
      <c r="B64" s="62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48"/>
      <c r="P64" s="49"/>
      <c r="Q64" s="50"/>
      <c r="R64" s="51"/>
    </row>
    <row r="65" ht="15.75" hidden="1" customHeight="1">
      <c r="A65" s="5"/>
      <c r="B65" s="62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48"/>
      <c r="P65" s="49"/>
      <c r="Q65" s="50"/>
      <c r="R65" s="51"/>
    </row>
    <row r="66" ht="15.75" hidden="1" customHeight="1">
      <c r="A66" s="5"/>
      <c r="B66" s="62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48"/>
      <c r="P66" s="49"/>
      <c r="Q66" s="50"/>
      <c r="R66" s="51"/>
    </row>
    <row r="67" ht="15.75" hidden="1" customHeight="1">
      <c r="A67" s="5"/>
      <c r="B67" s="62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48"/>
      <c r="P67" s="49"/>
      <c r="Q67" s="50"/>
      <c r="R67" s="51"/>
    </row>
    <row r="68" ht="15.75" hidden="1" customHeight="1">
      <c r="A68" s="5"/>
      <c r="B68" s="62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48"/>
      <c r="P68" s="49"/>
      <c r="Q68" s="50"/>
      <c r="R68" s="51"/>
    </row>
    <row r="69" ht="15.75" customHeight="1">
      <c r="A69" s="5"/>
      <c r="B69" s="67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48"/>
      <c r="P69" s="69"/>
      <c r="Q69" s="50"/>
      <c r="R69" s="6"/>
    </row>
    <row r="70" ht="15.75" customHeight="1">
      <c r="A70" s="5"/>
      <c r="B70" s="70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2"/>
      <c r="P70" s="73"/>
      <c r="Q70" s="50"/>
      <c r="R70" s="6"/>
    </row>
    <row r="71" ht="15.75" customHeight="1">
      <c r="A71" s="74"/>
      <c r="B71" s="75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2"/>
      <c r="P71" s="77"/>
      <c r="Q71" s="50"/>
      <c r="R71" s="6"/>
    </row>
    <row r="72" ht="15.75" customHeight="1">
      <c r="A72" s="5"/>
      <c r="B72" s="78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76"/>
      <c r="P72" s="79"/>
      <c r="Q72" s="50"/>
      <c r="R72" s="6"/>
    </row>
    <row r="73" ht="15.75" customHeight="1">
      <c r="A73" s="80" t="s">
        <v>40</v>
      </c>
      <c r="B73" s="81"/>
      <c r="C73" s="82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4"/>
      <c r="P73" s="85"/>
      <c r="Q73" s="50"/>
      <c r="R73" s="6"/>
    </row>
    <row r="74" ht="15.75" customHeight="1">
      <c r="A74" s="61" t="s">
        <v>36</v>
      </c>
      <c r="B74" s="86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72"/>
      <c r="P74" s="88"/>
      <c r="Q74" s="50"/>
      <c r="R74" s="51"/>
    </row>
    <row r="75" ht="15.75" customHeight="1">
      <c r="A75" s="61" t="s">
        <v>41</v>
      </c>
      <c r="B75" s="86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72"/>
      <c r="P75" s="88"/>
      <c r="Q75" s="50"/>
      <c r="R75" s="51"/>
    </row>
    <row r="76" ht="15.75" customHeight="1">
      <c r="A76" s="61" t="s">
        <v>33</v>
      </c>
      <c r="B76" s="86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72"/>
      <c r="P76" s="88"/>
      <c r="Q76" s="50"/>
      <c r="R76" s="51"/>
    </row>
    <row r="77" ht="15.75" customHeight="1">
      <c r="A77" s="61" t="s">
        <v>34</v>
      </c>
      <c r="B77" s="86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72"/>
      <c r="P77" s="88"/>
      <c r="Q77" s="50"/>
      <c r="R77" s="51"/>
    </row>
    <row r="78" ht="15.75" customHeight="1">
      <c r="A78" s="61" t="s">
        <v>42</v>
      </c>
      <c r="B78" s="86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72"/>
      <c r="P78" s="88"/>
      <c r="Q78" s="50"/>
      <c r="R78" s="51"/>
    </row>
    <row r="79" ht="15.75" customHeight="1">
      <c r="A79" s="61" t="s">
        <v>35</v>
      </c>
      <c r="B79" s="86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72"/>
      <c r="P79" s="88"/>
      <c r="Q79" s="50"/>
      <c r="R79" s="51"/>
    </row>
    <row r="80" ht="15.75" customHeight="1">
      <c r="A80" s="61" t="s">
        <v>43</v>
      </c>
      <c r="B80" s="86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72"/>
      <c r="P80" s="88"/>
      <c r="Q80" s="50"/>
      <c r="R80" s="51"/>
    </row>
    <row r="81" ht="15.75" customHeight="1">
      <c r="A81" s="61" t="s">
        <v>44</v>
      </c>
      <c r="B81" s="86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72"/>
      <c r="P81" s="88"/>
      <c r="Q81" s="50"/>
      <c r="R81" s="51"/>
    </row>
    <row r="82" ht="15.75" customHeight="1">
      <c r="A82" s="61" t="s">
        <v>45</v>
      </c>
      <c r="B82" s="86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72"/>
      <c r="P82" s="88"/>
      <c r="Q82" s="50"/>
      <c r="R82" s="51"/>
    </row>
    <row r="83" ht="15.75" customHeight="1">
      <c r="A83" s="61"/>
      <c r="B83" s="86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72"/>
      <c r="P83" s="88"/>
      <c r="Q83" s="50"/>
      <c r="R83" s="51"/>
    </row>
    <row r="84" ht="15.75" customHeight="1">
      <c r="A84" s="61"/>
      <c r="B84" s="86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72"/>
      <c r="P84" s="88"/>
      <c r="Q84" s="50"/>
      <c r="R84" s="51"/>
    </row>
    <row r="85" ht="15.75" customHeight="1">
      <c r="A85" s="89"/>
      <c r="B85" s="90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72"/>
      <c r="P85" s="77"/>
      <c r="Q85" s="50"/>
      <c r="R85" s="6"/>
    </row>
    <row r="86" ht="15.75" customHeight="1">
      <c r="A86" s="92"/>
      <c r="B86" s="70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50"/>
      <c r="R86" s="6"/>
    </row>
    <row r="87" ht="15.75" customHeight="1">
      <c r="A87" s="5"/>
      <c r="B87" s="94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72"/>
      <c r="P87" s="72"/>
      <c r="Q87" s="50"/>
      <c r="R87" s="6"/>
    </row>
    <row r="88" ht="15.75" customHeight="1">
      <c r="A88" s="74" t="s">
        <v>46</v>
      </c>
      <c r="B88" s="15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96"/>
      <c r="Q88" s="50"/>
      <c r="R88" s="6"/>
    </row>
    <row r="89" ht="15.75" customHeight="1">
      <c r="A89" s="5"/>
      <c r="B89" s="75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76"/>
      <c r="P89" s="96"/>
      <c r="Q89" s="50"/>
      <c r="R89" s="6"/>
    </row>
    <row r="90" ht="15.75" customHeight="1">
      <c r="A90" s="80" t="s">
        <v>47</v>
      </c>
      <c r="B90" s="97"/>
      <c r="C90" s="82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4"/>
      <c r="P90" s="98"/>
      <c r="Q90" s="50"/>
      <c r="R90" s="6"/>
    </row>
    <row r="91" ht="15.75" customHeight="1">
      <c r="A91" s="61" t="s">
        <v>48</v>
      </c>
      <c r="B91" s="86"/>
      <c r="C91" s="99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72"/>
      <c r="P91" s="88"/>
      <c r="Q91" s="50"/>
      <c r="R91" s="51"/>
    </row>
    <row r="92" ht="15.75" customHeight="1">
      <c r="A92" s="61" t="s">
        <v>49</v>
      </c>
      <c r="B92" s="86"/>
      <c r="C92" s="99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72"/>
      <c r="P92" s="88"/>
      <c r="Q92" s="50"/>
      <c r="R92" s="51"/>
    </row>
    <row r="93" ht="15.75" customHeight="1">
      <c r="A93" s="61" t="s">
        <v>50</v>
      </c>
      <c r="B93" s="86"/>
      <c r="C93" s="99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72"/>
      <c r="P93" s="88"/>
      <c r="Q93" s="50"/>
      <c r="R93" s="51"/>
    </row>
    <row r="94" ht="15.75" customHeight="1">
      <c r="A94" s="61" t="s">
        <v>51</v>
      </c>
      <c r="B94" s="86"/>
      <c r="C94" s="99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72"/>
      <c r="P94" s="88"/>
      <c r="Q94" s="50"/>
      <c r="R94" s="51"/>
    </row>
    <row r="95" ht="15.75" customHeight="1">
      <c r="A95" s="61" t="s">
        <v>52</v>
      </c>
      <c r="B95" s="86"/>
      <c r="C95" s="99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72"/>
      <c r="P95" s="88"/>
      <c r="Q95" s="50"/>
      <c r="R95" s="51"/>
    </row>
    <row r="96" ht="15.75" customHeight="1">
      <c r="A96" s="61" t="s">
        <v>53</v>
      </c>
      <c r="B96" s="86"/>
      <c r="C96" s="99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72"/>
      <c r="P96" s="88"/>
      <c r="Q96" s="50"/>
      <c r="R96" s="51"/>
    </row>
    <row r="97" ht="15.75" customHeight="1">
      <c r="A97" s="61" t="s">
        <v>54</v>
      </c>
      <c r="B97" s="86"/>
      <c r="C97" s="99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72"/>
      <c r="P97" s="88"/>
      <c r="Q97" s="50"/>
      <c r="R97" s="51"/>
    </row>
    <row r="98" ht="15.75" customHeight="1">
      <c r="A98" s="61" t="s">
        <v>55</v>
      </c>
      <c r="B98" s="86"/>
      <c r="C98" s="99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72"/>
      <c r="P98" s="88"/>
      <c r="Q98" s="50"/>
      <c r="R98" s="51"/>
    </row>
    <row r="99" ht="15.75" customHeight="1">
      <c r="A99" s="61" t="s">
        <v>56</v>
      </c>
      <c r="B99" s="86"/>
      <c r="C99" s="99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72"/>
      <c r="P99" s="88"/>
      <c r="Q99" s="50"/>
      <c r="R99" s="51"/>
    </row>
    <row r="100" ht="15.75" customHeight="1">
      <c r="A100" s="61" t="s">
        <v>57</v>
      </c>
      <c r="B100" s="86"/>
      <c r="C100" s="99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72"/>
      <c r="P100" s="88"/>
      <c r="Q100" s="50"/>
      <c r="R100" s="51"/>
    </row>
    <row r="101" ht="15.75" customHeight="1">
      <c r="A101" s="61" t="s">
        <v>58</v>
      </c>
      <c r="B101" s="86"/>
      <c r="C101" s="99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72"/>
      <c r="P101" s="88"/>
      <c r="Q101" s="50"/>
      <c r="R101" s="51"/>
    </row>
    <row r="102" ht="15.75" customHeight="1">
      <c r="A102" s="61" t="s">
        <v>59</v>
      </c>
      <c r="B102" s="86"/>
      <c r="C102" s="99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72"/>
      <c r="P102" s="88"/>
      <c r="Q102" s="50"/>
      <c r="R102" s="51"/>
    </row>
    <row r="103" ht="15.75" customHeight="1">
      <c r="A103" s="61" t="s">
        <v>60</v>
      </c>
      <c r="B103" s="86"/>
      <c r="C103" s="99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72"/>
      <c r="P103" s="88"/>
      <c r="Q103" s="50"/>
      <c r="R103" s="51"/>
    </row>
    <row r="104" ht="15.75" customHeight="1">
      <c r="A104" s="61" t="s">
        <v>61</v>
      </c>
      <c r="B104" s="86"/>
      <c r="C104" s="99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72"/>
      <c r="P104" s="88"/>
      <c r="Q104" s="50"/>
      <c r="R104" s="51"/>
    </row>
    <row r="105" ht="15.75" customHeight="1">
      <c r="A105" s="61" t="s">
        <v>62</v>
      </c>
      <c r="B105" s="86"/>
      <c r="C105" s="99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72"/>
      <c r="P105" s="88"/>
      <c r="Q105" s="50"/>
      <c r="R105" s="51"/>
    </row>
    <row r="106" ht="15.75" customHeight="1">
      <c r="A106" s="61" t="s">
        <v>63</v>
      </c>
      <c r="B106" s="86"/>
      <c r="C106" s="99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72"/>
      <c r="P106" s="88"/>
      <c r="Q106" s="50"/>
      <c r="R106" s="51"/>
    </row>
    <row r="107" ht="15.75" customHeight="1">
      <c r="A107" s="61" t="s">
        <v>64</v>
      </c>
      <c r="B107" s="86"/>
      <c r="C107" s="99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72"/>
      <c r="P107" s="88"/>
      <c r="Q107" s="50"/>
      <c r="R107" s="51"/>
    </row>
    <row r="108" ht="15.75" customHeight="1">
      <c r="A108" s="61" t="s">
        <v>65</v>
      </c>
      <c r="B108" s="86"/>
      <c r="C108" s="99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72"/>
      <c r="P108" s="88"/>
      <c r="Q108" s="50"/>
      <c r="R108" s="51"/>
    </row>
    <row r="109" ht="15.75" customHeight="1">
      <c r="A109" s="61" t="s">
        <v>53</v>
      </c>
      <c r="B109" s="86"/>
      <c r="C109" s="99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72"/>
      <c r="P109" s="88"/>
      <c r="Q109" s="50"/>
      <c r="R109" s="51"/>
    </row>
    <row r="110" ht="15.75" customHeight="1">
      <c r="A110" s="61" t="s">
        <v>66</v>
      </c>
      <c r="B110" s="86"/>
      <c r="C110" s="99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72"/>
      <c r="P110" s="88"/>
      <c r="Q110" s="50"/>
      <c r="R110" s="51"/>
    </row>
    <row r="111" ht="15.75" customHeight="1">
      <c r="A111" s="61" t="s">
        <v>67</v>
      </c>
      <c r="B111" s="86"/>
      <c r="C111" s="99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72"/>
      <c r="P111" s="88"/>
      <c r="Q111" s="50"/>
      <c r="R111" s="51"/>
    </row>
    <row r="112" ht="15.75" customHeight="1">
      <c r="A112" s="5" t="s">
        <v>68</v>
      </c>
      <c r="B112" s="86"/>
      <c r="C112" s="99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72"/>
      <c r="P112" s="88"/>
      <c r="Q112" s="50"/>
      <c r="R112" s="51"/>
    </row>
    <row r="113" ht="15.75" customHeight="1">
      <c r="A113" s="5" t="s">
        <v>69</v>
      </c>
      <c r="B113" s="86"/>
      <c r="C113" s="99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72"/>
      <c r="P113" s="88"/>
      <c r="Q113" s="50"/>
      <c r="R113" s="51"/>
    </row>
    <row r="114" ht="15.75" customHeight="1">
      <c r="A114" s="5" t="s">
        <v>70</v>
      </c>
      <c r="B114" s="86"/>
      <c r="C114" s="99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72"/>
      <c r="P114" s="88"/>
      <c r="Q114" s="50"/>
      <c r="R114" s="51"/>
    </row>
    <row r="115" ht="15.75" customHeight="1">
      <c r="A115" s="5" t="s">
        <v>71</v>
      </c>
      <c r="B115" s="86"/>
      <c r="C115" s="99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72"/>
      <c r="P115" s="88"/>
      <c r="Q115" s="50"/>
      <c r="R115" s="51"/>
    </row>
    <row r="116" ht="15.75" customHeight="1">
      <c r="A116" s="5" t="s">
        <v>72</v>
      </c>
      <c r="B116" s="86"/>
      <c r="C116" s="99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72"/>
      <c r="P116" s="88"/>
      <c r="Q116" s="50"/>
      <c r="R116" s="51"/>
    </row>
    <row r="117" ht="15.75" customHeight="1">
      <c r="A117" s="5" t="s">
        <v>73</v>
      </c>
      <c r="B117" s="86"/>
      <c r="C117" s="99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72"/>
      <c r="P117" s="88"/>
      <c r="Q117" s="50"/>
      <c r="R117" s="51"/>
    </row>
    <row r="118" ht="15.75" customHeight="1">
      <c r="A118" s="5" t="s">
        <v>74</v>
      </c>
      <c r="B118" s="86"/>
      <c r="C118" s="99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72"/>
      <c r="P118" s="88"/>
      <c r="Q118" s="50"/>
      <c r="R118" s="51"/>
    </row>
    <row r="119" ht="15.75" customHeight="1">
      <c r="A119" s="5" t="s">
        <v>75</v>
      </c>
      <c r="B119" s="86"/>
      <c r="C119" s="99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72"/>
      <c r="P119" s="88"/>
      <c r="Q119" s="50"/>
      <c r="R119" s="51"/>
    </row>
    <row r="120" ht="15.75" customHeight="1">
      <c r="A120" s="5" t="s">
        <v>76</v>
      </c>
      <c r="B120" s="86"/>
      <c r="C120" s="99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72"/>
      <c r="P120" s="88"/>
      <c r="Q120" s="50"/>
      <c r="R120" s="51"/>
    </row>
    <row r="121" ht="15.75" customHeight="1">
      <c r="A121" s="5" t="s">
        <v>77</v>
      </c>
      <c r="B121" s="86"/>
      <c r="C121" s="99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72"/>
      <c r="P121" s="88"/>
      <c r="Q121" s="50"/>
      <c r="R121" s="51"/>
    </row>
    <row r="122" ht="15.75" customHeight="1">
      <c r="A122" s="5" t="s">
        <v>78</v>
      </c>
      <c r="B122" s="86"/>
      <c r="C122" s="99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72"/>
      <c r="P122" s="88"/>
      <c r="Q122" s="50"/>
      <c r="R122" s="51"/>
    </row>
    <row r="123" ht="15.75" customHeight="1">
      <c r="A123" s="5" t="s">
        <v>79</v>
      </c>
      <c r="B123" s="86"/>
      <c r="C123" s="99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72"/>
      <c r="P123" s="88"/>
      <c r="Q123" s="50"/>
      <c r="R123" s="51"/>
    </row>
    <row r="124" ht="15.75" customHeight="1">
      <c r="A124" s="5" t="s">
        <v>80</v>
      </c>
      <c r="B124" s="86"/>
      <c r="C124" s="99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72"/>
      <c r="P124" s="88"/>
      <c r="Q124" s="50"/>
      <c r="R124" s="51"/>
    </row>
    <row r="125" ht="15.75" customHeight="1">
      <c r="A125" s="5" t="s">
        <v>81</v>
      </c>
      <c r="B125" s="86"/>
      <c r="C125" s="99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72"/>
      <c r="P125" s="88"/>
      <c r="Q125" s="50"/>
      <c r="R125" s="51"/>
    </row>
    <row r="126" ht="15.75" customHeight="1">
      <c r="A126" s="5" t="s">
        <v>82</v>
      </c>
      <c r="B126" s="86"/>
      <c r="C126" s="99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72"/>
      <c r="P126" s="88"/>
      <c r="Q126" s="50"/>
      <c r="R126" s="51"/>
    </row>
    <row r="127" ht="15.75" customHeight="1">
      <c r="A127" s="5" t="s">
        <v>83</v>
      </c>
      <c r="B127" s="86"/>
      <c r="C127" s="99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72"/>
      <c r="P127" s="88"/>
      <c r="Q127" s="50"/>
      <c r="R127" s="6"/>
    </row>
    <row r="128" ht="15.75" customHeight="1">
      <c r="A128" s="5" t="s">
        <v>84</v>
      </c>
      <c r="B128" s="86"/>
      <c r="C128" s="99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72"/>
      <c r="P128" s="88"/>
      <c r="Q128" s="50"/>
      <c r="R128" s="6"/>
    </row>
    <row r="129" ht="15.75" customHeight="1">
      <c r="A129" s="5" t="s">
        <v>85</v>
      </c>
      <c r="B129" s="86"/>
      <c r="C129" s="99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72"/>
      <c r="P129" s="88"/>
      <c r="Q129" s="50"/>
      <c r="R129" s="6"/>
    </row>
    <row r="130" ht="15.75" customHeight="1">
      <c r="A130" s="5" t="s">
        <v>86</v>
      </c>
      <c r="B130" s="86"/>
      <c r="C130" s="99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72"/>
      <c r="P130" s="88"/>
      <c r="Q130" s="50"/>
      <c r="R130" s="6"/>
    </row>
    <row r="131" ht="15.75" customHeight="1">
      <c r="A131" s="5" t="s">
        <v>87</v>
      </c>
      <c r="B131" s="86"/>
      <c r="C131" s="99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72"/>
      <c r="P131" s="88"/>
      <c r="Q131" s="50"/>
      <c r="R131" s="6"/>
    </row>
    <row r="132" ht="15.75" customHeight="1">
      <c r="A132" s="5" t="s">
        <v>88</v>
      </c>
      <c r="B132" s="86"/>
      <c r="C132" s="99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72"/>
      <c r="P132" s="88"/>
      <c r="Q132" s="50"/>
      <c r="R132" s="6"/>
    </row>
    <row r="133" ht="15.75" customHeight="1">
      <c r="A133" s="5" t="s">
        <v>89</v>
      </c>
      <c r="B133" s="86"/>
      <c r="C133" s="99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72"/>
      <c r="P133" s="88"/>
      <c r="Q133" s="50"/>
      <c r="R133" s="6"/>
    </row>
    <row r="134" ht="15.75" customHeight="1">
      <c r="A134" s="5" t="s">
        <v>90</v>
      </c>
      <c r="B134" s="86"/>
      <c r="C134" s="99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72"/>
      <c r="P134" s="88"/>
      <c r="Q134" s="50"/>
      <c r="R134" s="6"/>
    </row>
    <row r="135" ht="15.75" customHeight="1">
      <c r="A135" s="5" t="s">
        <v>91</v>
      </c>
      <c r="B135" s="86"/>
      <c r="C135" s="99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72"/>
      <c r="P135" s="88"/>
      <c r="Q135" s="50"/>
      <c r="R135" s="6"/>
    </row>
    <row r="136" ht="15.75" customHeight="1">
      <c r="A136" s="5" t="s">
        <v>92</v>
      </c>
      <c r="B136" s="86"/>
      <c r="C136" s="99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72"/>
      <c r="P136" s="88"/>
      <c r="Q136" s="50"/>
      <c r="R136" s="6"/>
    </row>
    <row r="137" ht="15.75" customHeight="1">
      <c r="A137" s="5" t="s">
        <v>93</v>
      </c>
      <c r="B137" s="86"/>
      <c r="C137" s="99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72"/>
      <c r="P137" s="88"/>
      <c r="Q137" s="50"/>
      <c r="R137" s="6"/>
    </row>
    <row r="138" ht="15.75" customHeight="1">
      <c r="A138" s="5" t="s">
        <v>94</v>
      </c>
      <c r="B138" s="86"/>
      <c r="C138" s="99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72"/>
      <c r="P138" s="88"/>
      <c r="Q138" s="50"/>
      <c r="R138" s="6"/>
    </row>
    <row r="139" ht="15.75" customHeight="1">
      <c r="A139" s="5" t="s">
        <v>95</v>
      </c>
      <c r="B139" s="86"/>
      <c r="C139" s="99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72"/>
      <c r="P139" s="88"/>
      <c r="Q139" s="50"/>
      <c r="R139" s="6"/>
    </row>
    <row r="140" ht="15.75" customHeight="1">
      <c r="A140" s="5" t="s">
        <v>96</v>
      </c>
      <c r="B140" s="86"/>
      <c r="C140" s="99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72"/>
      <c r="P140" s="88"/>
      <c r="Q140" s="50"/>
      <c r="R140" s="6"/>
    </row>
    <row r="141" ht="15.75" customHeight="1">
      <c r="A141" s="5" t="s">
        <v>97</v>
      </c>
      <c r="B141" s="86"/>
      <c r="C141" s="99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72"/>
      <c r="P141" s="88"/>
      <c r="Q141" s="50"/>
      <c r="R141" s="6"/>
    </row>
    <row r="142" ht="15.75" customHeight="1">
      <c r="A142" s="5"/>
      <c r="B142" s="86"/>
      <c r="C142" s="99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72"/>
      <c r="P142" s="88"/>
      <c r="Q142" s="50"/>
      <c r="R142" s="6"/>
    </row>
    <row r="143" ht="15.75" customHeight="1">
      <c r="A143" s="5"/>
      <c r="B143" s="86"/>
      <c r="C143" s="99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72"/>
      <c r="P143" s="88"/>
      <c r="Q143" s="50"/>
      <c r="R143" s="6"/>
    </row>
    <row r="144" ht="15.75" customHeight="1">
      <c r="A144" s="5"/>
      <c r="B144" s="86"/>
      <c r="C144" s="99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72"/>
      <c r="P144" s="88"/>
      <c r="Q144" s="50"/>
      <c r="R144" s="6"/>
    </row>
    <row r="145" ht="15.75" customHeight="1">
      <c r="A145" s="5"/>
      <c r="B145" s="86"/>
      <c r="C145" s="99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72"/>
      <c r="P145" s="88"/>
      <c r="Q145" s="50"/>
      <c r="R145" s="6"/>
    </row>
    <row r="146" ht="15.75" customHeight="1">
      <c r="A146" s="5"/>
      <c r="B146" s="86"/>
      <c r="C146" s="99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72"/>
      <c r="P146" s="88"/>
      <c r="Q146" s="50"/>
      <c r="R146" s="6"/>
    </row>
    <row r="147" ht="15.75" customHeight="1">
      <c r="A147" s="5"/>
      <c r="B147" s="86"/>
      <c r="C147" s="99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72"/>
      <c r="P147" s="88"/>
      <c r="Q147" s="50"/>
      <c r="R147" s="6"/>
    </row>
    <row r="148" ht="15.75" customHeight="1">
      <c r="A148" s="5"/>
      <c r="B148" s="86"/>
      <c r="C148" s="99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72"/>
      <c r="P148" s="88"/>
      <c r="Q148" s="50"/>
      <c r="R148" s="6"/>
    </row>
    <row r="149" ht="15.75" customHeight="1">
      <c r="A149" s="5"/>
      <c r="B149" s="86"/>
      <c r="C149" s="99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72"/>
      <c r="P149" s="88"/>
      <c r="Q149" s="50"/>
      <c r="R149" s="6"/>
    </row>
    <row r="150" ht="15.75" customHeight="1">
      <c r="A150" s="5"/>
      <c r="B150" s="86"/>
      <c r="C150" s="99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72"/>
      <c r="P150" s="88"/>
      <c r="Q150" s="50"/>
      <c r="R150" s="6"/>
    </row>
    <row r="151" ht="15.75" customHeight="1">
      <c r="A151" s="5"/>
      <c r="B151" s="86"/>
      <c r="C151" s="99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72"/>
      <c r="P151" s="88"/>
      <c r="Q151" s="50"/>
      <c r="R151" s="6"/>
    </row>
    <row r="152" ht="15.75" customHeight="1">
      <c r="A152" s="5"/>
      <c r="B152" s="86"/>
      <c r="C152" s="99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72"/>
      <c r="P152" s="88"/>
      <c r="Q152" s="50"/>
      <c r="R152" s="6"/>
    </row>
    <row r="153" ht="25.5" customHeight="1">
      <c r="A153" s="5"/>
      <c r="B153" s="101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72"/>
      <c r="P153" s="77"/>
      <c r="Q153" s="50"/>
      <c r="R153" s="6"/>
    </row>
    <row r="154" ht="15.75" customHeight="1">
      <c r="A154" s="92"/>
      <c r="B154" s="70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50"/>
      <c r="R154" s="6"/>
    </row>
    <row r="155" ht="15.75" customHeight="1">
      <c r="A155" s="92"/>
      <c r="B155" s="70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50"/>
      <c r="R155" s="6"/>
    </row>
    <row r="156" ht="15.75" customHeight="1">
      <c r="A156" s="103"/>
      <c r="B156" s="104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93"/>
      <c r="P156" s="105"/>
      <c r="Q156" s="50"/>
      <c r="R156" s="6"/>
    </row>
    <row r="157" ht="15.75" customHeight="1">
      <c r="A157" s="92"/>
      <c r="B157" s="104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105"/>
      <c r="P157" s="105"/>
      <c r="Q157" s="50"/>
      <c r="R157" s="6"/>
    </row>
    <row r="158" ht="15.75" customHeight="1">
      <c r="A158" s="80" t="s">
        <v>98</v>
      </c>
      <c r="B158" s="97"/>
      <c r="C158" s="82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4"/>
      <c r="P158" s="98"/>
      <c r="Q158" s="50"/>
      <c r="R158" s="6"/>
    </row>
    <row r="159" ht="15.75" customHeight="1">
      <c r="A159" s="5" t="s">
        <v>99</v>
      </c>
      <c r="B159" s="86"/>
      <c r="C159" s="99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72"/>
      <c r="P159" s="88"/>
      <c r="Q159" s="50"/>
      <c r="R159" s="51"/>
    </row>
    <row r="160" ht="15.75" customHeight="1">
      <c r="A160" s="5" t="s">
        <v>100</v>
      </c>
      <c r="B160" s="86"/>
      <c r="C160" s="99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72"/>
      <c r="P160" s="88"/>
      <c r="Q160" s="50"/>
      <c r="R160" s="51"/>
    </row>
    <row r="161" ht="15.75" customHeight="1">
      <c r="A161" s="5" t="s">
        <v>101</v>
      </c>
      <c r="B161" s="86"/>
      <c r="C161" s="99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72"/>
      <c r="P161" s="88"/>
      <c r="Q161" s="50"/>
      <c r="R161" s="51"/>
    </row>
    <row r="162" ht="15.75" customHeight="1">
      <c r="A162" s="5" t="s">
        <v>102</v>
      </c>
      <c r="B162" s="86"/>
      <c r="C162" s="99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72"/>
      <c r="P162" s="88"/>
      <c r="Q162" s="50"/>
      <c r="R162" s="51"/>
    </row>
    <row r="163" ht="15.75" customHeight="1">
      <c r="A163" s="5" t="s">
        <v>103</v>
      </c>
      <c r="B163" s="86"/>
      <c r="C163" s="99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72"/>
      <c r="P163" s="88"/>
      <c r="Q163" s="50"/>
      <c r="R163" s="51"/>
    </row>
    <row r="164" ht="15.75" customHeight="1">
      <c r="A164" s="106" t="s">
        <v>104</v>
      </c>
      <c r="B164" s="86"/>
      <c r="C164" s="99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72"/>
      <c r="P164" s="88"/>
      <c r="Q164" s="50"/>
      <c r="R164" s="51"/>
    </row>
    <row r="165" ht="15.75" customHeight="1">
      <c r="A165" s="5" t="s">
        <v>105</v>
      </c>
      <c r="B165" s="86"/>
      <c r="C165" s="99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72"/>
      <c r="P165" s="88"/>
      <c r="Q165" s="50"/>
      <c r="R165" s="51"/>
    </row>
    <row r="166" ht="15.75" customHeight="1">
      <c r="A166" s="5" t="s">
        <v>106</v>
      </c>
      <c r="B166" s="86"/>
      <c r="C166" s="99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72"/>
      <c r="P166" s="88"/>
      <c r="Q166" s="50"/>
      <c r="R166" s="51"/>
    </row>
    <row r="167" ht="15.75" customHeight="1">
      <c r="A167" s="5" t="s">
        <v>107</v>
      </c>
      <c r="B167" s="86"/>
      <c r="C167" s="99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72"/>
      <c r="P167" s="88"/>
      <c r="Q167" s="50"/>
      <c r="R167" s="51"/>
    </row>
    <row r="168" ht="15.75" customHeight="1">
      <c r="A168" s="5" t="s">
        <v>108</v>
      </c>
      <c r="B168" s="86"/>
      <c r="C168" s="99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72"/>
      <c r="P168" s="88"/>
      <c r="Q168" s="50"/>
      <c r="R168" s="51"/>
    </row>
    <row r="169" ht="15.75" customHeight="1">
      <c r="A169" s="5" t="s">
        <v>109</v>
      </c>
      <c r="B169" s="86"/>
      <c r="C169" s="99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72"/>
      <c r="P169" s="88"/>
      <c r="Q169" s="50"/>
      <c r="R169" s="51"/>
    </row>
    <row r="170" ht="15.75" customHeight="1">
      <c r="A170" s="5" t="s">
        <v>110</v>
      </c>
      <c r="B170" s="86"/>
      <c r="C170" s="99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72"/>
      <c r="P170" s="88"/>
      <c r="Q170" s="50"/>
      <c r="R170" s="51"/>
    </row>
    <row r="171" ht="15.75" customHeight="1">
      <c r="A171" s="107" t="s">
        <v>111</v>
      </c>
      <c r="B171" s="86"/>
      <c r="C171" s="99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72"/>
      <c r="P171" s="88"/>
      <c r="Q171" s="50"/>
      <c r="R171" s="51"/>
    </row>
    <row r="172" ht="15.75" customHeight="1">
      <c r="A172" s="5" t="s">
        <v>112</v>
      </c>
      <c r="B172" s="86"/>
      <c r="C172" s="99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72"/>
      <c r="P172" s="88"/>
      <c r="Q172" s="50"/>
      <c r="R172" s="51"/>
    </row>
    <row r="173" ht="15.75" customHeight="1">
      <c r="A173" s="5" t="s">
        <v>113</v>
      </c>
      <c r="B173" s="86"/>
      <c r="C173" s="99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72"/>
      <c r="P173" s="88"/>
      <c r="Q173" s="50"/>
      <c r="R173" s="51"/>
    </row>
    <row r="174" ht="15.75" customHeight="1">
      <c r="A174" s="5" t="s">
        <v>114</v>
      </c>
      <c r="B174" s="86"/>
      <c r="C174" s="99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72"/>
      <c r="P174" s="88"/>
      <c r="Q174" s="50"/>
      <c r="R174" s="51"/>
    </row>
    <row r="175" ht="15.75" customHeight="1">
      <c r="A175" s="5" t="s">
        <v>115</v>
      </c>
      <c r="B175" s="86"/>
      <c r="C175" s="99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72"/>
      <c r="P175" s="88"/>
      <c r="Q175" s="50"/>
      <c r="R175" s="51"/>
    </row>
    <row r="176" ht="15.75" customHeight="1">
      <c r="A176" s="5" t="s">
        <v>116</v>
      </c>
      <c r="B176" s="86"/>
      <c r="C176" s="99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72"/>
      <c r="P176" s="88"/>
      <c r="Q176" s="50"/>
      <c r="R176" s="51"/>
    </row>
    <row r="177" ht="15.75" customHeight="1">
      <c r="A177" s="5" t="s">
        <v>117</v>
      </c>
      <c r="B177" s="86"/>
      <c r="C177" s="99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72"/>
      <c r="P177" s="88"/>
      <c r="Q177" s="50"/>
      <c r="R177" s="51"/>
    </row>
    <row r="178" ht="15.75" customHeight="1">
      <c r="A178" s="5" t="s">
        <v>118</v>
      </c>
      <c r="B178" s="86"/>
      <c r="C178" s="99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72"/>
      <c r="P178" s="88"/>
      <c r="Q178" s="50"/>
      <c r="R178" s="51"/>
    </row>
    <row r="179" ht="15.75" customHeight="1">
      <c r="A179" s="5" t="s">
        <v>119</v>
      </c>
      <c r="B179" s="86"/>
      <c r="C179" s="99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72"/>
      <c r="P179" s="88"/>
      <c r="Q179" s="50"/>
      <c r="R179" s="51"/>
    </row>
    <row r="180" ht="15.75" customHeight="1">
      <c r="A180" s="5" t="s">
        <v>120</v>
      </c>
      <c r="B180" s="86"/>
      <c r="C180" s="99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72"/>
      <c r="P180" s="88"/>
      <c r="Q180" s="50"/>
      <c r="R180" s="51"/>
    </row>
    <row r="181" ht="15.75" customHeight="1">
      <c r="A181" s="5" t="s">
        <v>121</v>
      </c>
      <c r="B181" s="86"/>
      <c r="C181" s="99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72"/>
      <c r="P181" s="88"/>
      <c r="Q181" s="50"/>
      <c r="R181" s="51"/>
    </row>
    <row r="182" ht="15.75" customHeight="1">
      <c r="A182" s="5" t="s">
        <v>122</v>
      </c>
      <c r="B182" s="86"/>
      <c r="C182" s="99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72"/>
      <c r="P182" s="88"/>
      <c r="Q182" s="50"/>
      <c r="R182" s="51"/>
    </row>
    <row r="183" ht="15.75" customHeight="1">
      <c r="A183" s="5" t="s">
        <v>123</v>
      </c>
      <c r="B183" s="86"/>
      <c r="C183" s="99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72"/>
      <c r="P183" s="88"/>
      <c r="Q183" s="50"/>
      <c r="R183" s="51"/>
    </row>
    <row r="184" ht="15.75" customHeight="1">
      <c r="A184" s="5" t="s">
        <v>124</v>
      </c>
      <c r="B184" s="86"/>
      <c r="C184" s="99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72"/>
      <c r="P184" s="88"/>
      <c r="Q184" s="50"/>
      <c r="R184" s="51"/>
    </row>
    <row r="185" ht="15.75" customHeight="1">
      <c r="A185" s="5" t="s">
        <v>125</v>
      </c>
      <c r="B185" s="86"/>
      <c r="C185" s="99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72"/>
      <c r="P185" s="88"/>
      <c r="Q185" s="50"/>
      <c r="R185" s="51"/>
    </row>
    <row r="186" ht="15.75" customHeight="1">
      <c r="A186" s="5" t="s">
        <v>126</v>
      </c>
      <c r="B186" s="86"/>
      <c r="C186" s="99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72"/>
      <c r="P186" s="88"/>
      <c r="Q186" s="50"/>
      <c r="R186" s="51"/>
    </row>
    <row r="187" ht="15.75" customHeight="1">
      <c r="A187" s="5" t="s">
        <v>127</v>
      </c>
      <c r="B187" s="86"/>
      <c r="C187" s="99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72"/>
      <c r="P187" s="88"/>
      <c r="Q187" s="50"/>
      <c r="R187" s="51"/>
    </row>
    <row r="188" ht="15.75" customHeight="1">
      <c r="A188" s="5" t="s">
        <v>128</v>
      </c>
      <c r="B188" s="86"/>
      <c r="C188" s="99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72"/>
      <c r="P188" s="88"/>
      <c r="Q188" s="50"/>
      <c r="R188" s="51"/>
    </row>
    <row r="189" ht="15.75" customHeight="1">
      <c r="A189" s="5" t="s">
        <v>129</v>
      </c>
      <c r="B189" s="86"/>
      <c r="C189" s="99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72"/>
      <c r="P189" s="88"/>
      <c r="Q189" s="50"/>
      <c r="R189" s="51"/>
    </row>
    <row r="190" ht="15.75" customHeight="1">
      <c r="A190" s="5" t="s">
        <v>130</v>
      </c>
      <c r="B190" s="86"/>
      <c r="C190" s="99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72"/>
      <c r="P190" s="88"/>
      <c r="Q190" s="50"/>
      <c r="R190" s="51"/>
    </row>
    <row r="191" ht="15.75" customHeight="1">
      <c r="A191" s="5" t="s">
        <v>131</v>
      </c>
      <c r="B191" s="86"/>
      <c r="C191" s="99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72"/>
      <c r="P191" s="88"/>
      <c r="Q191" s="50"/>
      <c r="R191" s="51"/>
    </row>
    <row r="192" ht="15.75" customHeight="1">
      <c r="A192" s="5" t="s">
        <v>132</v>
      </c>
      <c r="B192" s="86"/>
      <c r="C192" s="99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72"/>
      <c r="P192" s="88"/>
      <c r="Q192" s="50"/>
      <c r="R192" s="51"/>
    </row>
    <row r="193" ht="15.75" customHeight="1">
      <c r="A193" s="5" t="s">
        <v>133</v>
      </c>
      <c r="B193" s="86"/>
      <c r="C193" s="99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72"/>
      <c r="P193" s="88"/>
      <c r="Q193" s="50"/>
      <c r="R193" s="51"/>
    </row>
    <row r="194" ht="15.75" customHeight="1">
      <c r="A194" s="5" t="s">
        <v>134</v>
      </c>
      <c r="B194" s="86"/>
      <c r="C194" s="99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72"/>
      <c r="P194" s="88"/>
      <c r="Q194" s="50"/>
      <c r="R194" s="51"/>
    </row>
    <row r="195" ht="15.75" customHeight="1">
      <c r="A195" s="5" t="s">
        <v>135</v>
      </c>
      <c r="B195" s="86"/>
      <c r="C195" s="99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72"/>
      <c r="P195" s="88"/>
      <c r="Q195" s="50"/>
      <c r="R195" s="51"/>
    </row>
    <row r="196" ht="15.75" customHeight="1">
      <c r="A196" s="5" t="s">
        <v>136</v>
      </c>
      <c r="B196" s="86"/>
      <c r="C196" s="99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72"/>
      <c r="P196" s="88"/>
      <c r="Q196" s="50"/>
      <c r="R196" s="51"/>
    </row>
    <row r="197" ht="15.75" customHeight="1">
      <c r="A197" s="5" t="s">
        <v>137</v>
      </c>
      <c r="B197" s="86"/>
      <c r="C197" s="99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72"/>
      <c r="P197" s="88"/>
      <c r="Q197" s="50"/>
      <c r="R197" s="51"/>
    </row>
    <row r="198" ht="15.75" customHeight="1">
      <c r="A198" s="5" t="s">
        <v>138</v>
      </c>
      <c r="B198" s="86"/>
      <c r="C198" s="99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72"/>
      <c r="P198" s="88"/>
      <c r="Q198" s="50"/>
      <c r="R198" s="51"/>
    </row>
    <row r="199" ht="15.75" customHeight="1">
      <c r="A199" s="5" t="s">
        <v>139</v>
      </c>
      <c r="B199" s="86"/>
      <c r="C199" s="99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72"/>
      <c r="P199" s="88"/>
      <c r="Q199" s="50"/>
      <c r="R199" s="51"/>
    </row>
    <row r="200" ht="15.75" customHeight="1">
      <c r="A200" s="5" t="s">
        <v>140</v>
      </c>
      <c r="B200" s="86"/>
      <c r="C200" s="99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72"/>
      <c r="P200" s="88"/>
      <c r="Q200" s="50"/>
      <c r="R200" s="51"/>
    </row>
    <row r="201" ht="15.75" customHeight="1">
      <c r="A201" s="5" t="s">
        <v>141</v>
      </c>
      <c r="B201" s="86"/>
      <c r="C201" s="99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72"/>
      <c r="P201" s="88"/>
      <c r="Q201" s="50"/>
      <c r="R201" s="51"/>
    </row>
    <row r="202" ht="15.75" customHeight="1">
      <c r="A202" s="5"/>
      <c r="B202" s="86"/>
      <c r="C202" s="99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72"/>
      <c r="P202" s="88"/>
      <c r="Q202" s="50"/>
      <c r="R202" s="51"/>
    </row>
    <row r="203" ht="15.75" customHeight="1">
      <c r="A203" s="5"/>
      <c r="B203" s="86"/>
      <c r="C203" s="99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72"/>
      <c r="P203" s="88"/>
      <c r="Q203" s="50"/>
      <c r="R203" s="51"/>
    </row>
    <row r="204" ht="15.75" customHeight="1">
      <c r="A204" s="5"/>
      <c r="B204" s="86"/>
      <c r="C204" s="99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72"/>
      <c r="P204" s="88"/>
      <c r="Q204" s="50"/>
      <c r="R204" s="51"/>
    </row>
    <row r="205" ht="15.75" customHeight="1">
      <c r="A205" s="5"/>
      <c r="B205" s="86"/>
      <c r="C205" s="99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72"/>
      <c r="P205" s="88"/>
      <c r="Q205" s="50"/>
      <c r="R205" s="51"/>
    </row>
    <row r="206" ht="15.75" customHeight="1">
      <c r="A206" s="5"/>
      <c r="B206" s="86"/>
      <c r="C206" s="99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72"/>
      <c r="P206" s="88"/>
      <c r="Q206" s="50"/>
      <c r="R206" s="51"/>
    </row>
    <row r="207" ht="15.75" customHeight="1">
      <c r="A207" s="5"/>
      <c r="B207" s="86"/>
      <c r="C207" s="99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72"/>
      <c r="P207" s="88"/>
      <c r="Q207" s="50"/>
      <c r="R207" s="51"/>
    </row>
    <row r="208" ht="15.75" customHeight="1">
      <c r="A208" s="5"/>
      <c r="B208" s="86"/>
      <c r="C208" s="99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72"/>
      <c r="P208" s="88"/>
      <c r="Q208" s="50"/>
      <c r="R208" s="51"/>
    </row>
    <row r="209" ht="15.75" customHeight="1">
      <c r="A209" s="5"/>
      <c r="B209" s="86"/>
      <c r="C209" s="99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72"/>
      <c r="P209" s="88"/>
      <c r="Q209" s="50"/>
      <c r="R209" s="51"/>
    </row>
    <row r="210" ht="15.75" customHeight="1">
      <c r="A210" s="89"/>
      <c r="B210" s="90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72"/>
      <c r="P210" s="77"/>
      <c r="Q210" s="50"/>
      <c r="R210" s="6"/>
    </row>
    <row r="211" ht="15.75" customHeight="1">
      <c r="A211" s="92"/>
      <c r="B211" s="70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50"/>
      <c r="R211" s="6"/>
    </row>
    <row r="212" ht="15.75" customHeight="1">
      <c r="A212" s="5"/>
      <c r="B212" s="108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  <c r="N212" s="109"/>
      <c r="O212" s="110"/>
      <c r="P212" s="109"/>
      <c r="Q212" s="50"/>
      <c r="R212" s="6"/>
    </row>
    <row r="213" ht="15.75" customHeight="1">
      <c r="A213" s="74"/>
      <c r="B213" s="15"/>
      <c r="C213" s="110"/>
      <c r="D213" s="110"/>
      <c r="E213" s="110"/>
      <c r="F213" s="110"/>
      <c r="G213" s="110"/>
      <c r="H213" s="110"/>
      <c r="I213" s="110"/>
      <c r="J213" s="110"/>
      <c r="K213" s="111"/>
      <c r="L213" s="110"/>
      <c r="M213" s="110"/>
      <c r="N213" s="110"/>
      <c r="O213" s="110"/>
      <c r="P213" s="110"/>
      <c r="Q213" s="50"/>
      <c r="R213" s="6"/>
    </row>
    <row r="214" ht="15.75" customHeight="1">
      <c r="A214" s="5"/>
      <c r="B214" s="75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112"/>
      <c r="P214" s="112"/>
      <c r="Q214" s="50" t="str">
        <f t="array" ref="Q214">SPARKLINE('RESUMEN '!C214:N214, {"charttype","line";"color","#ed0606";"empty","ignore";"nan","convert"})</f>
        <v>#N/A</v>
      </c>
      <c r="R214" s="6"/>
    </row>
    <row r="215" ht="15.75" customHeight="1">
      <c r="A215" s="113" t="s">
        <v>142</v>
      </c>
      <c r="B215" s="97"/>
      <c r="C215" s="114"/>
      <c r="D215" s="115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84"/>
      <c r="P215" s="113"/>
      <c r="Q215" s="50"/>
      <c r="R215" s="6"/>
    </row>
    <row r="216" ht="15.75" customHeight="1">
      <c r="A216" s="116" t="s">
        <v>143</v>
      </c>
      <c r="B216" s="86"/>
      <c r="C216" s="99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72"/>
      <c r="P216" s="88"/>
      <c r="Q216" s="50"/>
      <c r="R216" s="51"/>
    </row>
    <row r="217" ht="15.75" customHeight="1">
      <c r="A217" s="61" t="s">
        <v>144</v>
      </c>
      <c r="B217" s="86"/>
      <c r="C217" s="99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72"/>
      <c r="P217" s="88"/>
      <c r="Q217" s="50"/>
      <c r="R217" s="51"/>
    </row>
    <row r="218" ht="15.75" customHeight="1">
      <c r="A218" s="61" t="s">
        <v>145</v>
      </c>
      <c r="B218" s="86"/>
      <c r="C218" s="99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72"/>
      <c r="P218" s="88"/>
      <c r="Q218" s="50"/>
      <c r="R218" s="51"/>
    </row>
    <row r="219" ht="15.75" customHeight="1">
      <c r="A219" s="61" t="s">
        <v>146</v>
      </c>
      <c r="B219" s="86"/>
      <c r="C219" s="99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72"/>
      <c r="P219" s="88"/>
      <c r="Q219" s="50"/>
      <c r="R219" s="51"/>
    </row>
    <row r="220" ht="15.75" customHeight="1">
      <c r="A220" s="61" t="s">
        <v>147</v>
      </c>
      <c r="B220" s="86"/>
      <c r="C220" s="99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72"/>
      <c r="P220" s="88"/>
      <c r="Q220" s="50"/>
      <c r="R220" s="51"/>
    </row>
    <row r="221" ht="15.75" customHeight="1">
      <c r="A221" s="61" t="s">
        <v>148</v>
      </c>
      <c r="B221" s="86"/>
      <c r="C221" s="99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72"/>
      <c r="P221" s="88"/>
      <c r="Q221" s="50"/>
      <c r="R221" s="51"/>
    </row>
    <row r="222" ht="15.75" customHeight="1">
      <c r="A222" s="5" t="s">
        <v>149</v>
      </c>
      <c r="B222" s="86"/>
      <c r="C222" s="99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72"/>
      <c r="P222" s="88"/>
      <c r="Q222" s="50"/>
      <c r="R222" s="51"/>
    </row>
    <row r="223" ht="15.75" customHeight="1">
      <c r="A223" s="5" t="s">
        <v>150</v>
      </c>
      <c r="B223" s="86"/>
      <c r="C223" s="99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72"/>
      <c r="P223" s="88"/>
      <c r="Q223" s="50"/>
      <c r="R223" s="51"/>
    </row>
    <row r="224" ht="15.75" customHeight="1">
      <c r="A224" s="61" t="s">
        <v>151</v>
      </c>
      <c r="B224" s="86"/>
      <c r="C224" s="99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72"/>
      <c r="P224" s="88"/>
      <c r="Q224" s="50"/>
      <c r="R224" s="51"/>
    </row>
    <row r="225" ht="15.75" customHeight="1">
      <c r="A225" s="5" t="s">
        <v>152</v>
      </c>
      <c r="B225" s="86"/>
      <c r="C225" s="99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72"/>
      <c r="P225" s="88"/>
      <c r="Q225" s="50"/>
      <c r="R225" s="51"/>
    </row>
    <row r="226" ht="15.75" customHeight="1">
      <c r="A226" s="5" t="s">
        <v>153</v>
      </c>
      <c r="B226" s="86"/>
      <c r="C226" s="99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72"/>
      <c r="P226" s="88"/>
      <c r="Q226" s="50"/>
      <c r="R226" s="51"/>
    </row>
    <row r="227" ht="15.75" customHeight="1">
      <c r="A227" s="5" t="s">
        <v>154</v>
      </c>
      <c r="B227" s="86"/>
      <c r="C227" s="99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72"/>
      <c r="P227" s="88"/>
      <c r="Q227" s="50"/>
      <c r="R227" s="51"/>
    </row>
    <row r="228" ht="15.75" customHeight="1">
      <c r="A228" s="5" t="s">
        <v>155</v>
      </c>
      <c r="B228" s="86"/>
      <c r="C228" s="99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72"/>
      <c r="P228" s="88"/>
      <c r="Q228" s="50"/>
      <c r="R228" s="51"/>
    </row>
    <row r="229" ht="15.75" customHeight="1">
      <c r="A229" s="5" t="s">
        <v>156</v>
      </c>
      <c r="B229" s="86"/>
      <c r="C229" s="99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72"/>
      <c r="P229" s="88"/>
      <c r="Q229" s="50"/>
      <c r="R229" s="51"/>
    </row>
    <row r="230" ht="15.75" customHeight="1">
      <c r="A230" s="5" t="s">
        <v>157</v>
      </c>
      <c r="B230" s="86"/>
      <c r="C230" s="99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72"/>
      <c r="P230" s="88"/>
      <c r="Q230" s="50"/>
      <c r="R230" s="51"/>
    </row>
    <row r="231" ht="15.75" customHeight="1">
      <c r="A231" s="5" t="s">
        <v>158</v>
      </c>
      <c r="B231" s="86"/>
      <c r="C231" s="99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72"/>
      <c r="P231" s="88"/>
      <c r="Q231" s="50"/>
      <c r="R231" s="51"/>
    </row>
    <row r="232" ht="15.75" customHeight="1">
      <c r="A232" s="5" t="s">
        <v>159</v>
      </c>
      <c r="B232" s="86"/>
      <c r="C232" s="99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72"/>
      <c r="P232" s="88"/>
      <c r="Q232" s="50"/>
      <c r="R232" s="51"/>
    </row>
    <row r="233" ht="15.75" customHeight="1">
      <c r="A233" s="5" t="s">
        <v>160</v>
      </c>
      <c r="B233" s="86"/>
      <c r="C233" s="99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72"/>
      <c r="P233" s="88"/>
      <c r="Q233" s="50"/>
      <c r="R233" s="51"/>
    </row>
    <row r="234" ht="15.75" customHeight="1">
      <c r="A234" s="117"/>
      <c r="B234" s="86"/>
      <c r="C234" s="99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72"/>
      <c r="P234" s="88"/>
      <c r="Q234" s="50"/>
      <c r="R234" s="51"/>
    </row>
    <row r="235" ht="15.75" customHeight="1">
      <c r="A235" s="5"/>
      <c r="B235" s="86"/>
      <c r="C235" s="99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72"/>
      <c r="P235" s="88"/>
      <c r="Q235" s="50"/>
      <c r="R235" s="51"/>
    </row>
    <row r="236" ht="15.75" customHeight="1">
      <c r="A236" s="5"/>
      <c r="B236" s="86"/>
      <c r="C236" s="99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72"/>
      <c r="P236" s="88"/>
      <c r="Q236" s="50"/>
      <c r="R236" s="51"/>
    </row>
    <row r="237" ht="15.75" customHeight="1">
      <c r="A237" s="5"/>
      <c r="B237" s="86"/>
      <c r="C237" s="99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72"/>
      <c r="P237" s="88"/>
      <c r="Q237" s="50"/>
      <c r="R237" s="51"/>
    </row>
    <row r="238" ht="15.75" customHeight="1">
      <c r="A238" s="5"/>
      <c r="B238" s="86"/>
      <c r="C238" s="99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72"/>
      <c r="P238" s="88"/>
      <c r="Q238" s="50"/>
      <c r="R238" s="51"/>
    </row>
    <row r="239" ht="15.75" customHeight="1">
      <c r="A239" s="5"/>
      <c r="B239" s="86"/>
      <c r="C239" s="99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72"/>
      <c r="P239" s="88"/>
      <c r="Q239" s="50"/>
      <c r="R239" s="51"/>
    </row>
    <row r="240" ht="15.75" customHeight="1">
      <c r="A240" s="5"/>
      <c r="B240" s="86"/>
      <c r="C240" s="99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72"/>
      <c r="P240" s="88"/>
      <c r="Q240" s="50"/>
      <c r="R240" s="51"/>
    </row>
    <row r="241" ht="15.75" customHeight="1">
      <c r="A241" s="5"/>
      <c r="B241" s="86"/>
      <c r="C241" s="99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72"/>
      <c r="P241" s="88"/>
      <c r="Q241" s="50"/>
      <c r="R241" s="51"/>
    </row>
    <row r="242" ht="15.75" customHeight="1">
      <c r="A242" s="5"/>
      <c r="B242" s="86"/>
      <c r="C242" s="99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72"/>
      <c r="P242" s="88"/>
      <c r="Q242" s="50"/>
      <c r="R242" s="51"/>
    </row>
    <row r="243" ht="15.75" customHeight="1">
      <c r="A243" s="5"/>
      <c r="B243" s="86"/>
      <c r="C243" s="99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72"/>
      <c r="P243" s="88"/>
      <c r="Q243" s="50"/>
      <c r="R243" s="51"/>
    </row>
    <row r="244" ht="15.75" customHeight="1">
      <c r="A244" s="5"/>
      <c r="B244" s="86"/>
      <c r="C244" s="99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72"/>
      <c r="P244" s="88"/>
      <c r="Q244" s="50"/>
      <c r="R244" s="51"/>
    </row>
    <row r="245" ht="15.75" customHeight="1">
      <c r="A245" s="5"/>
      <c r="B245" s="86"/>
      <c r="C245" s="99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72"/>
      <c r="P245" s="88"/>
      <c r="Q245" s="50"/>
      <c r="R245" s="51"/>
    </row>
    <row r="246" ht="30.75" customHeight="1">
      <c r="A246" s="118"/>
      <c r="B246" s="90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72"/>
      <c r="P246" s="77"/>
      <c r="Q246" s="50"/>
      <c r="R246" s="6"/>
    </row>
    <row r="247" ht="15.75" customHeight="1">
      <c r="A247" s="92"/>
      <c r="B247" s="70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50"/>
      <c r="R247" s="6"/>
    </row>
    <row r="248" ht="15.75" customHeight="1">
      <c r="A248" s="5"/>
      <c r="B248" s="15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50"/>
      <c r="R248" s="6"/>
    </row>
    <row r="249" ht="15.75" customHeight="1">
      <c r="A249" s="74"/>
      <c r="B249" s="75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0"/>
      <c r="P249" s="112"/>
      <c r="Q249" s="50"/>
      <c r="R249" s="6"/>
    </row>
    <row r="250" ht="15.75" customHeight="1">
      <c r="A250" s="5"/>
      <c r="B250" s="75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112"/>
      <c r="P250" s="112"/>
      <c r="Q250" s="50" t="str">
        <f t="array" ref="Q250">SPARKLINE('RESUMEN '!C250:N250, {"charttype","line";"color","#ed0606";"empty","ignore";"nan","convert"})</f>
        <v>#N/A</v>
      </c>
      <c r="R250" s="6"/>
    </row>
    <row r="251" ht="15.75" customHeight="1">
      <c r="A251" s="113" t="s">
        <v>161</v>
      </c>
      <c r="B251" s="97"/>
      <c r="C251" s="115"/>
      <c r="D251" s="115"/>
      <c r="E251" s="115"/>
      <c r="F251" s="115"/>
      <c r="G251" s="115"/>
      <c r="H251" s="115"/>
      <c r="I251" s="115"/>
      <c r="J251" s="115"/>
      <c r="K251" s="115"/>
      <c r="L251" s="115"/>
      <c r="M251" s="115"/>
      <c r="N251" s="115"/>
      <c r="O251" s="84"/>
      <c r="P251" s="119"/>
      <c r="Q251" s="50"/>
      <c r="R251" s="6"/>
    </row>
    <row r="252" ht="15.75" customHeight="1">
      <c r="A252" s="116" t="s">
        <v>162</v>
      </c>
      <c r="B252" s="86"/>
      <c r="C252" s="99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72"/>
      <c r="P252" s="88"/>
      <c r="Q252" s="50"/>
      <c r="R252" s="51"/>
    </row>
    <row r="253" ht="15.75" customHeight="1">
      <c r="A253" s="116" t="s">
        <v>163</v>
      </c>
      <c r="B253" s="86"/>
      <c r="C253" s="99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72"/>
      <c r="P253" s="88"/>
      <c r="Q253" s="50"/>
      <c r="R253" s="51"/>
    </row>
    <row r="254" ht="15.75" customHeight="1">
      <c r="A254" s="116" t="s">
        <v>164</v>
      </c>
      <c r="B254" s="86"/>
      <c r="C254" s="99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72"/>
      <c r="P254" s="88"/>
      <c r="Q254" s="50"/>
      <c r="R254" s="51"/>
    </row>
    <row r="255" ht="15.75" customHeight="1">
      <c r="A255" s="116" t="s">
        <v>165</v>
      </c>
      <c r="B255" s="86"/>
      <c r="C255" s="99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72"/>
      <c r="P255" s="88"/>
      <c r="Q255" s="50"/>
      <c r="R255" s="51"/>
    </row>
    <row r="256" ht="15.75" customHeight="1">
      <c r="A256" s="61" t="s">
        <v>166</v>
      </c>
      <c r="B256" s="86"/>
      <c r="C256" s="99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72"/>
      <c r="P256" s="88"/>
      <c r="Q256" s="50"/>
      <c r="R256" s="51"/>
    </row>
    <row r="257" ht="15.75" customHeight="1">
      <c r="A257" s="120" t="s">
        <v>167</v>
      </c>
      <c r="B257" s="86"/>
      <c r="C257" s="99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72"/>
      <c r="P257" s="88"/>
      <c r="Q257" s="50"/>
      <c r="R257" s="51"/>
    </row>
    <row r="258" ht="15.75" customHeight="1">
      <c r="A258" s="5" t="s">
        <v>168</v>
      </c>
      <c r="B258" s="86"/>
      <c r="C258" s="99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72"/>
      <c r="P258" s="88"/>
      <c r="Q258" s="50"/>
      <c r="R258" s="51"/>
    </row>
    <row r="259" ht="15.75" customHeight="1">
      <c r="A259" s="5" t="s">
        <v>169</v>
      </c>
      <c r="B259" s="86"/>
      <c r="C259" s="99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72"/>
      <c r="P259" s="88"/>
      <c r="Q259" s="50"/>
      <c r="R259" s="51"/>
    </row>
    <row r="260" ht="15.75" customHeight="1">
      <c r="A260" s="5" t="s">
        <v>170</v>
      </c>
      <c r="B260" s="86"/>
      <c r="C260" s="99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72"/>
      <c r="P260" s="88"/>
      <c r="Q260" s="50"/>
      <c r="R260" s="51"/>
    </row>
    <row r="261" ht="15.75" customHeight="1">
      <c r="A261" s="5" t="s">
        <v>171</v>
      </c>
      <c r="B261" s="86"/>
      <c r="C261" s="99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72"/>
      <c r="P261" s="88"/>
      <c r="Q261" s="50"/>
      <c r="R261" s="51"/>
    </row>
    <row r="262" ht="15.75" hidden="1" customHeight="1">
      <c r="A262" s="5"/>
      <c r="B262" s="86"/>
      <c r="C262" s="99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72"/>
      <c r="P262" s="88"/>
      <c r="Q262" s="50"/>
      <c r="R262" s="51"/>
    </row>
    <row r="263" ht="15.75" hidden="1" customHeight="1">
      <c r="A263" s="5"/>
      <c r="B263" s="86"/>
      <c r="C263" s="99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72"/>
      <c r="P263" s="88"/>
      <c r="Q263" s="50"/>
      <c r="R263" s="51"/>
    </row>
    <row r="264" ht="15.75" hidden="1" customHeight="1">
      <c r="A264" s="5"/>
      <c r="B264" s="86"/>
      <c r="C264" s="99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72"/>
      <c r="P264" s="88"/>
      <c r="Q264" s="50"/>
      <c r="R264" s="51"/>
    </row>
    <row r="265" ht="15.75" hidden="1" customHeight="1">
      <c r="A265" s="5"/>
      <c r="B265" s="86"/>
      <c r="C265" s="99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72"/>
      <c r="P265" s="88"/>
      <c r="Q265" s="50"/>
      <c r="R265" s="51"/>
    </row>
    <row r="266" ht="15.75" hidden="1" customHeight="1">
      <c r="A266" s="5"/>
      <c r="B266" s="86"/>
      <c r="C266" s="99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72"/>
      <c r="P266" s="88"/>
      <c r="Q266" s="50"/>
      <c r="R266" s="51"/>
    </row>
    <row r="267" ht="15.75" hidden="1" customHeight="1">
      <c r="A267" s="5"/>
      <c r="B267" s="86"/>
      <c r="C267" s="99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72"/>
      <c r="P267" s="88"/>
      <c r="Q267" s="50"/>
      <c r="R267" s="51"/>
    </row>
    <row r="268" ht="15.75" hidden="1" customHeight="1">
      <c r="A268" s="5"/>
      <c r="B268" s="86"/>
      <c r="C268" s="99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72"/>
      <c r="P268" s="88"/>
      <c r="Q268" s="50"/>
      <c r="R268" s="51"/>
    </row>
    <row r="269" ht="15.75" hidden="1" customHeight="1">
      <c r="A269" s="5"/>
      <c r="B269" s="86"/>
      <c r="C269" s="99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72"/>
      <c r="P269" s="88"/>
      <c r="Q269" s="50"/>
      <c r="R269" s="51"/>
    </row>
    <row r="270" ht="15.75" hidden="1" customHeight="1">
      <c r="A270" s="5"/>
      <c r="B270" s="86"/>
      <c r="C270" s="99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72"/>
      <c r="P270" s="88"/>
      <c r="Q270" s="50"/>
      <c r="R270" s="51"/>
    </row>
    <row r="271" ht="15.75" hidden="1" customHeight="1">
      <c r="A271" s="5"/>
      <c r="B271" s="86"/>
      <c r="C271" s="99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72"/>
      <c r="P271" s="88"/>
      <c r="Q271" s="50"/>
      <c r="R271" s="51"/>
    </row>
    <row r="272" ht="15.75" hidden="1" customHeight="1">
      <c r="A272" s="5"/>
      <c r="B272" s="86"/>
      <c r="C272" s="99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72"/>
      <c r="P272" s="88"/>
      <c r="Q272" s="50"/>
      <c r="R272" s="51"/>
    </row>
    <row r="273" ht="15.75" hidden="1" customHeight="1">
      <c r="A273" s="5"/>
      <c r="B273" s="86"/>
      <c r="C273" s="99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72"/>
      <c r="P273" s="88"/>
      <c r="Q273" s="50"/>
      <c r="R273" s="51"/>
    </row>
    <row r="274" ht="15.75" hidden="1" customHeight="1">
      <c r="A274" s="5"/>
      <c r="B274" s="86"/>
      <c r="C274" s="99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72"/>
      <c r="P274" s="88"/>
      <c r="Q274" s="50"/>
      <c r="R274" s="51"/>
    </row>
    <row r="275" ht="15.75" customHeight="1">
      <c r="A275" s="89"/>
      <c r="B275" s="90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72"/>
      <c r="P275" s="77"/>
      <c r="Q275" s="50"/>
      <c r="R275" s="6"/>
    </row>
    <row r="276" ht="15.75" customHeight="1">
      <c r="A276" s="92"/>
      <c r="B276" s="70"/>
      <c r="C276" s="93"/>
      <c r="D276" s="93"/>
      <c r="E276" s="93"/>
      <c r="F276" s="93"/>
      <c r="G276" s="93"/>
      <c r="H276" s="93"/>
      <c r="I276" s="93"/>
      <c r="J276" s="93"/>
      <c r="K276" s="121"/>
      <c r="L276" s="93"/>
      <c r="M276" s="93"/>
      <c r="N276" s="93"/>
      <c r="O276" s="93"/>
      <c r="P276" s="93"/>
      <c r="Q276" s="50"/>
      <c r="R276" s="6"/>
    </row>
    <row r="277" ht="15.75" customHeight="1">
      <c r="A277" s="5"/>
      <c r="B277" s="15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50"/>
      <c r="R277" s="6"/>
    </row>
    <row r="278" ht="15.75" customHeight="1">
      <c r="A278" s="74"/>
      <c r="B278" s="75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0"/>
      <c r="P278" s="112"/>
      <c r="Q278" s="50"/>
      <c r="R278" s="6"/>
    </row>
    <row r="279" ht="15.75" customHeight="1">
      <c r="A279" s="5"/>
      <c r="B279" s="75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112"/>
      <c r="P279" s="112"/>
      <c r="Q279" s="50" t="str">
        <f t="array" ref="Q279">SPARKLINE('RESUMEN '!C279:N279, {"charttype","line";"color","#ed0606";"empty","ignore";"nan","convert"})</f>
        <v>#N/A</v>
      </c>
      <c r="R279" s="6"/>
    </row>
    <row r="280" ht="15.75" customHeight="1">
      <c r="A280" s="113" t="s">
        <v>172</v>
      </c>
      <c r="B280" s="97"/>
      <c r="C280" s="115"/>
      <c r="D280" s="115"/>
      <c r="E280" s="115"/>
      <c r="F280" s="115"/>
      <c r="G280" s="115"/>
      <c r="H280" s="115"/>
      <c r="I280" s="115"/>
      <c r="J280" s="115"/>
      <c r="K280" s="115"/>
      <c r="L280" s="115"/>
      <c r="M280" s="115"/>
      <c r="N280" s="115"/>
      <c r="O280" s="84"/>
      <c r="P280" s="113"/>
      <c r="Q280" s="50"/>
      <c r="R280" s="6"/>
    </row>
    <row r="281" ht="15.75" customHeight="1">
      <c r="A281" s="5" t="s">
        <v>173</v>
      </c>
      <c r="B281" s="86"/>
      <c r="C281" s="99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72"/>
      <c r="P281" s="88"/>
      <c r="Q281" s="50"/>
      <c r="R281" s="51"/>
    </row>
    <row r="282" ht="15.75" customHeight="1">
      <c r="A282" s="5"/>
      <c r="B282" s="86"/>
      <c r="C282" s="99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72"/>
      <c r="P282" s="88"/>
      <c r="Q282" s="50"/>
      <c r="R282" s="51"/>
    </row>
    <row r="283" ht="15.75" hidden="1" customHeight="1">
      <c r="A283" s="5"/>
      <c r="B283" s="86"/>
      <c r="C283" s="99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72"/>
      <c r="P283" s="88"/>
      <c r="Q283" s="50"/>
      <c r="R283" s="51"/>
    </row>
    <row r="284" ht="15.75" hidden="1" customHeight="1">
      <c r="A284" s="5"/>
      <c r="B284" s="86"/>
      <c r="C284" s="99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72"/>
      <c r="P284" s="88"/>
      <c r="Q284" s="50"/>
      <c r="R284" s="51"/>
    </row>
    <row r="285" ht="15.75" hidden="1" customHeight="1">
      <c r="A285" s="5"/>
      <c r="B285" s="86"/>
      <c r="C285" s="99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72"/>
      <c r="P285" s="88"/>
      <c r="Q285" s="50"/>
      <c r="R285" s="51"/>
    </row>
    <row r="286" ht="15.75" hidden="1" customHeight="1">
      <c r="A286" s="5"/>
      <c r="B286" s="86"/>
      <c r="C286" s="99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72"/>
      <c r="P286" s="88"/>
      <c r="Q286" s="50"/>
      <c r="R286" s="51"/>
    </row>
    <row r="287" ht="15.75" customHeight="1">
      <c r="A287" s="89"/>
      <c r="B287" s="90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72"/>
      <c r="P287" s="77"/>
      <c r="Q287" s="50"/>
      <c r="R287" s="6"/>
    </row>
    <row r="288" ht="15.75" customHeight="1">
      <c r="A288" s="92"/>
      <c r="B288" s="70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50"/>
      <c r="R288" s="6"/>
    </row>
    <row r="289" ht="15.75" customHeight="1">
      <c r="A289" s="5"/>
      <c r="B289" s="15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50"/>
      <c r="R289" s="6"/>
    </row>
    <row r="290" ht="15.75" customHeight="1">
      <c r="A290" s="74"/>
      <c r="B290" s="75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0"/>
      <c r="P290" s="112"/>
      <c r="Q290" s="50"/>
      <c r="R290" s="6"/>
    </row>
    <row r="291" ht="15.75" customHeight="1">
      <c r="A291" s="5"/>
      <c r="B291" s="75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112"/>
      <c r="P291" s="112"/>
      <c r="Q291" s="50" t="str">
        <f t="array" ref="Q291">SPARKLINE('RESUMEN '!C291:N291, {"charttype","line";"color","#ed0606";"empty","ignore";"nan","convert"})</f>
        <v>#N/A</v>
      </c>
      <c r="R291" s="6"/>
    </row>
    <row r="292" ht="15.75" customHeight="1">
      <c r="A292" s="113" t="s">
        <v>174</v>
      </c>
      <c r="B292" s="97"/>
      <c r="C292" s="115"/>
      <c r="D292" s="115"/>
      <c r="E292" s="115"/>
      <c r="F292" s="115"/>
      <c r="G292" s="115"/>
      <c r="H292" s="115"/>
      <c r="I292" s="115"/>
      <c r="J292" s="115"/>
      <c r="K292" s="115"/>
      <c r="L292" s="115"/>
      <c r="M292" s="115"/>
      <c r="N292" s="115"/>
      <c r="O292" s="84"/>
      <c r="P292" s="113"/>
      <c r="Q292" s="50"/>
      <c r="R292" s="6"/>
    </row>
    <row r="293" ht="15.75" customHeight="1">
      <c r="A293" s="5" t="s">
        <v>175</v>
      </c>
      <c r="B293" s="86"/>
      <c r="C293" s="99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72"/>
      <c r="P293" s="88"/>
      <c r="Q293" s="50"/>
      <c r="R293" s="51"/>
    </row>
    <row r="294" ht="15.75" customHeight="1">
      <c r="A294" s="5"/>
      <c r="B294" s="86"/>
      <c r="C294" s="99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72"/>
      <c r="P294" s="88"/>
      <c r="Q294" s="50"/>
      <c r="R294" s="51"/>
    </row>
    <row r="295" ht="15.75" hidden="1" customHeight="1">
      <c r="A295" s="5"/>
      <c r="B295" s="86"/>
      <c r="C295" s="99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72"/>
      <c r="P295" s="88"/>
      <c r="Q295" s="50"/>
      <c r="R295" s="51"/>
    </row>
    <row r="296" ht="15.75" hidden="1" customHeight="1">
      <c r="A296" s="5"/>
      <c r="B296" s="86"/>
      <c r="C296" s="99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72"/>
      <c r="P296" s="88"/>
      <c r="Q296" s="50"/>
      <c r="R296" s="51"/>
    </row>
    <row r="297" ht="15.75" hidden="1" customHeight="1">
      <c r="A297" s="5"/>
      <c r="B297" s="86"/>
      <c r="C297" s="99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72"/>
      <c r="P297" s="88"/>
      <c r="Q297" s="50"/>
      <c r="R297" s="51"/>
    </row>
    <row r="298" ht="15.75" hidden="1" customHeight="1">
      <c r="A298" s="5"/>
      <c r="B298" s="86"/>
      <c r="C298" s="99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72"/>
      <c r="P298" s="88"/>
      <c r="Q298" s="50"/>
      <c r="R298" s="51"/>
    </row>
    <row r="299" ht="15.75" customHeight="1">
      <c r="A299" s="89"/>
      <c r="B299" s="90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72"/>
      <c r="P299" s="88"/>
      <c r="Q299" s="50"/>
      <c r="R299" s="6"/>
    </row>
    <row r="300" ht="15.75" customHeight="1">
      <c r="A300" s="92"/>
      <c r="B300" s="70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50"/>
      <c r="R300" s="6"/>
    </row>
    <row r="301" ht="15.75" customHeight="1">
      <c r="A301" s="5"/>
      <c r="B301" s="15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50"/>
      <c r="R301" s="6"/>
    </row>
    <row r="302" ht="15.75" customHeight="1">
      <c r="A302" s="74"/>
      <c r="B302" s="75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0"/>
      <c r="P302" s="112"/>
      <c r="Q302" s="50"/>
      <c r="R302" s="6"/>
    </row>
    <row r="303" ht="15.75" customHeight="1">
      <c r="A303" s="5"/>
      <c r="B303" s="75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112"/>
      <c r="P303" s="112"/>
      <c r="Q303" s="50" t="str">
        <f t="array" ref="Q303">SPARKLINE('RESUMEN '!C303:N303, {"charttype","line";"color","#ed0606";"empty","ignore";"nan","convert"})</f>
        <v>#N/A</v>
      </c>
      <c r="R303" s="6"/>
    </row>
    <row r="304" ht="15.75" customHeight="1">
      <c r="A304" s="80" t="s">
        <v>176</v>
      </c>
      <c r="B304" s="97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4"/>
      <c r="P304" s="98"/>
      <c r="Q304" s="50"/>
      <c r="R304" s="6"/>
    </row>
    <row r="305" ht="15.75" customHeight="1">
      <c r="A305" s="5" t="s">
        <v>177</v>
      </c>
      <c r="B305" s="86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72"/>
      <c r="P305" s="88"/>
      <c r="Q305" s="50"/>
      <c r="R305" s="51"/>
    </row>
    <row r="306" ht="15.75" customHeight="1">
      <c r="A306" s="5" t="s">
        <v>178</v>
      </c>
      <c r="B306" s="86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2"/>
      <c r="N306" s="122"/>
      <c r="O306" s="72"/>
      <c r="P306" s="88"/>
      <c r="Q306" s="50"/>
      <c r="R306" s="51"/>
    </row>
    <row r="307" ht="15.75" customHeight="1">
      <c r="A307" s="5" t="s">
        <v>179</v>
      </c>
      <c r="B307" s="86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N307" s="122"/>
      <c r="O307" s="72"/>
      <c r="P307" s="88"/>
      <c r="Q307" s="50"/>
      <c r="R307" s="51"/>
    </row>
    <row r="308" ht="15.75" customHeight="1">
      <c r="A308" s="5" t="s">
        <v>180</v>
      </c>
      <c r="B308" s="86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72"/>
      <c r="P308" s="88"/>
      <c r="Q308" s="50"/>
      <c r="R308" s="51"/>
    </row>
    <row r="309" ht="15.75" customHeight="1">
      <c r="A309" s="5" t="s">
        <v>181</v>
      </c>
      <c r="B309" s="86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2"/>
      <c r="N309" s="122"/>
      <c r="O309" s="72"/>
      <c r="P309" s="88"/>
      <c r="Q309" s="50"/>
      <c r="R309" s="51"/>
    </row>
    <row r="310" ht="15.75" customHeight="1">
      <c r="A310" s="5"/>
      <c r="B310" s="86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2"/>
      <c r="N310" s="122"/>
      <c r="O310" s="72"/>
      <c r="P310" s="88"/>
      <c r="Q310" s="50"/>
      <c r="R310" s="51"/>
    </row>
    <row r="311" ht="15.75" customHeight="1">
      <c r="A311" s="5"/>
      <c r="B311" s="86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2"/>
      <c r="N311" s="122"/>
      <c r="O311" s="123"/>
      <c r="P311" s="88"/>
      <c r="Q311" s="50"/>
      <c r="R311" s="51"/>
    </row>
    <row r="312" ht="15.75" customHeight="1">
      <c r="A312" s="5"/>
      <c r="B312" s="86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88"/>
      <c r="Q312" s="50"/>
      <c r="R312" s="51"/>
    </row>
    <row r="313" ht="15.75" customHeight="1">
      <c r="A313" s="124"/>
      <c r="B313" s="6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50"/>
      <c r="R313" s="6"/>
    </row>
    <row r="314" ht="15.75" customHeight="1">
      <c r="A314" s="125"/>
      <c r="B314" s="126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50"/>
      <c r="R314" s="6"/>
    </row>
    <row r="315" ht="15.75" customHeight="1">
      <c r="A315" s="125"/>
      <c r="B315" s="126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50"/>
      <c r="R315" s="6"/>
    </row>
    <row r="316" ht="15.75" customHeight="1">
      <c r="A316" s="127"/>
      <c r="B316" s="128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93"/>
      <c r="P316" s="105"/>
      <c r="Q316" s="50"/>
      <c r="R316" s="6"/>
    </row>
    <row r="317" ht="15.75" customHeight="1">
      <c r="A317" s="5"/>
      <c r="B317" s="78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129"/>
      <c r="P317" s="130"/>
      <c r="Q317" s="50" t="str">
        <f t="array" ref="Q317">SPARKLINE('RESUMEN '!C317:N317, {"charttype","line";"color","#ed0606";"empty","ignore";"nan","convert"})</f>
        <v>#N/A</v>
      </c>
      <c r="R317" s="6"/>
    </row>
    <row r="318" ht="15.75" customHeight="1">
      <c r="A318" s="131" t="s">
        <v>182</v>
      </c>
      <c r="B318" s="97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4"/>
      <c r="P318" s="98"/>
      <c r="Q318" s="50"/>
      <c r="R318" s="6"/>
    </row>
    <row r="319" ht="15.75" customHeight="1">
      <c r="A319" s="5" t="s">
        <v>183</v>
      </c>
      <c r="B319" s="86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72"/>
      <c r="P319" s="88"/>
      <c r="Q319" s="50"/>
      <c r="R319" s="51"/>
    </row>
    <row r="320" ht="15.75" customHeight="1">
      <c r="A320" s="5" t="s">
        <v>184</v>
      </c>
      <c r="B320" s="86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72"/>
      <c r="P320" s="88"/>
      <c r="Q320" s="50"/>
      <c r="R320" s="51"/>
    </row>
    <row r="321" ht="15.75" customHeight="1">
      <c r="A321" s="5" t="s">
        <v>185</v>
      </c>
      <c r="B321" s="86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72"/>
      <c r="P321" s="88"/>
      <c r="Q321" s="50"/>
      <c r="R321" s="51"/>
    </row>
    <row r="322" ht="15.75" customHeight="1">
      <c r="A322" s="5" t="s">
        <v>186</v>
      </c>
      <c r="B322" s="86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72"/>
      <c r="P322" s="88"/>
      <c r="Q322" s="50"/>
      <c r="R322" s="51"/>
    </row>
    <row r="323" ht="15.75" customHeight="1">
      <c r="A323" s="5" t="s">
        <v>187</v>
      </c>
      <c r="B323" s="86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72"/>
      <c r="P323" s="88"/>
      <c r="Q323" s="50"/>
      <c r="R323" s="51"/>
    </row>
    <row r="324" ht="15.75" customHeight="1">
      <c r="A324" s="5" t="s">
        <v>188</v>
      </c>
      <c r="B324" s="86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72"/>
      <c r="P324" s="88"/>
      <c r="Q324" s="50"/>
      <c r="R324" s="51"/>
    </row>
    <row r="325" ht="15.75" customHeight="1">
      <c r="A325" s="5" t="s">
        <v>189</v>
      </c>
      <c r="B325" s="86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72"/>
      <c r="P325" s="88"/>
      <c r="Q325" s="50"/>
      <c r="R325" s="51"/>
    </row>
    <row r="326" ht="15.75" customHeight="1">
      <c r="A326" s="5" t="s">
        <v>190</v>
      </c>
      <c r="B326" s="86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72"/>
      <c r="P326" s="88"/>
      <c r="Q326" s="50"/>
      <c r="R326" s="51"/>
    </row>
    <row r="327" ht="15.75" customHeight="1">
      <c r="A327" s="5" t="s">
        <v>191</v>
      </c>
      <c r="B327" s="86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72"/>
      <c r="P327" s="88"/>
      <c r="Q327" s="50"/>
      <c r="R327" s="51"/>
    </row>
    <row r="328" ht="15.75" customHeight="1">
      <c r="A328" s="124"/>
      <c r="B328" s="6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50"/>
      <c r="R328" s="6"/>
    </row>
    <row r="329" ht="15.75" customHeight="1">
      <c r="A329" s="125"/>
      <c r="B329" s="126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50"/>
      <c r="R329" s="6"/>
    </row>
    <row r="330" ht="15.75" customHeight="1">
      <c r="A330" s="125"/>
      <c r="B330" s="126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50"/>
      <c r="R330" s="6"/>
    </row>
    <row r="331" ht="15.75" customHeight="1">
      <c r="A331" s="127"/>
      <c r="B331" s="133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5"/>
      <c r="P331" s="134"/>
      <c r="Q331" s="50"/>
      <c r="R331" s="6"/>
    </row>
    <row r="332" ht="15.75" customHeight="1">
      <c r="A332" s="5"/>
      <c r="B332" s="15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136"/>
      <c r="P332" s="136"/>
      <c r="Q332" s="50" t="str">
        <f t="array" ref="Q332">SPARKLINE('RESUMEN '!C332:N332, {"charttype","line";"color","#ed0606";"empty","ignore";"nan","convert"})</f>
        <v>#N/A</v>
      </c>
      <c r="R332" s="6"/>
    </row>
    <row r="333" ht="15.75" customHeight="1">
      <c r="A333" s="137" t="s">
        <v>192</v>
      </c>
      <c r="B333" s="97"/>
      <c r="C333" s="82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4"/>
      <c r="P333" s="98"/>
      <c r="Q333" s="50"/>
      <c r="R333" s="6"/>
    </row>
    <row r="334" ht="15.75" customHeight="1">
      <c r="A334" s="138" t="s">
        <v>193</v>
      </c>
      <c r="B334" s="86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72"/>
      <c r="P334" s="88"/>
      <c r="Q334" s="50"/>
      <c r="R334" s="51"/>
    </row>
    <row r="335" ht="15.75" customHeight="1">
      <c r="A335" s="5" t="s">
        <v>194</v>
      </c>
      <c r="B335" s="86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72"/>
      <c r="P335" s="88"/>
      <c r="Q335" s="50"/>
      <c r="R335" s="51"/>
    </row>
    <row r="336" ht="15.75" customHeight="1">
      <c r="A336" s="5" t="s">
        <v>195</v>
      </c>
      <c r="B336" s="86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72"/>
      <c r="P336" s="88"/>
      <c r="Q336" s="50"/>
      <c r="R336" s="51"/>
    </row>
    <row r="337" ht="15.75" customHeight="1">
      <c r="A337" s="5" t="s">
        <v>196</v>
      </c>
      <c r="B337" s="86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72"/>
      <c r="P337" s="88"/>
      <c r="Q337" s="50"/>
      <c r="R337" s="51"/>
    </row>
    <row r="338" ht="15.75" customHeight="1">
      <c r="A338" s="5" t="s">
        <v>197</v>
      </c>
      <c r="B338" s="86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72"/>
      <c r="P338" s="88"/>
      <c r="Q338" s="50"/>
      <c r="R338" s="51"/>
    </row>
    <row r="339" ht="15.75" customHeight="1">
      <c r="A339" s="5"/>
      <c r="B339" s="86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72"/>
      <c r="P339" s="88"/>
      <c r="Q339" s="50"/>
      <c r="R339" s="51"/>
    </row>
    <row r="340" ht="15.75" hidden="1" customHeight="1">
      <c r="A340" s="5"/>
      <c r="B340" s="86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72"/>
      <c r="P340" s="88"/>
      <c r="Q340" s="50"/>
      <c r="R340" s="51"/>
    </row>
    <row r="341" ht="15.75" customHeight="1">
      <c r="A341" s="124"/>
      <c r="B341" s="6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50"/>
      <c r="R341" s="6"/>
    </row>
    <row r="342" ht="15.75" customHeight="1">
      <c r="A342" s="125"/>
      <c r="B342" s="126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50"/>
      <c r="R342" s="6"/>
    </row>
    <row r="343" ht="15.75" customHeight="1">
      <c r="A343" s="125"/>
      <c r="B343" s="126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50"/>
      <c r="R343" s="6"/>
    </row>
    <row r="344" ht="15.75" customHeight="1">
      <c r="A344" s="127"/>
      <c r="B344" s="133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5"/>
      <c r="P344" s="134"/>
      <c r="Q344" s="50"/>
      <c r="R344" s="6"/>
    </row>
    <row r="345" ht="15.75" customHeight="1">
      <c r="A345" s="5"/>
      <c r="B345" s="108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136"/>
      <c r="P345" s="139"/>
      <c r="Q345" s="50" t="str">
        <f t="array" ref="Q345">SPARKLINE('RESUMEN '!C345:N345, {"charttype","line";"color","#ed0606";"empty","ignore";"nan","convert"})</f>
        <v>#N/A</v>
      </c>
      <c r="R345" s="6"/>
    </row>
    <row r="346" ht="15.75" customHeight="1">
      <c r="A346" s="137" t="s">
        <v>198</v>
      </c>
      <c r="B346" s="97"/>
      <c r="C346" s="82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4"/>
      <c r="P346" s="98"/>
      <c r="Q346" s="50"/>
      <c r="R346" s="6"/>
    </row>
    <row r="347" ht="15.75" customHeight="1">
      <c r="A347" s="5" t="s">
        <v>199</v>
      </c>
      <c r="B347" s="86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72"/>
      <c r="P347" s="88"/>
      <c r="Q347" s="50"/>
      <c r="R347" s="51"/>
    </row>
    <row r="348" ht="15.75" customHeight="1">
      <c r="A348" s="5" t="s">
        <v>200</v>
      </c>
      <c r="B348" s="86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72"/>
      <c r="P348" s="88"/>
      <c r="Q348" s="50"/>
      <c r="R348" s="51"/>
    </row>
    <row r="349" ht="15.75" customHeight="1">
      <c r="A349" s="5" t="s">
        <v>201</v>
      </c>
      <c r="B349" s="86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72"/>
      <c r="P349" s="88"/>
      <c r="Q349" s="50"/>
      <c r="R349" s="51"/>
    </row>
    <row r="350" ht="15.75" customHeight="1">
      <c r="A350" s="5" t="s">
        <v>202</v>
      </c>
      <c r="B350" s="86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72"/>
      <c r="P350" s="88"/>
      <c r="Q350" s="50"/>
      <c r="R350" s="51"/>
    </row>
    <row r="351" ht="15.75" customHeight="1">
      <c r="A351" s="5" t="s">
        <v>203</v>
      </c>
      <c r="B351" s="86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72"/>
      <c r="P351" s="88"/>
      <c r="Q351" s="50"/>
      <c r="R351" s="51"/>
    </row>
    <row r="352" ht="15.75" customHeight="1">
      <c r="A352" s="5" t="s">
        <v>204</v>
      </c>
      <c r="B352" s="86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72"/>
      <c r="P352" s="88"/>
      <c r="Q352" s="50"/>
      <c r="R352" s="51"/>
    </row>
    <row r="353" ht="15.75" customHeight="1">
      <c r="A353" s="5" t="s">
        <v>205</v>
      </c>
      <c r="B353" s="86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72"/>
      <c r="P353" s="88"/>
      <c r="Q353" s="50"/>
      <c r="R353" s="51"/>
    </row>
    <row r="354" ht="15.75" customHeight="1">
      <c r="A354" s="5" t="s">
        <v>206</v>
      </c>
      <c r="B354" s="86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72"/>
      <c r="P354" s="88"/>
      <c r="Q354" s="50"/>
      <c r="R354" s="51"/>
    </row>
    <row r="355" ht="15.75" customHeight="1">
      <c r="A355" s="124"/>
      <c r="B355" s="6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50"/>
      <c r="R355" s="6"/>
    </row>
    <row r="356" ht="15.75" customHeight="1">
      <c r="A356" s="125"/>
      <c r="B356" s="126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50"/>
      <c r="R356" s="6"/>
    </row>
    <row r="357" ht="15.75" customHeight="1">
      <c r="A357" s="125"/>
      <c r="B357" s="126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50"/>
      <c r="R357" s="6"/>
    </row>
    <row r="358" ht="15.75" customHeight="1">
      <c r="A358" s="127"/>
      <c r="B358" s="133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5"/>
      <c r="P358" s="134"/>
      <c r="Q358" s="50"/>
      <c r="R358" s="6"/>
    </row>
    <row r="359" ht="15.75" customHeight="1">
      <c r="A359" s="5"/>
      <c r="B359" s="108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136"/>
      <c r="P359" s="139"/>
      <c r="Q359" s="50" t="str">
        <f t="array" ref="Q359">SPARKLINE('RESUMEN '!C359:N359, {"charttype","line";"color","#ed0606";"empty","ignore";"nan","convert"})</f>
        <v>#N/A</v>
      </c>
      <c r="R359" s="6"/>
    </row>
    <row r="360" ht="15.75" customHeight="1">
      <c r="A360" s="137" t="s">
        <v>207</v>
      </c>
      <c r="B360" s="97"/>
      <c r="C360" s="82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4"/>
      <c r="P360" s="98"/>
      <c r="Q360" s="50"/>
      <c r="R360" s="6"/>
    </row>
    <row r="361" ht="15.75" customHeight="1">
      <c r="A361" s="5" t="s">
        <v>208</v>
      </c>
      <c r="B361" s="86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72"/>
      <c r="P361" s="88"/>
      <c r="Q361" s="50"/>
      <c r="R361" s="51"/>
    </row>
    <row r="362" ht="15.75" customHeight="1">
      <c r="A362" s="5" t="s">
        <v>209</v>
      </c>
      <c r="B362" s="86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72"/>
      <c r="P362" s="88"/>
      <c r="Q362" s="50"/>
      <c r="R362" s="51"/>
    </row>
    <row r="363" ht="15.75" customHeight="1">
      <c r="A363" s="5" t="s">
        <v>210</v>
      </c>
      <c r="B363" s="86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72"/>
      <c r="P363" s="88"/>
      <c r="Q363" s="50"/>
      <c r="R363" s="51"/>
    </row>
    <row r="364" ht="15.75" customHeight="1">
      <c r="A364" s="5" t="s">
        <v>211</v>
      </c>
      <c r="B364" s="86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72"/>
      <c r="P364" s="88"/>
      <c r="Q364" s="50"/>
      <c r="R364" s="51"/>
    </row>
    <row r="365" ht="15.75" customHeight="1">
      <c r="A365" s="5" t="s">
        <v>212</v>
      </c>
      <c r="B365" s="86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72"/>
      <c r="P365" s="88"/>
      <c r="Q365" s="50"/>
      <c r="R365" s="51"/>
    </row>
    <row r="366" ht="15.75" customHeight="1">
      <c r="A366" s="5" t="s">
        <v>213</v>
      </c>
      <c r="B366" s="86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72"/>
      <c r="P366" s="88"/>
      <c r="Q366" s="50"/>
      <c r="R366" s="51"/>
    </row>
    <row r="367" ht="15.75" customHeight="1">
      <c r="A367" s="5" t="s">
        <v>214</v>
      </c>
      <c r="B367" s="86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72"/>
      <c r="P367" s="88"/>
      <c r="Q367" s="50"/>
      <c r="R367" s="51"/>
    </row>
    <row r="368" ht="15.75" customHeight="1">
      <c r="A368" s="5" t="s">
        <v>215</v>
      </c>
      <c r="B368" s="86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72"/>
      <c r="P368" s="88"/>
      <c r="Q368" s="50"/>
      <c r="R368" s="51"/>
    </row>
    <row r="369" ht="15.75" customHeight="1">
      <c r="A369" s="5" t="s">
        <v>216</v>
      </c>
      <c r="B369" s="86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72"/>
      <c r="P369" s="88"/>
      <c r="Q369" s="50"/>
      <c r="R369" s="51"/>
    </row>
    <row r="370" ht="15.75" customHeight="1">
      <c r="A370" s="5" t="s">
        <v>217</v>
      </c>
      <c r="B370" s="86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72"/>
      <c r="P370" s="88"/>
      <c r="Q370" s="50"/>
      <c r="R370" s="51"/>
    </row>
    <row r="371" ht="15.75" customHeight="1">
      <c r="A371" s="5" t="s">
        <v>218</v>
      </c>
      <c r="B371" s="86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72"/>
      <c r="P371" s="88"/>
      <c r="Q371" s="50"/>
      <c r="R371" s="51"/>
    </row>
    <row r="372" ht="15.75" customHeight="1">
      <c r="A372" s="5" t="s">
        <v>219</v>
      </c>
      <c r="B372" s="86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72"/>
      <c r="P372" s="88"/>
      <c r="Q372" s="50"/>
      <c r="R372" s="51"/>
    </row>
    <row r="373" ht="15.75" customHeight="1">
      <c r="A373" s="5" t="s">
        <v>220</v>
      </c>
      <c r="B373" s="86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72"/>
      <c r="P373" s="88"/>
      <c r="Q373" s="50"/>
      <c r="R373" s="51"/>
    </row>
    <row r="374" ht="15.75" customHeight="1">
      <c r="A374" s="5" t="s">
        <v>221</v>
      </c>
      <c r="B374" s="86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72"/>
      <c r="P374" s="88"/>
      <c r="Q374" s="50"/>
      <c r="R374" s="51"/>
    </row>
    <row r="375" ht="15.75" customHeight="1">
      <c r="A375" s="124"/>
      <c r="B375" s="6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50"/>
      <c r="R375" s="6"/>
    </row>
    <row r="376" ht="15.75" customHeight="1">
      <c r="A376" s="125"/>
      <c r="B376" s="126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50"/>
      <c r="R376" s="6"/>
    </row>
    <row r="377" ht="15.75" customHeight="1">
      <c r="A377" s="125"/>
      <c r="B377" s="126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50"/>
      <c r="R377" s="6"/>
    </row>
    <row r="378" ht="15.75" customHeight="1">
      <c r="A378" s="127"/>
      <c r="B378" s="133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5"/>
      <c r="P378" s="134"/>
      <c r="Q378" s="50"/>
      <c r="R378" s="6"/>
    </row>
    <row r="379" ht="15.75" customHeight="1">
      <c r="A379" s="5"/>
      <c r="B379" s="108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110"/>
      <c r="P379" s="109"/>
      <c r="Q379" s="50" t="str">
        <f t="array" ref="Q379">SPARKLINE('RESUMEN '!C379:N379, {"charttype","line";"color","#ed0606";"empty","ignore";"nan","convert"})</f>
        <v>#N/A</v>
      </c>
      <c r="R379" s="6"/>
    </row>
    <row r="380" ht="15.75" customHeight="1">
      <c r="A380" s="80" t="s">
        <v>222</v>
      </c>
      <c r="B380" s="97"/>
      <c r="C380" s="82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4"/>
      <c r="P380" s="98"/>
      <c r="Q380" s="50"/>
      <c r="R380" s="6"/>
    </row>
    <row r="381" ht="15.75" customHeight="1">
      <c r="A381" s="138" t="s">
        <v>223</v>
      </c>
      <c r="B381" s="86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72"/>
      <c r="P381" s="88"/>
      <c r="Q381" s="50"/>
      <c r="R381" s="51"/>
    </row>
    <row r="382" ht="15.75" customHeight="1">
      <c r="A382" s="5" t="s">
        <v>224</v>
      </c>
      <c r="B382" s="86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72"/>
      <c r="P382" s="88"/>
      <c r="Q382" s="50"/>
      <c r="R382" s="51"/>
    </row>
    <row r="383" ht="15.75" customHeight="1">
      <c r="A383" s="5" t="s">
        <v>225</v>
      </c>
      <c r="B383" s="86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72"/>
      <c r="P383" s="88"/>
      <c r="Q383" s="50"/>
      <c r="R383" s="51"/>
    </row>
    <row r="384" ht="15.75" customHeight="1">
      <c r="A384" s="5" t="s">
        <v>226</v>
      </c>
      <c r="B384" s="86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72"/>
      <c r="P384" s="88"/>
      <c r="Q384" s="50"/>
      <c r="R384" s="51"/>
    </row>
    <row r="385" ht="15.75" customHeight="1">
      <c r="A385" s="5" t="s">
        <v>227</v>
      </c>
      <c r="B385" s="86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72"/>
      <c r="P385" s="88"/>
      <c r="Q385" s="50"/>
      <c r="R385" s="51"/>
    </row>
    <row r="386" ht="15.75" hidden="1" customHeight="1">
      <c r="A386" s="5"/>
      <c r="B386" s="86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72"/>
      <c r="P386" s="88"/>
      <c r="Q386" s="50"/>
      <c r="R386" s="51"/>
    </row>
    <row r="387" ht="15.75" hidden="1" customHeight="1">
      <c r="A387" s="5"/>
      <c r="B387" s="86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72"/>
      <c r="P387" s="88"/>
      <c r="Q387" s="50"/>
      <c r="R387" s="51"/>
    </row>
    <row r="388" ht="15.75" customHeight="1">
      <c r="A388" s="124"/>
      <c r="B388" s="6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50"/>
      <c r="R388" s="6"/>
    </row>
    <row r="389" ht="15.75" customHeight="1">
      <c r="A389" s="125"/>
      <c r="B389" s="126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50"/>
      <c r="R389" s="6"/>
    </row>
    <row r="390" ht="15.75" customHeight="1">
      <c r="A390" s="125"/>
      <c r="B390" s="126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50"/>
      <c r="R390" s="6"/>
    </row>
    <row r="391" ht="15.75" customHeight="1">
      <c r="A391" s="127"/>
      <c r="B391" s="133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5"/>
      <c r="P391" s="134"/>
      <c r="Q391" s="50"/>
      <c r="R391" s="6"/>
    </row>
    <row r="392" ht="15.75" customHeight="1">
      <c r="A392" s="5"/>
      <c r="B392" s="108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136"/>
      <c r="P392" s="139"/>
      <c r="Q392" s="50" t="str">
        <f t="array" ref="Q392">SPARKLINE('RESUMEN '!C392:N392, {"charttype","line";"color","#ed0606";"empty","ignore";"nan","convert"})</f>
        <v>#N/A</v>
      </c>
      <c r="R392" s="6"/>
    </row>
    <row r="393" ht="15.75" customHeight="1">
      <c r="A393" s="80" t="s">
        <v>228</v>
      </c>
      <c r="B393" s="97"/>
      <c r="C393" s="82"/>
      <c r="D393" s="83"/>
      <c r="E393" s="82"/>
      <c r="F393" s="83"/>
      <c r="G393" s="83"/>
      <c r="H393" s="83"/>
      <c r="I393" s="83"/>
      <c r="J393" s="83"/>
      <c r="K393" s="83"/>
      <c r="L393" s="83"/>
      <c r="M393" s="83"/>
      <c r="N393" s="83"/>
      <c r="O393" s="84"/>
      <c r="P393" s="140"/>
      <c r="Q393" s="50"/>
      <c r="R393" s="6"/>
    </row>
    <row r="394" ht="15.75" customHeight="1">
      <c r="A394" s="141" t="s">
        <v>229</v>
      </c>
      <c r="B394" s="86"/>
      <c r="C394" s="132"/>
      <c r="D394" s="142"/>
      <c r="E394" s="143"/>
      <c r="F394" s="144"/>
      <c r="G394" s="132"/>
      <c r="H394" s="132"/>
      <c r="I394" s="132"/>
      <c r="J394" s="132"/>
      <c r="K394" s="132"/>
      <c r="L394" s="132"/>
      <c r="M394" s="132"/>
      <c r="N394" s="132"/>
      <c r="O394" s="72"/>
      <c r="P394" s="88"/>
      <c r="Q394" s="50"/>
      <c r="R394" s="51"/>
    </row>
    <row r="395" ht="15.75" customHeight="1">
      <c r="A395" s="141" t="s">
        <v>230</v>
      </c>
      <c r="B395" s="86"/>
      <c r="C395" s="132"/>
      <c r="D395" s="142"/>
      <c r="E395" s="143"/>
      <c r="F395" s="144"/>
      <c r="G395" s="132"/>
      <c r="H395" s="132"/>
      <c r="I395" s="132"/>
      <c r="J395" s="132"/>
      <c r="K395" s="132"/>
      <c r="L395" s="132"/>
      <c r="M395" s="132"/>
      <c r="N395" s="132"/>
      <c r="O395" s="72"/>
      <c r="P395" s="88"/>
      <c r="Q395" s="50"/>
      <c r="R395" s="51"/>
    </row>
    <row r="396" ht="15.75" customHeight="1">
      <c r="A396" s="141" t="s">
        <v>231</v>
      </c>
      <c r="B396" s="86"/>
      <c r="C396" s="132"/>
      <c r="D396" s="142"/>
      <c r="E396" s="143"/>
      <c r="F396" s="144"/>
      <c r="G396" s="132"/>
      <c r="H396" s="132"/>
      <c r="I396" s="132"/>
      <c r="J396" s="132"/>
      <c r="K396" s="132"/>
      <c r="L396" s="132"/>
      <c r="M396" s="132"/>
      <c r="N396" s="132"/>
      <c r="O396" s="72"/>
      <c r="P396" s="88"/>
      <c r="Q396" s="50"/>
      <c r="R396" s="51"/>
    </row>
    <row r="397" ht="15.75" customHeight="1">
      <c r="A397" s="141" t="s">
        <v>232</v>
      </c>
      <c r="B397" s="86"/>
      <c r="C397" s="132"/>
      <c r="D397" s="142"/>
      <c r="E397" s="143"/>
      <c r="F397" s="144"/>
      <c r="G397" s="132"/>
      <c r="H397" s="132"/>
      <c r="I397" s="132"/>
      <c r="J397" s="132"/>
      <c r="K397" s="132"/>
      <c r="L397" s="132"/>
      <c r="M397" s="132"/>
      <c r="N397" s="132"/>
      <c r="O397" s="72"/>
      <c r="P397" s="88"/>
      <c r="Q397" s="50"/>
      <c r="R397" s="51"/>
    </row>
    <row r="398" ht="18.0" customHeight="1">
      <c r="A398" s="141" t="s">
        <v>233</v>
      </c>
      <c r="B398" s="86"/>
      <c r="C398" s="132"/>
      <c r="D398" s="142"/>
      <c r="E398" s="143"/>
      <c r="F398" s="144"/>
      <c r="G398" s="132"/>
      <c r="H398" s="132"/>
      <c r="I398" s="132"/>
      <c r="J398" s="132"/>
      <c r="K398" s="132"/>
      <c r="L398" s="132"/>
      <c r="M398" s="132"/>
      <c r="N398" s="132"/>
      <c r="O398" s="72"/>
      <c r="P398" s="88"/>
      <c r="Q398" s="50"/>
      <c r="R398" s="51"/>
    </row>
    <row r="399" ht="15.75" customHeight="1">
      <c r="A399" s="141" t="s">
        <v>234</v>
      </c>
      <c r="B399" s="86"/>
      <c r="C399" s="132"/>
      <c r="D399" s="142"/>
      <c r="E399" s="143"/>
      <c r="F399" s="144"/>
      <c r="G399" s="132"/>
      <c r="H399" s="132"/>
      <c r="I399" s="132"/>
      <c r="J399" s="132"/>
      <c r="K399" s="132"/>
      <c r="L399" s="132"/>
      <c r="M399" s="132"/>
      <c r="N399" s="132"/>
      <c r="O399" s="72"/>
      <c r="P399" s="88"/>
      <c r="Q399" s="50"/>
      <c r="R399" s="51"/>
    </row>
    <row r="400" ht="15.75" customHeight="1">
      <c r="A400" s="141" t="s">
        <v>235</v>
      </c>
      <c r="B400" s="86"/>
      <c r="C400" s="132"/>
      <c r="D400" s="142"/>
      <c r="E400" s="143"/>
      <c r="F400" s="144"/>
      <c r="G400" s="132"/>
      <c r="H400" s="132"/>
      <c r="I400" s="132"/>
      <c r="J400" s="132"/>
      <c r="K400" s="132"/>
      <c r="L400" s="132"/>
      <c r="M400" s="132"/>
      <c r="N400" s="132"/>
      <c r="O400" s="72"/>
      <c r="P400" s="88"/>
      <c r="Q400" s="50"/>
      <c r="R400" s="51"/>
    </row>
    <row r="401" ht="15.75" customHeight="1">
      <c r="A401" s="145" t="s">
        <v>236</v>
      </c>
      <c r="B401" s="86"/>
      <c r="C401" s="132"/>
      <c r="D401" s="142"/>
      <c r="E401" s="143"/>
      <c r="F401" s="144"/>
      <c r="G401" s="132"/>
      <c r="H401" s="132"/>
      <c r="I401" s="132"/>
      <c r="J401" s="132"/>
      <c r="K401" s="132"/>
      <c r="L401" s="132"/>
      <c r="M401" s="132"/>
      <c r="N401" s="132"/>
      <c r="O401" s="72"/>
      <c r="P401" s="88"/>
      <c r="Q401" s="50"/>
      <c r="R401" s="51"/>
    </row>
    <row r="402" ht="15.75" customHeight="1">
      <c r="A402" s="145" t="s">
        <v>237</v>
      </c>
      <c r="B402" s="86"/>
      <c r="C402" s="132"/>
      <c r="D402" s="142"/>
      <c r="E402" s="143"/>
      <c r="F402" s="144"/>
      <c r="G402" s="132"/>
      <c r="H402" s="132"/>
      <c r="I402" s="132"/>
      <c r="J402" s="132"/>
      <c r="K402" s="132"/>
      <c r="L402" s="132"/>
      <c r="M402" s="132"/>
      <c r="N402" s="132"/>
      <c r="O402" s="72"/>
      <c r="P402" s="88"/>
      <c r="Q402" s="50"/>
      <c r="R402" s="51"/>
    </row>
    <row r="403" ht="15.75" customHeight="1">
      <c r="A403" s="145" t="s">
        <v>238</v>
      </c>
      <c r="B403" s="86"/>
      <c r="C403" s="132"/>
      <c r="D403" s="142"/>
      <c r="E403" s="143"/>
      <c r="F403" s="144"/>
      <c r="G403" s="132"/>
      <c r="H403" s="132"/>
      <c r="I403" s="132"/>
      <c r="J403" s="132"/>
      <c r="K403" s="132"/>
      <c r="L403" s="132"/>
      <c r="M403" s="132"/>
      <c r="N403" s="132"/>
      <c r="O403" s="72"/>
      <c r="P403" s="88"/>
      <c r="Q403" s="50"/>
      <c r="R403" s="51"/>
    </row>
    <row r="404" ht="15.75" customHeight="1">
      <c r="A404" s="145" t="s">
        <v>239</v>
      </c>
      <c r="B404" s="86"/>
      <c r="C404" s="132"/>
      <c r="D404" s="142"/>
      <c r="E404" s="143"/>
      <c r="F404" s="144"/>
      <c r="G404" s="132"/>
      <c r="H404" s="132"/>
      <c r="I404" s="132"/>
      <c r="J404" s="132"/>
      <c r="K404" s="132"/>
      <c r="L404" s="132"/>
      <c r="M404" s="132"/>
      <c r="N404" s="132"/>
      <c r="O404" s="72"/>
      <c r="P404" s="88"/>
      <c r="Q404" s="50"/>
      <c r="R404" s="51"/>
    </row>
    <row r="405" ht="15.75" customHeight="1">
      <c r="A405" s="124"/>
      <c r="B405" s="6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50"/>
      <c r="R405" s="6"/>
    </row>
    <row r="406" ht="15.75" customHeight="1">
      <c r="A406" s="125"/>
      <c r="B406" s="126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50"/>
      <c r="R406" s="6"/>
    </row>
    <row r="407" ht="15.75" customHeight="1">
      <c r="A407" s="5"/>
      <c r="B407" s="15"/>
      <c r="C407" s="136"/>
      <c r="D407" s="136"/>
      <c r="E407" s="136"/>
      <c r="F407" s="136"/>
      <c r="G407" s="136"/>
      <c r="H407" s="136"/>
      <c r="I407" s="136"/>
      <c r="J407" s="136"/>
      <c r="K407" s="136"/>
      <c r="L407" s="136"/>
      <c r="M407" s="136"/>
      <c r="N407" s="136"/>
      <c r="O407" s="136"/>
      <c r="P407" s="136"/>
      <c r="Q407" s="50"/>
      <c r="R407" s="6"/>
    </row>
    <row r="408" ht="15.75" customHeight="1">
      <c r="A408" s="74"/>
      <c r="B408" s="146"/>
      <c r="C408" s="147"/>
      <c r="D408" s="147"/>
      <c r="E408" s="147"/>
      <c r="F408" s="147"/>
      <c r="G408" s="147"/>
      <c r="H408" s="147"/>
      <c r="I408" s="147"/>
      <c r="J408" s="147"/>
      <c r="K408" s="147"/>
      <c r="L408" s="147"/>
      <c r="M408" s="147"/>
      <c r="N408" s="147"/>
      <c r="O408" s="148"/>
      <c r="P408" s="147"/>
      <c r="Q408" s="50"/>
      <c r="R408" s="6"/>
    </row>
    <row r="409" ht="15.75" customHeight="1">
      <c r="A409" s="5"/>
      <c r="B409" s="108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110"/>
      <c r="P409" s="109"/>
      <c r="Q409" s="50" t="str">
        <f t="array" ref="Q409">SPARKLINE('RESUMEN '!C409:N409, {"charttype","line";"color","#ed0606";"empty","ignore";"nan","convert"})</f>
        <v>#N/A</v>
      </c>
      <c r="R409" s="6"/>
    </row>
    <row r="410" ht="15.75" customHeight="1">
      <c r="A410" s="137" t="s">
        <v>240</v>
      </c>
      <c r="B410" s="97"/>
      <c r="C410" s="82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4"/>
      <c r="P410" s="98"/>
      <c r="Q410" s="50"/>
      <c r="R410" s="6"/>
    </row>
    <row r="411" ht="15.75" customHeight="1">
      <c r="A411" s="5" t="s">
        <v>241</v>
      </c>
      <c r="B411" s="86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72"/>
      <c r="P411" s="88"/>
      <c r="Q411" s="50"/>
      <c r="R411" s="51"/>
    </row>
    <row r="412" ht="15.75" customHeight="1">
      <c r="A412" s="5" t="s">
        <v>242</v>
      </c>
      <c r="B412" s="86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72"/>
      <c r="P412" s="88"/>
      <c r="Q412" s="50"/>
      <c r="R412" s="51"/>
    </row>
    <row r="413" ht="15.75" customHeight="1">
      <c r="A413" s="5" t="s">
        <v>243</v>
      </c>
      <c r="B413" s="86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72"/>
      <c r="P413" s="88"/>
      <c r="Q413" s="50"/>
      <c r="R413" s="51"/>
    </row>
    <row r="414" ht="15.75" customHeight="1">
      <c r="A414" s="5" t="s">
        <v>244</v>
      </c>
      <c r="B414" s="86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72"/>
      <c r="P414" s="88"/>
      <c r="Q414" s="50"/>
      <c r="R414" s="51"/>
    </row>
    <row r="415" ht="15.75" customHeight="1">
      <c r="A415" s="5" t="s">
        <v>245</v>
      </c>
      <c r="B415" s="86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72"/>
      <c r="P415" s="88"/>
      <c r="Q415" s="50"/>
      <c r="R415" s="51"/>
    </row>
    <row r="416" ht="15.75" hidden="1" customHeight="1">
      <c r="A416" s="5"/>
      <c r="B416" s="86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72"/>
      <c r="P416" s="88"/>
      <c r="Q416" s="50"/>
      <c r="R416" s="51"/>
    </row>
    <row r="417" ht="15.75" hidden="1" customHeight="1">
      <c r="A417" s="5"/>
      <c r="B417" s="86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72"/>
      <c r="P417" s="88"/>
      <c r="Q417" s="50"/>
      <c r="R417" s="51"/>
    </row>
    <row r="418" ht="15.75" hidden="1" customHeight="1">
      <c r="A418" s="5"/>
      <c r="B418" s="86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72"/>
      <c r="P418" s="88"/>
      <c r="Q418" s="50"/>
      <c r="R418" s="51"/>
    </row>
    <row r="419" ht="15.75" customHeight="1">
      <c r="A419" s="124"/>
      <c r="B419" s="6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50"/>
      <c r="R419" s="6"/>
    </row>
    <row r="420" ht="15.75" customHeight="1">
      <c r="A420" s="125"/>
      <c r="B420" s="126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50"/>
      <c r="R420" s="6"/>
    </row>
    <row r="421" ht="15.75" customHeight="1">
      <c r="A421" s="5"/>
      <c r="B421" s="15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50"/>
      <c r="R421" s="6"/>
    </row>
    <row r="422" ht="15.75" customHeight="1">
      <c r="A422" s="74"/>
      <c r="B422" s="146"/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49"/>
      <c r="N422" s="149"/>
      <c r="O422" s="150"/>
      <c r="P422" s="149"/>
      <c r="Q422" s="50"/>
      <c r="R422" s="6"/>
    </row>
    <row r="423" ht="15.75" customHeight="1">
      <c r="A423" s="5"/>
      <c r="B423" s="15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110"/>
      <c r="P423" s="110"/>
      <c r="Q423" s="5"/>
      <c r="R423" s="6"/>
    </row>
    <row r="424" ht="15.75" customHeight="1">
      <c r="A424" s="137" t="s">
        <v>246</v>
      </c>
      <c r="B424" s="151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4"/>
      <c r="P424" s="98"/>
      <c r="Q424" s="50"/>
      <c r="R424" s="6"/>
    </row>
    <row r="425" ht="15.75" customHeight="1">
      <c r="A425" s="61" t="s">
        <v>34</v>
      </c>
      <c r="B425" s="86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72"/>
      <c r="P425" s="88"/>
      <c r="Q425" s="50"/>
      <c r="R425" s="6"/>
    </row>
    <row r="426" ht="15.75" customHeight="1">
      <c r="A426" s="61" t="s">
        <v>33</v>
      </c>
      <c r="B426" s="152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72"/>
      <c r="P426" s="88"/>
      <c r="Q426" s="50"/>
      <c r="R426" s="6"/>
    </row>
    <row r="427" ht="15.75" customHeight="1">
      <c r="A427" s="61" t="s">
        <v>35</v>
      </c>
      <c r="B427" s="152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72"/>
      <c r="P427" s="88"/>
      <c r="Q427" s="50"/>
      <c r="R427" s="6"/>
    </row>
    <row r="428" ht="15.75" customHeight="1">
      <c r="A428" s="61" t="s">
        <v>36</v>
      </c>
      <c r="B428" s="152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72"/>
      <c r="P428" s="88"/>
      <c r="Q428" s="50"/>
      <c r="R428" s="6"/>
    </row>
    <row r="429" ht="15.75" customHeight="1">
      <c r="A429" s="5" t="s">
        <v>247</v>
      </c>
      <c r="B429" s="152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72"/>
      <c r="P429" s="88"/>
      <c r="Q429" s="50"/>
      <c r="R429" s="6"/>
    </row>
    <row r="430" ht="15.75" hidden="1" customHeight="1">
      <c r="A430" s="61"/>
      <c r="B430" s="152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72"/>
      <c r="P430" s="88"/>
      <c r="Q430" s="50"/>
      <c r="R430" s="6"/>
    </row>
    <row r="431" ht="15.75" hidden="1" customHeight="1">
      <c r="A431" s="5"/>
      <c r="B431" s="152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72"/>
      <c r="P431" s="88"/>
      <c r="Q431" s="50"/>
      <c r="R431" s="6"/>
    </row>
    <row r="432" ht="15.75" hidden="1" customHeight="1">
      <c r="A432" s="5"/>
      <c r="B432" s="152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72"/>
      <c r="P432" s="88"/>
      <c r="Q432" s="50"/>
      <c r="R432" s="6"/>
    </row>
    <row r="433" ht="15.75" customHeight="1">
      <c r="A433" s="124"/>
      <c r="B433" s="6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153"/>
      <c r="O433" s="77"/>
      <c r="P433" s="77"/>
      <c r="Q433" s="50"/>
      <c r="R433" s="6"/>
    </row>
    <row r="434" ht="15.75" customHeight="1">
      <c r="A434" s="125"/>
      <c r="B434" s="126" t="s">
        <v>248</v>
      </c>
      <c r="C434" s="93" t="str">
        <f t="shared" ref="C434:N434" si="1">IF(C$13&gt;0,C433/C$13," - ")</f>
        <v> - </v>
      </c>
      <c r="D434" s="93" t="str">
        <f t="shared" si="1"/>
        <v> - </v>
      </c>
      <c r="E434" s="93" t="str">
        <f t="shared" si="1"/>
        <v> - </v>
      </c>
      <c r="F434" s="93" t="str">
        <f t="shared" si="1"/>
        <v> - </v>
      </c>
      <c r="G434" s="93" t="str">
        <f t="shared" si="1"/>
        <v> - </v>
      </c>
      <c r="H434" s="93" t="str">
        <f t="shared" si="1"/>
        <v> - </v>
      </c>
      <c r="I434" s="93" t="str">
        <f t="shared" si="1"/>
        <v> - </v>
      </c>
      <c r="J434" s="93" t="str">
        <f t="shared" si="1"/>
        <v> - </v>
      </c>
      <c r="K434" s="93" t="str">
        <f t="shared" si="1"/>
        <v> - </v>
      </c>
      <c r="L434" s="93" t="str">
        <f t="shared" si="1"/>
        <v> - </v>
      </c>
      <c r="M434" s="93" t="str">
        <f t="shared" si="1"/>
        <v> - </v>
      </c>
      <c r="N434" s="93" t="str">
        <f t="shared" si="1"/>
        <v> - </v>
      </c>
      <c r="O434" s="93"/>
      <c r="P434" s="93" t="str">
        <f>IF(P$13&gt;0,P433/P$13," - ")</f>
        <v> - </v>
      </c>
      <c r="Q434" s="50"/>
      <c r="R434" s="6"/>
    </row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K7"/>
    <mergeCell ref="P10:P11"/>
    <mergeCell ref="A11:A17"/>
    <mergeCell ref="P16:P1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1.57"/>
    <col customWidth="1" min="3" max="3" width="30.14"/>
    <col customWidth="1" min="4" max="4" width="1.57"/>
    <col customWidth="1" min="5" max="5" width="16.14"/>
    <col customWidth="1" min="6" max="6" width="1.57"/>
    <col customWidth="1" min="7" max="7" width="23.0"/>
    <col customWidth="1" min="8" max="8" width="1.71"/>
    <col customWidth="1" min="9" max="9" width="160.0"/>
    <col customWidth="1" min="10" max="10" width="1.71"/>
    <col customWidth="1" min="11" max="11" width="56.29"/>
  </cols>
  <sheetData>
    <row r="1" ht="75.75" customHeight="1">
      <c r="A1" s="154"/>
      <c r="B1" s="155"/>
      <c r="C1" s="154" t="s">
        <v>249</v>
      </c>
      <c r="D1" s="155"/>
      <c r="E1" s="156" t="s">
        <v>250</v>
      </c>
      <c r="F1" s="155"/>
      <c r="G1" s="157" t="s">
        <v>251</v>
      </c>
      <c r="H1" s="158"/>
      <c r="I1" s="154" t="s">
        <v>252</v>
      </c>
      <c r="J1" s="155"/>
      <c r="K1" s="154" t="s">
        <v>253</v>
      </c>
    </row>
    <row r="2">
      <c r="A2" s="159" t="s">
        <v>25</v>
      </c>
      <c r="B2" s="155"/>
      <c r="C2" s="5" t="s">
        <v>254</v>
      </c>
      <c r="D2" s="155"/>
      <c r="E2" s="5" t="s">
        <v>255</v>
      </c>
      <c r="F2" s="155"/>
      <c r="G2" s="160">
        <v>44927.0</v>
      </c>
      <c r="H2" s="161"/>
      <c r="I2" s="162" t="s">
        <v>256</v>
      </c>
      <c r="J2" s="155"/>
    </row>
    <row r="3">
      <c r="A3" s="159" t="s">
        <v>257</v>
      </c>
      <c r="B3" s="155"/>
      <c r="C3" s="5" t="s">
        <v>258</v>
      </c>
      <c r="D3" s="155"/>
      <c r="E3" s="5" t="s">
        <v>259</v>
      </c>
      <c r="F3" s="155"/>
      <c r="G3" s="160">
        <v>44977.0</v>
      </c>
      <c r="H3" s="161"/>
      <c r="I3" s="162" t="s">
        <v>260</v>
      </c>
      <c r="J3" s="155"/>
    </row>
    <row r="4">
      <c r="A4" s="159" t="s">
        <v>261</v>
      </c>
      <c r="B4" s="155"/>
      <c r="C4" s="5" t="s">
        <v>262</v>
      </c>
      <c r="D4" s="155"/>
      <c r="E4" s="5" t="s">
        <v>263</v>
      </c>
      <c r="F4" s="155"/>
      <c r="G4" s="160">
        <v>44978.0</v>
      </c>
      <c r="H4" s="161"/>
      <c r="I4" s="162" t="s">
        <v>264</v>
      </c>
      <c r="J4" s="155"/>
    </row>
    <row r="5">
      <c r="A5" s="159" t="s">
        <v>265</v>
      </c>
      <c r="B5" s="155"/>
      <c r="C5" s="5" t="s">
        <v>266</v>
      </c>
      <c r="D5" s="155"/>
      <c r="E5" s="5" t="s">
        <v>267</v>
      </c>
      <c r="F5" s="155"/>
      <c r="G5" s="160">
        <v>45009.0</v>
      </c>
      <c r="H5" s="161"/>
      <c r="I5" s="162" t="s">
        <v>268</v>
      </c>
      <c r="J5" s="155"/>
    </row>
    <row r="6">
      <c r="A6" s="159" t="s">
        <v>269</v>
      </c>
      <c r="B6" s="155"/>
      <c r="C6" s="5" t="s">
        <v>270</v>
      </c>
      <c r="D6" s="155"/>
      <c r="E6" s="5" t="s">
        <v>271</v>
      </c>
      <c r="F6" s="155"/>
      <c r="G6" s="160">
        <v>45018.0</v>
      </c>
      <c r="H6" s="161"/>
      <c r="I6" s="162" t="s">
        <v>272</v>
      </c>
      <c r="J6" s="155"/>
    </row>
    <row r="7">
      <c r="A7" s="159" t="s">
        <v>273</v>
      </c>
      <c r="B7" s="155"/>
      <c r="C7" s="5" t="s">
        <v>274</v>
      </c>
      <c r="D7" s="155"/>
      <c r="E7" s="5" t="s">
        <v>275</v>
      </c>
      <c r="F7" s="155"/>
      <c r="G7" s="160">
        <v>45023.0</v>
      </c>
      <c r="H7" s="161"/>
      <c r="I7" s="162" t="s">
        <v>276</v>
      </c>
      <c r="J7" s="155"/>
    </row>
    <row r="8">
      <c r="A8" s="159" t="s">
        <v>277</v>
      </c>
      <c r="B8" s="155"/>
      <c r="C8" s="5" t="s">
        <v>278</v>
      </c>
      <c r="D8" s="155"/>
      <c r="E8" s="5" t="s">
        <v>279</v>
      </c>
      <c r="F8" s="155"/>
      <c r="G8" s="160">
        <v>45047.0</v>
      </c>
      <c r="H8" s="161"/>
      <c r="I8" s="162" t="s">
        <v>280</v>
      </c>
      <c r="J8" s="155"/>
    </row>
    <row r="9">
      <c r="A9" s="159" t="s">
        <v>281</v>
      </c>
      <c r="B9" s="155"/>
      <c r="C9" s="5" t="s">
        <v>282</v>
      </c>
      <c r="D9" s="155"/>
      <c r="E9" s="145"/>
      <c r="F9" s="155"/>
      <c r="G9" s="160">
        <v>45071.0</v>
      </c>
      <c r="H9" s="161"/>
      <c r="I9" s="162" t="s">
        <v>283</v>
      </c>
      <c r="J9" s="155"/>
    </row>
    <row r="10">
      <c r="A10" s="159" t="s">
        <v>284</v>
      </c>
      <c r="B10" s="155"/>
      <c r="C10" s="5" t="s">
        <v>285</v>
      </c>
      <c r="D10" s="155"/>
      <c r="F10" s="155"/>
      <c r="G10" s="160">
        <v>45094.0</v>
      </c>
      <c r="H10" s="161"/>
      <c r="I10" s="162" t="s">
        <v>286</v>
      </c>
      <c r="J10" s="155"/>
    </row>
    <row r="11">
      <c r="A11" s="163" t="s">
        <v>31</v>
      </c>
      <c r="B11" s="155"/>
      <c r="C11" s="5" t="s">
        <v>287</v>
      </c>
      <c r="D11" s="155"/>
      <c r="F11" s="155"/>
      <c r="G11" s="160">
        <v>45097.0</v>
      </c>
      <c r="H11" s="161"/>
      <c r="I11" s="162" t="s">
        <v>288</v>
      </c>
      <c r="J11" s="155"/>
    </row>
    <row r="12">
      <c r="A12" s="164"/>
      <c r="B12" s="155"/>
      <c r="C12" s="5" t="s">
        <v>289</v>
      </c>
      <c r="D12" s="155"/>
      <c r="F12" s="155"/>
      <c r="G12" s="160">
        <v>45116.0</v>
      </c>
      <c r="H12" s="161"/>
      <c r="I12" s="162" t="s">
        <v>290</v>
      </c>
      <c r="J12" s="155"/>
    </row>
    <row r="13">
      <c r="A13" s="61"/>
      <c r="B13" s="155"/>
      <c r="C13" s="5" t="s">
        <v>291</v>
      </c>
      <c r="D13" s="155"/>
      <c r="F13" s="155"/>
      <c r="G13" s="160">
        <v>45159.0</v>
      </c>
      <c r="H13" s="161"/>
      <c r="I13" s="162" t="s">
        <v>292</v>
      </c>
      <c r="J13" s="155"/>
    </row>
    <row r="14">
      <c r="A14" s="61"/>
      <c r="B14" s="155"/>
      <c r="C14" s="5" t="s">
        <v>293</v>
      </c>
      <c r="D14" s="155"/>
      <c r="F14" s="155"/>
      <c r="G14" s="160">
        <v>45215.0</v>
      </c>
      <c r="H14" s="161"/>
      <c r="I14" s="162" t="s">
        <v>294</v>
      </c>
      <c r="J14" s="155"/>
    </row>
    <row r="15">
      <c r="A15" s="164"/>
      <c r="B15" s="155"/>
      <c r="C15" s="5" t="s">
        <v>295</v>
      </c>
      <c r="D15" s="155"/>
      <c r="F15" s="155"/>
      <c r="G15" s="160">
        <v>45250.0</v>
      </c>
      <c r="H15" s="161"/>
      <c r="I15" s="162" t="s">
        <v>296</v>
      </c>
      <c r="J15" s="155"/>
    </row>
    <row r="16">
      <c r="A16" s="61"/>
      <c r="B16" s="155"/>
      <c r="C16" s="5" t="s">
        <v>281</v>
      </c>
      <c r="D16" s="155"/>
      <c r="F16" s="155"/>
      <c r="G16" s="160">
        <v>45268.0</v>
      </c>
      <c r="H16" s="161"/>
      <c r="I16" s="162" t="s">
        <v>297</v>
      </c>
      <c r="J16" s="155"/>
    </row>
    <row r="17">
      <c r="A17" s="61"/>
      <c r="B17" s="155"/>
      <c r="C17" s="5" t="s">
        <v>298</v>
      </c>
      <c r="D17" s="155"/>
      <c r="F17" s="155"/>
      <c r="G17" s="160">
        <v>45285.0</v>
      </c>
      <c r="H17" s="161"/>
      <c r="J17" s="155"/>
    </row>
    <row r="18">
      <c r="A18" s="61"/>
      <c r="B18" s="155"/>
      <c r="C18" s="5" t="s">
        <v>299</v>
      </c>
      <c r="D18" s="155"/>
      <c r="F18" s="155"/>
      <c r="G18" s="160">
        <v>45190.0</v>
      </c>
      <c r="H18" s="161"/>
      <c r="J18" s="155"/>
    </row>
    <row r="19">
      <c r="A19" s="61"/>
      <c r="B19" s="155"/>
      <c r="C19" s="5" t="s">
        <v>300</v>
      </c>
      <c r="D19" s="155"/>
      <c r="F19" s="155"/>
      <c r="G19" s="160"/>
      <c r="H19" s="161"/>
      <c r="J19" s="155"/>
    </row>
    <row r="20">
      <c r="A20" s="165"/>
      <c r="B20" s="155"/>
      <c r="C20" s="5" t="s">
        <v>301</v>
      </c>
      <c r="D20" s="155"/>
      <c r="F20" s="155"/>
      <c r="G20" s="160"/>
      <c r="H20" s="161"/>
      <c r="J20" s="155"/>
    </row>
    <row r="21" ht="15.75" customHeight="1">
      <c r="A21" s="165"/>
      <c r="B21" s="155"/>
      <c r="C21" s="5" t="s">
        <v>302</v>
      </c>
      <c r="D21" s="155"/>
      <c r="F21" s="155"/>
      <c r="G21" s="160"/>
      <c r="H21" s="161"/>
      <c r="J21" s="155"/>
    </row>
    <row r="22" ht="15.75" customHeight="1">
      <c r="A22" s="165"/>
      <c r="B22" s="155"/>
      <c r="C22" s="5" t="s">
        <v>303</v>
      </c>
      <c r="D22" s="155"/>
      <c r="F22" s="155"/>
      <c r="G22" s="160"/>
      <c r="H22" s="161"/>
      <c r="J22" s="155"/>
    </row>
    <row r="23" ht="15.75" customHeight="1">
      <c r="A23" s="165"/>
      <c r="B23" s="155"/>
      <c r="C23" s="5" t="s">
        <v>304</v>
      </c>
      <c r="D23" s="155"/>
      <c r="F23" s="155"/>
      <c r="G23" s="160"/>
      <c r="H23" s="161"/>
      <c r="J23" s="155"/>
    </row>
    <row r="24" ht="15.75" customHeight="1">
      <c r="A24" s="165"/>
      <c r="B24" s="155"/>
      <c r="C24" s="5" t="s">
        <v>305</v>
      </c>
      <c r="D24" s="155"/>
      <c r="F24" s="155"/>
      <c r="G24" s="160"/>
      <c r="H24" s="161"/>
      <c r="J24" s="155"/>
    </row>
    <row r="25" ht="15.75" customHeight="1">
      <c r="A25" s="165"/>
      <c r="B25" s="155"/>
      <c r="C25" s="5" t="s">
        <v>306</v>
      </c>
      <c r="D25" s="155"/>
      <c r="F25" s="155"/>
      <c r="G25" s="160"/>
      <c r="H25" s="161"/>
      <c r="I25" s="166"/>
      <c r="J25" s="155"/>
    </row>
    <row r="26" ht="15.75" customHeight="1">
      <c r="A26" s="165"/>
      <c r="B26" s="155"/>
      <c r="C26" s="5" t="s">
        <v>307</v>
      </c>
      <c r="D26" s="155"/>
      <c r="F26" s="155"/>
      <c r="G26" s="160"/>
      <c r="H26" s="161"/>
      <c r="I26" s="166"/>
      <c r="J26" s="155"/>
    </row>
    <row r="27" ht="15.75" customHeight="1">
      <c r="A27" s="165"/>
      <c r="B27" s="155"/>
      <c r="C27" s="5" t="s">
        <v>308</v>
      </c>
      <c r="D27" s="155"/>
      <c r="F27" s="155"/>
      <c r="G27" s="160"/>
      <c r="H27" s="161"/>
      <c r="J27" s="155"/>
    </row>
    <row r="28" ht="15.75" customHeight="1">
      <c r="A28" s="165"/>
      <c r="B28" s="155"/>
      <c r="C28" s="5" t="s">
        <v>309</v>
      </c>
      <c r="D28" s="155"/>
      <c r="F28" s="155"/>
      <c r="G28" s="160"/>
      <c r="H28" s="161"/>
      <c r="J28" s="155"/>
    </row>
    <row r="29" ht="15.75" customHeight="1">
      <c r="A29" s="165"/>
      <c r="B29" s="155"/>
      <c r="C29" s="5" t="s">
        <v>310</v>
      </c>
      <c r="D29" s="155"/>
      <c r="F29" s="155"/>
      <c r="G29" s="160"/>
      <c r="H29" s="161"/>
      <c r="J29" s="155"/>
    </row>
    <row r="30" ht="15.75" customHeight="1">
      <c r="A30" s="165"/>
      <c r="B30" s="155"/>
      <c r="C30" s="5" t="s">
        <v>311</v>
      </c>
      <c r="D30" s="155"/>
      <c r="F30" s="155"/>
      <c r="G30" s="160"/>
      <c r="H30" s="161"/>
      <c r="J30" s="155"/>
    </row>
    <row r="31" ht="15.75" customHeight="1">
      <c r="A31" s="165"/>
      <c r="B31" s="155"/>
      <c r="C31" s="5" t="s">
        <v>312</v>
      </c>
      <c r="D31" s="155"/>
      <c r="F31" s="155"/>
      <c r="G31" s="160"/>
      <c r="H31" s="161"/>
      <c r="J31" s="155"/>
    </row>
    <row r="32" ht="15.75" customHeight="1">
      <c r="A32" s="165"/>
      <c r="B32" s="155"/>
      <c r="C32" s="5" t="s">
        <v>313</v>
      </c>
      <c r="D32" s="155"/>
      <c r="F32" s="155"/>
      <c r="G32" s="160"/>
      <c r="H32" s="161"/>
      <c r="J32" s="155"/>
    </row>
    <row r="33" ht="15.75" customHeight="1">
      <c r="A33" s="165"/>
      <c r="B33" s="155"/>
      <c r="C33" s="5" t="s">
        <v>314</v>
      </c>
      <c r="D33" s="155"/>
      <c r="F33" s="155"/>
      <c r="G33" s="160"/>
      <c r="H33" s="161"/>
      <c r="J33" s="155"/>
    </row>
    <row r="34" ht="15.75" customHeight="1">
      <c r="A34" s="167"/>
      <c r="B34" s="155"/>
      <c r="C34" s="5" t="s">
        <v>315</v>
      </c>
      <c r="D34" s="155"/>
      <c r="F34" s="155"/>
      <c r="G34" s="160"/>
      <c r="H34" s="161"/>
      <c r="J34" s="155"/>
    </row>
    <row r="35" ht="15.75" customHeight="1">
      <c r="A35" s="165"/>
      <c r="B35" s="155"/>
      <c r="C35" s="5" t="s">
        <v>316</v>
      </c>
      <c r="D35" s="155"/>
      <c r="F35" s="155"/>
      <c r="G35" s="160"/>
      <c r="H35" s="161"/>
      <c r="J35" s="155"/>
    </row>
    <row r="36" ht="15.75" customHeight="1">
      <c r="A36" s="165"/>
      <c r="B36" s="155"/>
      <c r="C36" s="5" t="s">
        <v>317</v>
      </c>
      <c r="D36" s="155"/>
      <c r="F36" s="155"/>
      <c r="G36" s="160"/>
      <c r="H36" s="161"/>
      <c r="J36" s="155"/>
    </row>
    <row r="37" ht="15.75" customHeight="1">
      <c r="A37" s="165"/>
      <c r="B37" s="155"/>
      <c r="C37" s="5" t="s">
        <v>318</v>
      </c>
      <c r="D37" s="155"/>
      <c r="F37" s="155"/>
      <c r="G37" s="160"/>
      <c r="H37" s="161"/>
      <c r="J37" s="155"/>
    </row>
    <row r="38" ht="15.75" customHeight="1">
      <c r="A38" s="165"/>
      <c r="B38" s="155"/>
      <c r="C38" s="5" t="s">
        <v>319</v>
      </c>
      <c r="D38" s="155"/>
      <c r="F38" s="155"/>
      <c r="G38" s="160"/>
      <c r="H38" s="161"/>
      <c r="J38" s="155"/>
    </row>
    <row r="39" ht="15.75" customHeight="1">
      <c r="A39" s="165"/>
      <c r="B39" s="155"/>
      <c r="D39" s="155"/>
      <c r="F39" s="155"/>
      <c r="G39" s="160"/>
      <c r="H39" s="161"/>
      <c r="J39" s="155"/>
    </row>
    <row r="40" ht="15.75" customHeight="1">
      <c r="A40" s="165"/>
      <c r="B40" s="155"/>
      <c r="D40" s="155"/>
      <c r="F40" s="155"/>
      <c r="G40" s="160"/>
      <c r="H40" s="161"/>
      <c r="J40" s="155"/>
    </row>
    <row r="41" ht="15.75" customHeight="1">
      <c r="A41" s="165"/>
      <c r="B41" s="155"/>
      <c r="D41" s="155"/>
      <c r="F41" s="155"/>
      <c r="G41" s="160"/>
      <c r="H41" s="161"/>
      <c r="J41" s="155"/>
    </row>
    <row r="42" ht="15.75" customHeight="1">
      <c r="A42" s="165"/>
      <c r="B42" s="155"/>
      <c r="D42" s="155"/>
      <c r="F42" s="155"/>
      <c r="G42" s="160"/>
      <c r="H42" s="161"/>
      <c r="J42" s="155"/>
    </row>
    <row r="43" ht="15.75" customHeight="1">
      <c r="A43" s="165"/>
      <c r="B43" s="155"/>
      <c r="D43" s="155"/>
      <c r="F43" s="155"/>
      <c r="G43" s="160"/>
      <c r="H43" s="161"/>
      <c r="J43" s="155"/>
    </row>
    <row r="44" ht="15.75" customHeight="1">
      <c r="A44" s="165"/>
      <c r="B44" s="155"/>
      <c r="D44" s="155"/>
      <c r="F44" s="155"/>
      <c r="G44" s="160"/>
      <c r="H44" s="161"/>
      <c r="J44" s="155"/>
    </row>
    <row r="45" ht="15.75" customHeight="1">
      <c r="A45" s="165"/>
      <c r="B45" s="155"/>
      <c r="D45" s="155"/>
      <c r="F45" s="155"/>
      <c r="G45" s="160"/>
      <c r="H45" s="161"/>
      <c r="J45" s="155"/>
    </row>
    <row r="46" ht="15.75" customHeight="1">
      <c r="A46" s="165"/>
      <c r="B46" s="155"/>
      <c r="D46" s="155"/>
      <c r="F46" s="155"/>
      <c r="G46" s="160"/>
      <c r="H46" s="161"/>
      <c r="J46" s="155"/>
    </row>
    <row r="47" ht="15.75" customHeight="1">
      <c r="A47" s="165"/>
      <c r="B47" s="155"/>
      <c r="D47" s="155"/>
      <c r="F47" s="155"/>
      <c r="G47" s="160"/>
      <c r="H47" s="161"/>
      <c r="J47" s="155"/>
    </row>
    <row r="48" ht="15.75" customHeight="1">
      <c r="A48" s="167"/>
      <c r="B48" s="155"/>
      <c r="D48" s="155"/>
      <c r="F48" s="155"/>
      <c r="G48" s="160"/>
      <c r="H48" s="161"/>
      <c r="J48" s="155"/>
    </row>
    <row r="49" ht="15.75" customHeight="1">
      <c r="A49" s="168"/>
      <c r="B49" s="155"/>
      <c r="D49" s="155"/>
      <c r="F49" s="155"/>
      <c r="G49" s="160"/>
      <c r="H49" s="161"/>
      <c r="J49" s="155"/>
    </row>
    <row r="50" ht="15.75" customHeight="1">
      <c r="A50" s="168"/>
      <c r="B50" s="155"/>
      <c r="D50" s="155"/>
      <c r="F50" s="155"/>
      <c r="G50" s="160"/>
      <c r="H50" s="161"/>
      <c r="J50" s="155"/>
    </row>
    <row r="51" ht="15.75" customHeight="1">
      <c r="A51" s="168"/>
      <c r="B51" s="155"/>
      <c r="D51" s="155"/>
      <c r="F51" s="155"/>
      <c r="G51" s="160"/>
      <c r="H51" s="161"/>
      <c r="J51" s="155"/>
    </row>
    <row r="52" ht="15.75" customHeight="1">
      <c r="A52" s="168"/>
      <c r="B52" s="155"/>
      <c r="D52" s="155"/>
      <c r="F52" s="155"/>
      <c r="G52" s="160"/>
      <c r="H52" s="161"/>
      <c r="J52" s="155"/>
    </row>
    <row r="53" ht="15.75" customHeight="1">
      <c r="A53" s="168"/>
      <c r="B53" s="155"/>
      <c r="D53" s="155"/>
      <c r="F53" s="155"/>
      <c r="G53" s="160"/>
      <c r="H53" s="161"/>
      <c r="J53" s="155"/>
    </row>
    <row r="54" ht="15.75" customHeight="1">
      <c r="A54" s="168"/>
      <c r="B54" s="155"/>
      <c r="D54" s="155"/>
      <c r="F54" s="155"/>
      <c r="G54" s="160"/>
      <c r="H54" s="161"/>
      <c r="J54" s="155"/>
    </row>
    <row r="55" ht="15.75" customHeight="1">
      <c r="A55" s="168"/>
      <c r="B55" s="155"/>
      <c r="D55" s="155"/>
      <c r="F55" s="155"/>
      <c r="G55" s="160"/>
      <c r="H55" s="161"/>
      <c r="J55" s="155"/>
    </row>
    <row r="56" ht="15.75" customHeight="1">
      <c r="A56" s="169"/>
      <c r="B56" s="155"/>
      <c r="D56" s="155"/>
      <c r="F56" s="155"/>
      <c r="G56" s="160"/>
      <c r="H56" s="161"/>
      <c r="J56" s="155"/>
    </row>
    <row r="57" ht="15.75" customHeight="1">
      <c r="A57" s="169"/>
      <c r="B57" s="155"/>
      <c r="D57" s="155"/>
      <c r="F57" s="155"/>
      <c r="G57" s="160"/>
      <c r="H57" s="161"/>
      <c r="J57" s="155"/>
    </row>
    <row r="58" ht="15.75" customHeight="1">
      <c r="A58" s="170"/>
      <c r="B58" s="155"/>
      <c r="D58" s="155"/>
      <c r="F58" s="155"/>
      <c r="G58" s="160"/>
      <c r="H58" s="161"/>
      <c r="J58" s="155"/>
    </row>
    <row r="59" ht="15.75" customHeight="1">
      <c r="A59" s="171"/>
      <c r="B59" s="155"/>
      <c r="D59" s="155"/>
      <c r="F59" s="155"/>
      <c r="G59" s="160"/>
      <c r="H59" s="161"/>
      <c r="J59" s="155"/>
    </row>
    <row r="60" ht="15.75" customHeight="1">
      <c r="A60" s="168"/>
      <c r="B60" s="155"/>
      <c r="D60" s="155"/>
      <c r="F60" s="155"/>
      <c r="G60" s="160"/>
      <c r="H60" s="161"/>
      <c r="J60" s="155"/>
    </row>
    <row r="61" ht="15.75" customHeight="1">
      <c r="A61" s="168"/>
      <c r="B61" s="155"/>
      <c r="D61" s="155"/>
      <c r="F61" s="155"/>
      <c r="G61" s="160"/>
      <c r="H61" s="161"/>
      <c r="J61" s="155"/>
    </row>
    <row r="62" ht="15.75" customHeight="1">
      <c r="A62" s="168"/>
      <c r="B62" s="155"/>
      <c r="D62" s="155"/>
      <c r="F62" s="155"/>
      <c r="G62" s="160"/>
      <c r="H62" s="161"/>
      <c r="J62" s="155"/>
    </row>
    <row r="63" ht="15.75" customHeight="1">
      <c r="A63" s="171"/>
      <c r="B63" s="155"/>
      <c r="D63" s="155"/>
      <c r="F63" s="155"/>
      <c r="G63" s="160"/>
      <c r="H63" s="161"/>
      <c r="J63" s="155"/>
    </row>
    <row r="64" ht="15.75" customHeight="1">
      <c r="A64" s="168"/>
      <c r="B64" s="155"/>
      <c r="D64" s="155"/>
      <c r="F64" s="155"/>
      <c r="G64" s="160"/>
      <c r="H64" s="161"/>
      <c r="J64" s="155"/>
    </row>
    <row r="65" ht="15.75" customHeight="1">
      <c r="A65" s="168"/>
      <c r="B65" s="155"/>
      <c r="D65" s="155"/>
      <c r="F65" s="155"/>
      <c r="G65" s="160"/>
      <c r="H65" s="161"/>
      <c r="J65" s="155"/>
    </row>
    <row r="66" ht="15.75" customHeight="1">
      <c r="A66" s="168"/>
      <c r="B66" s="155"/>
      <c r="D66" s="155"/>
      <c r="F66" s="155"/>
      <c r="G66" s="160"/>
      <c r="H66" s="161"/>
      <c r="J66" s="155"/>
    </row>
    <row r="67" ht="15.75" customHeight="1">
      <c r="A67" s="171"/>
      <c r="B67" s="155"/>
      <c r="D67" s="155"/>
      <c r="F67" s="155"/>
      <c r="G67" s="160"/>
      <c r="H67" s="161"/>
      <c r="J67" s="155"/>
    </row>
    <row r="68" ht="15.75" customHeight="1">
      <c r="A68" s="116"/>
      <c r="B68" s="155"/>
      <c r="D68" s="155"/>
      <c r="F68" s="155"/>
      <c r="G68" s="160"/>
      <c r="H68" s="161"/>
      <c r="J68" s="155"/>
    </row>
    <row r="69" ht="15.75" customHeight="1">
      <c r="A69" s="116"/>
      <c r="B69" s="155"/>
      <c r="D69" s="155"/>
      <c r="F69" s="155"/>
      <c r="G69" s="160"/>
      <c r="H69" s="161"/>
      <c r="J69" s="155"/>
    </row>
    <row r="70" ht="15.75" customHeight="1">
      <c r="A70" s="116"/>
      <c r="B70" s="155"/>
      <c r="D70" s="155"/>
      <c r="F70" s="155"/>
      <c r="G70" s="160"/>
      <c r="H70" s="161"/>
      <c r="J70" s="155"/>
    </row>
    <row r="71" ht="15.75" customHeight="1">
      <c r="A71" s="116"/>
      <c r="B71" s="155"/>
      <c r="D71" s="155"/>
      <c r="F71" s="155"/>
      <c r="G71" s="160"/>
      <c r="H71" s="161"/>
      <c r="J71" s="155"/>
    </row>
    <row r="72" ht="15.75" customHeight="1">
      <c r="A72" s="168"/>
      <c r="B72" s="155"/>
      <c r="D72" s="155"/>
      <c r="F72" s="155"/>
      <c r="G72" s="160"/>
      <c r="H72" s="161"/>
      <c r="J72" s="155"/>
    </row>
    <row r="73" ht="15.75" customHeight="1">
      <c r="A73" s="169"/>
      <c r="B73" s="155"/>
      <c r="D73" s="155"/>
      <c r="F73" s="155"/>
      <c r="G73" s="160"/>
      <c r="H73" s="161"/>
      <c r="J73" s="155"/>
    </row>
    <row r="74" ht="15.75" customHeight="1">
      <c r="A74" s="169"/>
      <c r="B74" s="155"/>
      <c r="D74" s="155"/>
      <c r="F74" s="155"/>
      <c r="G74" s="160"/>
      <c r="H74" s="161"/>
      <c r="J74" s="155"/>
    </row>
    <row r="75" ht="15.75" customHeight="1">
      <c r="A75" s="168"/>
      <c r="B75" s="155"/>
      <c r="D75" s="155"/>
      <c r="F75" s="155"/>
      <c r="G75" s="160"/>
      <c r="H75" s="161"/>
      <c r="J75" s="155"/>
    </row>
    <row r="76" ht="15.75" customHeight="1">
      <c r="A76" s="168"/>
      <c r="B76" s="155"/>
      <c r="D76" s="155"/>
      <c r="F76" s="155"/>
      <c r="G76" s="160"/>
      <c r="H76" s="161"/>
      <c r="J76" s="155"/>
    </row>
    <row r="77" ht="15.75" customHeight="1">
      <c r="A77" s="169"/>
      <c r="B77" s="155"/>
      <c r="D77" s="155"/>
      <c r="F77" s="155"/>
      <c r="G77" s="160"/>
      <c r="H77" s="161"/>
      <c r="J77" s="155"/>
    </row>
    <row r="78" ht="15.75" customHeight="1">
      <c r="A78" s="168"/>
      <c r="B78" s="155"/>
      <c r="D78" s="155"/>
      <c r="F78" s="155"/>
      <c r="G78" s="160"/>
      <c r="H78" s="161"/>
      <c r="J78" s="155"/>
    </row>
    <row r="79" ht="15.75" customHeight="1">
      <c r="A79" s="169"/>
      <c r="B79" s="155"/>
      <c r="D79" s="155"/>
      <c r="F79" s="155"/>
      <c r="G79" s="160"/>
      <c r="H79" s="161"/>
      <c r="J79" s="155"/>
    </row>
    <row r="80" ht="15.75" customHeight="1">
      <c r="A80" s="169"/>
      <c r="B80" s="155"/>
      <c r="D80" s="155"/>
      <c r="F80" s="155"/>
      <c r="G80" s="160"/>
      <c r="H80" s="161"/>
      <c r="J80" s="155"/>
    </row>
    <row r="81" ht="15.75" customHeight="1">
      <c r="A81" s="168"/>
      <c r="B81" s="155"/>
      <c r="D81" s="155"/>
      <c r="F81" s="155"/>
      <c r="G81" s="160"/>
      <c r="H81" s="161"/>
      <c r="J81" s="155"/>
    </row>
    <row r="82" ht="15.75" customHeight="1">
      <c r="A82" s="168"/>
      <c r="B82" s="155"/>
      <c r="D82" s="155"/>
      <c r="F82" s="155"/>
      <c r="G82" s="160"/>
      <c r="H82" s="161"/>
      <c r="J82" s="155"/>
    </row>
    <row r="83" ht="15.75" customHeight="1">
      <c r="A83" s="168"/>
      <c r="B83" s="155"/>
      <c r="D83" s="155"/>
      <c r="F83" s="155"/>
      <c r="G83" s="160"/>
      <c r="H83" s="161"/>
      <c r="J83" s="155"/>
    </row>
    <row r="84" ht="15.75" customHeight="1">
      <c r="A84" s="168"/>
      <c r="B84" s="155"/>
      <c r="D84" s="155"/>
      <c r="F84" s="155"/>
      <c r="G84" s="160"/>
      <c r="H84" s="161"/>
      <c r="J84" s="155"/>
    </row>
    <row r="85" ht="15.75" customHeight="1">
      <c r="A85" s="168"/>
      <c r="B85" s="155"/>
      <c r="D85" s="155"/>
      <c r="F85" s="155"/>
      <c r="G85" s="160"/>
      <c r="H85" s="161"/>
      <c r="J85" s="155"/>
    </row>
    <row r="86" ht="15.75" customHeight="1">
      <c r="A86" s="168"/>
      <c r="B86" s="155"/>
      <c r="D86" s="155"/>
      <c r="F86" s="155"/>
      <c r="G86" s="160"/>
      <c r="H86" s="161"/>
      <c r="J86" s="155"/>
    </row>
    <row r="87" ht="15.75" customHeight="1">
      <c r="A87" s="168"/>
      <c r="B87" s="155"/>
      <c r="D87" s="155"/>
      <c r="F87" s="155"/>
      <c r="G87" s="160"/>
      <c r="H87" s="161"/>
      <c r="J87" s="155"/>
    </row>
    <row r="88" ht="15.75" customHeight="1">
      <c r="A88" s="168"/>
      <c r="B88" s="155"/>
      <c r="D88" s="155"/>
      <c r="F88" s="155"/>
      <c r="G88" s="160"/>
      <c r="H88" s="161"/>
      <c r="J88" s="155"/>
    </row>
    <row r="89" ht="15.75" customHeight="1">
      <c r="A89" s="168"/>
      <c r="B89" s="155"/>
      <c r="D89" s="155"/>
      <c r="F89" s="155"/>
      <c r="G89" s="160"/>
      <c r="H89" s="161"/>
      <c r="J89" s="155"/>
    </row>
    <row r="90" ht="15.75" customHeight="1">
      <c r="A90" s="168"/>
      <c r="B90" s="155"/>
      <c r="D90" s="155"/>
      <c r="F90" s="155"/>
      <c r="G90" s="160"/>
      <c r="H90" s="161"/>
      <c r="J90" s="155"/>
    </row>
    <row r="91" ht="15.75" customHeight="1">
      <c r="A91" s="168"/>
      <c r="B91" s="155"/>
      <c r="D91" s="155"/>
      <c r="F91" s="155"/>
      <c r="G91" s="160"/>
      <c r="H91" s="161"/>
      <c r="J91" s="155"/>
    </row>
    <row r="92" ht="15.75" customHeight="1">
      <c r="A92" s="168"/>
      <c r="B92" s="155"/>
      <c r="D92" s="155"/>
      <c r="F92" s="155"/>
      <c r="G92" s="160"/>
      <c r="H92" s="161"/>
      <c r="J92" s="155"/>
    </row>
    <row r="93" ht="15.75" customHeight="1">
      <c r="A93" s="168"/>
      <c r="B93" s="155"/>
      <c r="D93" s="155"/>
      <c r="F93" s="155"/>
      <c r="G93" s="160"/>
      <c r="H93" s="161"/>
      <c r="J93" s="155"/>
    </row>
    <row r="94" ht="15.75" customHeight="1">
      <c r="A94" s="168"/>
      <c r="B94" s="155"/>
      <c r="D94" s="155"/>
      <c r="F94" s="155"/>
      <c r="G94" s="160"/>
      <c r="H94" s="161"/>
      <c r="J94" s="155"/>
    </row>
    <row r="95" ht="15.75" customHeight="1">
      <c r="A95" s="169"/>
      <c r="B95" s="155"/>
      <c r="D95" s="155"/>
      <c r="F95" s="155"/>
      <c r="G95" s="160"/>
      <c r="H95" s="161"/>
      <c r="J95" s="155"/>
    </row>
    <row r="96" ht="15.75" customHeight="1">
      <c r="A96" s="169"/>
      <c r="B96" s="155"/>
      <c r="D96" s="155"/>
      <c r="F96" s="155"/>
      <c r="G96" s="160"/>
      <c r="H96" s="161"/>
      <c r="J96" s="155"/>
    </row>
    <row r="97" ht="15.75" customHeight="1">
      <c r="A97" s="169"/>
      <c r="B97" s="155"/>
      <c r="D97" s="155"/>
      <c r="F97" s="155"/>
      <c r="G97" s="160"/>
      <c r="H97" s="161"/>
      <c r="J97" s="155"/>
    </row>
    <row r="98" ht="15.75" customHeight="1">
      <c r="A98" s="168"/>
      <c r="B98" s="155"/>
      <c r="D98" s="155"/>
      <c r="F98" s="155"/>
      <c r="G98" s="160"/>
      <c r="H98" s="161"/>
      <c r="J98" s="155"/>
    </row>
    <row r="99" ht="15.75" customHeight="1">
      <c r="A99" s="168"/>
      <c r="B99" s="155"/>
      <c r="D99" s="155"/>
      <c r="F99" s="155"/>
      <c r="G99" s="160"/>
      <c r="H99" s="161"/>
      <c r="J99" s="155"/>
    </row>
    <row r="100" ht="15.75" customHeight="1">
      <c r="A100" s="169"/>
      <c r="B100" s="155"/>
      <c r="D100" s="155"/>
      <c r="F100" s="155"/>
      <c r="G100" s="160"/>
      <c r="H100" s="161"/>
      <c r="J100" s="155"/>
    </row>
    <row r="101" ht="15.75" customHeight="1">
      <c r="A101" s="169"/>
      <c r="B101" s="155"/>
      <c r="D101" s="155"/>
      <c r="F101" s="155"/>
      <c r="G101" s="160"/>
      <c r="H101" s="161"/>
      <c r="J101" s="155"/>
    </row>
    <row r="102" ht="15.75" customHeight="1">
      <c r="A102" s="169"/>
      <c r="B102" s="155"/>
      <c r="D102" s="155"/>
      <c r="F102" s="155"/>
      <c r="G102" s="160"/>
      <c r="H102" s="161"/>
      <c r="J102" s="155"/>
    </row>
    <row r="103" ht="15.75" customHeight="1">
      <c r="A103" s="169"/>
      <c r="B103" s="155"/>
      <c r="D103" s="155"/>
      <c r="F103" s="155"/>
      <c r="G103" s="160"/>
      <c r="H103" s="161"/>
      <c r="J103" s="155"/>
    </row>
    <row r="104" ht="15.75" customHeight="1">
      <c r="A104" s="169"/>
      <c r="B104" s="155"/>
      <c r="D104" s="155"/>
      <c r="F104" s="155"/>
      <c r="G104" s="160"/>
      <c r="H104" s="161"/>
      <c r="J104" s="155"/>
    </row>
    <row r="105" ht="15.75" customHeight="1">
      <c r="A105" s="169"/>
      <c r="B105" s="155"/>
      <c r="D105" s="155"/>
      <c r="F105" s="155"/>
      <c r="G105" s="160"/>
      <c r="H105" s="161"/>
      <c r="J105" s="155"/>
    </row>
    <row r="106" ht="15.75" customHeight="1">
      <c r="A106" s="169"/>
      <c r="B106" s="155"/>
      <c r="D106" s="155"/>
      <c r="F106" s="155"/>
      <c r="G106" s="160"/>
      <c r="H106" s="161"/>
      <c r="J106" s="155"/>
    </row>
    <row r="107" ht="15.75" customHeight="1">
      <c r="A107" s="169"/>
      <c r="B107" s="155"/>
      <c r="D107" s="155"/>
      <c r="F107" s="155"/>
      <c r="G107" s="160"/>
      <c r="H107" s="161"/>
      <c r="J107" s="155"/>
    </row>
    <row r="108" ht="15.75" customHeight="1">
      <c r="A108" s="169"/>
      <c r="B108" s="155"/>
      <c r="D108" s="155"/>
      <c r="F108" s="155"/>
      <c r="G108" s="160"/>
      <c r="H108" s="161"/>
      <c r="J108" s="155"/>
    </row>
    <row r="109" ht="15.75" customHeight="1">
      <c r="A109" s="169"/>
      <c r="B109" s="155"/>
      <c r="D109" s="155"/>
      <c r="F109" s="155"/>
      <c r="G109" s="160"/>
      <c r="H109" s="161"/>
      <c r="J109" s="155"/>
    </row>
    <row r="110" ht="15.75" customHeight="1">
      <c r="A110" s="169"/>
      <c r="B110" s="155"/>
      <c r="D110" s="155"/>
      <c r="F110" s="155"/>
      <c r="G110" s="160"/>
      <c r="H110" s="161"/>
      <c r="J110" s="155"/>
    </row>
    <row r="111" ht="15.75" customHeight="1">
      <c r="A111" s="169"/>
      <c r="B111" s="155"/>
      <c r="D111" s="155"/>
      <c r="F111" s="155"/>
      <c r="G111" s="160"/>
      <c r="H111" s="161"/>
      <c r="J111" s="155"/>
    </row>
    <row r="112" ht="15.75" customHeight="1">
      <c r="A112" s="169"/>
      <c r="B112" s="155"/>
      <c r="D112" s="155"/>
      <c r="F112" s="155"/>
      <c r="G112" s="160"/>
      <c r="H112" s="161"/>
      <c r="J112" s="155"/>
    </row>
    <row r="113" ht="15.75" customHeight="1">
      <c r="A113" s="169"/>
      <c r="B113" s="155"/>
      <c r="D113" s="155"/>
      <c r="F113" s="155"/>
      <c r="G113" s="160"/>
      <c r="H113" s="161"/>
      <c r="J113" s="155"/>
    </row>
    <row r="114" ht="15.75" customHeight="1">
      <c r="A114" s="169"/>
      <c r="B114" s="155"/>
      <c r="D114" s="155"/>
      <c r="F114" s="155"/>
      <c r="G114" s="160"/>
      <c r="H114" s="161"/>
      <c r="J114" s="155"/>
    </row>
    <row r="115" ht="15.75" customHeight="1">
      <c r="A115" s="169"/>
      <c r="B115" s="155"/>
      <c r="D115" s="155"/>
      <c r="F115" s="155"/>
      <c r="G115" s="160"/>
      <c r="H115" s="161"/>
      <c r="J115" s="155"/>
    </row>
    <row r="116" ht="15.75" customHeight="1">
      <c r="A116" s="169"/>
      <c r="B116" s="155"/>
      <c r="D116" s="155"/>
      <c r="F116" s="155"/>
      <c r="G116" s="160"/>
      <c r="H116" s="161"/>
      <c r="J116" s="155"/>
    </row>
    <row r="117" ht="15.75" customHeight="1">
      <c r="A117" s="169"/>
      <c r="B117" s="155"/>
      <c r="D117" s="155"/>
      <c r="F117" s="155"/>
      <c r="G117" s="160"/>
      <c r="H117" s="161"/>
      <c r="J117" s="155"/>
    </row>
    <row r="118" ht="15.75" customHeight="1">
      <c r="A118" s="169"/>
      <c r="B118" s="155"/>
      <c r="D118" s="155"/>
      <c r="F118" s="155"/>
      <c r="G118" s="160"/>
      <c r="H118" s="161"/>
      <c r="J118" s="155"/>
    </row>
    <row r="119" ht="15.75" customHeight="1">
      <c r="A119" s="169"/>
      <c r="B119" s="155"/>
      <c r="D119" s="155"/>
      <c r="F119" s="155"/>
      <c r="G119" s="160"/>
      <c r="H119" s="161"/>
      <c r="J119" s="155"/>
    </row>
    <row r="120" ht="15.75" customHeight="1">
      <c r="A120" s="169"/>
      <c r="B120" s="155"/>
      <c r="D120" s="155"/>
      <c r="F120" s="155"/>
      <c r="G120" s="160"/>
      <c r="H120" s="161"/>
      <c r="J120" s="155"/>
    </row>
    <row r="121" ht="15.75" customHeight="1">
      <c r="A121" s="169"/>
      <c r="B121" s="155"/>
      <c r="D121" s="155"/>
      <c r="F121" s="155"/>
      <c r="G121" s="160"/>
      <c r="H121" s="161"/>
      <c r="J121" s="155"/>
    </row>
    <row r="122" ht="15.75" customHeight="1">
      <c r="A122" s="169"/>
      <c r="B122" s="155"/>
      <c r="D122" s="155"/>
      <c r="F122" s="155"/>
      <c r="G122" s="160"/>
      <c r="H122" s="161"/>
      <c r="J122" s="155"/>
    </row>
    <row r="123" ht="15.75" customHeight="1">
      <c r="A123" s="169"/>
      <c r="B123" s="155"/>
      <c r="D123" s="155"/>
      <c r="F123" s="155"/>
      <c r="G123" s="160"/>
      <c r="H123" s="161"/>
      <c r="J123" s="155"/>
    </row>
    <row r="124" ht="15.75" customHeight="1">
      <c r="A124" s="169"/>
      <c r="B124" s="155"/>
      <c r="D124" s="155"/>
      <c r="F124" s="155"/>
      <c r="G124" s="160"/>
      <c r="H124" s="161"/>
      <c r="J124" s="155"/>
    </row>
    <row r="125" ht="15.75" customHeight="1">
      <c r="A125" s="169"/>
      <c r="B125" s="155"/>
      <c r="D125" s="155"/>
      <c r="F125" s="155"/>
      <c r="G125" s="160"/>
      <c r="H125" s="161"/>
      <c r="J125" s="155"/>
    </row>
    <row r="126" ht="15.75" customHeight="1">
      <c r="A126" s="169"/>
      <c r="B126" s="155"/>
      <c r="D126" s="155"/>
      <c r="F126" s="155"/>
      <c r="G126" s="160"/>
      <c r="H126" s="161"/>
      <c r="J126" s="155"/>
    </row>
    <row r="127" ht="15.75" customHeight="1">
      <c r="A127" s="169"/>
      <c r="B127" s="155"/>
      <c r="D127" s="155"/>
      <c r="F127" s="155"/>
      <c r="G127" s="160"/>
      <c r="H127" s="161"/>
      <c r="J127" s="155"/>
    </row>
    <row r="128" ht="15.75" customHeight="1">
      <c r="A128" s="169"/>
      <c r="B128" s="155"/>
      <c r="D128" s="155"/>
      <c r="F128" s="155"/>
      <c r="G128" s="160"/>
      <c r="H128" s="161"/>
      <c r="J128" s="155"/>
    </row>
    <row r="129" ht="15.75" customHeight="1">
      <c r="A129" s="169"/>
      <c r="B129" s="155"/>
      <c r="D129" s="155"/>
      <c r="F129" s="155"/>
      <c r="G129" s="160"/>
      <c r="H129" s="161"/>
      <c r="J129" s="155"/>
    </row>
    <row r="130" ht="15.75" customHeight="1">
      <c r="A130" s="169"/>
      <c r="B130" s="155"/>
      <c r="D130" s="155"/>
      <c r="F130" s="155"/>
      <c r="G130" s="160"/>
      <c r="H130" s="161"/>
      <c r="J130" s="155"/>
    </row>
    <row r="131" ht="15.75" customHeight="1">
      <c r="A131" s="169"/>
      <c r="B131" s="155"/>
      <c r="D131" s="155"/>
      <c r="F131" s="155"/>
      <c r="G131" s="160"/>
      <c r="H131" s="161"/>
      <c r="J131" s="155"/>
    </row>
    <row r="132" ht="15.75" customHeight="1">
      <c r="A132" s="169"/>
      <c r="B132" s="155"/>
      <c r="D132" s="155"/>
      <c r="F132" s="155"/>
      <c r="G132" s="160"/>
      <c r="H132" s="161"/>
      <c r="J132" s="155"/>
    </row>
    <row r="133" ht="15.75" customHeight="1">
      <c r="A133" s="169"/>
      <c r="B133" s="155"/>
      <c r="D133" s="155"/>
      <c r="F133" s="155"/>
      <c r="G133" s="160"/>
      <c r="H133" s="161"/>
      <c r="J133" s="155"/>
    </row>
    <row r="134" ht="15.75" customHeight="1">
      <c r="A134" s="169"/>
      <c r="B134" s="155"/>
      <c r="D134" s="155"/>
      <c r="F134" s="155"/>
      <c r="G134" s="160"/>
      <c r="H134" s="161"/>
      <c r="J134" s="155"/>
    </row>
    <row r="135" ht="15.75" customHeight="1">
      <c r="A135" s="169"/>
      <c r="B135" s="155"/>
      <c r="D135" s="155"/>
      <c r="F135" s="155"/>
      <c r="G135" s="160"/>
      <c r="H135" s="161"/>
      <c r="J135" s="155"/>
    </row>
    <row r="136" ht="15.75" customHeight="1">
      <c r="A136" s="169"/>
      <c r="B136" s="155"/>
      <c r="D136" s="155"/>
      <c r="F136" s="155"/>
      <c r="G136" s="160"/>
      <c r="H136" s="161"/>
      <c r="J136" s="155"/>
    </row>
    <row r="137" ht="15.75" customHeight="1">
      <c r="A137" s="169"/>
      <c r="B137" s="155"/>
      <c r="D137" s="155"/>
      <c r="F137" s="155"/>
      <c r="G137" s="160"/>
      <c r="H137" s="161"/>
      <c r="J137" s="155"/>
    </row>
    <row r="138" ht="15.75" customHeight="1">
      <c r="A138" s="169"/>
      <c r="B138" s="155"/>
      <c r="D138" s="155"/>
      <c r="F138" s="155"/>
      <c r="G138" s="160"/>
      <c r="H138" s="161"/>
      <c r="J138" s="155"/>
    </row>
    <row r="139" ht="15.75" customHeight="1">
      <c r="A139" s="169"/>
      <c r="B139" s="155"/>
      <c r="D139" s="155"/>
      <c r="F139" s="155"/>
      <c r="G139" s="160"/>
      <c r="H139" s="161"/>
      <c r="J139" s="155"/>
    </row>
    <row r="140" ht="15.75" customHeight="1">
      <c r="A140" s="169"/>
      <c r="B140" s="155"/>
      <c r="D140" s="155"/>
      <c r="F140" s="155"/>
      <c r="G140" s="160"/>
      <c r="H140" s="161"/>
      <c r="J140" s="155"/>
    </row>
    <row r="141" ht="15.75" customHeight="1">
      <c r="A141" s="169"/>
      <c r="B141" s="155"/>
      <c r="D141" s="155"/>
      <c r="F141" s="155"/>
      <c r="G141" s="160"/>
      <c r="H141" s="161"/>
      <c r="J141" s="155"/>
    </row>
    <row r="142" ht="15.75" customHeight="1">
      <c r="A142" s="169"/>
      <c r="B142" s="155"/>
      <c r="D142" s="155"/>
      <c r="F142" s="155"/>
      <c r="G142" s="160"/>
      <c r="H142" s="161"/>
      <c r="J142" s="155"/>
    </row>
    <row r="143" ht="15.75" customHeight="1">
      <c r="A143" s="169"/>
      <c r="B143" s="155"/>
      <c r="D143" s="155"/>
      <c r="F143" s="155"/>
      <c r="G143" s="160"/>
      <c r="H143" s="161"/>
      <c r="J143" s="155"/>
    </row>
    <row r="144" ht="15.75" customHeight="1">
      <c r="A144" s="169"/>
      <c r="B144" s="155"/>
      <c r="D144" s="155"/>
      <c r="F144" s="155"/>
      <c r="G144" s="160"/>
      <c r="H144" s="161"/>
      <c r="J144" s="155"/>
    </row>
    <row r="145" ht="15.75" customHeight="1">
      <c r="A145" s="169"/>
      <c r="B145" s="155"/>
      <c r="D145" s="155"/>
      <c r="F145" s="155"/>
      <c r="G145" s="160"/>
      <c r="H145" s="161"/>
      <c r="J145" s="155"/>
    </row>
    <row r="146" ht="15.75" customHeight="1">
      <c r="A146" s="169"/>
      <c r="B146" s="155"/>
      <c r="D146" s="155"/>
      <c r="F146" s="155"/>
      <c r="G146" s="160"/>
      <c r="H146" s="161"/>
      <c r="J146" s="155"/>
    </row>
    <row r="147" ht="15.75" customHeight="1">
      <c r="A147" s="169"/>
      <c r="B147" s="155"/>
      <c r="D147" s="155"/>
      <c r="F147" s="155"/>
      <c r="G147" s="160"/>
      <c r="H147" s="161"/>
      <c r="J147" s="155"/>
    </row>
    <row r="148" ht="15.75" customHeight="1">
      <c r="A148" s="169"/>
      <c r="B148" s="155"/>
      <c r="D148" s="155"/>
      <c r="F148" s="155"/>
      <c r="G148" s="160"/>
      <c r="H148" s="161"/>
      <c r="J148" s="155"/>
    </row>
    <row r="149" ht="15.75" customHeight="1">
      <c r="A149" s="169"/>
      <c r="B149" s="155"/>
      <c r="D149" s="155"/>
      <c r="F149" s="155"/>
      <c r="G149" s="160"/>
      <c r="H149" s="161"/>
      <c r="J149" s="155"/>
    </row>
    <row r="150" ht="15.75" customHeight="1">
      <c r="A150" s="169"/>
      <c r="B150" s="155"/>
      <c r="D150" s="155"/>
      <c r="F150" s="155"/>
      <c r="G150" s="160"/>
      <c r="H150" s="161"/>
      <c r="J150" s="155"/>
    </row>
    <row r="151" ht="15.75" customHeight="1">
      <c r="A151" s="169"/>
      <c r="B151" s="155"/>
      <c r="D151" s="155"/>
      <c r="F151" s="155"/>
      <c r="G151" s="160"/>
      <c r="H151" s="161"/>
      <c r="J151" s="155"/>
    </row>
    <row r="152" ht="15.75" customHeight="1">
      <c r="A152" s="169"/>
      <c r="B152" s="155"/>
      <c r="D152" s="155"/>
      <c r="F152" s="155"/>
      <c r="G152" s="160"/>
      <c r="H152" s="161"/>
      <c r="J152" s="155"/>
    </row>
    <row r="153" ht="15.75" customHeight="1">
      <c r="A153" s="169"/>
      <c r="B153" s="155"/>
      <c r="D153" s="155"/>
      <c r="F153" s="155"/>
      <c r="G153" s="160"/>
      <c r="H153" s="161"/>
      <c r="J153" s="155"/>
    </row>
    <row r="154" ht="15.75" customHeight="1">
      <c r="A154" s="169"/>
      <c r="B154" s="155"/>
      <c r="D154" s="155"/>
      <c r="F154" s="155"/>
      <c r="G154" s="160"/>
      <c r="H154" s="161"/>
      <c r="J154" s="155"/>
    </row>
    <row r="155" ht="15.75" customHeight="1">
      <c r="A155" s="169"/>
      <c r="B155" s="155"/>
      <c r="D155" s="155"/>
      <c r="F155" s="155"/>
      <c r="G155" s="160"/>
      <c r="H155" s="161"/>
      <c r="J155" s="155"/>
    </row>
    <row r="156" ht="15.75" customHeight="1">
      <c r="A156" s="169"/>
      <c r="B156" s="155"/>
      <c r="D156" s="155"/>
      <c r="F156" s="155"/>
      <c r="G156" s="160"/>
      <c r="H156" s="161"/>
      <c r="J156" s="155"/>
    </row>
    <row r="157" ht="15.75" customHeight="1">
      <c r="A157" s="169"/>
      <c r="B157" s="155"/>
      <c r="D157" s="155"/>
      <c r="F157" s="155"/>
      <c r="G157" s="160"/>
      <c r="H157" s="161"/>
      <c r="J157" s="155"/>
    </row>
    <row r="158" ht="15.75" customHeight="1">
      <c r="A158" s="169"/>
      <c r="B158" s="155"/>
      <c r="D158" s="155"/>
      <c r="F158" s="155"/>
      <c r="G158" s="160"/>
      <c r="H158" s="161"/>
      <c r="J158" s="155"/>
    </row>
    <row r="159" ht="15.75" customHeight="1">
      <c r="A159" s="169"/>
      <c r="B159" s="155"/>
      <c r="D159" s="155"/>
      <c r="F159" s="155"/>
      <c r="G159" s="160"/>
      <c r="H159" s="161"/>
      <c r="J159" s="155"/>
    </row>
    <row r="160" ht="15.75" customHeight="1">
      <c r="A160" s="169"/>
      <c r="B160" s="155"/>
      <c r="D160" s="155"/>
      <c r="F160" s="155"/>
      <c r="G160" s="160"/>
      <c r="H160" s="161"/>
      <c r="J160" s="155"/>
    </row>
    <row r="161" ht="15.75" customHeight="1">
      <c r="A161" s="169"/>
      <c r="B161" s="155"/>
      <c r="D161" s="155"/>
      <c r="F161" s="155"/>
      <c r="G161" s="160"/>
      <c r="H161" s="161"/>
      <c r="J161" s="155"/>
    </row>
    <row r="162" ht="15.75" customHeight="1">
      <c r="A162" s="169"/>
      <c r="B162" s="155"/>
      <c r="D162" s="155"/>
      <c r="F162" s="155"/>
      <c r="G162" s="160"/>
      <c r="H162" s="161"/>
      <c r="J162" s="155"/>
    </row>
    <row r="163" ht="15.75" customHeight="1">
      <c r="A163" s="169"/>
      <c r="B163" s="155"/>
      <c r="D163" s="155"/>
      <c r="F163" s="155"/>
      <c r="G163" s="160"/>
      <c r="H163" s="161"/>
      <c r="J163" s="155"/>
    </row>
    <row r="164" ht="15.75" customHeight="1">
      <c r="A164" s="169"/>
      <c r="B164" s="155"/>
      <c r="D164" s="155"/>
      <c r="F164" s="155"/>
      <c r="G164" s="160"/>
      <c r="H164" s="161"/>
      <c r="J164" s="155"/>
    </row>
    <row r="165" ht="15.75" customHeight="1">
      <c r="A165" s="169"/>
      <c r="B165" s="155"/>
      <c r="D165" s="155"/>
      <c r="F165" s="155"/>
      <c r="G165" s="160"/>
      <c r="H165" s="161"/>
      <c r="J165" s="155"/>
    </row>
    <row r="166" ht="15.75" customHeight="1">
      <c r="A166" s="169"/>
      <c r="B166" s="155"/>
      <c r="D166" s="155"/>
      <c r="F166" s="155"/>
      <c r="G166" s="160"/>
      <c r="H166" s="161"/>
      <c r="J166" s="155"/>
    </row>
    <row r="167" ht="15.75" customHeight="1">
      <c r="A167" s="169"/>
      <c r="B167" s="155"/>
      <c r="D167" s="155"/>
      <c r="F167" s="155"/>
      <c r="G167" s="160"/>
      <c r="H167" s="161"/>
      <c r="J167" s="155"/>
    </row>
    <row r="168" ht="15.75" customHeight="1">
      <c r="A168" s="169"/>
      <c r="B168" s="155"/>
      <c r="D168" s="155"/>
      <c r="F168" s="155"/>
      <c r="G168" s="160"/>
      <c r="H168" s="161"/>
      <c r="J168" s="155"/>
    </row>
    <row r="169" ht="15.75" customHeight="1">
      <c r="A169" s="169"/>
      <c r="B169" s="155"/>
      <c r="D169" s="155"/>
      <c r="F169" s="155"/>
      <c r="G169" s="160"/>
      <c r="H169" s="161"/>
      <c r="J169" s="155"/>
    </row>
    <row r="170" ht="15.75" customHeight="1">
      <c r="A170" s="169"/>
      <c r="B170" s="155"/>
      <c r="D170" s="155"/>
      <c r="F170" s="155"/>
      <c r="G170" s="160"/>
      <c r="H170" s="161"/>
      <c r="J170" s="155"/>
    </row>
    <row r="171" ht="15.75" customHeight="1">
      <c r="A171" s="169"/>
      <c r="B171" s="155"/>
      <c r="D171" s="155"/>
      <c r="F171" s="155"/>
      <c r="G171" s="160"/>
      <c r="H171" s="161"/>
      <c r="J171" s="155"/>
    </row>
    <row r="172" ht="15.75" customHeight="1">
      <c r="A172" s="169"/>
      <c r="B172" s="155"/>
      <c r="D172" s="155"/>
      <c r="F172" s="155"/>
      <c r="G172" s="160"/>
      <c r="H172" s="161"/>
      <c r="J172" s="155"/>
    </row>
    <row r="173" ht="15.75" customHeight="1">
      <c r="A173" s="169"/>
      <c r="B173" s="155"/>
      <c r="D173" s="155"/>
      <c r="F173" s="155"/>
      <c r="G173" s="160"/>
      <c r="H173" s="161"/>
      <c r="J173" s="155"/>
    </row>
    <row r="174" ht="15.75" customHeight="1">
      <c r="A174" s="169"/>
      <c r="B174" s="155"/>
      <c r="D174" s="155"/>
      <c r="F174" s="155"/>
      <c r="G174" s="160"/>
      <c r="H174" s="161"/>
      <c r="J174" s="155"/>
    </row>
    <row r="175" ht="15.75" customHeight="1">
      <c r="A175" s="169"/>
      <c r="B175" s="155"/>
      <c r="D175" s="155"/>
      <c r="F175" s="155"/>
      <c r="G175" s="160"/>
      <c r="H175" s="161"/>
      <c r="J175" s="155"/>
    </row>
    <row r="176" ht="15.75" customHeight="1">
      <c r="A176" s="169"/>
      <c r="B176" s="155"/>
      <c r="D176" s="155"/>
      <c r="F176" s="155"/>
      <c r="G176" s="160"/>
      <c r="H176" s="161"/>
      <c r="J176" s="155"/>
    </row>
    <row r="177" ht="15.75" customHeight="1">
      <c r="A177" s="169"/>
      <c r="B177" s="155"/>
      <c r="D177" s="155"/>
      <c r="F177" s="155"/>
      <c r="G177" s="160"/>
      <c r="H177" s="161"/>
      <c r="J177" s="155"/>
    </row>
    <row r="178" ht="15.75" customHeight="1">
      <c r="A178" s="169"/>
      <c r="B178" s="155"/>
      <c r="D178" s="155"/>
      <c r="F178" s="155"/>
      <c r="G178" s="160"/>
      <c r="H178" s="161"/>
      <c r="J178" s="155"/>
    </row>
    <row r="179" ht="15.75" customHeight="1">
      <c r="A179" s="169"/>
      <c r="B179" s="155"/>
      <c r="D179" s="155"/>
      <c r="F179" s="155"/>
      <c r="G179" s="160"/>
      <c r="H179" s="161"/>
      <c r="J179" s="155"/>
    </row>
    <row r="180" ht="15.75" customHeight="1">
      <c r="A180" s="169"/>
      <c r="B180" s="155"/>
      <c r="D180" s="155"/>
      <c r="F180" s="155"/>
      <c r="G180" s="160"/>
      <c r="H180" s="161"/>
      <c r="J180" s="155"/>
    </row>
    <row r="181" ht="15.75" customHeight="1">
      <c r="A181" s="169"/>
      <c r="B181" s="155"/>
      <c r="D181" s="155"/>
      <c r="F181" s="155"/>
      <c r="G181" s="160"/>
      <c r="H181" s="161"/>
      <c r="J181" s="155"/>
    </row>
    <row r="182" ht="15.75" customHeight="1">
      <c r="A182" s="169"/>
      <c r="B182" s="155"/>
      <c r="D182" s="155"/>
      <c r="F182" s="155"/>
      <c r="G182" s="160"/>
      <c r="H182" s="161"/>
      <c r="J182" s="155"/>
    </row>
    <row r="183" ht="15.75" customHeight="1">
      <c r="A183" s="169"/>
      <c r="B183" s="155"/>
      <c r="D183" s="155"/>
      <c r="F183" s="155"/>
      <c r="G183" s="160"/>
      <c r="H183" s="161"/>
      <c r="J183" s="155"/>
    </row>
    <row r="184" ht="15.75" customHeight="1">
      <c r="A184" s="169"/>
      <c r="B184" s="155"/>
      <c r="D184" s="155"/>
      <c r="F184" s="155"/>
      <c r="G184" s="160"/>
      <c r="H184" s="161"/>
      <c r="J184" s="155"/>
    </row>
    <row r="185" ht="15.75" customHeight="1">
      <c r="A185" s="169"/>
      <c r="B185" s="155"/>
      <c r="D185" s="155"/>
      <c r="F185" s="155"/>
      <c r="G185" s="160"/>
      <c r="H185" s="161"/>
      <c r="J185" s="155"/>
    </row>
    <row r="186" ht="15.75" customHeight="1">
      <c r="A186" s="169"/>
      <c r="B186" s="155"/>
      <c r="D186" s="155"/>
      <c r="F186" s="155"/>
      <c r="G186" s="160"/>
      <c r="H186" s="161"/>
      <c r="J186" s="155"/>
    </row>
    <row r="187" ht="15.75" customHeight="1">
      <c r="A187" s="169"/>
      <c r="B187" s="155"/>
      <c r="D187" s="155"/>
      <c r="F187" s="155"/>
      <c r="G187" s="160"/>
      <c r="H187" s="161"/>
      <c r="J187" s="155"/>
    </row>
    <row r="188" ht="15.75" customHeight="1">
      <c r="A188" s="169"/>
      <c r="B188" s="155"/>
      <c r="D188" s="155"/>
      <c r="F188" s="155"/>
      <c r="G188" s="160"/>
      <c r="H188" s="161"/>
      <c r="J188" s="155"/>
    </row>
    <row r="189" ht="15.75" customHeight="1">
      <c r="A189" s="169"/>
      <c r="B189" s="155"/>
      <c r="D189" s="155"/>
      <c r="F189" s="155"/>
      <c r="G189" s="160"/>
      <c r="H189" s="161"/>
      <c r="J189" s="155"/>
    </row>
    <row r="190" ht="15.75" customHeight="1">
      <c r="A190" s="169"/>
      <c r="B190" s="155"/>
      <c r="D190" s="155"/>
      <c r="F190" s="155"/>
      <c r="G190" s="160"/>
      <c r="H190" s="161"/>
      <c r="J190" s="155"/>
    </row>
    <row r="191" ht="15.75" customHeight="1">
      <c r="A191" s="169"/>
      <c r="B191" s="155"/>
      <c r="D191" s="155"/>
      <c r="F191" s="155"/>
      <c r="G191" s="160"/>
      <c r="H191" s="161"/>
      <c r="J191" s="155"/>
    </row>
    <row r="192" ht="15.75" customHeight="1">
      <c r="A192" s="169"/>
      <c r="B192" s="155"/>
      <c r="D192" s="155"/>
      <c r="F192" s="155"/>
      <c r="G192" s="160"/>
      <c r="H192" s="161"/>
      <c r="J192" s="155"/>
    </row>
    <row r="193" ht="15.75" customHeight="1">
      <c r="A193" s="169"/>
      <c r="B193" s="155"/>
      <c r="D193" s="155"/>
      <c r="F193" s="155"/>
      <c r="G193" s="160"/>
      <c r="H193" s="161"/>
      <c r="J193" s="155"/>
    </row>
    <row r="194" ht="15.75" customHeight="1">
      <c r="A194" s="169"/>
      <c r="B194" s="155"/>
      <c r="D194" s="155"/>
      <c r="F194" s="155"/>
      <c r="G194" s="160"/>
      <c r="H194" s="161"/>
      <c r="J194" s="155"/>
    </row>
    <row r="195" ht="15.75" customHeight="1">
      <c r="A195" s="169"/>
      <c r="B195" s="155"/>
      <c r="D195" s="155"/>
      <c r="F195" s="155"/>
      <c r="G195" s="160"/>
      <c r="H195" s="161"/>
      <c r="J195" s="155"/>
    </row>
    <row r="196" ht="15.75" customHeight="1">
      <c r="A196" s="169"/>
      <c r="B196" s="155"/>
      <c r="D196" s="155"/>
      <c r="F196" s="155"/>
      <c r="G196" s="160"/>
      <c r="H196" s="161"/>
      <c r="J196" s="155"/>
    </row>
    <row r="197" ht="15.75" customHeight="1">
      <c r="A197" s="169"/>
      <c r="B197" s="155"/>
      <c r="D197" s="155"/>
      <c r="F197" s="155"/>
      <c r="G197" s="160"/>
      <c r="H197" s="161"/>
      <c r="J197" s="155"/>
    </row>
    <row r="198" ht="15.75" customHeight="1">
      <c r="A198" s="169"/>
      <c r="B198" s="155"/>
      <c r="D198" s="155"/>
      <c r="F198" s="155"/>
      <c r="G198" s="160"/>
      <c r="H198" s="161"/>
      <c r="J198" s="155"/>
    </row>
    <row r="199" ht="15.75" customHeight="1">
      <c r="A199" s="169"/>
      <c r="B199" s="155"/>
      <c r="D199" s="155"/>
      <c r="F199" s="155"/>
      <c r="G199" s="160"/>
      <c r="H199" s="161"/>
      <c r="J199" s="155"/>
    </row>
    <row r="200" ht="15.75" customHeight="1">
      <c r="A200" s="169"/>
      <c r="B200" s="155"/>
      <c r="D200" s="155"/>
      <c r="F200" s="155"/>
      <c r="G200" s="160"/>
      <c r="H200" s="161"/>
      <c r="J200" s="155"/>
    </row>
    <row r="201" ht="15.75" customHeight="1">
      <c r="A201" s="169"/>
      <c r="B201" s="155"/>
      <c r="D201" s="155"/>
      <c r="F201" s="155"/>
      <c r="G201" s="160"/>
      <c r="H201" s="161"/>
      <c r="J201" s="155"/>
    </row>
    <row r="202" ht="15.75" customHeight="1">
      <c r="A202" s="169"/>
      <c r="B202" s="155"/>
      <c r="D202" s="155"/>
      <c r="F202" s="155"/>
      <c r="G202" s="160"/>
      <c r="H202" s="161"/>
      <c r="J202" s="155"/>
    </row>
    <row r="203" ht="15.75" customHeight="1">
      <c r="A203" s="169"/>
      <c r="B203" s="155"/>
      <c r="D203" s="155"/>
      <c r="F203" s="155"/>
      <c r="G203" s="160"/>
      <c r="H203" s="161"/>
      <c r="J203" s="155"/>
    </row>
    <row r="204" ht="15.75" customHeight="1">
      <c r="A204" s="169"/>
      <c r="B204" s="155"/>
      <c r="D204" s="155"/>
      <c r="F204" s="155"/>
      <c r="G204" s="160"/>
      <c r="H204" s="161"/>
      <c r="J204" s="155"/>
    </row>
    <row r="205" ht="15.75" customHeight="1">
      <c r="A205" s="169"/>
      <c r="B205" s="155"/>
      <c r="D205" s="155"/>
      <c r="F205" s="155"/>
      <c r="G205" s="160"/>
      <c r="H205" s="161"/>
      <c r="J205" s="155"/>
    </row>
    <row r="206" ht="15.75" customHeight="1">
      <c r="A206" s="169"/>
      <c r="B206" s="155"/>
      <c r="D206" s="155"/>
      <c r="F206" s="155"/>
      <c r="G206" s="160"/>
      <c r="H206" s="161"/>
      <c r="J206" s="155"/>
    </row>
    <row r="207" ht="15.75" customHeight="1">
      <c r="A207" s="169"/>
      <c r="B207" s="155"/>
      <c r="D207" s="155"/>
      <c r="F207" s="155"/>
      <c r="G207" s="160"/>
      <c r="H207" s="161"/>
      <c r="J207" s="155"/>
    </row>
    <row r="208" ht="15.75" customHeight="1">
      <c r="A208" s="169"/>
      <c r="B208" s="155"/>
      <c r="D208" s="155"/>
      <c r="F208" s="155"/>
      <c r="G208" s="160"/>
      <c r="H208" s="161"/>
      <c r="J208" s="155"/>
    </row>
    <row r="209" ht="15.75" customHeight="1">
      <c r="A209" s="169"/>
      <c r="B209" s="155"/>
      <c r="D209" s="155"/>
      <c r="F209" s="155"/>
      <c r="G209" s="160"/>
      <c r="H209" s="161"/>
      <c r="J209" s="155"/>
    </row>
    <row r="210" ht="15.75" customHeight="1">
      <c r="A210" s="169"/>
      <c r="B210" s="155"/>
      <c r="D210" s="155"/>
      <c r="F210" s="155"/>
      <c r="G210" s="160"/>
      <c r="H210" s="161"/>
      <c r="J210" s="155"/>
    </row>
    <row r="211" ht="15.75" customHeight="1">
      <c r="A211" s="169"/>
      <c r="B211" s="155"/>
      <c r="D211" s="155"/>
      <c r="F211" s="155"/>
      <c r="G211" s="160"/>
      <c r="H211" s="161"/>
      <c r="J211" s="155"/>
    </row>
    <row r="212" ht="15.75" customHeight="1">
      <c r="A212" s="169"/>
      <c r="B212" s="155"/>
      <c r="D212" s="155"/>
      <c r="F212" s="155"/>
      <c r="G212" s="160"/>
      <c r="H212" s="161"/>
      <c r="J212" s="155"/>
    </row>
    <row r="213" ht="15.75" customHeight="1">
      <c r="A213" s="169"/>
      <c r="B213" s="155"/>
      <c r="D213" s="155"/>
      <c r="F213" s="155"/>
      <c r="G213" s="160"/>
      <c r="H213" s="161"/>
      <c r="J213" s="155"/>
    </row>
    <row r="214" ht="15.75" customHeight="1">
      <c r="A214" s="169"/>
      <c r="B214" s="155"/>
      <c r="D214" s="155"/>
      <c r="F214" s="155"/>
      <c r="G214" s="160"/>
      <c r="H214" s="161"/>
      <c r="J214" s="155"/>
    </row>
    <row r="215" ht="15.75" customHeight="1">
      <c r="A215" s="169"/>
      <c r="B215" s="155"/>
      <c r="D215" s="155"/>
      <c r="F215" s="155"/>
      <c r="G215" s="160"/>
      <c r="H215" s="161"/>
      <c r="J215" s="155"/>
    </row>
    <row r="216" ht="15.75" customHeight="1">
      <c r="A216" s="169"/>
      <c r="B216" s="155"/>
      <c r="D216" s="155"/>
      <c r="F216" s="155"/>
      <c r="G216" s="160"/>
      <c r="H216" s="161"/>
      <c r="J216" s="155"/>
    </row>
    <row r="217" ht="15.75" customHeight="1">
      <c r="A217" s="169"/>
      <c r="B217" s="155"/>
      <c r="D217" s="155"/>
      <c r="F217" s="155"/>
      <c r="G217" s="160"/>
      <c r="H217" s="161"/>
      <c r="J217" s="155"/>
    </row>
    <row r="218" ht="15.75" customHeight="1">
      <c r="A218" s="169"/>
      <c r="B218" s="155"/>
      <c r="D218" s="155"/>
      <c r="F218" s="155"/>
      <c r="G218" s="160"/>
      <c r="H218" s="161"/>
      <c r="J218" s="155"/>
    </row>
    <row r="219" ht="15.75" customHeight="1">
      <c r="A219" s="169"/>
      <c r="B219" s="155"/>
      <c r="D219" s="155"/>
      <c r="F219" s="155"/>
      <c r="G219" s="160"/>
      <c r="H219" s="161"/>
      <c r="J219" s="155"/>
    </row>
    <row r="220" ht="15.75" customHeight="1">
      <c r="A220" s="169"/>
      <c r="B220" s="155"/>
      <c r="D220" s="155"/>
      <c r="F220" s="155"/>
      <c r="G220" s="160"/>
      <c r="H220" s="161"/>
      <c r="J220" s="155"/>
    </row>
    <row r="221" ht="15.75" customHeight="1">
      <c r="A221" s="169"/>
      <c r="B221" s="155"/>
      <c r="D221" s="155"/>
      <c r="F221" s="155"/>
      <c r="G221" s="160"/>
      <c r="H221" s="161"/>
      <c r="J221" s="155"/>
    </row>
    <row r="222" ht="15.75" customHeight="1">
      <c r="A222" s="169"/>
      <c r="B222" s="155"/>
      <c r="D222" s="155"/>
      <c r="F222" s="155"/>
      <c r="G222" s="160"/>
      <c r="H222" s="161"/>
      <c r="J222" s="155"/>
    </row>
    <row r="223" ht="15.75" customHeight="1">
      <c r="A223" s="169"/>
      <c r="B223" s="155"/>
      <c r="D223" s="155"/>
      <c r="F223" s="155"/>
      <c r="G223" s="160"/>
      <c r="H223" s="161"/>
      <c r="J223" s="155"/>
    </row>
    <row r="224" ht="15.75" customHeight="1">
      <c r="A224" s="169"/>
      <c r="B224" s="155"/>
      <c r="D224" s="155"/>
      <c r="F224" s="155"/>
      <c r="G224" s="160"/>
      <c r="H224" s="161"/>
      <c r="J224" s="155"/>
    </row>
    <row r="225" ht="15.75" customHeight="1">
      <c r="A225" s="169"/>
      <c r="B225" s="155"/>
      <c r="D225" s="155"/>
      <c r="F225" s="155"/>
      <c r="G225" s="160"/>
      <c r="H225" s="161"/>
      <c r="J225" s="155"/>
    </row>
    <row r="226" ht="15.75" customHeight="1">
      <c r="A226" s="169"/>
      <c r="B226" s="155"/>
      <c r="D226" s="155"/>
      <c r="F226" s="155"/>
      <c r="G226" s="160"/>
      <c r="H226" s="161"/>
      <c r="J226" s="155"/>
    </row>
    <row r="227" ht="15.75" customHeight="1">
      <c r="A227" s="169"/>
      <c r="B227" s="155"/>
      <c r="D227" s="155"/>
      <c r="F227" s="155"/>
      <c r="G227" s="160"/>
      <c r="H227" s="161"/>
      <c r="J227" s="155"/>
    </row>
    <row r="228" ht="15.75" customHeight="1">
      <c r="A228" s="169"/>
      <c r="B228" s="155"/>
      <c r="D228" s="155"/>
      <c r="F228" s="155"/>
      <c r="G228" s="160"/>
      <c r="H228" s="161"/>
      <c r="J228" s="155"/>
    </row>
    <row r="229" ht="15.75" customHeight="1">
      <c r="A229" s="169"/>
      <c r="B229" s="155"/>
      <c r="D229" s="155"/>
      <c r="F229" s="155"/>
      <c r="G229" s="160"/>
      <c r="H229" s="161"/>
      <c r="J229" s="155"/>
    </row>
    <row r="230" ht="15.75" customHeight="1">
      <c r="A230" s="169"/>
      <c r="B230" s="155"/>
      <c r="D230" s="155"/>
      <c r="F230" s="155"/>
      <c r="G230" s="160"/>
      <c r="H230" s="161"/>
      <c r="J230" s="155"/>
    </row>
    <row r="231" ht="15.75" customHeight="1">
      <c r="A231" s="169"/>
      <c r="B231" s="155"/>
      <c r="D231" s="155"/>
      <c r="F231" s="155"/>
      <c r="G231" s="160"/>
      <c r="H231" s="161"/>
      <c r="J231" s="155"/>
    </row>
    <row r="232" ht="15.75" customHeight="1">
      <c r="A232" s="169"/>
      <c r="B232" s="155"/>
      <c r="D232" s="155"/>
      <c r="F232" s="155"/>
      <c r="G232" s="160"/>
      <c r="H232" s="161"/>
      <c r="J232" s="155"/>
    </row>
    <row r="233" ht="15.75" customHeight="1">
      <c r="A233" s="169"/>
      <c r="B233" s="155"/>
      <c r="D233" s="155"/>
      <c r="F233" s="155"/>
      <c r="G233" s="160"/>
      <c r="H233" s="161"/>
      <c r="J233" s="155"/>
    </row>
    <row r="234" ht="15.75" customHeight="1">
      <c r="A234" s="169"/>
      <c r="B234" s="155"/>
      <c r="D234" s="155"/>
      <c r="F234" s="155"/>
      <c r="G234" s="160"/>
      <c r="H234" s="161"/>
      <c r="J234" s="155"/>
    </row>
    <row r="235" ht="15.75" customHeight="1">
      <c r="A235" s="169"/>
      <c r="B235" s="155"/>
      <c r="D235" s="155"/>
      <c r="F235" s="155"/>
      <c r="G235" s="160"/>
      <c r="H235" s="161"/>
      <c r="J235" s="155"/>
    </row>
    <row r="236" ht="15.75" customHeight="1">
      <c r="A236" s="169"/>
      <c r="B236" s="155"/>
      <c r="D236" s="155"/>
      <c r="F236" s="155"/>
      <c r="G236" s="160"/>
      <c r="H236" s="161"/>
      <c r="J236" s="155"/>
    </row>
    <row r="237" ht="15.75" customHeight="1">
      <c r="A237" s="169"/>
      <c r="B237" s="155"/>
      <c r="D237" s="155"/>
      <c r="F237" s="155"/>
      <c r="G237" s="160"/>
      <c r="H237" s="161"/>
      <c r="J237" s="155"/>
    </row>
    <row r="238" ht="15.75" customHeight="1">
      <c r="A238" s="169"/>
      <c r="B238" s="155"/>
      <c r="D238" s="155"/>
      <c r="F238" s="155"/>
      <c r="G238" s="160"/>
      <c r="H238" s="161"/>
      <c r="J238" s="155"/>
    </row>
    <row r="239" ht="15.75" customHeight="1">
      <c r="G239" s="172"/>
      <c r="H239" s="172"/>
    </row>
    <row r="240" ht="15.75" customHeight="1">
      <c r="G240" s="172"/>
      <c r="H240" s="172"/>
    </row>
    <row r="241" ht="15.75" customHeight="1">
      <c r="G241" s="172"/>
      <c r="H241" s="172"/>
    </row>
    <row r="242" ht="15.75" customHeight="1">
      <c r="G242" s="172"/>
      <c r="H242" s="172"/>
    </row>
    <row r="243" ht="15.75" customHeight="1">
      <c r="G243" s="172"/>
      <c r="H243" s="172"/>
    </row>
    <row r="244" ht="15.75" customHeight="1">
      <c r="G244" s="172"/>
      <c r="H244" s="172"/>
    </row>
    <row r="245" ht="15.75" customHeight="1">
      <c r="G245" s="172"/>
      <c r="H245" s="172"/>
    </row>
    <row r="246" ht="15.75" customHeight="1">
      <c r="G246" s="172"/>
      <c r="H246" s="172"/>
    </row>
    <row r="247" ht="15.75" customHeight="1">
      <c r="G247" s="172"/>
      <c r="H247" s="172"/>
    </row>
    <row r="248" ht="15.75" customHeight="1">
      <c r="G248" s="172"/>
      <c r="H248" s="172"/>
    </row>
    <row r="249" ht="15.75" customHeight="1">
      <c r="G249" s="172"/>
      <c r="H249" s="172"/>
    </row>
    <row r="250" ht="15.75" customHeight="1">
      <c r="G250" s="172"/>
      <c r="H250" s="172"/>
    </row>
    <row r="251" ht="15.75" customHeight="1">
      <c r="G251" s="172"/>
      <c r="H251" s="172"/>
    </row>
    <row r="252" ht="15.75" customHeight="1">
      <c r="G252" s="172"/>
      <c r="H252" s="172"/>
    </row>
    <row r="253" ht="15.75" customHeight="1">
      <c r="G253" s="172"/>
      <c r="H253" s="172"/>
    </row>
    <row r="254" ht="15.75" customHeight="1">
      <c r="G254" s="172"/>
      <c r="H254" s="172"/>
    </row>
    <row r="255" ht="15.75" customHeight="1">
      <c r="G255" s="172"/>
      <c r="H255" s="172"/>
    </row>
    <row r="256" ht="15.75" customHeight="1">
      <c r="G256" s="172"/>
      <c r="H256" s="172"/>
    </row>
    <row r="257" ht="15.75" customHeight="1">
      <c r="G257" s="172"/>
      <c r="H257" s="172"/>
    </row>
    <row r="258" ht="15.75" customHeight="1">
      <c r="G258" s="172"/>
      <c r="H258" s="172"/>
    </row>
    <row r="259" ht="15.75" customHeight="1">
      <c r="G259" s="172"/>
      <c r="H259" s="172"/>
    </row>
    <row r="260" ht="15.75" customHeight="1">
      <c r="G260" s="172"/>
      <c r="H260" s="172"/>
    </row>
    <row r="261" ht="15.75" customHeight="1">
      <c r="G261" s="172"/>
      <c r="H261" s="172"/>
    </row>
    <row r="262" ht="15.75" customHeight="1">
      <c r="G262" s="172"/>
      <c r="H262" s="172"/>
    </row>
    <row r="263" ht="15.75" customHeight="1">
      <c r="G263" s="172"/>
      <c r="H263" s="172"/>
    </row>
    <row r="264" ht="15.75" customHeight="1">
      <c r="G264" s="172"/>
      <c r="H264" s="172"/>
    </row>
    <row r="265" ht="15.75" customHeight="1">
      <c r="G265" s="172"/>
      <c r="H265" s="172"/>
    </row>
    <row r="266" ht="15.75" customHeight="1">
      <c r="G266" s="172"/>
      <c r="H266" s="172"/>
    </row>
    <row r="267" ht="15.75" customHeight="1">
      <c r="G267" s="172"/>
      <c r="H267" s="172"/>
    </row>
    <row r="268" ht="15.75" customHeight="1">
      <c r="G268" s="172"/>
      <c r="H268" s="172"/>
    </row>
    <row r="269" ht="15.75" customHeight="1">
      <c r="G269" s="172"/>
      <c r="H269" s="172"/>
    </row>
    <row r="270" ht="15.75" customHeight="1">
      <c r="G270" s="172"/>
      <c r="H270" s="172"/>
    </row>
    <row r="271" ht="15.75" customHeight="1">
      <c r="G271" s="172"/>
      <c r="H271" s="172"/>
    </row>
    <row r="272" ht="15.75" customHeight="1">
      <c r="G272" s="172"/>
      <c r="H272" s="172"/>
    </row>
    <row r="273" ht="15.75" customHeight="1">
      <c r="G273" s="172"/>
      <c r="H273" s="172"/>
    </row>
    <row r="274" ht="15.75" customHeight="1">
      <c r="G274" s="172"/>
      <c r="H274" s="172"/>
    </row>
    <row r="275" ht="15.75" customHeight="1">
      <c r="G275" s="172"/>
      <c r="H275" s="172"/>
    </row>
    <row r="276" ht="15.75" customHeight="1">
      <c r="G276" s="172"/>
      <c r="H276" s="172"/>
    </row>
    <row r="277" ht="15.75" customHeight="1">
      <c r="G277" s="172"/>
      <c r="H277" s="172"/>
    </row>
    <row r="278" ht="15.75" customHeight="1">
      <c r="G278" s="172"/>
      <c r="H278" s="172"/>
    </row>
    <row r="279" ht="15.75" customHeight="1">
      <c r="G279" s="172"/>
      <c r="H279" s="172"/>
    </row>
    <row r="280" ht="15.75" customHeight="1">
      <c r="G280" s="172"/>
      <c r="H280" s="172"/>
    </row>
    <row r="281" ht="15.75" customHeight="1">
      <c r="G281" s="172"/>
      <c r="H281" s="172"/>
    </row>
    <row r="282" ht="15.75" customHeight="1">
      <c r="G282" s="172"/>
      <c r="H282" s="172"/>
    </row>
    <row r="283" ht="15.75" customHeight="1">
      <c r="G283" s="172"/>
      <c r="H283" s="172"/>
    </row>
    <row r="284" ht="15.75" customHeight="1">
      <c r="G284" s="172"/>
      <c r="H284" s="172"/>
    </row>
    <row r="285" ht="15.75" customHeight="1">
      <c r="G285" s="172"/>
      <c r="H285" s="172"/>
    </row>
    <row r="286" ht="15.75" customHeight="1">
      <c r="G286" s="172"/>
      <c r="H286" s="172"/>
    </row>
    <row r="287" ht="15.75" customHeight="1">
      <c r="G287" s="172"/>
      <c r="H287" s="172"/>
    </row>
    <row r="288" ht="15.75" customHeight="1">
      <c r="G288" s="172"/>
      <c r="H288" s="172"/>
    </row>
    <row r="289" ht="15.75" customHeight="1">
      <c r="G289" s="172"/>
      <c r="H289" s="172"/>
    </row>
    <row r="290" ht="15.75" customHeight="1">
      <c r="G290" s="172"/>
      <c r="H290" s="172"/>
    </row>
    <row r="291" ht="15.75" customHeight="1">
      <c r="G291" s="172"/>
      <c r="H291" s="172"/>
    </row>
    <row r="292" ht="15.75" customHeight="1">
      <c r="G292" s="172"/>
      <c r="H292" s="172"/>
    </row>
    <row r="293" ht="15.75" customHeight="1">
      <c r="G293" s="172"/>
      <c r="H293" s="172"/>
    </row>
    <row r="294" ht="15.75" customHeight="1">
      <c r="G294" s="172"/>
      <c r="H294" s="172"/>
    </row>
    <row r="295" ht="15.75" customHeight="1">
      <c r="G295" s="172"/>
      <c r="H295" s="172"/>
    </row>
    <row r="296" ht="15.75" customHeight="1">
      <c r="G296" s="172"/>
      <c r="H296" s="172"/>
    </row>
    <row r="297" ht="15.75" customHeight="1">
      <c r="G297" s="172"/>
      <c r="H297" s="172"/>
    </row>
    <row r="298" ht="15.75" customHeight="1">
      <c r="G298" s="172"/>
      <c r="H298" s="172"/>
    </row>
    <row r="299" ht="15.75" customHeight="1">
      <c r="G299" s="172"/>
      <c r="H299" s="172"/>
    </row>
    <row r="300" ht="15.75" customHeight="1">
      <c r="G300" s="172"/>
      <c r="H300" s="172"/>
    </row>
    <row r="301" ht="15.75" customHeight="1">
      <c r="G301" s="172"/>
      <c r="H301" s="172"/>
    </row>
    <row r="302" ht="15.75" customHeight="1">
      <c r="G302" s="172"/>
      <c r="H302" s="172"/>
    </row>
    <row r="303" ht="15.75" customHeight="1">
      <c r="G303" s="172"/>
      <c r="H303" s="172"/>
    </row>
    <row r="304" ht="15.75" customHeight="1">
      <c r="G304" s="172"/>
      <c r="H304" s="172"/>
    </row>
    <row r="305" ht="15.75" customHeight="1">
      <c r="G305" s="172"/>
      <c r="H305" s="172"/>
    </row>
    <row r="306" ht="15.75" customHeight="1">
      <c r="G306" s="172"/>
      <c r="H306" s="172"/>
    </row>
    <row r="307" ht="15.75" customHeight="1">
      <c r="G307" s="172"/>
      <c r="H307" s="172"/>
    </row>
    <row r="308" ht="15.75" customHeight="1">
      <c r="G308" s="172"/>
      <c r="H308" s="172"/>
    </row>
    <row r="309" ht="15.75" customHeight="1">
      <c r="G309" s="172"/>
      <c r="H309" s="172"/>
    </row>
    <row r="310" ht="15.75" customHeight="1">
      <c r="G310" s="172"/>
      <c r="H310" s="172"/>
    </row>
    <row r="311" ht="15.75" customHeight="1">
      <c r="G311" s="172"/>
      <c r="H311" s="172"/>
    </row>
    <row r="312" ht="15.75" customHeight="1">
      <c r="G312" s="172"/>
      <c r="H312" s="172"/>
    </row>
    <row r="313" ht="15.75" customHeight="1">
      <c r="G313" s="172"/>
      <c r="H313" s="172"/>
    </row>
    <row r="314" ht="15.75" customHeight="1">
      <c r="G314" s="172"/>
      <c r="H314" s="172"/>
    </row>
    <row r="315" ht="15.75" customHeight="1">
      <c r="G315" s="172"/>
      <c r="H315" s="172"/>
    </row>
    <row r="316" ht="15.75" customHeight="1">
      <c r="G316" s="172"/>
      <c r="H316" s="172"/>
    </row>
    <row r="317" ht="15.75" customHeight="1">
      <c r="G317" s="172"/>
      <c r="H317" s="172"/>
    </row>
    <row r="318" ht="15.75" customHeight="1">
      <c r="G318" s="172"/>
      <c r="H318" s="172"/>
    </row>
    <row r="319" ht="15.75" customHeight="1">
      <c r="G319" s="172"/>
      <c r="H319" s="172"/>
    </row>
    <row r="320" ht="15.75" customHeight="1">
      <c r="G320" s="172"/>
      <c r="H320" s="172"/>
    </row>
    <row r="321" ht="15.75" customHeight="1">
      <c r="G321" s="172"/>
      <c r="H321" s="172"/>
    </row>
    <row r="322" ht="15.75" customHeight="1">
      <c r="G322" s="172"/>
      <c r="H322" s="172"/>
    </row>
    <row r="323" ht="15.75" customHeight="1">
      <c r="G323" s="172"/>
      <c r="H323" s="172"/>
    </row>
    <row r="324" ht="15.75" customHeight="1">
      <c r="G324" s="172"/>
      <c r="H324" s="172"/>
    </row>
    <row r="325" ht="15.75" customHeight="1">
      <c r="G325" s="172"/>
      <c r="H325" s="172"/>
    </row>
    <row r="326" ht="15.75" customHeight="1">
      <c r="G326" s="172"/>
      <c r="H326" s="172"/>
    </row>
    <row r="327" ht="15.75" customHeight="1">
      <c r="G327" s="172"/>
      <c r="H327" s="172"/>
    </row>
    <row r="328" ht="15.75" customHeight="1">
      <c r="G328" s="172"/>
      <c r="H328" s="172"/>
    </row>
    <row r="329" ht="15.75" customHeight="1">
      <c r="G329" s="172"/>
      <c r="H329" s="172"/>
    </row>
    <row r="330" ht="15.75" customHeight="1">
      <c r="G330" s="172"/>
      <c r="H330" s="172"/>
    </row>
    <row r="331" ht="15.75" customHeight="1">
      <c r="G331" s="172"/>
      <c r="H331" s="172"/>
    </row>
    <row r="332" ht="15.75" customHeight="1">
      <c r="G332" s="172"/>
      <c r="H332" s="172"/>
    </row>
    <row r="333" ht="15.75" customHeight="1">
      <c r="G333" s="172"/>
      <c r="H333" s="172"/>
    </row>
    <row r="334" ht="15.75" customHeight="1">
      <c r="G334" s="172"/>
      <c r="H334" s="172"/>
    </row>
    <row r="335" ht="15.75" customHeight="1">
      <c r="G335" s="172"/>
      <c r="H335" s="172"/>
    </row>
    <row r="336" ht="15.75" customHeight="1">
      <c r="G336" s="172"/>
      <c r="H336" s="172"/>
    </row>
    <row r="337" ht="15.75" customHeight="1">
      <c r="G337" s="172"/>
      <c r="H337" s="172"/>
    </row>
    <row r="338" ht="15.75" customHeight="1">
      <c r="G338" s="172"/>
      <c r="H338" s="172"/>
    </row>
    <row r="339" ht="15.75" customHeight="1">
      <c r="G339" s="172"/>
      <c r="H339" s="172"/>
    </row>
    <row r="340" ht="15.75" customHeight="1">
      <c r="G340" s="172"/>
      <c r="H340" s="172"/>
    </row>
    <row r="341" ht="15.75" customHeight="1">
      <c r="G341" s="172"/>
      <c r="H341" s="172"/>
    </row>
    <row r="342" ht="15.75" customHeight="1">
      <c r="G342" s="172"/>
      <c r="H342" s="172"/>
    </row>
    <row r="343" ht="15.75" customHeight="1">
      <c r="G343" s="172"/>
      <c r="H343" s="172"/>
    </row>
    <row r="344" ht="15.75" customHeight="1">
      <c r="G344" s="172"/>
      <c r="H344" s="172"/>
    </row>
    <row r="345" ht="15.75" customHeight="1">
      <c r="G345" s="172"/>
      <c r="H345" s="172"/>
    </row>
    <row r="346" ht="15.75" customHeight="1">
      <c r="G346" s="172"/>
      <c r="H346" s="172"/>
    </row>
    <row r="347" ht="15.75" customHeight="1">
      <c r="G347" s="172"/>
      <c r="H347" s="172"/>
    </row>
    <row r="348" ht="15.75" customHeight="1">
      <c r="G348" s="172"/>
      <c r="H348" s="172"/>
    </row>
    <row r="349" ht="15.75" customHeight="1">
      <c r="G349" s="172"/>
      <c r="H349" s="172"/>
    </row>
    <row r="350" ht="15.75" customHeight="1">
      <c r="G350" s="172"/>
      <c r="H350" s="172"/>
    </row>
    <row r="351" ht="15.75" customHeight="1">
      <c r="G351" s="172"/>
      <c r="H351" s="172"/>
    </row>
    <row r="352" ht="15.75" customHeight="1">
      <c r="G352" s="172"/>
      <c r="H352" s="172"/>
    </row>
    <row r="353" ht="15.75" customHeight="1">
      <c r="G353" s="172"/>
      <c r="H353" s="172"/>
    </row>
    <row r="354" ht="15.75" customHeight="1">
      <c r="G354" s="172"/>
      <c r="H354" s="172"/>
    </row>
    <row r="355" ht="15.75" customHeight="1">
      <c r="G355" s="172"/>
      <c r="H355" s="172"/>
    </row>
    <row r="356" ht="15.75" customHeight="1">
      <c r="G356" s="172"/>
      <c r="H356" s="172"/>
    </row>
    <row r="357" ht="15.75" customHeight="1">
      <c r="G357" s="172"/>
      <c r="H357" s="172"/>
    </row>
    <row r="358" ht="15.75" customHeight="1">
      <c r="G358" s="172"/>
      <c r="H358" s="172"/>
    </row>
    <row r="359" ht="15.75" customHeight="1">
      <c r="G359" s="172"/>
      <c r="H359" s="172"/>
    </row>
    <row r="360" ht="15.75" customHeight="1">
      <c r="G360" s="172"/>
      <c r="H360" s="172"/>
    </row>
    <row r="361" ht="15.75" customHeight="1">
      <c r="G361" s="172"/>
      <c r="H361" s="172"/>
    </row>
    <row r="362" ht="15.75" customHeight="1">
      <c r="G362" s="172"/>
      <c r="H362" s="172"/>
    </row>
    <row r="363" ht="15.75" customHeight="1">
      <c r="G363" s="172"/>
      <c r="H363" s="172"/>
    </row>
    <row r="364" ht="15.75" customHeight="1">
      <c r="G364" s="172"/>
      <c r="H364" s="172"/>
    </row>
    <row r="365" ht="15.75" customHeight="1">
      <c r="G365" s="172"/>
      <c r="H365" s="172"/>
    </row>
    <row r="366" ht="15.75" customHeight="1">
      <c r="G366" s="172"/>
      <c r="H366" s="172"/>
    </row>
    <row r="367" ht="15.75" customHeight="1">
      <c r="G367" s="172"/>
      <c r="H367" s="172"/>
    </row>
    <row r="368" ht="15.75" customHeight="1">
      <c r="G368" s="172"/>
      <c r="H368" s="172"/>
    </row>
    <row r="369" ht="15.75" customHeight="1">
      <c r="G369" s="172"/>
      <c r="H369" s="172"/>
    </row>
    <row r="370" ht="15.75" customHeight="1">
      <c r="G370" s="172"/>
      <c r="H370" s="172"/>
    </row>
    <row r="371" ht="15.75" customHeight="1">
      <c r="G371" s="172"/>
      <c r="H371" s="172"/>
    </row>
    <row r="372" ht="15.75" customHeight="1">
      <c r="G372" s="172"/>
      <c r="H372" s="172"/>
    </row>
    <row r="373" ht="15.75" customHeight="1">
      <c r="G373" s="172"/>
      <c r="H373" s="172"/>
    </row>
    <row r="374" ht="15.75" customHeight="1">
      <c r="G374" s="172"/>
      <c r="H374" s="172"/>
    </row>
    <row r="375" ht="15.75" customHeight="1">
      <c r="G375" s="172"/>
      <c r="H375" s="172"/>
    </row>
    <row r="376" ht="15.75" customHeight="1">
      <c r="G376" s="172"/>
      <c r="H376" s="172"/>
    </row>
    <row r="377" ht="15.75" customHeight="1">
      <c r="G377" s="172"/>
      <c r="H377" s="172"/>
    </row>
    <row r="378" ht="15.75" customHeight="1">
      <c r="G378" s="172"/>
      <c r="H378" s="172"/>
    </row>
    <row r="379" ht="15.75" customHeight="1">
      <c r="G379" s="172"/>
      <c r="H379" s="172"/>
    </row>
    <row r="380" ht="15.75" customHeight="1">
      <c r="G380" s="172"/>
      <c r="H380" s="172"/>
    </row>
    <row r="381" ht="15.75" customHeight="1">
      <c r="G381" s="172"/>
      <c r="H381" s="172"/>
    </row>
    <row r="382" ht="15.75" customHeight="1">
      <c r="G382" s="172"/>
      <c r="H382" s="172"/>
    </row>
    <row r="383" ht="15.75" customHeight="1">
      <c r="G383" s="172"/>
      <c r="H383" s="172"/>
    </row>
    <row r="384" ht="15.75" customHeight="1">
      <c r="G384" s="172"/>
      <c r="H384" s="172"/>
    </row>
    <row r="385" ht="15.75" customHeight="1">
      <c r="G385" s="172"/>
      <c r="H385" s="172"/>
    </row>
    <row r="386" ht="15.75" customHeight="1">
      <c r="G386" s="172"/>
      <c r="H386" s="172"/>
    </row>
    <row r="387" ht="15.75" customHeight="1">
      <c r="G387" s="172"/>
      <c r="H387" s="172"/>
    </row>
    <row r="388" ht="15.75" customHeight="1">
      <c r="G388" s="172"/>
      <c r="H388" s="172"/>
    </row>
    <row r="389" ht="15.75" customHeight="1">
      <c r="G389" s="172"/>
      <c r="H389" s="172"/>
    </row>
    <row r="390" ht="15.75" customHeight="1">
      <c r="G390" s="172"/>
      <c r="H390" s="172"/>
    </row>
    <row r="391" ht="15.75" customHeight="1">
      <c r="G391" s="172"/>
      <c r="H391" s="172"/>
    </row>
    <row r="392" ht="15.75" customHeight="1">
      <c r="G392" s="172"/>
      <c r="H392" s="172"/>
    </row>
    <row r="393" ht="15.75" customHeight="1">
      <c r="G393" s="172"/>
      <c r="H393" s="172"/>
    </row>
    <row r="394" ht="15.75" customHeight="1">
      <c r="G394" s="172"/>
      <c r="H394" s="172"/>
    </row>
    <row r="395" ht="15.75" customHeight="1">
      <c r="G395" s="172"/>
      <c r="H395" s="172"/>
    </row>
    <row r="396" ht="15.75" customHeight="1">
      <c r="G396" s="172"/>
      <c r="H396" s="172"/>
    </row>
    <row r="397" ht="15.75" customHeight="1">
      <c r="G397" s="172"/>
      <c r="H397" s="172"/>
    </row>
    <row r="398" ht="15.75" customHeight="1">
      <c r="G398" s="172"/>
      <c r="H398" s="172"/>
    </row>
    <row r="399" ht="15.75" customHeight="1">
      <c r="G399" s="172"/>
      <c r="H399" s="172"/>
    </row>
    <row r="400" ht="15.75" customHeight="1">
      <c r="G400" s="172"/>
      <c r="H400" s="172"/>
    </row>
    <row r="401" ht="15.75" customHeight="1">
      <c r="G401" s="172"/>
      <c r="H401" s="172"/>
    </row>
    <row r="402" ht="15.75" customHeight="1">
      <c r="G402" s="172"/>
      <c r="H402" s="172"/>
    </row>
    <row r="403" ht="15.75" customHeight="1">
      <c r="G403" s="172"/>
      <c r="H403" s="172"/>
    </row>
    <row r="404" ht="15.75" customHeight="1">
      <c r="G404" s="172"/>
      <c r="H404" s="172"/>
    </row>
    <row r="405" ht="15.75" customHeight="1">
      <c r="G405" s="172"/>
      <c r="H405" s="172"/>
    </row>
    <row r="406" ht="15.75" customHeight="1">
      <c r="G406" s="172"/>
      <c r="H406" s="172"/>
    </row>
    <row r="407" ht="15.75" customHeight="1">
      <c r="G407" s="172"/>
      <c r="H407" s="172"/>
    </row>
    <row r="408" ht="15.75" customHeight="1">
      <c r="G408" s="172"/>
      <c r="H408" s="172"/>
    </row>
    <row r="409" ht="15.75" customHeight="1">
      <c r="G409" s="172"/>
      <c r="H409" s="172"/>
    </row>
    <row r="410" ht="15.75" customHeight="1">
      <c r="G410" s="172"/>
      <c r="H410" s="172"/>
    </row>
    <row r="411" ht="15.75" customHeight="1">
      <c r="G411" s="172"/>
      <c r="H411" s="172"/>
    </row>
    <row r="412" ht="15.75" customHeight="1">
      <c r="G412" s="172"/>
      <c r="H412" s="172"/>
    </row>
    <row r="413" ht="15.75" customHeight="1">
      <c r="G413" s="172"/>
      <c r="H413" s="172"/>
    </row>
    <row r="414" ht="15.75" customHeight="1">
      <c r="G414" s="172"/>
      <c r="H414" s="172"/>
    </row>
    <row r="415" ht="15.75" customHeight="1">
      <c r="G415" s="172"/>
      <c r="H415" s="172"/>
    </row>
    <row r="416" ht="15.75" customHeight="1">
      <c r="G416" s="172"/>
      <c r="H416" s="172"/>
    </row>
    <row r="417" ht="15.75" customHeight="1">
      <c r="G417" s="172"/>
      <c r="H417" s="172"/>
    </row>
    <row r="418" ht="15.75" customHeight="1">
      <c r="G418" s="172"/>
      <c r="H418" s="172"/>
    </row>
    <row r="419" ht="15.75" customHeight="1">
      <c r="G419" s="172"/>
      <c r="H419" s="172"/>
    </row>
    <row r="420" ht="15.75" customHeight="1">
      <c r="G420" s="172"/>
      <c r="H420" s="172"/>
    </row>
    <row r="421" ht="15.75" customHeight="1">
      <c r="G421" s="172"/>
      <c r="H421" s="172"/>
    </row>
    <row r="422" ht="15.75" customHeight="1">
      <c r="G422" s="172"/>
      <c r="H422" s="172"/>
    </row>
    <row r="423" ht="15.75" customHeight="1">
      <c r="G423" s="172"/>
      <c r="H423" s="172"/>
    </row>
    <row r="424" ht="15.75" customHeight="1">
      <c r="G424" s="172"/>
      <c r="H424" s="172"/>
    </row>
    <row r="425" ht="15.75" customHeight="1">
      <c r="G425" s="172"/>
      <c r="H425" s="172"/>
    </row>
    <row r="426" ht="15.75" customHeight="1">
      <c r="G426" s="172"/>
      <c r="H426" s="172"/>
    </row>
    <row r="427" ht="15.75" customHeight="1">
      <c r="G427" s="172"/>
      <c r="H427" s="172"/>
    </row>
    <row r="428" ht="15.75" customHeight="1">
      <c r="G428" s="172"/>
      <c r="H428" s="172"/>
    </row>
    <row r="429" ht="15.75" customHeight="1">
      <c r="G429" s="172"/>
      <c r="H429" s="172"/>
    </row>
    <row r="430" ht="15.75" customHeight="1">
      <c r="G430" s="172"/>
      <c r="H430" s="172"/>
    </row>
    <row r="431" ht="15.75" customHeight="1">
      <c r="G431" s="172"/>
      <c r="H431" s="172"/>
    </row>
    <row r="432" ht="15.75" customHeight="1">
      <c r="G432" s="172"/>
      <c r="H432" s="172"/>
    </row>
    <row r="433" ht="15.75" customHeight="1">
      <c r="G433" s="172"/>
      <c r="H433" s="172"/>
    </row>
    <row r="434" ht="15.75" customHeight="1">
      <c r="G434" s="172"/>
      <c r="H434" s="172"/>
    </row>
    <row r="435" ht="15.75" customHeight="1">
      <c r="G435" s="172"/>
      <c r="H435" s="172"/>
    </row>
    <row r="436" ht="15.75" customHeight="1">
      <c r="G436" s="172"/>
      <c r="H436" s="172"/>
    </row>
    <row r="437" ht="15.75" customHeight="1">
      <c r="G437" s="172"/>
      <c r="H437" s="172"/>
    </row>
    <row r="438" ht="15.75" customHeight="1">
      <c r="G438" s="172"/>
      <c r="H438" s="172"/>
    </row>
    <row r="439" ht="15.75" customHeight="1">
      <c r="G439" s="172"/>
      <c r="H439" s="172"/>
    </row>
    <row r="440" ht="15.75" customHeight="1">
      <c r="G440" s="172"/>
      <c r="H440" s="172"/>
    </row>
    <row r="441" ht="15.75" customHeight="1">
      <c r="G441" s="172"/>
      <c r="H441" s="172"/>
    </row>
    <row r="442" ht="15.75" customHeight="1">
      <c r="G442" s="172"/>
      <c r="H442" s="172"/>
    </row>
    <row r="443" ht="15.75" customHeight="1">
      <c r="G443" s="172"/>
      <c r="H443" s="172"/>
    </row>
    <row r="444" ht="15.75" customHeight="1">
      <c r="G444" s="172"/>
      <c r="H444" s="172"/>
    </row>
    <row r="445" ht="15.75" customHeight="1">
      <c r="G445" s="172"/>
      <c r="H445" s="172"/>
    </row>
    <row r="446" ht="15.75" customHeight="1">
      <c r="G446" s="172"/>
      <c r="H446" s="172"/>
    </row>
    <row r="447" ht="15.75" customHeight="1">
      <c r="G447" s="172"/>
      <c r="H447" s="172"/>
    </row>
    <row r="448" ht="15.75" customHeight="1">
      <c r="G448" s="172"/>
      <c r="H448" s="172"/>
    </row>
    <row r="449" ht="15.75" customHeight="1">
      <c r="G449" s="172"/>
      <c r="H449" s="172"/>
    </row>
    <row r="450" ht="15.75" customHeight="1">
      <c r="G450" s="172"/>
      <c r="H450" s="172"/>
    </row>
    <row r="451" ht="15.75" customHeight="1">
      <c r="G451" s="172"/>
      <c r="H451" s="172"/>
    </row>
    <row r="452" ht="15.75" customHeight="1">
      <c r="G452" s="172"/>
      <c r="H452" s="172"/>
    </row>
    <row r="453" ht="15.75" customHeight="1">
      <c r="G453" s="172"/>
      <c r="H453" s="172"/>
    </row>
    <row r="454" ht="15.75" customHeight="1">
      <c r="G454" s="172"/>
      <c r="H454" s="172"/>
    </row>
    <row r="455" ht="15.75" customHeight="1">
      <c r="G455" s="172"/>
      <c r="H455" s="172"/>
    </row>
    <row r="456" ht="15.75" customHeight="1">
      <c r="G456" s="172"/>
      <c r="H456" s="172"/>
    </row>
    <row r="457" ht="15.75" customHeight="1">
      <c r="G457" s="172"/>
      <c r="H457" s="172"/>
    </row>
    <row r="458" ht="15.75" customHeight="1">
      <c r="G458" s="172"/>
      <c r="H458" s="172"/>
    </row>
    <row r="459" ht="15.75" customHeight="1">
      <c r="G459" s="172"/>
      <c r="H459" s="172"/>
    </row>
    <row r="460" ht="15.75" customHeight="1">
      <c r="G460" s="172"/>
      <c r="H460" s="172"/>
    </row>
    <row r="461" ht="15.75" customHeight="1">
      <c r="G461" s="172"/>
      <c r="H461" s="172"/>
    </row>
    <row r="462" ht="15.75" customHeight="1">
      <c r="G462" s="172"/>
      <c r="H462" s="172"/>
    </row>
    <row r="463" ht="15.75" customHeight="1">
      <c r="G463" s="172"/>
      <c r="H463" s="172"/>
    </row>
    <row r="464" ht="15.75" customHeight="1">
      <c r="G464" s="172"/>
      <c r="H464" s="172"/>
    </row>
    <row r="465" ht="15.75" customHeight="1">
      <c r="G465" s="172"/>
      <c r="H465" s="172"/>
    </row>
    <row r="466" ht="15.75" customHeight="1">
      <c r="G466" s="172"/>
      <c r="H466" s="172"/>
    </row>
    <row r="467" ht="15.75" customHeight="1">
      <c r="G467" s="172"/>
      <c r="H467" s="172"/>
    </row>
    <row r="468" ht="15.75" customHeight="1">
      <c r="G468" s="172"/>
      <c r="H468" s="172"/>
    </row>
    <row r="469" ht="15.75" customHeight="1">
      <c r="G469" s="172"/>
      <c r="H469" s="172"/>
    </row>
    <row r="470" ht="15.75" customHeight="1">
      <c r="G470" s="172"/>
      <c r="H470" s="172"/>
    </row>
    <row r="471" ht="15.75" customHeight="1">
      <c r="G471" s="172"/>
      <c r="H471" s="172"/>
    </row>
    <row r="472" ht="15.75" customHeight="1">
      <c r="G472" s="172"/>
      <c r="H472" s="172"/>
    </row>
    <row r="473" ht="15.75" customHeight="1">
      <c r="G473" s="172"/>
      <c r="H473" s="172"/>
    </row>
    <row r="474" ht="15.75" customHeight="1">
      <c r="G474" s="172"/>
      <c r="H474" s="172"/>
    </row>
    <row r="475" ht="15.75" customHeight="1">
      <c r="G475" s="172"/>
      <c r="H475" s="172"/>
    </row>
    <row r="476" ht="15.75" customHeight="1">
      <c r="G476" s="172"/>
      <c r="H476" s="172"/>
    </row>
    <row r="477" ht="15.75" customHeight="1">
      <c r="G477" s="172"/>
      <c r="H477" s="172"/>
    </row>
    <row r="478" ht="15.75" customHeight="1">
      <c r="G478" s="172"/>
      <c r="H478" s="172"/>
    </row>
    <row r="479" ht="15.75" customHeight="1">
      <c r="G479" s="172"/>
      <c r="H479" s="172"/>
    </row>
    <row r="480" ht="15.75" customHeight="1">
      <c r="G480" s="172"/>
      <c r="H480" s="172"/>
    </row>
    <row r="481" ht="15.75" customHeight="1">
      <c r="G481" s="172"/>
      <c r="H481" s="172"/>
    </row>
    <row r="482" ht="15.75" customHeight="1">
      <c r="G482" s="172"/>
      <c r="H482" s="172"/>
    </row>
    <row r="483" ht="15.75" customHeight="1">
      <c r="G483" s="172"/>
      <c r="H483" s="172"/>
    </row>
    <row r="484" ht="15.75" customHeight="1">
      <c r="G484" s="172"/>
      <c r="H484" s="172"/>
    </row>
    <row r="485" ht="15.75" customHeight="1">
      <c r="G485" s="172"/>
      <c r="H485" s="172"/>
    </row>
    <row r="486" ht="15.75" customHeight="1">
      <c r="G486" s="172"/>
      <c r="H486" s="172"/>
    </row>
    <row r="487" ht="15.75" customHeight="1">
      <c r="G487" s="172"/>
      <c r="H487" s="172"/>
    </row>
    <row r="488" ht="15.75" customHeight="1">
      <c r="G488" s="172"/>
      <c r="H488" s="172"/>
    </row>
    <row r="489" ht="15.75" customHeight="1">
      <c r="G489" s="172"/>
      <c r="H489" s="172"/>
    </row>
    <row r="490" ht="15.75" customHeight="1">
      <c r="G490" s="172"/>
      <c r="H490" s="172"/>
    </row>
    <row r="491" ht="15.75" customHeight="1">
      <c r="G491" s="172"/>
      <c r="H491" s="172"/>
    </row>
    <row r="492" ht="15.75" customHeight="1">
      <c r="G492" s="172"/>
      <c r="H492" s="172"/>
    </row>
    <row r="493" ht="15.75" customHeight="1">
      <c r="G493" s="172"/>
      <c r="H493" s="172"/>
    </row>
    <row r="494" ht="15.75" customHeight="1">
      <c r="G494" s="172"/>
      <c r="H494" s="172"/>
    </row>
    <row r="495" ht="15.75" customHeight="1">
      <c r="G495" s="172"/>
      <c r="H495" s="172"/>
    </row>
    <row r="496" ht="15.75" customHeight="1">
      <c r="G496" s="172"/>
      <c r="H496" s="172"/>
    </row>
    <row r="497" ht="15.75" customHeight="1">
      <c r="G497" s="172"/>
      <c r="H497" s="172"/>
    </row>
    <row r="498" ht="15.75" customHeight="1">
      <c r="G498" s="172"/>
      <c r="H498" s="172"/>
    </row>
    <row r="499" ht="15.75" customHeight="1">
      <c r="G499" s="172"/>
      <c r="H499" s="172"/>
    </row>
    <row r="500" ht="15.75" customHeight="1">
      <c r="G500" s="172"/>
      <c r="H500" s="172"/>
    </row>
    <row r="501" ht="15.75" customHeight="1">
      <c r="G501" s="172"/>
      <c r="H501" s="172"/>
    </row>
    <row r="502" ht="15.75" customHeight="1">
      <c r="G502" s="172"/>
      <c r="H502" s="172"/>
    </row>
    <row r="503" ht="15.75" customHeight="1">
      <c r="G503" s="172"/>
      <c r="H503" s="172"/>
    </row>
    <row r="504" ht="15.75" customHeight="1">
      <c r="G504" s="172"/>
      <c r="H504" s="172"/>
    </row>
    <row r="505" ht="15.75" customHeight="1">
      <c r="G505" s="172"/>
      <c r="H505" s="172"/>
    </row>
    <row r="506" ht="15.75" customHeight="1">
      <c r="G506" s="172"/>
      <c r="H506" s="172"/>
    </row>
    <row r="507" ht="15.75" customHeight="1">
      <c r="G507" s="172"/>
      <c r="H507" s="172"/>
    </row>
    <row r="508" ht="15.75" customHeight="1">
      <c r="G508" s="172"/>
      <c r="H508" s="172"/>
    </row>
    <row r="509" ht="15.75" customHeight="1">
      <c r="G509" s="172"/>
      <c r="H509" s="172"/>
    </row>
    <row r="510" ht="15.75" customHeight="1">
      <c r="G510" s="172"/>
      <c r="H510" s="172"/>
    </row>
    <row r="511" ht="15.75" customHeight="1">
      <c r="G511" s="172"/>
      <c r="H511" s="172"/>
    </row>
    <row r="512" ht="15.75" customHeight="1">
      <c r="G512" s="172"/>
      <c r="H512" s="172"/>
    </row>
    <row r="513" ht="15.75" customHeight="1">
      <c r="G513" s="172"/>
      <c r="H513" s="172"/>
    </row>
    <row r="514" ht="15.75" customHeight="1">
      <c r="G514" s="172"/>
      <c r="H514" s="172"/>
    </row>
    <row r="515" ht="15.75" customHeight="1">
      <c r="G515" s="172"/>
      <c r="H515" s="172"/>
    </row>
    <row r="516" ht="15.75" customHeight="1">
      <c r="G516" s="172"/>
      <c r="H516" s="172"/>
    </row>
    <row r="517" ht="15.75" customHeight="1">
      <c r="G517" s="172"/>
      <c r="H517" s="172"/>
    </row>
    <row r="518" ht="15.75" customHeight="1">
      <c r="G518" s="172"/>
      <c r="H518" s="172"/>
    </row>
    <row r="519" ht="15.75" customHeight="1">
      <c r="G519" s="172"/>
      <c r="H519" s="172"/>
    </row>
    <row r="520" ht="15.75" customHeight="1">
      <c r="G520" s="172"/>
      <c r="H520" s="172"/>
    </row>
    <row r="521" ht="15.75" customHeight="1">
      <c r="G521" s="172"/>
      <c r="H521" s="172"/>
    </row>
    <row r="522" ht="15.75" customHeight="1">
      <c r="G522" s="172"/>
      <c r="H522" s="172"/>
    </row>
    <row r="523" ht="15.75" customHeight="1">
      <c r="G523" s="172"/>
      <c r="H523" s="172"/>
    </row>
    <row r="524" ht="15.75" customHeight="1">
      <c r="G524" s="172"/>
      <c r="H524" s="172"/>
    </row>
    <row r="525" ht="15.75" customHeight="1">
      <c r="G525" s="172"/>
      <c r="H525" s="172"/>
    </row>
    <row r="526" ht="15.75" customHeight="1">
      <c r="G526" s="172"/>
      <c r="H526" s="172"/>
    </row>
    <row r="527" ht="15.75" customHeight="1">
      <c r="G527" s="172"/>
      <c r="H527" s="172"/>
    </row>
    <row r="528" ht="15.75" customHeight="1">
      <c r="G528" s="172"/>
      <c r="H528" s="172"/>
    </row>
    <row r="529" ht="15.75" customHeight="1">
      <c r="G529" s="172"/>
      <c r="H529" s="172"/>
    </row>
    <row r="530" ht="15.75" customHeight="1">
      <c r="G530" s="172"/>
      <c r="H530" s="172"/>
    </row>
    <row r="531" ht="15.75" customHeight="1">
      <c r="G531" s="172"/>
      <c r="H531" s="172"/>
    </row>
    <row r="532" ht="15.75" customHeight="1">
      <c r="G532" s="172"/>
      <c r="H532" s="172"/>
    </row>
    <row r="533" ht="15.75" customHeight="1">
      <c r="G533" s="172"/>
      <c r="H533" s="172"/>
    </row>
    <row r="534" ht="15.75" customHeight="1">
      <c r="G534" s="172"/>
      <c r="H534" s="172"/>
    </row>
    <row r="535" ht="15.75" customHeight="1">
      <c r="G535" s="172"/>
      <c r="H535" s="172"/>
    </row>
    <row r="536" ht="15.75" customHeight="1">
      <c r="G536" s="172"/>
      <c r="H536" s="172"/>
    </row>
    <row r="537" ht="15.75" customHeight="1">
      <c r="G537" s="172"/>
      <c r="H537" s="172"/>
    </row>
    <row r="538" ht="15.75" customHeight="1">
      <c r="G538" s="172"/>
      <c r="H538" s="172"/>
    </row>
    <row r="539" ht="15.75" customHeight="1">
      <c r="G539" s="172"/>
      <c r="H539" s="172"/>
    </row>
    <row r="540" ht="15.75" customHeight="1">
      <c r="G540" s="172"/>
      <c r="H540" s="172"/>
    </row>
    <row r="541" ht="15.75" customHeight="1">
      <c r="G541" s="172"/>
      <c r="H541" s="172"/>
    </row>
    <row r="542" ht="15.75" customHeight="1">
      <c r="G542" s="172"/>
      <c r="H542" s="172"/>
    </row>
    <row r="543" ht="15.75" customHeight="1">
      <c r="G543" s="172"/>
      <c r="H543" s="172"/>
    </row>
    <row r="544" ht="15.75" customHeight="1">
      <c r="G544" s="172"/>
      <c r="H544" s="172"/>
    </row>
    <row r="545" ht="15.75" customHeight="1">
      <c r="G545" s="172"/>
      <c r="H545" s="172"/>
    </row>
    <row r="546" ht="15.75" customHeight="1">
      <c r="G546" s="172"/>
      <c r="H546" s="172"/>
    </row>
    <row r="547" ht="15.75" customHeight="1">
      <c r="G547" s="172"/>
      <c r="H547" s="172"/>
    </row>
    <row r="548" ht="15.75" customHeight="1">
      <c r="G548" s="172"/>
      <c r="H548" s="172"/>
    </row>
    <row r="549" ht="15.75" customHeight="1">
      <c r="G549" s="172"/>
      <c r="H549" s="172"/>
    </row>
    <row r="550" ht="15.75" customHeight="1">
      <c r="G550" s="172"/>
      <c r="H550" s="172"/>
    </row>
    <row r="551" ht="15.75" customHeight="1">
      <c r="G551" s="172"/>
      <c r="H551" s="172"/>
    </row>
    <row r="552" ht="15.75" customHeight="1">
      <c r="G552" s="172"/>
      <c r="H552" s="172"/>
    </row>
    <row r="553" ht="15.75" customHeight="1">
      <c r="G553" s="172"/>
      <c r="H553" s="172"/>
    </row>
    <row r="554" ht="15.75" customHeight="1">
      <c r="G554" s="172"/>
      <c r="H554" s="172"/>
    </row>
    <row r="555" ht="15.75" customHeight="1">
      <c r="G555" s="172"/>
      <c r="H555" s="172"/>
    </row>
    <row r="556" ht="15.75" customHeight="1">
      <c r="G556" s="172"/>
      <c r="H556" s="172"/>
    </row>
    <row r="557" ht="15.75" customHeight="1">
      <c r="G557" s="172"/>
      <c r="H557" s="172"/>
    </row>
    <row r="558" ht="15.75" customHeight="1">
      <c r="G558" s="172"/>
      <c r="H558" s="172"/>
    </row>
    <row r="559" ht="15.75" customHeight="1">
      <c r="G559" s="172"/>
      <c r="H559" s="172"/>
    </row>
    <row r="560" ht="15.75" customHeight="1">
      <c r="G560" s="172"/>
      <c r="H560" s="172"/>
    </row>
    <row r="561" ht="15.75" customHeight="1">
      <c r="G561" s="172"/>
      <c r="H561" s="172"/>
    </row>
    <row r="562" ht="15.75" customHeight="1">
      <c r="G562" s="172"/>
      <c r="H562" s="172"/>
    </row>
    <row r="563" ht="15.75" customHeight="1">
      <c r="G563" s="172"/>
      <c r="H563" s="172"/>
    </row>
    <row r="564" ht="15.75" customHeight="1">
      <c r="G564" s="172"/>
      <c r="H564" s="172"/>
    </row>
    <row r="565" ht="15.75" customHeight="1">
      <c r="G565" s="172"/>
      <c r="H565" s="172"/>
    </row>
    <row r="566" ht="15.75" customHeight="1">
      <c r="G566" s="172"/>
      <c r="H566" s="172"/>
    </row>
    <row r="567" ht="15.75" customHeight="1">
      <c r="G567" s="172"/>
      <c r="H567" s="172"/>
    </row>
    <row r="568" ht="15.75" customHeight="1">
      <c r="G568" s="172"/>
      <c r="H568" s="172"/>
    </row>
    <row r="569" ht="15.75" customHeight="1">
      <c r="G569" s="172"/>
      <c r="H569" s="172"/>
    </row>
    <row r="570" ht="15.75" customHeight="1">
      <c r="G570" s="172"/>
      <c r="H570" s="172"/>
    </row>
    <row r="571" ht="15.75" customHeight="1">
      <c r="G571" s="172"/>
      <c r="H571" s="172"/>
    </row>
    <row r="572" ht="15.75" customHeight="1">
      <c r="G572" s="172"/>
      <c r="H572" s="172"/>
    </row>
    <row r="573" ht="15.75" customHeight="1">
      <c r="G573" s="172"/>
      <c r="H573" s="172"/>
    </row>
    <row r="574" ht="15.75" customHeight="1">
      <c r="G574" s="172"/>
      <c r="H574" s="172"/>
    </row>
    <row r="575" ht="15.75" customHeight="1">
      <c r="G575" s="172"/>
      <c r="H575" s="172"/>
    </row>
    <row r="576" ht="15.75" customHeight="1">
      <c r="G576" s="172"/>
      <c r="H576" s="172"/>
    </row>
    <row r="577" ht="15.75" customHeight="1">
      <c r="G577" s="172"/>
      <c r="H577" s="172"/>
    </row>
    <row r="578" ht="15.75" customHeight="1">
      <c r="G578" s="172"/>
      <c r="H578" s="172"/>
    </row>
    <row r="579" ht="15.75" customHeight="1">
      <c r="G579" s="172"/>
      <c r="H579" s="172"/>
    </row>
    <row r="580" ht="15.75" customHeight="1">
      <c r="G580" s="172"/>
      <c r="H580" s="172"/>
    </row>
    <row r="581" ht="15.75" customHeight="1">
      <c r="G581" s="172"/>
      <c r="H581" s="172"/>
    </row>
    <row r="582" ht="15.75" customHeight="1">
      <c r="G582" s="172"/>
      <c r="H582" s="172"/>
    </row>
    <row r="583" ht="15.75" customHeight="1">
      <c r="G583" s="172"/>
      <c r="H583" s="172"/>
    </row>
    <row r="584" ht="15.75" customHeight="1">
      <c r="G584" s="172"/>
      <c r="H584" s="172"/>
    </row>
    <row r="585" ht="15.75" customHeight="1">
      <c r="G585" s="172"/>
      <c r="H585" s="172"/>
    </row>
    <row r="586" ht="15.75" customHeight="1">
      <c r="G586" s="172"/>
      <c r="H586" s="172"/>
    </row>
    <row r="587" ht="15.75" customHeight="1">
      <c r="G587" s="172"/>
      <c r="H587" s="172"/>
    </row>
    <row r="588" ht="15.75" customHeight="1">
      <c r="G588" s="172"/>
      <c r="H588" s="172"/>
    </row>
    <row r="589" ht="15.75" customHeight="1">
      <c r="G589" s="172"/>
      <c r="H589" s="172"/>
    </row>
    <row r="590" ht="15.75" customHeight="1">
      <c r="G590" s="172"/>
      <c r="H590" s="172"/>
    </row>
    <row r="591" ht="15.75" customHeight="1">
      <c r="G591" s="172"/>
      <c r="H591" s="172"/>
    </row>
    <row r="592" ht="15.75" customHeight="1">
      <c r="G592" s="172"/>
      <c r="H592" s="172"/>
    </row>
    <row r="593" ht="15.75" customHeight="1">
      <c r="G593" s="172"/>
      <c r="H593" s="172"/>
    </row>
    <row r="594" ht="15.75" customHeight="1">
      <c r="G594" s="172"/>
      <c r="H594" s="172"/>
    </row>
    <row r="595" ht="15.75" customHeight="1">
      <c r="G595" s="172"/>
      <c r="H595" s="172"/>
    </row>
    <row r="596" ht="15.75" customHeight="1">
      <c r="G596" s="172"/>
      <c r="H596" s="172"/>
    </row>
    <row r="597" ht="15.75" customHeight="1">
      <c r="G597" s="172"/>
      <c r="H597" s="172"/>
    </row>
    <row r="598" ht="15.75" customHeight="1">
      <c r="G598" s="172"/>
      <c r="H598" s="172"/>
    </row>
    <row r="599" ht="15.75" customHeight="1">
      <c r="G599" s="172"/>
      <c r="H599" s="172"/>
    </row>
    <row r="600" ht="15.75" customHeight="1">
      <c r="G600" s="172"/>
      <c r="H600" s="172"/>
    </row>
    <row r="601" ht="15.75" customHeight="1">
      <c r="G601" s="172"/>
      <c r="H601" s="172"/>
    </row>
    <row r="602" ht="15.75" customHeight="1">
      <c r="G602" s="172"/>
      <c r="H602" s="172"/>
    </row>
    <row r="603" ht="15.75" customHeight="1">
      <c r="G603" s="172"/>
      <c r="H603" s="172"/>
    </row>
    <row r="604" ht="15.75" customHeight="1">
      <c r="G604" s="172"/>
      <c r="H604" s="172"/>
    </row>
    <row r="605" ht="15.75" customHeight="1">
      <c r="G605" s="172"/>
      <c r="H605" s="172"/>
    </row>
    <row r="606" ht="15.75" customHeight="1">
      <c r="G606" s="172"/>
      <c r="H606" s="172"/>
    </row>
    <row r="607" ht="15.75" customHeight="1">
      <c r="G607" s="172"/>
      <c r="H607" s="172"/>
    </row>
    <row r="608" ht="15.75" customHeight="1">
      <c r="G608" s="172"/>
      <c r="H608" s="172"/>
    </row>
    <row r="609" ht="15.75" customHeight="1">
      <c r="G609" s="172"/>
      <c r="H609" s="172"/>
    </row>
    <row r="610" ht="15.75" customHeight="1">
      <c r="G610" s="172"/>
      <c r="H610" s="172"/>
    </row>
    <row r="611" ht="15.75" customHeight="1">
      <c r="G611" s="172"/>
      <c r="H611" s="172"/>
    </row>
    <row r="612" ht="15.75" customHeight="1">
      <c r="G612" s="172"/>
      <c r="H612" s="172"/>
    </row>
    <row r="613" ht="15.75" customHeight="1">
      <c r="G613" s="172"/>
      <c r="H613" s="172"/>
    </row>
    <row r="614" ht="15.75" customHeight="1">
      <c r="G614" s="172"/>
      <c r="H614" s="172"/>
    </row>
    <row r="615" ht="15.75" customHeight="1">
      <c r="G615" s="172"/>
      <c r="H615" s="172"/>
    </row>
    <row r="616" ht="15.75" customHeight="1">
      <c r="G616" s="172"/>
      <c r="H616" s="172"/>
    </row>
    <row r="617" ht="15.75" customHeight="1">
      <c r="G617" s="172"/>
      <c r="H617" s="172"/>
    </row>
    <row r="618" ht="15.75" customHeight="1">
      <c r="G618" s="172"/>
      <c r="H618" s="172"/>
    </row>
    <row r="619" ht="15.75" customHeight="1">
      <c r="G619" s="172"/>
      <c r="H619" s="172"/>
    </row>
    <row r="620" ht="15.75" customHeight="1">
      <c r="G620" s="172"/>
      <c r="H620" s="172"/>
    </row>
    <row r="621" ht="15.75" customHeight="1">
      <c r="G621" s="172"/>
      <c r="H621" s="172"/>
    </row>
    <row r="622" ht="15.75" customHeight="1">
      <c r="G622" s="172"/>
      <c r="H622" s="172"/>
    </row>
    <row r="623" ht="15.75" customHeight="1">
      <c r="G623" s="172"/>
      <c r="H623" s="172"/>
    </row>
    <row r="624" ht="15.75" customHeight="1">
      <c r="G624" s="172"/>
      <c r="H624" s="172"/>
    </row>
    <row r="625" ht="15.75" customHeight="1">
      <c r="G625" s="172"/>
      <c r="H625" s="172"/>
    </row>
    <row r="626" ht="15.75" customHeight="1">
      <c r="G626" s="172"/>
      <c r="H626" s="172"/>
    </row>
    <row r="627" ht="15.75" customHeight="1">
      <c r="G627" s="172"/>
      <c r="H627" s="172"/>
    </row>
    <row r="628" ht="15.75" customHeight="1">
      <c r="G628" s="172"/>
      <c r="H628" s="172"/>
    </row>
    <row r="629" ht="15.75" customHeight="1">
      <c r="G629" s="172"/>
      <c r="H629" s="172"/>
    </row>
    <row r="630" ht="15.75" customHeight="1">
      <c r="G630" s="172"/>
      <c r="H630" s="172"/>
    </row>
    <row r="631" ht="15.75" customHeight="1">
      <c r="G631" s="172"/>
      <c r="H631" s="172"/>
    </row>
    <row r="632" ht="15.75" customHeight="1">
      <c r="G632" s="172"/>
      <c r="H632" s="172"/>
    </row>
    <row r="633" ht="15.75" customHeight="1">
      <c r="G633" s="172"/>
      <c r="H633" s="172"/>
    </row>
    <row r="634" ht="15.75" customHeight="1">
      <c r="G634" s="172"/>
      <c r="H634" s="172"/>
    </row>
    <row r="635" ht="15.75" customHeight="1">
      <c r="G635" s="172"/>
      <c r="H635" s="172"/>
    </row>
    <row r="636" ht="15.75" customHeight="1">
      <c r="G636" s="172"/>
      <c r="H636" s="172"/>
    </row>
    <row r="637" ht="15.75" customHeight="1">
      <c r="G637" s="172"/>
      <c r="H637" s="172"/>
    </row>
    <row r="638" ht="15.75" customHeight="1">
      <c r="G638" s="172"/>
      <c r="H638" s="172"/>
    </row>
    <row r="639" ht="15.75" customHeight="1">
      <c r="G639" s="172"/>
      <c r="H639" s="172"/>
    </row>
    <row r="640" ht="15.75" customHeight="1">
      <c r="G640" s="172"/>
      <c r="H640" s="172"/>
    </row>
    <row r="641" ht="15.75" customHeight="1">
      <c r="G641" s="172"/>
      <c r="H641" s="172"/>
    </row>
    <row r="642" ht="15.75" customHeight="1">
      <c r="G642" s="172"/>
      <c r="H642" s="172"/>
    </row>
    <row r="643" ht="15.75" customHeight="1">
      <c r="G643" s="172"/>
      <c r="H643" s="172"/>
    </row>
    <row r="644" ht="15.75" customHeight="1">
      <c r="G644" s="172"/>
      <c r="H644" s="172"/>
    </row>
    <row r="645" ht="15.75" customHeight="1">
      <c r="G645" s="172"/>
      <c r="H645" s="172"/>
    </row>
    <row r="646" ht="15.75" customHeight="1">
      <c r="G646" s="172"/>
      <c r="H646" s="172"/>
    </row>
    <row r="647" ht="15.75" customHeight="1">
      <c r="G647" s="172"/>
      <c r="H647" s="172"/>
    </row>
    <row r="648" ht="15.75" customHeight="1">
      <c r="G648" s="172"/>
      <c r="H648" s="172"/>
    </row>
    <row r="649" ht="15.75" customHeight="1">
      <c r="G649" s="172"/>
      <c r="H649" s="172"/>
    </row>
    <row r="650" ht="15.75" customHeight="1">
      <c r="G650" s="172"/>
      <c r="H650" s="172"/>
    </row>
    <row r="651" ht="15.75" customHeight="1">
      <c r="G651" s="172"/>
      <c r="H651" s="172"/>
    </row>
    <row r="652" ht="15.75" customHeight="1">
      <c r="G652" s="172"/>
      <c r="H652" s="172"/>
    </row>
    <row r="653" ht="15.75" customHeight="1">
      <c r="G653" s="172"/>
      <c r="H653" s="172"/>
    </row>
    <row r="654" ht="15.75" customHeight="1">
      <c r="G654" s="172"/>
      <c r="H654" s="172"/>
    </row>
    <row r="655" ht="15.75" customHeight="1">
      <c r="G655" s="172"/>
      <c r="H655" s="172"/>
    </row>
    <row r="656" ht="15.75" customHeight="1">
      <c r="G656" s="172"/>
      <c r="H656" s="172"/>
    </row>
    <row r="657" ht="15.75" customHeight="1">
      <c r="G657" s="172"/>
      <c r="H657" s="172"/>
    </row>
    <row r="658" ht="15.75" customHeight="1">
      <c r="G658" s="172"/>
      <c r="H658" s="172"/>
    </row>
    <row r="659" ht="15.75" customHeight="1">
      <c r="G659" s="172"/>
      <c r="H659" s="172"/>
    </row>
    <row r="660" ht="15.75" customHeight="1">
      <c r="G660" s="172"/>
      <c r="H660" s="172"/>
    </row>
    <row r="661" ht="15.75" customHeight="1">
      <c r="G661" s="172"/>
      <c r="H661" s="172"/>
    </row>
    <row r="662" ht="15.75" customHeight="1">
      <c r="G662" s="172"/>
      <c r="H662" s="172"/>
    </row>
    <row r="663" ht="15.75" customHeight="1">
      <c r="G663" s="172"/>
      <c r="H663" s="172"/>
    </row>
    <row r="664" ht="15.75" customHeight="1">
      <c r="G664" s="172"/>
      <c r="H664" s="172"/>
    </row>
    <row r="665" ht="15.75" customHeight="1">
      <c r="G665" s="172"/>
      <c r="H665" s="172"/>
    </row>
    <row r="666" ht="15.75" customHeight="1">
      <c r="G666" s="172"/>
      <c r="H666" s="172"/>
    </row>
    <row r="667" ht="15.75" customHeight="1">
      <c r="G667" s="172"/>
      <c r="H667" s="172"/>
    </row>
    <row r="668" ht="15.75" customHeight="1">
      <c r="G668" s="172"/>
      <c r="H668" s="172"/>
    </row>
    <row r="669" ht="15.75" customHeight="1">
      <c r="G669" s="172"/>
      <c r="H669" s="172"/>
    </row>
    <row r="670" ht="15.75" customHeight="1">
      <c r="G670" s="172"/>
      <c r="H670" s="172"/>
    </row>
    <row r="671" ht="15.75" customHeight="1">
      <c r="G671" s="172"/>
      <c r="H671" s="172"/>
    </row>
    <row r="672" ht="15.75" customHeight="1">
      <c r="G672" s="172"/>
      <c r="H672" s="172"/>
    </row>
    <row r="673" ht="15.75" customHeight="1">
      <c r="G673" s="172"/>
      <c r="H673" s="172"/>
    </row>
    <row r="674" ht="15.75" customHeight="1">
      <c r="G674" s="172"/>
      <c r="H674" s="172"/>
    </row>
    <row r="675" ht="15.75" customHeight="1">
      <c r="G675" s="172"/>
      <c r="H675" s="172"/>
    </row>
    <row r="676" ht="15.75" customHeight="1">
      <c r="G676" s="172"/>
      <c r="H676" s="172"/>
    </row>
    <row r="677" ht="15.75" customHeight="1">
      <c r="G677" s="172"/>
      <c r="H677" s="172"/>
    </row>
    <row r="678" ht="15.75" customHeight="1">
      <c r="G678" s="172"/>
      <c r="H678" s="172"/>
    </row>
    <row r="679" ht="15.75" customHeight="1">
      <c r="G679" s="172"/>
      <c r="H679" s="172"/>
    </row>
    <row r="680" ht="15.75" customHeight="1">
      <c r="G680" s="172"/>
      <c r="H680" s="172"/>
    </row>
    <row r="681" ht="15.75" customHeight="1">
      <c r="G681" s="172"/>
      <c r="H681" s="172"/>
    </row>
    <row r="682" ht="15.75" customHeight="1">
      <c r="G682" s="172"/>
      <c r="H682" s="172"/>
    </row>
    <row r="683" ht="15.75" customHeight="1">
      <c r="G683" s="172"/>
      <c r="H683" s="172"/>
    </row>
    <row r="684" ht="15.75" customHeight="1">
      <c r="G684" s="172"/>
      <c r="H684" s="172"/>
    </row>
    <row r="685" ht="15.75" customHeight="1">
      <c r="G685" s="172"/>
      <c r="H685" s="172"/>
    </row>
    <row r="686" ht="15.75" customHeight="1">
      <c r="G686" s="172"/>
      <c r="H686" s="172"/>
    </row>
    <row r="687" ht="15.75" customHeight="1">
      <c r="G687" s="172"/>
      <c r="H687" s="172"/>
    </row>
    <row r="688" ht="15.75" customHeight="1">
      <c r="G688" s="172"/>
      <c r="H688" s="172"/>
    </row>
    <row r="689" ht="15.75" customHeight="1">
      <c r="G689" s="172"/>
      <c r="H689" s="172"/>
    </row>
    <row r="690" ht="15.75" customHeight="1">
      <c r="G690" s="172"/>
      <c r="H690" s="172"/>
    </row>
    <row r="691" ht="15.75" customHeight="1">
      <c r="G691" s="172"/>
      <c r="H691" s="172"/>
    </row>
    <row r="692" ht="15.75" customHeight="1">
      <c r="G692" s="172"/>
      <c r="H692" s="172"/>
    </row>
    <row r="693" ht="15.75" customHeight="1">
      <c r="G693" s="172"/>
      <c r="H693" s="172"/>
    </row>
    <row r="694" ht="15.75" customHeight="1">
      <c r="G694" s="172"/>
      <c r="H694" s="172"/>
    </row>
    <row r="695" ht="15.75" customHeight="1">
      <c r="G695" s="172"/>
      <c r="H695" s="172"/>
    </row>
    <row r="696" ht="15.75" customHeight="1">
      <c r="G696" s="172"/>
      <c r="H696" s="172"/>
    </row>
    <row r="697" ht="15.75" customHeight="1">
      <c r="G697" s="172"/>
      <c r="H697" s="172"/>
    </row>
    <row r="698" ht="15.75" customHeight="1">
      <c r="G698" s="172"/>
      <c r="H698" s="172"/>
    </row>
    <row r="699" ht="15.75" customHeight="1">
      <c r="G699" s="172"/>
      <c r="H699" s="172"/>
    </row>
    <row r="700" ht="15.75" customHeight="1">
      <c r="G700" s="172"/>
      <c r="H700" s="172"/>
    </row>
    <row r="701" ht="15.75" customHeight="1">
      <c r="G701" s="172"/>
      <c r="H701" s="172"/>
    </row>
    <row r="702" ht="15.75" customHeight="1">
      <c r="G702" s="172"/>
      <c r="H702" s="172"/>
    </row>
    <row r="703" ht="15.75" customHeight="1">
      <c r="G703" s="172"/>
      <c r="H703" s="172"/>
    </row>
    <row r="704" ht="15.75" customHeight="1">
      <c r="G704" s="172"/>
      <c r="H704" s="172"/>
    </row>
    <row r="705" ht="15.75" customHeight="1">
      <c r="G705" s="172"/>
      <c r="H705" s="172"/>
    </row>
    <row r="706" ht="15.75" customHeight="1">
      <c r="G706" s="172"/>
      <c r="H706" s="172"/>
    </row>
    <row r="707" ht="15.75" customHeight="1">
      <c r="G707" s="172"/>
      <c r="H707" s="172"/>
    </row>
    <row r="708" ht="15.75" customHeight="1">
      <c r="G708" s="172"/>
      <c r="H708" s="172"/>
    </row>
    <row r="709" ht="15.75" customHeight="1">
      <c r="G709" s="172"/>
      <c r="H709" s="172"/>
    </row>
    <row r="710" ht="15.75" customHeight="1">
      <c r="G710" s="172"/>
      <c r="H710" s="172"/>
    </row>
    <row r="711" ht="15.75" customHeight="1">
      <c r="G711" s="172"/>
      <c r="H711" s="172"/>
    </row>
    <row r="712" ht="15.75" customHeight="1">
      <c r="G712" s="172"/>
      <c r="H712" s="172"/>
    </row>
    <row r="713" ht="15.75" customHeight="1">
      <c r="G713" s="172"/>
      <c r="H713" s="172"/>
    </row>
    <row r="714" ht="15.75" customHeight="1">
      <c r="G714" s="172"/>
      <c r="H714" s="172"/>
    </row>
    <row r="715" ht="15.75" customHeight="1">
      <c r="G715" s="172"/>
      <c r="H715" s="172"/>
    </row>
    <row r="716" ht="15.75" customHeight="1">
      <c r="G716" s="172"/>
      <c r="H716" s="172"/>
    </row>
    <row r="717" ht="15.75" customHeight="1">
      <c r="G717" s="172"/>
      <c r="H717" s="172"/>
    </row>
    <row r="718" ht="15.75" customHeight="1">
      <c r="G718" s="172"/>
      <c r="H718" s="172"/>
    </row>
    <row r="719" ht="15.75" customHeight="1">
      <c r="G719" s="172"/>
      <c r="H719" s="172"/>
    </row>
    <row r="720" ht="15.75" customHeight="1">
      <c r="G720" s="172"/>
      <c r="H720" s="172"/>
    </row>
    <row r="721" ht="15.75" customHeight="1">
      <c r="G721" s="172"/>
      <c r="H721" s="172"/>
    </row>
    <row r="722" ht="15.75" customHeight="1">
      <c r="G722" s="172"/>
      <c r="H722" s="172"/>
    </row>
    <row r="723" ht="15.75" customHeight="1">
      <c r="G723" s="172"/>
      <c r="H723" s="172"/>
    </row>
    <row r="724" ht="15.75" customHeight="1">
      <c r="G724" s="172"/>
      <c r="H724" s="172"/>
    </row>
    <row r="725" ht="15.75" customHeight="1">
      <c r="G725" s="172"/>
      <c r="H725" s="172"/>
    </row>
    <row r="726" ht="15.75" customHeight="1">
      <c r="G726" s="172"/>
      <c r="H726" s="172"/>
    </row>
    <row r="727" ht="15.75" customHeight="1">
      <c r="G727" s="172"/>
      <c r="H727" s="172"/>
    </row>
    <row r="728" ht="15.75" customHeight="1">
      <c r="G728" s="172"/>
      <c r="H728" s="172"/>
    </row>
    <row r="729" ht="15.75" customHeight="1">
      <c r="G729" s="172"/>
      <c r="H729" s="172"/>
    </row>
    <row r="730" ht="15.75" customHeight="1">
      <c r="G730" s="172"/>
      <c r="H730" s="172"/>
    </row>
    <row r="731" ht="15.75" customHeight="1">
      <c r="G731" s="172"/>
      <c r="H731" s="172"/>
    </row>
    <row r="732" ht="15.75" customHeight="1">
      <c r="G732" s="172"/>
      <c r="H732" s="172"/>
    </row>
    <row r="733" ht="15.75" customHeight="1">
      <c r="G733" s="172"/>
      <c r="H733" s="172"/>
    </row>
    <row r="734" ht="15.75" customHeight="1">
      <c r="G734" s="172"/>
      <c r="H734" s="172"/>
    </row>
    <row r="735" ht="15.75" customHeight="1">
      <c r="G735" s="172"/>
      <c r="H735" s="172"/>
    </row>
    <row r="736" ht="15.75" customHeight="1">
      <c r="G736" s="172"/>
      <c r="H736" s="172"/>
    </row>
    <row r="737" ht="15.75" customHeight="1">
      <c r="G737" s="172"/>
      <c r="H737" s="172"/>
    </row>
    <row r="738" ht="15.75" customHeight="1">
      <c r="G738" s="172"/>
      <c r="H738" s="172"/>
    </row>
    <row r="739" ht="15.75" customHeight="1">
      <c r="G739" s="172"/>
      <c r="H739" s="172"/>
    </row>
    <row r="740" ht="15.75" customHeight="1">
      <c r="G740" s="172"/>
      <c r="H740" s="172"/>
    </row>
    <row r="741" ht="15.75" customHeight="1">
      <c r="G741" s="172"/>
      <c r="H741" s="172"/>
    </row>
    <row r="742" ht="15.75" customHeight="1">
      <c r="G742" s="172"/>
      <c r="H742" s="172"/>
    </row>
    <row r="743" ht="15.75" customHeight="1">
      <c r="G743" s="172"/>
      <c r="H743" s="172"/>
    </row>
    <row r="744" ht="15.75" customHeight="1">
      <c r="G744" s="172"/>
      <c r="H744" s="172"/>
    </row>
    <row r="745" ht="15.75" customHeight="1">
      <c r="G745" s="172"/>
      <c r="H745" s="172"/>
    </row>
    <row r="746" ht="15.75" customHeight="1">
      <c r="G746" s="172"/>
      <c r="H746" s="172"/>
    </row>
    <row r="747" ht="15.75" customHeight="1">
      <c r="G747" s="172"/>
      <c r="H747" s="172"/>
    </row>
    <row r="748" ht="15.75" customHeight="1">
      <c r="G748" s="172"/>
      <c r="H748" s="172"/>
    </row>
    <row r="749" ht="15.75" customHeight="1">
      <c r="G749" s="172"/>
      <c r="H749" s="172"/>
    </row>
    <row r="750" ht="15.75" customHeight="1">
      <c r="G750" s="172"/>
      <c r="H750" s="172"/>
    </row>
    <row r="751" ht="15.75" customHeight="1">
      <c r="G751" s="172"/>
      <c r="H751" s="172"/>
    </row>
    <row r="752" ht="15.75" customHeight="1">
      <c r="G752" s="172"/>
      <c r="H752" s="172"/>
    </row>
    <row r="753" ht="15.75" customHeight="1">
      <c r="G753" s="172"/>
      <c r="H753" s="172"/>
    </row>
    <row r="754" ht="15.75" customHeight="1">
      <c r="G754" s="172"/>
      <c r="H754" s="172"/>
    </row>
    <row r="755" ht="15.75" customHeight="1">
      <c r="G755" s="172"/>
      <c r="H755" s="172"/>
    </row>
    <row r="756" ht="15.75" customHeight="1">
      <c r="G756" s="172"/>
      <c r="H756" s="172"/>
    </row>
    <row r="757" ht="15.75" customHeight="1">
      <c r="G757" s="172"/>
      <c r="H757" s="172"/>
    </row>
    <row r="758" ht="15.75" customHeight="1">
      <c r="G758" s="172"/>
      <c r="H758" s="172"/>
    </row>
    <row r="759" ht="15.75" customHeight="1">
      <c r="G759" s="172"/>
      <c r="H759" s="172"/>
    </row>
    <row r="760" ht="15.75" customHeight="1">
      <c r="G760" s="172"/>
      <c r="H760" s="172"/>
    </row>
    <row r="761" ht="15.75" customHeight="1">
      <c r="G761" s="172"/>
      <c r="H761" s="172"/>
    </row>
    <row r="762" ht="15.75" customHeight="1">
      <c r="G762" s="172"/>
      <c r="H762" s="172"/>
    </row>
    <row r="763" ht="15.75" customHeight="1">
      <c r="G763" s="172"/>
      <c r="H763" s="172"/>
    </row>
    <row r="764" ht="15.75" customHeight="1">
      <c r="G764" s="172"/>
      <c r="H764" s="172"/>
    </row>
    <row r="765" ht="15.75" customHeight="1">
      <c r="G765" s="172"/>
      <c r="H765" s="172"/>
    </row>
    <row r="766" ht="15.75" customHeight="1">
      <c r="G766" s="172"/>
      <c r="H766" s="172"/>
    </row>
    <row r="767" ht="15.75" customHeight="1">
      <c r="G767" s="172"/>
      <c r="H767" s="172"/>
    </row>
    <row r="768" ht="15.75" customHeight="1">
      <c r="G768" s="172"/>
      <c r="H768" s="172"/>
    </row>
    <row r="769" ht="15.75" customHeight="1">
      <c r="G769" s="172"/>
      <c r="H769" s="172"/>
    </row>
    <row r="770" ht="15.75" customHeight="1">
      <c r="G770" s="172"/>
      <c r="H770" s="172"/>
    </row>
    <row r="771" ht="15.75" customHeight="1">
      <c r="G771" s="172"/>
      <c r="H771" s="172"/>
    </row>
    <row r="772" ht="15.75" customHeight="1">
      <c r="G772" s="172"/>
      <c r="H772" s="172"/>
    </row>
    <row r="773" ht="15.75" customHeight="1">
      <c r="G773" s="172"/>
      <c r="H773" s="172"/>
    </row>
    <row r="774" ht="15.75" customHeight="1">
      <c r="G774" s="172"/>
      <c r="H774" s="172"/>
    </row>
    <row r="775" ht="15.75" customHeight="1">
      <c r="G775" s="172"/>
      <c r="H775" s="172"/>
    </row>
    <row r="776" ht="15.75" customHeight="1">
      <c r="G776" s="172"/>
      <c r="H776" s="172"/>
    </row>
    <row r="777" ht="15.75" customHeight="1">
      <c r="G777" s="172"/>
      <c r="H777" s="172"/>
    </row>
    <row r="778" ht="15.75" customHeight="1">
      <c r="G778" s="172"/>
      <c r="H778" s="172"/>
    </row>
    <row r="779" ht="15.75" customHeight="1">
      <c r="G779" s="172"/>
      <c r="H779" s="172"/>
    </row>
    <row r="780" ht="15.75" customHeight="1">
      <c r="G780" s="172"/>
      <c r="H780" s="172"/>
    </row>
    <row r="781" ht="15.75" customHeight="1">
      <c r="G781" s="172"/>
      <c r="H781" s="172"/>
    </row>
    <row r="782" ht="15.75" customHeight="1">
      <c r="G782" s="172"/>
      <c r="H782" s="172"/>
    </row>
    <row r="783" ht="15.75" customHeight="1">
      <c r="G783" s="172"/>
      <c r="H783" s="172"/>
    </row>
    <row r="784" ht="15.75" customHeight="1">
      <c r="G784" s="172"/>
      <c r="H784" s="172"/>
    </row>
    <row r="785" ht="15.75" customHeight="1">
      <c r="G785" s="172"/>
      <c r="H785" s="172"/>
    </row>
    <row r="786" ht="15.75" customHeight="1">
      <c r="G786" s="172"/>
      <c r="H786" s="172"/>
    </row>
    <row r="787" ht="15.75" customHeight="1">
      <c r="G787" s="172"/>
      <c r="H787" s="172"/>
    </row>
    <row r="788" ht="15.75" customHeight="1">
      <c r="G788" s="172"/>
      <c r="H788" s="172"/>
    </row>
    <row r="789" ht="15.75" customHeight="1">
      <c r="G789" s="172"/>
      <c r="H789" s="172"/>
    </row>
    <row r="790" ht="15.75" customHeight="1">
      <c r="G790" s="172"/>
      <c r="H790" s="172"/>
    </row>
    <row r="791" ht="15.75" customHeight="1">
      <c r="G791" s="172"/>
      <c r="H791" s="172"/>
    </row>
    <row r="792" ht="15.75" customHeight="1">
      <c r="G792" s="172"/>
      <c r="H792" s="172"/>
    </row>
    <row r="793" ht="15.75" customHeight="1">
      <c r="G793" s="172"/>
      <c r="H793" s="172"/>
    </row>
    <row r="794" ht="15.75" customHeight="1">
      <c r="G794" s="172"/>
      <c r="H794" s="172"/>
    </row>
    <row r="795" ht="15.75" customHeight="1">
      <c r="G795" s="172"/>
      <c r="H795" s="172"/>
    </row>
    <row r="796" ht="15.75" customHeight="1">
      <c r="G796" s="172"/>
      <c r="H796" s="172"/>
    </row>
    <row r="797" ht="15.75" customHeight="1">
      <c r="G797" s="172"/>
      <c r="H797" s="172"/>
    </row>
    <row r="798" ht="15.75" customHeight="1">
      <c r="G798" s="172"/>
      <c r="H798" s="172"/>
    </row>
    <row r="799" ht="15.75" customHeight="1">
      <c r="G799" s="172"/>
      <c r="H799" s="172"/>
    </row>
    <row r="800" ht="15.75" customHeight="1">
      <c r="G800" s="172"/>
      <c r="H800" s="172"/>
    </row>
    <row r="801" ht="15.75" customHeight="1">
      <c r="G801" s="172"/>
      <c r="H801" s="172"/>
    </row>
    <row r="802" ht="15.75" customHeight="1">
      <c r="G802" s="172"/>
      <c r="H802" s="172"/>
    </row>
    <row r="803" ht="15.75" customHeight="1">
      <c r="G803" s="172"/>
      <c r="H803" s="172"/>
    </row>
    <row r="804" ht="15.75" customHeight="1">
      <c r="G804" s="172"/>
      <c r="H804" s="172"/>
    </row>
    <row r="805" ht="15.75" customHeight="1">
      <c r="G805" s="172"/>
      <c r="H805" s="172"/>
    </row>
    <row r="806" ht="15.75" customHeight="1">
      <c r="G806" s="172"/>
      <c r="H806" s="172"/>
    </row>
    <row r="807" ht="15.75" customHeight="1">
      <c r="G807" s="172"/>
      <c r="H807" s="172"/>
    </row>
    <row r="808" ht="15.75" customHeight="1">
      <c r="G808" s="172"/>
      <c r="H808" s="172"/>
    </row>
    <row r="809" ht="15.75" customHeight="1">
      <c r="G809" s="172"/>
      <c r="H809" s="172"/>
    </row>
    <row r="810" ht="15.75" customHeight="1">
      <c r="G810" s="172"/>
      <c r="H810" s="172"/>
    </row>
    <row r="811" ht="15.75" customHeight="1">
      <c r="G811" s="172"/>
      <c r="H811" s="172"/>
    </row>
    <row r="812" ht="15.75" customHeight="1">
      <c r="G812" s="172"/>
      <c r="H812" s="172"/>
    </row>
    <row r="813" ht="15.75" customHeight="1">
      <c r="G813" s="172"/>
      <c r="H813" s="172"/>
    </row>
    <row r="814" ht="15.75" customHeight="1">
      <c r="G814" s="172"/>
      <c r="H814" s="172"/>
    </row>
    <row r="815" ht="15.75" customHeight="1">
      <c r="G815" s="172"/>
      <c r="H815" s="172"/>
    </row>
    <row r="816" ht="15.75" customHeight="1">
      <c r="G816" s="172"/>
      <c r="H816" s="172"/>
    </row>
    <row r="817" ht="15.75" customHeight="1">
      <c r="G817" s="172"/>
      <c r="H817" s="172"/>
    </row>
    <row r="818" ht="15.75" customHeight="1">
      <c r="G818" s="172"/>
      <c r="H818" s="172"/>
    </row>
    <row r="819" ht="15.75" customHeight="1">
      <c r="G819" s="172"/>
      <c r="H819" s="172"/>
    </row>
    <row r="820" ht="15.75" customHeight="1">
      <c r="G820" s="172"/>
      <c r="H820" s="172"/>
    </row>
    <row r="821" ht="15.75" customHeight="1">
      <c r="G821" s="172"/>
      <c r="H821" s="172"/>
    </row>
    <row r="822" ht="15.75" customHeight="1">
      <c r="G822" s="172"/>
      <c r="H822" s="172"/>
    </row>
    <row r="823" ht="15.75" customHeight="1">
      <c r="G823" s="172"/>
      <c r="H823" s="172"/>
    </row>
    <row r="824" ht="15.75" customHeight="1">
      <c r="G824" s="172"/>
      <c r="H824" s="172"/>
    </row>
    <row r="825" ht="15.75" customHeight="1">
      <c r="G825" s="172"/>
      <c r="H825" s="172"/>
    </row>
    <row r="826" ht="15.75" customHeight="1">
      <c r="G826" s="172"/>
      <c r="H826" s="172"/>
    </row>
    <row r="827" ht="15.75" customHeight="1">
      <c r="G827" s="172"/>
      <c r="H827" s="172"/>
    </row>
    <row r="828" ht="15.75" customHeight="1">
      <c r="G828" s="172"/>
      <c r="H828" s="172"/>
    </row>
    <row r="829" ht="15.75" customHeight="1">
      <c r="G829" s="172"/>
      <c r="H829" s="172"/>
    </row>
    <row r="830" ht="15.75" customHeight="1">
      <c r="G830" s="172"/>
      <c r="H830" s="172"/>
    </row>
    <row r="831" ht="15.75" customHeight="1">
      <c r="G831" s="172"/>
      <c r="H831" s="172"/>
    </row>
    <row r="832" ht="15.75" customHeight="1">
      <c r="G832" s="172"/>
      <c r="H832" s="172"/>
    </row>
    <row r="833" ht="15.75" customHeight="1">
      <c r="G833" s="172"/>
      <c r="H833" s="172"/>
    </row>
    <row r="834" ht="15.75" customHeight="1">
      <c r="G834" s="172"/>
      <c r="H834" s="172"/>
    </row>
    <row r="835" ht="15.75" customHeight="1">
      <c r="G835" s="172"/>
      <c r="H835" s="172"/>
    </row>
    <row r="836" ht="15.75" customHeight="1">
      <c r="G836" s="172"/>
      <c r="H836" s="172"/>
    </row>
    <row r="837" ht="15.75" customHeight="1">
      <c r="G837" s="172"/>
      <c r="H837" s="172"/>
    </row>
    <row r="838" ht="15.75" customHeight="1">
      <c r="G838" s="172"/>
      <c r="H838" s="172"/>
    </row>
    <row r="839" ht="15.75" customHeight="1">
      <c r="G839" s="172"/>
      <c r="H839" s="172"/>
    </row>
    <row r="840" ht="15.75" customHeight="1">
      <c r="G840" s="172"/>
      <c r="H840" s="172"/>
    </row>
    <row r="841" ht="15.75" customHeight="1">
      <c r="G841" s="172"/>
      <c r="H841" s="172"/>
    </row>
    <row r="842" ht="15.75" customHeight="1">
      <c r="G842" s="172"/>
      <c r="H842" s="172"/>
    </row>
    <row r="843" ht="15.75" customHeight="1">
      <c r="G843" s="172"/>
      <c r="H843" s="172"/>
    </row>
    <row r="844" ht="15.75" customHeight="1">
      <c r="G844" s="172"/>
      <c r="H844" s="172"/>
    </row>
    <row r="845" ht="15.75" customHeight="1">
      <c r="G845" s="172"/>
      <c r="H845" s="172"/>
    </row>
    <row r="846" ht="15.75" customHeight="1">
      <c r="G846" s="172"/>
      <c r="H846" s="172"/>
    </row>
    <row r="847" ht="15.75" customHeight="1">
      <c r="G847" s="172"/>
      <c r="H847" s="172"/>
    </row>
    <row r="848" ht="15.75" customHeight="1">
      <c r="G848" s="172"/>
      <c r="H848" s="172"/>
    </row>
    <row r="849" ht="15.75" customHeight="1">
      <c r="G849" s="172"/>
      <c r="H849" s="172"/>
    </row>
    <row r="850" ht="15.75" customHeight="1">
      <c r="G850" s="172"/>
      <c r="H850" s="172"/>
    </row>
    <row r="851" ht="15.75" customHeight="1">
      <c r="G851" s="172"/>
      <c r="H851" s="172"/>
    </row>
    <row r="852" ht="15.75" customHeight="1">
      <c r="G852" s="172"/>
      <c r="H852" s="172"/>
    </row>
    <row r="853" ht="15.75" customHeight="1">
      <c r="G853" s="172"/>
      <c r="H853" s="172"/>
    </row>
    <row r="854" ht="15.75" customHeight="1">
      <c r="G854" s="172"/>
      <c r="H854" s="172"/>
    </row>
    <row r="855" ht="15.75" customHeight="1">
      <c r="G855" s="172"/>
      <c r="H855" s="172"/>
    </row>
    <row r="856" ht="15.75" customHeight="1">
      <c r="G856" s="172"/>
      <c r="H856" s="172"/>
    </row>
    <row r="857" ht="15.75" customHeight="1">
      <c r="G857" s="172"/>
      <c r="H857" s="172"/>
    </row>
    <row r="858" ht="15.75" customHeight="1">
      <c r="G858" s="172"/>
      <c r="H858" s="172"/>
    </row>
    <row r="859" ht="15.75" customHeight="1">
      <c r="G859" s="172"/>
      <c r="H859" s="172"/>
    </row>
    <row r="860" ht="15.75" customHeight="1">
      <c r="G860" s="172"/>
      <c r="H860" s="172"/>
    </row>
    <row r="861" ht="15.75" customHeight="1">
      <c r="G861" s="172"/>
      <c r="H861" s="172"/>
    </row>
    <row r="862" ht="15.75" customHeight="1">
      <c r="G862" s="172"/>
      <c r="H862" s="172"/>
    </row>
    <row r="863" ht="15.75" customHeight="1">
      <c r="G863" s="172"/>
      <c r="H863" s="172"/>
    </row>
    <row r="864" ht="15.75" customHeight="1">
      <c r="G864" s="172"/>
      <c r="H864" s="172"/>
    </row>
    <row r="865" ht="15.75" customHeight="1">
      <c r="G865" s="172"/>
      <c r="H865" s="172"/>
    </row>
    <row r="866" ht="15.75" customHeight="1">
      <c r="G866" s="172"/>
      <c r="H866" s="172"/>
    </row>
    <row r="867" ht="15.75" customHeight="1">
      <c r="G867" s="172"/>
      <c r="H867" s="172"/>
    </row>
    <row r="868" ht="15.75" customHeight="1">
      <c r="G868" s="172"/>
      <c r="H868" s="172"/>
    </row>
    <row r="869" ht="15.75" customHeight="1">
      <c r="G869" s="172"/>
      <c r="H869" s="172"/>
    </row>
    <row r="870" ht="15.75" customHeight="1">
      <c r="G870" s="172"/>
      <c r="H870" s="172"/>
    </row>
    <row r="871" ht="15.75" customHeight="1">
      <c r="G871" s="172"/>
      <c r="H871" s="172"/>
    </row>
    <row r="872" ht="15.75" customHeight="1">
      <c r="G872" s="172"/>
      <c r="H872" s="172"/>
    </row>
    <row r="873" ht="15.75" customHeight="1">
      <c r="G873" s="172"/>
      <c r="H873" s="172"/>
    </row>
    <row r="874" ht="15.75" customHeight="1">
      <c r="G874" s="172"/>
      <c r="H874" s="172"/>
    </row>
    <row r="875" ht="15.75" customHeight="1">
      <c r="G875" s="172"/>
      <c r="H875" s="172"/>
    </row>
    <row r="876" ht="15.75" customHeight="1">
      <c r="G876" s="172"/>
      <c r="H876" s="172"/>
    </row>
    <row r="877" ht="15.75" customHeight="1">
      <c r="G877" s="172"/>
      <c r="H877" s="172"/>
    </row>
    <row r="878" ht="15.75" customHeight="1">
      <c r="G878" s="172"/>
      <c r="H878" s="172"/>
    </row>
    <row r="879" ht="15.75" customHeight="1">
      <c r="G879" s="172"/>
      <c r="H879" s="172"/>
    </row>
    <row r="880" ht="15.75" customHeight="1">
      <c r="G880" s="172"/>
      <c r="H880" s="172"/>
    </row>
    <row r="881" ht="15.75" customHeight="1">
      <c r="G881" s="172"/>
      <c r="H881" s="172"/>
    </row>
    <row r="882" ht="15.75" customHeight="1">
      <c r="G882" s="172"/>
      <c r="H882" s="172"/>
    </row>
    <row r="883" ht="15.75" customHeight="1">
      <c r="G883" s="172"/>
      <c r="H883" s="172"/>
    </row>
    <row r="884" ht="15.75" customHeight="1">
      <c r="G884" s="172"/>
      <c r="H884" s="172"/>
    </row>
    <row r="885" ht="15.75" customHeight="1">
      <c r="G885" s="172"/>
      <c r="H885" s="172"/>
    </row>
    <row r="886" ht="15.75" customHeight="1">
      <c r="G886" s="172"/>
      <c r="H886" s="172"/>
    </row>
    <row r="887" ht="15.75" customHeight="1">
      <c r="G887" s="172"/>
      <c r="H887" s="172"/>
    </row>
    <row r="888" ht="15.75" customHeight="1">
      <c r="G888" s="172"/>
      <c r="H888" s="172"/>
    </row>
    <row r="889" ht="15.75" customHeight="1">
      <c r="G889" s="172"/>
      <c r="H889" s="172"/>
    </row>
    <row r="890" ht="15.75" customHeight="1">
      <c r="G890" s="172"/>
      <c r="H890" s="172"/>
    </row>
    <row r="891" ht="15.75" customHeight="1">
      <c r="G891" s="172"/>
      <c r="H891" s="172"/>
    </row>
    <row r="892" ht="15.75" customHeight="1">
      <c r="G892" s="172"/>
      <c r="H892" s="172"/>
    </row>
    <row r="893" ht="15.75" customHeight="1">
      <c r="G893" s="172"/>
      <c r="H893" s="172"/>
    </row>
    <row r="894" ht="15.75" customHeight="1">
      <c r="G894" s="172"/>
      <c r="H894" s="172"/>
    </row>
    <row r="895" ht="15.75" customHeight="1">
      <c r="G895" s="172"/>
      <c r="H895" s="172"/>
    </row>
    <row r="896" ht="15.75" customHeight="1">
      <c r="G896" s="172"/>
      <c r="H896" s="172"/>
    </row>
    <row r="897" ht="15.75" customHeight="1">
      <c r="G897" s="172"/>
      <c r="H897" s="172"/>
    </row>
    <row r="898" ht="15.75" customHeight="1">
      <c r="G898" s="172"/>
      <c r="H898" s="172"/>
    </row>
    <row r="899" ht="15.75" customHeight="1">
      <c r="G899" s="172"/>
      <c r="H899" s="172"/>
    </row>
    <row r="900" ht="15.75" customHeight="1">
      <c r="G900" s="172"/>
      <c r="H900" s="172"/>
    </row>
    <row r="901" ht="15.75" customHeight="1">
      <c r="G901" s="172"/>
      <c r="H901" s="172"/>
    </row>
    <row r="902" ht="15.75" customHeight="1">
      <c r="G902" s="172"/>
      <c r="H902" s="172"/>
    </row>
    <row r="903" ht="15.75" customHeight="1">
      <c r="G903" s="172"/>
      <c r="H903" s="172"/>
    </row>
    <row r="904" ht="15.75" customHeight="1">
      <c r="G904" s="172"/>
      <c r="H904" s="172"/>
    </row>
    <row r="905" ht="15.75" customHeight="1">
      <c r="G905" s="172"/>
      <c r="H905" s="172"/>
    </row>
    <row r="906" ht="15.75" customHeight="1">
      <c r="G906" s="172"/>
      <c r="H906" s="172"/>
    </row>
    <row r="907" ht="15.75" customHeight="1">
      <c r="G907" s="172"/>
      <c r="H907" s="172"/>
    </row>
    <row r="908" ht="15.75" customHeight="1">
      <c r="G908" s="172"/>
      <c r="H908" s="172"/>
    </row>
    <row r="909" ht="15.75" customHeight="1">
      <c r="G909" s="172"/>
      <c r="H909" s="172"/>
    </row>
    <row r="910" ht="15.75" customHeight="1">
      <c r="G910" s="172"/>
      <c r="H910" s="172"/>
    </row>
    <row r="911" ht="15.75" customHeight="1">
      <c r="G911" s="172"/>
      <c r="H911" s="172"/>
    </row>
    <row r="912" ht="15.75" customHeight="1">
      <c r="G912" s="172"/>
      <c r="H912" s="172"/>
    </row>
    <row r="913" ht="15.75" customHeight="1">
      <c r="G913" s="172"/>
      <c r="H913" s="172"/>
    </row>
    <row r="914" ht="15.75" customHeight="1">
      <c r="G914" s="172"/>
      <c r="H914" s="172"/>
    </row>
    <row r="915" ht="15.75" customHeight="1">
      <c r="G915" s="172"/>
      <c r="H915" s="172"/>
    </row>
    <row r="916" ht="15.75" customHeight="1">
      <c r="G916" s="172"/>
      <c r="H916" s="172"/>
    </row>
    <row r="917" ht="15.75" customHeight="1">
      <c r="G917" s="172"/>
      <c r="H917" s="172"/>
    </row>
    <row r="918" ht="15.75" customHeight="1">
      <c r="G918" s="172"/>
      <c r="H918" s="172"/>
    </row>
    <row r="919" ht="15.75" customHeight="1">
      <c r="G919" s="172"/>
      <c r="H919" s="172"/>
    </row>
    <row r="920" ht="15.75" customHeight="1">
      <c r="G920" s="172"/>
      <c r="H920" s="172"/>
    </row>
    <row r="921" ht="15.75" customHeight="1">
      <c r="G921" s="172"/>
      <c r="H921" s="172"/>
    </row>
    <row r="922" ht="15.75" customHeight="1">
      <c r="G922" s="172"/>
      <c r="H922" s="172"/>
    </row>
    <row r="923" ht="15.75" customHeight="1">
      <c r="G923" s="172"/>
      <c r="H923" s="172"/>
    </row>
    <row r="924" ht="15.75" customHeight="1">
      <c r="G924" s="172"/>
      <c r="H924" s="172"/>
    </row>
    <row r="925" ht="15.75" customHeight="1">
      <c r="G925" s="172"/>
      <c r="H925" s="172"/>
    </row>
    <row r="926" ht="15.75" customHeight="1">
      <c r="G926" s="172"/>
      <c r="H926" s="172"/>
    </row>
    <row r="927" ht="15.75" customHeight="1">
      <c r="G927" s="172"/>
      <c r="H927" s="172"/>
    </row>
    <row r="928" ht="15.75" customHeight="1">
      <c r="G928" s="172"/>
      <c r="H928" s="172"/>
    </row>
    <row r="929" ht="15.75" customHeight="1">
      <c r="G929" s="172"/>
      <c r="H929" s="172"/>
    </row>
    <row r="930" ht="15.75" customHeight="1">
      <c r="G930" s="172"/>
      <c r="H930" s="172"/>
    </row>
    <row r="931" ht="15.75" customHeight="1">
      <c r="G931" s="172"/>
      <c r="H931" s="172"/>
    </row>
    <row r="932" ht="15.75" customHeight="1">
      <c r="G932" s="172"/>
      <c r="H932" s="172"/>
    </row>
    <row r="933" ht="15.75" customHeight="1">
      <c r="G933" s="172"/>
      <c r="H933" s="172"/>
    </row>
    <row r="934" ht="15.75" customHeight="1">
      <c r="G934" s="172"/>
      <c r="H934" s="172"/>
    </row>
    <row r="935" ht="15.75" customHeight="1">
      <c r="G935" s="172"/>
      <c r="H935" s="172"/>
    </row>
    <row r="936" ht="15.75" customHeight="1">
      <c r="G936" s="172"/>
      <c r="H936" s="172"/>
    </row>
    <row r="937" ht="15.75" customHeight="1">
      <c r="G937" s="172"/>
      <c r="H937" s="172"/>
    </row>
    <row r="938" ht="15.75" customHeight="1">
      <c r="G938" s="172"/>
      <c r="H938" s="172"/>
    </row>
    <row r="939" ht="15.75" customHeight="1">
      <c r="G939" s="172"/>
      <c r="H939" s="172"/>
    </row>
    <row r="940" ht="15.75" customHeight="1">
      <c r="G940" s="172"/>
      <c r="H940" s="172"/>
    </row>
    <row r="941" ht="15.75" customHeight="1">
      <c r="G941" s="172"/>
      <c r="H941" s="172"/>
    </row>
    <row r="942" ht="15.75" customHeight="1">
      <c r="G942" s="172"/>
      <c r="H942" s="172"/>
    </row>
    <row r="943" ht="15.75" customHeight="1">
      <c r="G943" s="172"/>
      <c r="H943" s="172"/>
    </row>
    <row r="944" ht="15.75" customHeight="1">
      <c r="G944" s="172"/>
      <c r="H944" s="172"/>
    </row>
    <row r="945" ht="15.75" customHeight="1">
      <c r="G945" s="172"/>
      <c r="H945" s="172"/>
    </row>
    <row r="946" ht="15.75" customHeight="1">
      <c r="G946" s="172"/>
      <c r="H946" s="172"/>
    </row>
    <row r="947" ht="15.75" customHeight="1">
      <c r="G947" s="172"/>
      <c r="H947" s="172"/>
    </row>
    <row r="948" ht="15.75" customHeight="1">
      <c r="G948" s="172"/>
      <c r="H948" s="172"/>
    </row>
    <row r="949" ht="15.75" customHeight="1">
      <c r="G949" s="172"/>
      <c r="H949" s="172"/>
    </row>
    <row r="950" ht="15.75" customHeight="1">
      <c r="G950" s="172"/>
      <c r="H950" s="172"/>
    </row>
    <row r="951" ht="15.75" customHeight="1">
      <c r="G951" s="172"/>
      <c r="H951" s="172"/>
    </row>
    <row r="952" ht="15.75" customHeight="1">
      <c r="G952" s="172"/>
      <c r="H952" s="172"/>
    </row>
    <row r="953" ht="15.75" customHeight="1">
      <c r="G953" s="172"/>
      <c r="H953" s="172"/>
    </row>
    <row r="954" ht="15.75" customHeight="1">
      <c r="G954" s="172"/>
      <c r="H954" s="172"/>
    </row>
    <row r="955" ht="15.75" customHeight="1">
      <c r="G955" s="172"/>
      <c r="H955" s="172"/>
    </row>
    <row r="956" ht="15.75" customHeight="1">
      <c r="G956" s="172"/>
      <c r="H956" s="172"/>
    </row>
    <row r="957" ht="15.75" customHeight="1">
      <c r="G957" s="172"/>
      <c r="H957" s="172"/>
    </row>
    <row r="958" ht="15.75" customHeight="1">
      <c r="G958" s="172"/>
      <c r="H958" s="172"/>
    </row>
    <row r="959" ht="15.75" customHeight="1">
      <c r="G959" s="172"/>
      <c r="H959" s="172"/>
    </row>
    <row r="960" ht="15.75" customHeight="1">
      <c r="G960" s="172"/>
      <c r="H960" s="172"/>
    </row>
    <row r="961" ht="15.75" customHeight="1">
      <c r="G961" s="172"/>
      <c r="H961" s="172"/>
    </row>
    <row r="962" ht="15.75" customHeight="1">
      <c r="G962" s="172"/>
      <c r="H962" s="172"/>
    </row>
    <row r="963" ht="15.75" customHeight="1">
      <c r="G963" s="172"/>
      <c r="H963" s="172"/>
    </row>
    <row r="964" ht="15.75" customHeight="1">
      <c r="G964" s="172"/>
      <c r="H964" s="172"/>
    </row>
    <row r="965" ht="15.75" customHeight="1">
      <c r="G965" s="172"/>
      <c r="H965" s="172"/>
    </row>
    <row r="966" ht="15.75" customHeight="1">
      <c r="G966" s="172"/>
      <c r="H966" s="172"/>
    </row>
    <row r="967" ht="15.75" customHeight="1">
      <c r="G967" s="172"/>
      <c r="H967" s="172"/>
    </row>
    <row r="968" ht="15.75" customHeight="1">
      <c r="G968" s="172"/>
      <c r="H968" s="172"/>
    </row>
    <row r="969" ht="15.75" customHeight="1">
      <c r="G969" s="172"/>
      <c r="H969" s="172"/>
    </row>
    <row r="970" ht="15.75" customHeight="1">
      <c r="G970" s="172"/>
      <c r="H970" s="172"/>
    </row>
    <row r="971" ht="15.75" customHeight="1">
      <c r="G971" s="172"/>
      <c r="H971" s="172"/>
    </row>
    <row r="972" ht="15.75" customHeight="1">
      <c r="G972" s="172"/>
      <c r="H972" s="172"/>
    </row>
    <row r="973" ht="15.75" customHeight="1">
      <c r="G973" s="172"/>
      <c r="H973" s="172"/>
    </row>
    <row r="974" ht="15.75" customHeight="1">
      <c r="G974" s="172"/>
      <c r="H974" s="172"/>
    </row>
    <row r="975" ht="15.75" customHeight="1">
      <c r="G975" s="172"/>
      <c r="H975" s="172"/>
    </row>
    <row r="976" ht="15.75" customHeight="1">
      <c r="G976" s="172"/>
      <c r="H976" s="172"/>
    </row>
    <row r="977" ht="15.75" customHeight="1">
      <c r="G977" s="172"/>
      <c r="H977" s="172"/>
    </row>
    <row r="978" ht="15.75" customHeight="1">
      <c r="G978" s="172"/>
      <c r="H978" s="172"/>
    </row>
    <row r="979" ht="15.75" customHeight="1">
      <c r="G979" s="172"/>
      <c r="H979" s="172"/>
    </row>
    <row r="980" ht="15.75" customHeight="1">
      <c r="G980" s="172"/>
      <c r="H980" s="172"/>
    </row>
    <row r="981" ht="15.75" customHeight="1">
      <c r="G981" s="172"/>
      <c r="H981" s="172"/>
    </row>
    <row r="982" ht="15.75" customHeight="1">
      <c r="G982" s="172"/>
      <c r="H982" s="172"/>
    </row>
    <row r="983" ht="15.75" customHeight="1">
      <c r="G983" s="172"/>
      <c r="H983" s="172"/>
    </row>
    <row r="984" ht="15.75" customHeight="1">
      <c r="G984" s="172"/>
      <c r="H984" s="172"/>
    </row>
    <row r="985" ht="15.75" customHeight="1">
      <c r="G985" s="172"/>
      <c r="H985" s="172"/>
    </row>
    <row r="986" ht="15.75" customHeight="1">
      <c r="G986" s="172"/>
      <c r="H986" s="172"/>
    </row>
    <row r="987" ht="15.75" customHeight="1">
      <c r="G987" s="172"/>
      <c r="H987" s="172"/>
    </row>
    <row r="988" ht="15.75" customHeight="1">
      <c r="G988" s="172"/>
      <c r="H988" s="172"/>
    </row>
    <row r="989" ht="15.75" customHeight="1">
      <c r="G989" s="172"/>
      <c r="H989" s="172"/>
    </row>
    <row r="990" ht="15.75" customHeight="1">
      <c r="G990" s="172"/>
      <c r="H990" s="172"/>
    </row>
    <row r="991" ht="15.75" customHeight="1">
      <c r="G991" s="172"/>
      <c r="H991" s="172"/>
    </row>
    <row r="992" ht="15.75" customHeight="1">
      <c r="G992" s="172"/>
      <c r="H992" s="172"/>
    </row>
    <row r="993" ht="15.75" customHeight="1">
      <c r="G993" s="172"/>
      <c r="H993" s="172"/>
    </row>
    <row r="994" ht="15.75" customHeight="1">
      <c r="G994" s="172"/>
      <c r="H994" s="172"/>
    </row>
    <row r="995" ht="15.75" customHeight="1">
      <c r="G995" s="172"/>
      <c r="H995" s="172"/>
    </row>
    <row r="996" ht="15.75" customHeight="1">
      <c r="G996" s="172"/>
      <c r="H996" s="172"/>
    </row>
    <row r="997" ht="15.75" customHeight="1">
      <c r="G997" s="172"/>
      <c r="H997" s="172"/>
    </row>
    <row r="998" ht="15.75" customHeight="1">
      <c r="G998" s="172"/>
      <c r="H998" s="172"/>
    </row>
    <row r="999" ht="15.75" customHeight="1">
      <c r="G999" s="172"/>
      <c r="H999" s="172"/>
    </row>
    <row r="1000" ht="15.75" customHeight="1">
      <c r="G1000" s="172"/>
      <c r="H1000" s="172"/>
    </row>
  </sheetData>
  <dataValidations>
    <dataValidation type="custom" allowBlank="1" showDropDown="1" sqref="G2:H1000">
      <formula1>OR(NOT(ISERROR(DATEVALUE(G2))), AND(ISNUMBER(G2), LEFT(CELL("format", G2))="D"))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5.71"/>
    <col customWidth="1" min="2" max="2" width="20.14"/>
    <col customWidth="1" min="3" max="3" width="15.14"/>
    <col customWidth="1" min="4" max="4" width="51.86"/>
    <col customWidth="1" min="5" max="6" width="0.86"/>
    <col customWidth="1" min="7" max="7" width="5.14"/>
    <col customWidth="1" min="8" max="8" width="4.14"/>
    <col customWidth="1" min="9" max="10" width="4.57"/>
    <col customWidth="1" min="11" max="11" width="7.14"/>
    <col customWidth="1" min="12" max="12" width="4.0"/>
    <col customWidth="1" min="13" max="13" width="4.14"/>
    <col customWidth="1" min="14" max="14" width="5.14"/>
    <col customWidth="1" min="15" max="15" width="4.14"/>
    <col customWidth="1" min="16" max="17" width="4.57"/>
    <col customWidth="1" min="18" max="19" width="4.0"/>
    <col customWidth="1" min="20" max="20" width="4.14"/>
    <col customWidth="1" min="21" max="21" width="5.14"/>
    <col customWidth="1" min="22" max="22" width="4.14"/>
    <col customWidth="1" min="23" max="24" width="4.57"/>
    <col customWidth="1" min="25" max="26" width="4.0"/>
    <col customWidth="1" min="27" max="27" width="4.14"/>
    <col customWidth="1" min="28" max="28" width="5.14"/>
    <col customWidth="1" min="29" max="29" width="4.14"/>
    <col customWidth="1" min="30" max="31" width="4.57"/>
    <col customWidth="1" min="32" max="33" width="4.0"/>
    <col customWidth="1" min="34" max="34" width="4.14"/>
    <col customWidth="1" min="35" max="35" width="5.14"/>
    <col customWidth="1" min="36" max="36" width="4.14"/>
    <col customWidth="1" min="37" max="37" width="4.57"/>
    <col customWidth="1" min="38" max="38" width="6.57"/>
    <col customWidth="1" min="39" max="39" width="1.71"/>
    <col customWidth="1" min="40" max="40" width="9.43"/>
  </cols>
  <sheetData>
    <row r="1" ht="25.5" customHeight="1">
      <c r="A1" s="173"/>
      <c r="B1" s="174" t="s">
        <v>320</v>
      </c>
      <c r="C1" s="175"/>
      <c r="D1" s="176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</row>
    <row r="2" ht="25.5" customHeight="1">
      <c r="A2" s="173"/>
      <c r="B2" s="178"/>
      <c r="C2" s="179"/>
      <c r="D2" s="180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</row>
    <row r="3">
      <c r="A3" s="181"/>
      <c r="B3" s="182"/>
      <c r="C3" s="175"/>
      <c r="D3" s="176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</row>
    <row r="4" ht="3.75" customHeight="1">
      <c r="A4" s="181"/>
      <c r="B4" s="184"/>
      <c r="D4" s="8"/>
      <c r="E4" s="183"/>
      <c r="F4" s="185"/>
      <c r="G4" s="186"/>
      <c r="H4" s="186"/>
      <c r="I4" s="186"/>
      <c r="J4" s="186"/>
      <c r="K4" s="186"/>
      <c r="L4" s="186"/>
      <c r="M4" s="186"/>
      <c r="N4" s="187"/>
      <c r="O4" s="183"/>
      <c r="P4" s="183"/>
      <c r="Q4" s="183"/>
      <c r="R4" s="183"/>
      <c r="S4" s="183"/>
      <c r="T4" s="183"/>
      <c r="U4" s="183"/>
      <c r="V4" s="185"/>
      <c r="W4" s="186"/>
      <c r="X4" s="186"/>
      <c r="Y4" s="186"/>
      <c r="Z4" s="186"/>
      <c r="AA4" s="186"/>
      <c r="AB4" s="186"/>
      <c r="AC4" s="186"/>
      <c r="AD4" s="186"/>
      <c r="AE4" s="186"/>
      <c r="AF4" s="187"/>
      <c r="AG4" s="183"/>
      <c r="AH4" s="185"/>
      <c r="AI4" s="186"/>
      <c r="AJ4" s="186"/>
      <c r="AK4" s="186"/>
      <c r="AL4" s="187"/>
      <c r="AM4" s="183"/>
      <c r="AN4" s="183"/>
    </row>
    <row r="5">
      <c r="A5" s="181"/>
      <c r="B5" s="184"/>
      <c r="D5" s="8"/>
      <c r="E5" s="183"/>
      <c r="F5" s="188"/>
      <c r="G5" s="189" t="s">
        <v>321</v>
      </c>
      <c r="H5" s="190"/>
      <c r="I5" s="191"/>
      <c r="J5" s="169"/>
      <c r="K5" s="192" t="s">
        <v>322</v>
      </c>
      <c r="L5" s="169"/>
      <c r="M5" s="169"/>
      <c r="N5" s="193"/>
      <c r="O5" s="183"/>
      <c r="P5" s="183"/>
      <c r="Q5" s="183"/>
      <c r="R5" s="183"/>
      <c r="S5" s="183"/>
      <c r="T5" s="183"/>
      <c r="U5" s="183"/>
      <c r="V5" s="188"/>
      <c r="W5" s="194" t="s">
        <v>323</v>
      </c>
      <c r="X5" s="195"/>
      <c r="Y5" s="195"/>
      <c r="Z5" s="195"/>
      <c r="AA5" s="195"/>
      <c r="AB5" s="195"/>
      <c r="AC5" s="195"/>
      <c r="AD5" s="195"/>
      <c r="AE5" s="195"/>
      <c r="AF5" s="196"/>
      <c r="AG5" s="183"/>
      <c r="AH5" s="197" t="s">
        <v>324</v>
      </c>
      <c r="AI5" s="198"/>
      <c r="AJ5" s="199"/>
      <c r="AK5" s="200" t="s">
        <v>325</v>
      </c>
      <c r="AL5" s="196"/>
      <c r="AM5" s="183"/>
      <c r="AN5" s="183"/>
    </row>
    <row r="6">
      <c r="A6" s="181"/>
      <c r="B6" s="184"/>
      <c r="D6" s="8"/>
      <c r="E6" s="183"/>
      <c r="F6" s="188"/>
      <c r="G6" s="169"/>
      <c r="H6" s="169"/>
      <c r="I6" s="169"/>
      <c r="J6" s="169"/>
      <c r="K6" s="169"/>
      <c r="L6" s="169"/>
      <c r="M6" s="169"/>
      <c r="N6" s="193"/>
      <c r="O6" s="183"/>
      <c r="P6" s="183"/>
      <c r="Q6" s="183"/>
      <c r="R6" s="183"/>
      <c r="S6" s="183"/>
      <c r="T6" s="183"/>
      <c r="U6" s="183"/>
      <c r="V6" s="188"/>
      <c r="W6" s="201" t="str">
        <f>"Desde "&amp;TEXT(DATE(G7,MONTH(G5&amp;1),1),"mmm-dd-yy")&amp;" /Hasta "&amp;TEXT(EOMONTH(DATE(G7,MONTH(G5&amp;1),1),0),"mmm-dd-yy")</f>
        <v>Desde ene-01-23 /Hasta ene-31-23</v>
      </c>
      <c r="X6" s="175"/>
      <c r="Y6" s="175"/>
      <c r="Z6" s="175"/>
      <c r="AA6" s="175"/>
      <c r="AB6" s="175"/>
      <c r="AC6" s="175"/>
      <c r="AD6" s="175"/>
      <c r="AE6" s="175"/>
      <c r="AF6" s="202"/>
      <c r="AG6" s="183"/>
      <c r="AH6" s="203" t="str">
        <f>G5</f>
        <v>ENERO</v>
      </c>
      <c r="AI6" s="175"/>
      <c r="AJ6" s="176"/>
      <c r="AK6" s="204">
        <f>G7</f>
        <v>2023</v>
      </c>
      <c r="AL6" s="202"/>
      <c r="AM6" s="183"/>
      <c r="AN6" s="183"/>
    </row>
    <row r="7">
      <c r="A7" s="181"/>
      <c r="B7" s="184"/>
      <c r="D7" s="8"/>
      <c r="E7" s="183"/>
      <c r="F7" s="188"/>
      <c r="G7" s="189">
        <v>2023.0</v>
      </c>
      <c r="H7" s="190"/>
      <c r="I7" s="191"/>
      <c r="J7" s="169"/>
      <c r="K7" s="205" t="s">
        <v>326</v>
      </c>
      <c r="L7" s="169"/>
      <c r="M7" s="169"/>
      <c r="N7" s="193"/>
      <c r="O7" s="183"/>
      <c r="P7" s="183"/>
      <c r="Q7" s="183"/>
      <c r="R7" s="183"/>
      <c r="S7" s="183"/>
      <c r="T7" s="183"/>
      <c r="U7" s="183"/>
      <c r="V7" s="188"/>
      <c r="W7" s="178"/>
      <c r="X7" s="179"/>
      <c r="Y7" s="179"/>
      <c r="Z7" s="179"/>
      <c r="AA7" s="179"/>
      <c r="AB7" s="179"/>
      <c r="AC7" s="179"/>
      <c r="AD7" s="179"/>
      <c r="AE7" s="179"/>
      <c r="AF7" s="206"/>
      <c r="AG7" s="183"/>
      <c r="AH7" s="207"/>
      <c r="AI7" s="179"/>
      <c r="AJ7" s="180"/>
      <c r="AK7" s="178"/>
      <c r="AL7" s="206"/>
      <c r="AM7" s="183"/>
      <c r="AN7" s="183"/>
    </row>
    <row r="8" ht="3.75" customHeight="1">
      <c r="A8" s="181"/>
      <c r="B8" s="184"/>
      <c r="D8" s="8"/>
      <c r="E8" s="183"/>
      <c r="F8" s="208"/>
      <c r="G8" s="209"/>
      <c r="H8" s="209"/>
      <c r="I8" s="209"/>
      <c r="J8" s="209"/>
      <c r="K8" s="209"/>
      <c r="L8" s="209"/>
      <c r="M8" s="209"/>
      <c r="N8" s="210"/>
      <c r="O8" s="183"/>
      <c r="P8" s="183"/>
      <c r="Q8" s="183"/>
      <c r="R8" s="183"/>
      <c r="S8" s="183"/>
      <c r="T8" s="183"/>
      <c r="U8" s="183"/>
      <c r="V8" s="208"/>
      <c r="W8" s="209"/>
      <c r="X8" s="209"/>
      <c r="Y8" s="209"/>
      <c r="Z8" s="209"/>
      <c r="AA8" s="209"/>
      <c r="AB8" s="209"/>
      <c r="AC8" s="209"/>
      <c r="AD8" s="209"/>
      <c r="AE8" s="209"/>
      <c r="AF8" s="210"/>
      <c r="AG8" s="183"/>
      <c r="AH8" s="208"/>
      <c r="AI8" s="209"/>
      <c r="AJ8" s="209"/>
      <c r="AK8" s="209"/>
      <c r="AL8" s="210"/>
      <c r="AM8" s="183"/>
      <c r="AN8" s="183"/>
    </row>
    <row r="9">
      <c r="A9" s="181"/>
      <c r="B9" s="184"/>
      <c r="D9" s="8"/>
      <c r="E9" s="183"/>
      <c r="F9" s="183"/>
      <c r="G9" s="211">
        <f>DATE(G7,MONTH(G5&amp;1),1)</f>
        <v>44927</v>
      </c>
      <c r="H9" s="211">
        <f t="shared" ref="H9:AK9" si="1">G9+1</f>
        <v>44928</v>
      </c>
      <c r="I9" s="211">
        <f t="shared" si="1"/>
        <v>44929</v>
      </c>
      <c r="J9" s="211">
        <f t="shared" si="1"/>
        <v>44930</v>
      </c>
      <c r="K9" s="211">
        <f t="shared" si="1"/>
        <v>44931</v>
      </c>
      <c r="L9" s="211">
        <f t="shared" si="1"/>
        <v>44932</v>
      </c>
      <c r="M9" s="211">
        <f t="shared" si="1"/>
        <v>44933</v>
      </c>
      <c r="N9" s="211">
        <f t="shared" si="1"/>
        <v>44934</v>
      </c>
      <c r="O9" s="211">
        <f t="shared" si="1"/>
        <v>44935</v>
      </c>
      <c r="P9" s="211">
        <f t="shared" si="1"/>
        <v>44936</v>
      </c>
      <c r="Q9" s="211">
        <f t="shared" si="1"/>
        <v>44937</v>
      </c>
      <c r="R9" s="211">
        <f t="shared" si="1"/>
        <v>44938</v>
      </c>
      <c r="S9" s="211">
        <f t="shared" si="1"/>
        <v>44939</v>
      </c>
      <c r="T9" s="211">
        <f t="shared" si="1"/>
        <v>44940</v>
      </c>
      <c r="U9" s="211">
        <f t="shared" si="1"/>
        <v>44941</v>
      </c>
      <c r="V9" s="211">
        <f t="shared" si="1"/>
        <v>44942</v>
      </c>
      <c r="W9" s="211">
        <f t="shared" si="1"/>
        <v>44943</v>
      </c>
      <c r="X9" s="211">
        <f t="shared" si="1"/>
        <v>44944</v>
      </c>
      <c r="Y9" s="211">
        <f t="shared" si="1"/>
        <v>44945</v>
      </c>
      <c r="Z9" s="211">
        <f t="shared" si="1"/>
        <v>44946</v>
      </c>
      <c r="AA9" s="211">
        <f t="shared" si="1"/>
        <v>44947</v>
      </c>
      <c r="AB9" s="211">
        <f t="shared" si="1"/>
        <v>44948</v>
      </c>
      <c r="AC9" s="211">
        <f t="shared" si="1"/>
        <v>44949</v>
      </c>
      <c r="AD9" s="211">
        <f t="shared" si="1"/>
        <v>44950</v>
      </c>
      <c r="AE9" s="211">
        <f t="shared" si="1"/>
        <v>44951</v>
      </c>
      <c r="AF9" s="211">
        <f t="shared" si="1"/>
        <v>44952</v>
      </c>
      <c r="AG9" s="211">
        <f t="shared" si="1"/>
        <v>44953</v>
      </c>
      <c r="AH9" s="211">
        <f t="shared" si="1"/>
        <v>44954</v>
      </c>
      <c r="AI9" s="211">
        <f t="shared" si="1"/>
        <v>44955</v>
      </c>
      <c r="AJ9" s="211">
        <f t="shared" si="1"/>
        <v>44956</v>
      </c>
      <c r="AK9" s="211">
        <f t="shared" si="1"/>
        <v>44957</v>
      </c>
      <c r="AL9" s="212"/>
      <c r="AM9" s="183"/>
      <c r="AN9" s="213"/>
    </row>
    <row r="10">
      <c r="A10" s="181"/>
      <c r="B10" s="184"/>
      <c r="D10" s="8"/>
      <c r="E10" s="183"/>
      <c r="F10" s="183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183"/>
      <c r="AN10" s="183"/>
    </row>
    <row r="11">
      <c r="A11" s="181"/>
      <c r="B11" s="184"/>
      <c r="D11" s="8"/>
      <c r="E11" s="183"/>
      <c r="F11" s="183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183"/>
      <c r="AN11" s="183"/>
    </row>
    <row r="12" ht="14.25" customHeight="1">
      <c r="A12" s="181"/>
      <c r="B12" s="178"/>
      <c r="C12" s="179"/>
      <c r="D12" s="180"/>
      <c r="E12" s="183"/>
      <c r="F12" s="183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183"/>
      <c r="AN12" s="183"/>
    </row>
    <row r="13" ht="6.75" customHeight="1">
      <c r="A13" s="181"/>
      <c r="B13" s="169"/>
      <c r="C13" s="169"/>
      <c r="D13" s="169"/>
      <c r="E13" s="183"/>
      <c r="F13" s="183"/>
      <c r="G13" s="216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183"/>
      <c r="AM13" s="183"/>
      <c r="AN13" s="183"/>
    </row>
    <row r="14">
      <c r="A14" s="218"/>
      <c r="B14" s="219" t="s">
        <v>327</v>
      </c>
      <c r="C14" s="42" t="s">
        <v>328</v>
      </c>
      <c r="D14" s="220" t="s">
        <v>329</v>
      </c>
      <c r="E14" s="183"/>
      <c r="F14" s="183"/>
      <c r="G14" s="221" t="str">
        <f t="shared" ref="G14:AK14" si="2">PROPER(LEFT(TEXT(G9,"dddd"),3))</f>
        <v>Dom</v>
      </c>
      <c r="H14" s="221" t="str">
        <f t="shared" si="2"/>
        <v>Lun</v>
      </c>
      <c r="I14" s="221" t="str">
        <f t="shared" si="2"/>
        <v>Mar</v>
      </c>
      <c r="J14" s="221" t="str">
        <f t="shared" si="2"/>
        <v>Mié</v>
      </c>
      <c r="K14" s="221" t="str">
        <f t="shared" si="2"/>
        <v>Jue</v>
      </c>
      <c r="L14" s="221" t="str">
        <f t="shared" si="2"/>
        <v>Vie</v>
      </c>
      <c r="M14" s="221" t="str">
        <f t="shared" si="2"/>
        <v>Sáb</v>
      </c>
      <c r="N14" s="221" t="str">
        <f t="shared" si="2"/>
        <v>Dom</v>
      </c>
      <c r="O14" s="221" t="str">
        <f t="shared" si="2"/>
        <v>Lun</v>
      </c>
      <c r="P14" s="221" t="str">
        <f t="shared" si="2"/>
        <v>Mar</v>
      </c>
      <c r="Q14" s="221" t="str">
        <f t="shared" si="2"/>
        <v>Mié</v>
      </c>
      <c r="R14" s="221" t="str">
        <f t="shared" si="2"/>
        <v>Jue</v>
      </c>
      <c r="S14" s="221" t="str">
        <f t="shared" si="2"/>
        <v>Vie</v>
      </c>
      <c r="T14" s="221" t="str">
        <f t="shared" si="2"/>
        <v>Sáb</v>
      </c>
      <c r="U14" s="221" t="str">
        <f t="shared" si="2"/>
        <v>Dom</v>
      </c>
      <c r="V14" s="221" t="str">
        <f t="shared" si="2"/>
        <v>Lun</v>
      </c>
      <c r="W14" s="221" t="str">
        <f t="shared" si="2"/>
        <v>Mar</v>
      </c>
      <c r="X14" s="221" t="str">
        <f t="shared" si="2"/>
        <v>Mié</v>
      </c>
      <c r="Y14" s="221" t="str">
        <f t="shared" si="2"/>
        <v>Jue</v>
      </c>
      <c r="Z14" s="221" t="str">
        <f t="shared" si="2"/>
        <v>Vie</v>
      </c>
      <c r="AA14" s="221" t="str">
        <f t="shared" si="2"/>
        <v>Sáb</v>
      </c>
      <c r="AB14" s="221" t="str">
        <f t="shared" si="2"/>
        <v>Dom</v>
      </c>
      <c r="AC14" s="221" t="str">
        <f t="shared" si="2"/>
        <v>Lun</v>
      </c>
      <c r="AD14" s="221" t="str">
        <f t="shared" si="2"/>
        <v>Mar</v>
      </c>
      <c r="AE14" s="221" t="str">
        <f t="shared" si="2"/>
        <v>Mié</v>
      </c>
      <c r="AF14" s="221" t="str">
        <f t="shared" si="2"/>
        <v>Jue</v>
      </c>
      <c r="AG14" s="221" t="str">
        <f t="shared" si="2"/>
        <v>Vie</v>
      </c>
      <c r="AH14" s="221" t="str">
        <f t="shared" si="2"/>
        <v>Sáb</v>
      </c>
      <c r="AI14" s="221" t="str">
        <f t="shared" si="2"/>
        <v>Dom</v>
      </c>
      <c r="AJ14" s="221" t="str">
        <f t="shared" si="2"/>
        <v>Lun</v>
      </c>
      <c r="AK14" s="222" t="str">
        <f t="shared" si="2"/>
        <v>Mar</v>
      </c>
      <c r="AL14" s="223" t="s">
        <v>330</v>
      </c>
      <c r="AM14" s="224"/>
      <c r="AN14" s="225" t="s">
        <v>331</v>
      </c>
    </row>
    <row r="15" ht="6.75" customHeight="1">
      <c r="A15" s="226"/>
      <c r="B15" s="227"/>
      <c r="C15" s="228"/>
      <c r="D15" s="229"/>
      <c r="E15" s="183"/>
      <c r="F15" s="183"/>
      <c r="G15" s="183"/>
      <c r="H15" s="183"/>
      <c r="I15" s="183"/>
      <c r="J15" s="230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231"/>
      <c r="AM15" s="183"/>
      <c r="AN15" s="232"/>
    </row>
    <row r="16">
      <c r="A16" s="233" t="s">
        <v>257</v>
      </c>
      <c r="B16" s="183"/>
      <c r="C16" s="183" t="s">
        <v>279</v>
      </c>
      <c r="D16" s="183" t="s">
        <v>36</v>
      </c>
      <c r="E16" s="183"/>
      <c r="F16" s="183"/>
      <c r="G16" s="234"/>
      <c r="H16" s="235"/>
      <c r="I16" s="235"/>
      <c r="J16" s="235"/>
      <c r="K16" s="235"/>
      <c r="L16" s="235"/>
      <c r="M16" s="236"/>
      <c r="N16" s="236"/>
      <c r="O16" s="235"/>
      <c r="P16" s="235"/>
      <c r="Q16" s="235"/>
      <c r="R16" s="235"/>
      <c r="S16" s="235"/>
      <c r="T16" s="236"/>
      <c r="U16" s="236"/>
      <c r="V16" s="235"/>
      <c r="W16" s="235"/>
      <c r="X16" s="235"/>
      <c r="Y16" s="235"/>
      <c r="Z16" s="235"/>
      <c r="AA16" s="236"/>
      <c r="AB16" s="236"/>
      <c r="AC16" s="235"/>
      <c r="AD16" s="235"/>
      <c r="AE16" s="235"/>
      <c r="AF16" s="235"/>
      <c r="AG16" s="235"/>
      <c r="AH16" s="236"/>
      <c r="AI16" s="236"/>
      <c r="AJ16" s="235"/>
      <c r="AK16" s="237"/>
      <c r="AL16" s="238">
        <v>0.0</v>
      </c>
      <c r="AM16" s="239"/>
      <c r="AN16" s="240" t="b">
        <v>0</v>
      </c>
    </row>
    <row r="17">
      <c r="A17" s="233" t="s">
        <v>257</v>
      </c>
      <c r="B17" s="183"/>
      <c r="C17" s="183" t="s">
        <v>279</v>
      </c>
      <c r="D17" s="183" t="s">
        <v>35</v>
      </c>
      <c r="E17" s="183"/>
      <c r="F17" s="183"/>
      <c r="G17" s="234"/>
      <c r="H17" s="235"/>
      <c r="I17" s="235"/>
      <c r="J17" s="235"/>
      <c r="K17" s="235"/>
      <c r="L17" s="235"/>
      <c r="M17" s="236"/>
      <c r="N17" s="236"/>
      <c r="O17" s="235"/>
      <c r="P17" s="235"/>
      <c r="Q17" s="235"/>
      <c r="R17" s="235"/>
      <c r="S17" s="235"/>
      <c r="T17" s="236"/>
      <c r="U17" s="236"/>
      <c r="V17" s="235"/>
      <c r="W17" s="235"/>
      <c r="X17" s="235"/>
      <c r="Y17" s="235"/>
      <c r="Z17" s="235"/>
      <c r="AA17" s="236"/>
      <c r="AB17" s="236"/>
      <c r="AC17" s="235"/>
      <c r="AD17" s="235"/>
      <c r="AE17" s="235"/>
      <c r="AF17" s="235"/>
      <c r="AG17" s="235"/>
      <c r="AH17" s="236"/>
      <c r="AI17" s="236"/>
      <c r="AJ17" s="235"/>
      <c r="AK17" s="237"/>
      <c r="AL17" s="238">
        <f t="shared" ref="AL17:AL40" si="3">SUM(G17:AK17)</f>
        <v>0</v>
      </c>
      <c r="AM17" s="239"/>
      <c r="AN17" s="241" t="b">
        <v>0</v>
      </c>
    </row>
    <row r="18">
      <c r="A18" s="233" t="s">
        <v>257</v>
      </c>
      <c r="B18" s="183"/>
      <c r="C18" s="183" t="s">
        <v>279</v>
      </c>
      <c r="D18" s="183" t="s">
        <v>43</v>
      </c>
      <c r="E18" s="183"/>
      <c r="F18" s="183"/>
      <c r="G18" s="242"/>
      <c r="H18" s="243"/>
      <c r="I18" s="243"/>
      <c r="J18" s="243"/>
      <c r="K18" s="243"/>
      <c r="L18" s="243"/>
      <c r="M18" s="244"/>
      <c r="N18" s="244"/>
      <c r="O18" s="243"/>
      <c r="P18" s="243"/>
      <c r="Q18" s="243"/>
      <c r="R18" s="243"/>
      <c r="S18" s="243"/>
      <c r="T18" s="244"/>
      <c r="U18" s="244"/>
      <c r="V18" s="243"/>
      <c r="W18" s="243"/>
      <c r="X18" s="243"/>
      <c r="Y18" s="243"/>
      <c r="Z18" s="243"/>
      <c r="AA18" s="244"/>
      <c r="AB18" s="244"/>
      <c r="AC18" s="243"/>
      <c r="AD18" s="243"/>
      <c r="AE18" s="243"/>
      <c r="AF18" s="243"/>
      <c r="AG18" s="243"/>
      <c r="AH18" s="244"/>
      <c r="AI18" s="244"/>
      <c r="AJ18" s="243"/>
      <c r="AK18" s="245"/>
      <c r="AL18" s="238">
        <f t="shared" si="3"/>
        <v>0</v>
      </c>
      <c r="AM18" s="239"/>
      <c r="AN18" s="241" t="b">
        <v>0</v>
      </c>
    </row>
    <row r="19">
      <c r="A19" s="233" t="s">
        <v>257</v>
      </c>
      <c r="B19" s="183"/>
      <c r="C19" s="183" t="s">
        <v>279</v>
      </c>
      <c r="D19" s="183" t="s">
        <v>41</v>
      </c>
      <c r="E19" s="183"/>
      <c r="F19" s="183"/>
      <c r="G19" s="246"/>
      <c r="H19" s="247"/>
      <c r="I19" s="247"/>
      <c r="J19" s="247"/>
      <c r="K19" s="247"/>
      <c r="L19" s="247"/>
      <c r="M19" s="248"/>
      <c r="N19" s="248"/>
      <c r="O19" s="247"/>
      <c r="P19" s="247"/>
      <c r="Q19" s="247"/>
      <c r="R19" s="247"/>
      <c r="S19" s="247"/>
      <c r="T19" s="248"/>
      <c r="U19" s="248"/>
      <c r="V19" s="247"/>
      <c r="W19" s="247"/>
      <c r="X19" s="247"/>
      <c r="Y19" s="247"/>
      <c r="Z19" s="247"/>
      <c r="AA19" s="248"/>
      <c r="AB19" s="248"/>
      <c r="AC19" s="247"/>
      <c r="AD19" s="247"/>
      <c r="AE19" s="247"/>
      <c r="AF19" s="247"/>
      <c r="AG19" s="247"/>
      <c r="AH19" s="248"/>
      <c r="AI19" s="248"/>
      <c r="AJ19" s="247"/>
      <c r="AK19" s="247"/>
      <c r="AL19" s="238">
        <f t="shared" si="3"/>
        <v>0</v>
      </c>
      <c r="AM19" s="239"/>
      <c r="AN19" s="241" t="b">
        <v>0</v>
      </c>
    </row>
    <row r="20" ht="15.75" customHeight="1">
      <c r="A20" s="233" t="s">
        <v>257</v>
      </c>
      <c r="B20" s="183"/>
      <c r="C20" s="183" t="s">
        <v>279</v>
      </c>
      <c r="D20" s="183" t="s">
        <v>34</v>
      </c>
      <c r="E20" s="183"/>
      <c r="F20" s="183"/>
      <c r="G20" s="246"/>
      <c r="H20" s="247"/>
      <c r="I20" s="247"/>
      <c r="J20" s="247"/>
      <c r="K20" s="247"/>
      <c r="L20" s="247"/>
      <c r="M20" s="248"/>
      <c r="N20" s="248"/>
      <c r="O20" s="247"/>
      <c r="P20" s="247"/>
      <c r="Q20" s="247"/>
      <c r="R20" s="247"/>
      <c r="S20" s="247"/>
      <c r="T20" s="248"/>
      <c r="U20" s="248"/>
      <c r="V20" s="247"/>
      <c r="W20" s="247"/>
      <c r="X20" s="247"/>
      <c r="Y20" s="247"/>
      <c r="Z20" s="247"/>
      <c r="AA20" s="248"/>
      <c r="AB20" s="248"/>
      <c r="AC20" s="247"/>
      <c r="AD20" s="247"/>
      <c r="AE20" s="247"/>
      <c r="AF20" s="247"/>
      <c r="AG20" s="247"/>
      <c r="AH20" s="248"/>
      <c r="AI20" s="248"/>
      <c r="AJ20" s="247"/>
      <c r="AK20" s="247"/>
      <c r="AL20" s="238">
        <f t="shared" si="3"/>
        <v>0</v>
      </c>
      <c r="AM20" s="239"/>
      <c r="AN20" s="241" t="b">
        <v>0</v>
      </c>
    </row>
    <row r="21" ht="15.75" customHeight="1">
      <c r="A21" s="233" t="s">
        <v>257</v>
      </c>
      <c r="B21" s="183"/>
      <c r="C21" s="183" t="s">
        <v>279</v>
      </c>
      <c r="D21" s="183" t="s">
        <v>33</v>
      </c>
      <c r="E21" s="183"/>
      <c r="F21" s="183"/>
      <c r="G21" s="249"/>
      <c r="H21" s="250"/>
      <c r="I21" s="250"/>
      <c r="J21" s="250"/>
      <c r="K21" s="250"/>
      <c r="L21" s="250"/>
      <c r="M21" s="251"/>
      <c r="N21" s="251"/>
      <c r="O21" s="250"/>
      <c r="P21" s="250"/>
      <c r="Q21" s="250"/>
      <c r="R21" s="250"/>
      <c r="S21" s="250"/>
      <c r="T21" s="251"/>
      <c r="U21" s="251"/>
      <c r="V21" s="250"/>
      <c r="W21" s="250"/>
      <c r="X21" s="250"/>
      <c r="Y21" s="250"/>
      <c r="Z21" s="250"/>
      <c r="AA21" s="251"/>
      <c r="AB21" s="251"/>
      <c r="AC21" s="250"/>
      <c r="AD21" s="250"/>
      <c r="AE21" s="250"/>
      <c r="AF21" s="250"/>
      <c r="AG21" s="250"/>
      <c r="AH21" s="251"/>
      <c r="AI21" s="251"/>
      <c r="AJ21" s="250"/>
      <c r="AK21" s="252"/>
      <c r="AL21" s="238">
        <f t="shared" si="3"/>
        <v>0</v>
      </c>
      <c r="AM21" s="239"/>
      <c r="AN21" s="241" t="b">
        <v>0</v>
      </c>
    </row>
    <row r="22" ht="15.75" customHeight="1">
      <c r="A22" s="233" t="s">
        <v>257</v>
      </c>
      <c r="B22" s="183"/>
      <c r="C22" s="183" t="s">
        <v>279</v>
      </c>
      <c r="D22" s="183" t="s">
        <v>44</v>
      </c>
      <c r="E22" s="183"/>
      <c r="F22" s="183"/>
      <c r="G22" s="253"/>
      <c r="H22" s="254"/>
      <c r="I22" s="254"/>
      <c r="J22" s="254"/>
      <c r="K22" s="254"/>
      <c r="L22" s="254"/>
      <c r="M22" s="255"/>
      <c r="N22" s="255"/>
      <c r="O22" s="254"/>
      <c r="P22" s="254"/>
      <c r="Q22" s="254"/>
      <c r="R22" s="254"/>
      <c r="S22" s="254"/>
      <c r="T22" s="255"/>
      <c r="U22" s="255"/>
      <c r="V22" s="254"/>
      <c r="W22" s="254"/>
      <c r="X22" s="254"/>
      <c r="Y22" s="254"/>
      <c r="Z22" s="254"/>
      <c r="AA22" s="255"/>
      <c r="AB22" s="255"/>
      <c r="AC22" s="254"/>
      <c r="AD22" s="254"/>
      <c r="AE22" s="254"/>
      <c r="AF22" s="254"/>
      <c r="AG22" s="254"/>
      <c r="AH22" s="255"/>
      <c r="AI22" s="255"/>
      <c r="AJ22" s="254"/>
      <c r="AK22" s="256"/>
      <c r="AL22" s="238">
        <f t="shared" si="3"/>
        <v>0</v>
      </c>
      <c r="AM22" s="239"/>
      <c r="AN22" s="241" t="b">
        <v>0</v>
      </c>
    </row>
    <row r="23" ht="15.75" customHeight="1">
      <c r="A23" s="257" t="s">
        <v>261</v>
      </c>
      <c r="B23" s="258" t="s">
        <v>258</v>
      </c>
      <c r="C23" s="258" t="s">
        <v>279</v>
      </c>
      <c r="D23" s="258" t="s">
        <v>40</v>
      </c>
      <c r="E23" s="258"/>
      <c r="F23" s="258"/>
      <c r="G23" s="259"/>
      <c r="H23" s="260"/>
      <c r="I23" s="260"/>
      <c r="J23" s="260"/>
      <c r="K23" s="260"/>
      <c r="L23" s="260"/>
      <c r="M23" s="248"/>
      <c r="N23" s="248"/>
      <c r="O23" s="260"/>
      <c r="P23" s="260"/>
      <c r="Q23" s="260"/>
      <c r="R23" s="260"/>
      <c r="S23" s="260"/>
      <c r="T23" s="248"/>
      <c r="U23" s="248"/>
      <c r="V23" s="260"/>
      <c r="W23" s="260"/>
      <c r="X23" s="260"/>
      <c r="Y23" s="260"/>
      <c r="Z23" s="260"/>
      <c r="AA23" s="248"/>
      <c r="AB23" s="248"/>
      <c r="AC23" s="260"/>
      <c r="AD23" s="260"/>
      <c r="AE23" s="260"/>
      <c r="AF23" s="260"/>
      <c r="AG23" s="260"/>
      <c r="AH23" s="248"/>
      <c r="AI23" s="248"/>
      <c r="AJ23" s="260"/>
      <c r="AK23" s="260"/>
      <c r="AL23" s="261">
        <f t="shared" si="3"/>
        <v>0</v>
      </c>
      <c r="AM23" s="262"/>
      <c r="AN23" s="263" t="b">
        <v>0</v>
      </c>
    </row>
    <row r="24" ht="15.75" customHeight="1">
      <c r="A24" s="264" t="s">
        <v>261</v>
      </c>
      <c r="B24" s="183" t="s">
        <v>258</v>
      </c>
      <c r="C24" s="183" t="s">
        <v>259</v>
      </c>
      <c r="D24" s="183" t="s">
        <v>48</v>
      </c>
      <c r="E24" s="183"/>
      <c r="F24" s="183"/>
      <c r="G24" s="246">
        <v>8.0</v>
      </c>
      <c r="H24" s="247"/>
      <c r="I24" s="247"/>
      <c r="J24" s="247"/>
      <c r="K24" s="247"/>
      <c r="L24" s="247"/>
      <c r="M24" s="248"/>
      <c r="N24" s="248"/>
      <c r="O24" s="247"/>
      <c r="P24" s="247"/>
      <c r="Q24" s="247"/>
      <c r="R24" s="247"/>
      <c r="S24" s="247"/>
      <c r="T24" s="248"/>
      <c r="U24" s="248"/>
      <c r="V24" s="247"/>
      <c r="W24" s="247"/>
      <c r="X24" s="247"/>
      <c r="Y24" s="247"/>
      <c r="Z24" s="247"/>
      <c r="AA24" s="248"/>
      <c r="AB24" s="248"/>
      <c r="AC24" s="247">
        <v>136.0</v>
      </c>
      <c r="AD24" s="247"/>
      <c r="AE24" s="247"/>
      <c r="AF24" s="247"/>
      <c r="AG24" s="247"/>
      <c r="AH24" s="248">
        <v>40.0</v>
      </c>
      <c r="AI24" s="248"/>
      <c r="AJ24" s="247"/>
      <c r="AK24" s="247"/>
      <c r="AL24" s="265">
        <f t="shared" si="3"/>
        <v>184</v>
      </c>
      <c r="AM24" s="239"/>
      <c r="AN24" s="241" t="b">
        <v>0</v>
      </c>
    </row>
    <row r="25" ht="15.75" customHeight="1">
      <c r="A25" s="264" t="s">
        <v>261</v>
      </c>
      <c r="B25" s="183" t="s">
        <v>258</v>
      </c>
      <c r="C25" s="183" t="s">
        <v>259</v>
      </c>
      <c r="D25" s="183" t="s">
        <v>51</v>
      </c>
      <c r="E25" s="183"/>
      <c r="F25" s="183"/>
      <c r="G25" s="246"/>
      <c r="H25" s="247">
        <v>8.0</v>
      </c>
      <c r="I25" s="247">
        <v>8.0</v>
      </c>
      <c r="J25" s="247">
        <v>8.0</v>
      </c>
      <c r="K25" s="247">
        <v>8.0</v>
      </c>
      <c r="L25" s="247">
        <v>8.0</v>
      </c>
      <c r="M25" s="248">
        <v>8.0</v>
      </c>
      <c r="N25" s="248">
        <v>8.0</v>
      </c>
      <c r="O25" s="247">
        <v>8.0</v>
      </c>
      <c r="P25" s="247">
        <v>8.0</v>
      </c>
      <c r="Q25" s="247">
        <v>8.0</v>
      </c>
      <c r="R25" s="247">
        <v>8.0</v>
      </c>
      <c r="S25" s="247">
        <v>8.0</v>
      </c>
      <c r="T25" s="248">
        <v>8.0</v>
      </c>
      <c r="U25" s="248">
        <v>8.0</v>
      </c>
      <c r="V25" s="247">
        <v>8.0</v>
      </c>
      <c r="W25" s="247">
        <v>8.0</v>
      </c>
      <c r="X25" s="247">
        <v>8.0</v>
      </c>
      <c r="Y25" s="247">
        <v>8.0</v>
      </c>
      <c r="Z25" s="247"/>
      <c r="AA25" s="248"/>
      <c r="AB25" s="248"/>
      <c r="AC25" s="247"/>
      <c r="AD25" s="247"/>
      <c r="AE25" s="247"/>
      <c r="AF25" s="247"/>
      <c r="AG25" s="247"/>
      <c r="AH25" s="248"/>
      <c r="AI25" s="248"/>
      <c r="AJ25" s="247"/>
      <c r="AK25" s="247"/>
      <c r="AL25" s="265">
        <f t="shared" si="3"/>
        <v>144</v>
      </c>
      <c r="AM25" s="239"/>
      <c r="AN25" s="241" t="b">
        <v>0</v>
      </c>
    </row>
    <row r="26" ht="15.75" customHeight="1">
      <c r="A26" s="264" t="s">
        <v>261</v>
      </c>
      <c r="B26" s="183" t="s">
        <v>258</v>
      </c>
      <c r="C26" s="183" t="s">
        <v>259</v>
      </c>
      <c r="D26" s="183" t="s">
        <v>52</v>
      </c>
      <c r="E26" s="183"/>
      <c r="F26" s="183"/>
      <c r="G26" s="246">
        <v>8.0</v>
      </c>
      <c r="H26" s="247">
        <v>8.0</v>
      </c>
      <c r="I26" s="247">
        <v>8.0</v>
      </c>
      <c r="J26" s="247">
        <v>8.0</v>
      </c>
      <c r="K26" s="247">
        <v>8.0</v>
      </c>
      <c r="L26" s="247">
        <v>8.0</v>
      </c>
      <c r="M26" s="248">
        <v>8.0</v>
      </c>
      <c r="N26" s="248">
        <v>8.0</v>
      </c>
      <c r="O26" s="247">
        <v>8.0</v>
      </c>
      <c r="P26" s="247">
        <v>8.0</v>
      </c>
      <c r="Q26" s="247"/>
      <c r="R26" s="247"/>
      <c r="S26" s="247"/>
      <c r="T26" s="248"/>
      <c r="U26" s="248"/>
      <c r="V26" s="247"/>
      <c r="W26" s="247"/>
      <c r="X26" s="247"/>
      <c r="Y26" s="247"/>
      <c r="Z26" s="247"/>
      <c r="AA26" s="248"/>
      <c r="AB26" s="248"/>
      <c r="AC26" s="247"/>
      <c r="AD26" s="247"/>
      <c r="AE26" s="247"/>
      <c r="AF26" s="247"/>
      <c r="AG26" s="247"/>
      <c r="AH26" s="248"/>
      <c r="AI26" s="248"/>
      <c r="AJ26" s="247"/>
      <c r="AK26" s="247"/>
      <c r="AL26" s="265">
        <f t="shared" si="3"/>
        <v>80</v>
      </c>
      <c r="AM26" s="239"/>
      <c r="AN26" s="241" t="b">
        <v>0</v>
      </c>
    </row>
    <row r="27" ht="15.75" customHeight="1">
      <c r="A27" s="264" t="s">
        <v>261</v>
      </c>
      <c r="B27" s="183" t="s">
        <v>258</v>
      </c>
      <c r="C27" s="183" t="s">
        <v>259</v>
      </c>
      <c r="D27" s="183" t="s">
        <v>57</v>
      </c>
      <c r="E27" s="183"/>
      <c r="F27" s="183"/>
      <c r="G27" s="246"/>
      <c r="H27" s="247"/>
      <c r="I27" s="247"/>
      <c r="J27" s="247"/>
      <c r="K27" s="247"/>
      <c r="L27" s="247"/>
      <c r="M27" s="248"/>
      <c r="N27" s="248"/>
      <c r="O27" s="247"/>
      <c r="P27" s="247"/>
      <c r="Q27" s="247">
        <v>8.0</v>
      </c>
      <c r="R27" s="247">
        <v>8.0</v>
      </c>
      <c r="S27" s="247">
        <v>8.0</v>
      </c>
      <c r="T27" s="248">
        <v>8.0</v>
      </c>
      <c r="U27" s="248">
        <v>8.0</v>
      </c>
      <c r="V27" s="247">
        <v>8.0</v>
      </c>
      <c r="W27" s="247">
        <v>8.0</v>
      </c>
      <c r="X27" s="247">
        <v>8.0</v>
      </c>
      <c r="Y27" s="247">
        <v>8.0</v>
      </c>
      <c r="Z27" s="247">
        <v>8.0</v>
      </c>
      <c r="AA27" s="248">
        <v>8.0</v>
      </c>
      <c r="AB27" s="248">
        <v>8.0</v>
      </c>
      <c r="AC27" s="247"/>
      <c r="AD27" s="247"/>
      <c r="AE27" s="247"/>
      <c r="AF27" s="247"/>
      <c r="AG27" s="247"/>
      <c r="AH27" s="248"/>
      <c r="AI27" s="248"/>
      <c r="AJ27" s="247"/>
      <c r="AK27" s="247"/>
      <c r="AL27" s="265">
        <f t="shared" si="3"/>
        <v>96</v>
      </c>
      <c r="AM27" s="239"/>
      <c r="AN27" s="241" t="b">
        <v>0</v>
      </c>
    </row>
    <row r="28" ht="15.75" customHeight="1">
      <c r="A28" s="264" t="s">
        <v>261</v>
      </c>
      <c r="B28" s="183" t="s">
        <v>258</v>
      </c>
      <c r="C28" s="183" t="s">
        <v>259</v>
      </c>
      <c r="D28" s="183" t="s">
        <v>55</v>
      </c>
      <c r="E28" s="183"/>
      <c r="F28" s="183"/>
      <c r="G28" s="246">
        <v>8.0</v>
      </c>
      <c r="H28" s="247">
        <v>8.0</v>
      </c>
      <c r="I28" s="247">
        <v>8.0</v>
      </c>
      <c r="J28" s="247">
        <v>8.0</v>
      </c>
      <c r="K28" s="247"/>
      <c r="L28" s="247"/>
      <c r="M28" s="248"/>
      <c r="N28" s="248"/>
      <c r="O28" s="247"/>
      <c r="P28" s="247"/>
      <c r="Q28" s="247"/>
      <c r="R28" s="247"/>
      <c r="S28" s="247"/>
      <c r="T28" s="248"/>
      <c r="U28" s="248"/>
      <c r="V28" s="247"/>
      <c r="W28" s="247"/>
      <c r="X28" s="247">
        <v>8.0</v>
      </c>
      <c r="Y28" s="247">
        <v>8.0</v>
      </c>
      <c r="Z28" s="247">
        <v>8.0</v>
      </c>
      <c r="AA28" s="248">
        <v>8.0</v>
      </c>
      <c r="AB28" s="248">
        <v>8.0</v>
      </c>
      <c r="AC28" s="247">
        <v>8.0</v>
      </c>
      <c r="AD28" s="247">
        <v>8.0</v>
      </c>
      <c r="AE28" s="247">
        <v>8.0</v>
      </c>
      <c r="AF28" s="247">
        <v>8.0</v>
      </c>
      <c r="AG28" s="247">
        <v>8.0</v>
      </c>
      <c r="AH28" s="248">
        <v>8.0</v>
      </c>
      <c r="AI28" s="248">
        <v>8.0</v>
      </c>
      <c r="AJ28" s="247">
        <v>8.0</v>
      </c>
      <c r="AK28" s="247">
        <v>8.0</v>
      </c>
      <c r="AL28" s="265">
        <f t="shared" si="3"/>
        <v>144</v>
      </c>
      <c r="AM28" s="239"/>
      <c r="AN28" s="241" t="b">
        <v>0</v>
      </c>
    </row>
    <row r="29" ht="15.75" customHeight="1">
      <c r="A29" s="264" t="s">
        <v>261</v>
      </c>
      <c r="B29" s="183" t="s">
        <v>258</v>
      </c>
      <c r="C29" s="183" t="s">
        <v>259</v>
      </c>
      <c r="D29" s="183" t="s">
        <v>56</v>
      </c>
      <c r="E29" s="183"/>
      <c r="F29" s="183"/>
      <c r="G29" s="246"/>
      <c r="H29" s="247"/>
      <c r="I29" s="247"/>
      <c r="J29" s="247"/>
      <c r="K29" s="247"/>
      <c r="L29" s="247"/>
      <c r="M29" s="248"/>
      <c r="N29" s="248"/>
      <c r="O29" s="247"/>
      <c r="P29" s="247"/>
      <c r="Q29" s="247"/>
      <c r="R29" s="247"/>
      <c r="S29" s="247"/>
      <c r="T29" s="248"/>
      <c r="U29" s="248"/>
      <c r="V29" s="247"/>
      <c r="W29" s="247"/>
      <c r="X29" s="247"/>
      <c r="Y29" s="247"/>
      <c r="Z29" s="247">
        <v>8.0</v>
      </c>
      <c r="AA29" s="248">
        <v>8.0</v>
      </c>
      <c r="AB29" s="248">
        <v>8.0</v>
      </c>
      <c r="AC29" s="247">
        <v>8.0</v>
      </c>
      <c r="AD29" s="247">
        <v>8.0</v>
      </c>
      <c r="AE29" s="247">
        <v>8.0</v>
      </c>
      <c r="AF29" s="247">
        <v>8.0</v>
      </c>
      <c r="AG29" s="247">
        <v>8.0</v>
      </c>
      <c r="AH29" s="248">
        <v>8.0</v>
      </c>
      <c r="AI29" s="248">
        <v>8.0</v>
      </c>
      <c r="AJ29" s="247">
        <v>8.0</v>
      </c>
      <c r="AK29" s="247">
        <v>8.0</v>
      </c>
      <c r="AL29" s="265">
        <f t="shared" si="3"/>
        <v>96</v>
      </c>
      <c r="AM29" s="239"/>
      <c r="AN29" s="241" t="b">
        <v>0</v>
      </c>
    </row>
    <row r="30" ht="15.75" customHeight="1">
      <c r="A30" s="264" t="s">
        <v>261</v>
      </c>
      <c r="B30" s="183" t="s">
        <v>258</v>
      </c>
      <c r="C30" s="183" t="s">
        <v>259</v>
      </c>
      <c r="D30" s="183" t="s">
        <v>156</v>
      </c>
      <c r="E30" s="183"/>
      <c r="F30" s="183"/>
      <c r="G30" s="246"/>
      <c r="H30" s="247"/>
      <c r="I30" s="247"/>
      <c r="J30" s="247"/>
      <c r="K30" s="247"/>
      <c r="L30" s="247"/>
      <c r="M30" s="248"/>
      <c r="N30" s="248"/>
      <c r="O30" s="247"/>
      <c r="P30" s="247"/>
      <c r="Q30" s="247"/>
      <c r="R30" s="247"/>
      <c r="S30" s="247"/>
      <c r="T30" s="248"/>
      <c r="U30" s="248"/>
      <c r="V30" s="247"/>
      <c r="W30" s="247"/>
      <c r="X30" s="247"/>
      <c r="Y30" s="247"/>
      <c r="Z30" s="247"/>
      <c r="AA30" s="248"/>
      <c r="AB30" s="248"/>
      <c r="AC30" s="247"/>
      <c r="AD30" s="247"/>
      <c r="AE30" s="247"/>
      <c r="AF30" s="247"/>
      <c r="AG30" s="247"/>
      <c r="AH30" s="248"/>
      <c r="AI30" s="248"/>
      <c r="AJ30" s="247"/>
      <c r="AK30" s="247"/>
      <c r="AL30" s="265">
        <f t="shared" si="3"/>
        <v>0</v>
      </c>
      <c r="AM30" s="239"/>
      <c r="AN30" s="241" t="b">
        <v>0</v>
      </c>
    </row>
    <row r="31" ht="15.75" customHeight="1">
      <c r="A31" s="264" t="s">
        <v>261</v>
      </c>
      <c r="B31" s="183" t="s">
        <v>258</v>
      </c>
      <c r="C31" s="183" t="s">
        <v>259</v>
      </c>
      <c r="D31" s="183" t="s">
        <v>58</v>
      </c>
      <c r="E31" s="183"/>
      <c r="F31" s="183"/>
      <c r="G31" s="246"/>
      <c r="H31" s="247"/>
      <c r="I31" s="247"/>
      <c r="J31" s="247"/>
      <c r="K31" s="247"/>
      <c r="L31" s="247"/>
      <c r="M31" s="248"/>
      <c r="N31" s="248"/>
      <c r="O31" s="247"/>
      <c r="P31" s="247"/>
      <c r="Q31" s="247"/>
      <c r="R31" s="247"/>
      <c r="S31" s="247"/>
      <c r="T31" s="248"/>
      <c r="U31" s="248"/>
      <c r="V31" s="247"/>
      <c r="W31" s="247"/>
      <c r="X31" s="247"/>
      <c r="Y31" s="247"/>
      <c r="Z31" s="247"/>
      <c r="AA31" s="248"/>
      <c r="AB31" s="248"/>
      <c r="AC31" s="247">
        <v>8.0</v>
      </c>
      <c r="AD31" s="247">
        <v>2.0</v>
      </c>
      <c r="AE31" s="247"/>
      <c r="AF31" s="247"/>
      <c r="AG31" s="247"/>
      <c r="AH31" s="248"/>
      <c r="AI31" s="248"/>
      <c r="AJ31" s="247"/>
      <c r="AK31" s="247"/>
      <c r="AL31" s="265">
        <f t="shared" si="3"/>
        <v>10</v>
      </c>
      <c r="AM31" s="239"/>
      <c r="AN31" s="241" t="b">
        <v>0</v>
      </c>
    </row>
    <row r="32" ht="15.75" customHeight="1">
      <c r="A32" s="264" t="s">
        <v>261</v>
      </c>
      <c r="B32" s="183" t="s">
        <v>258</v>
      </c>
      <c r="C32" s="183" t="s">
        <v>259</v>
      </c>
      <c r="D32" s="183" t="s">
        <v>43</v>
      </c>
      <c r="E32" s="183"/>
      <c r="F32" s="183"/>
      <c r="G32" s="246"/>
      <c r="H32" s="247"/>
      <c r="I32" s="247"/>
      <c r="J32" s="247"/>
      <c r="K32" s="247"/>
      <c r="L32" s="247"/>
      <c r="M32" s="248"/>
      <c r="N32" s="248"/>
      <c r="O32" s="247"/>
      <c r="P32" s="247"/>
      <c r="Q32" s="247"/>
      <c r="R32" s="247"/>
      <c r="S32" s="247"/>
      <c r="T32" s="248"/>
      <c r="U32" s="248"/>
      <c r="V32" s="247"/>
      <c r="W32" s="247"/>
      <c r="X32" s="247"/>
      <c r="Y32" s="247"/>
      <c r="Z32" s="247"/>
      <c r="AA32" s="248"/>
      <c r="AB32" s="248"/>
      <c r="AC32" s="247"/>
      <c r="AD32" s="247"/>
      <c r="AE32" s="247"/>
      <c r="AF32" s="247"/>
      <c r="AG32" s="247"/>
      <c r="AH32" s="248"/>
      <c r="AI32" s="248"/>
      <c r="AJ32" s="247"/>
      <c r="AK32" s="247"/>
      <c r="AL32" s="265">
        <f t="shared" si="3"/>
        <v>0</v>
      </c>
      <c r="AM32" s="239"/>
      <c r="AN32" s="241" t="b">
        <v>0</v>
      </c>
    </row>
    <row r="33" ht="15.75" customHeight="1">
      <c r="A33" s="264" t="s">
        <v>261</v>
      </c>
      <c r="B33" s="183" t="s">
        <v>258</v>
      </c>
      <c r="C33" s="183" t="s">
        <v>259</v>
      </c>
      <c r="D33" s="183" t="s">
        <v>61</v>
      </c>
      <c r="E33" s="183"/>
      <c r="F33" s="183"/>
      <c r="G33" s="246"/>
      <c r="H33" s="247"/>
      <c r="I33" s="247"/>
      <c r="J33" s="247"/>
      <c r="K33" s="247"/>
      <c r="L33" s="247"/>
      <c r="M33" s="248"/>
      <c r="N33" s="248"/>
      <c r="O33" s="247"/>
      <c r="P33" s="247"/>
      <c r="Q33" s="247"/>
      <c r="R33" s="247"/>
      <c r="S33" s="247"/>
      <c r="T33" s="248"/>
      <c r="U33" s="248"/>
      <c r="V33" s="247"/>
      <c r="W33" s="247"/>
      <c r="X33" s="247"/>
      <c r="Y33" s="247"/>
      <c r="Z33" s="247"/>
      <c r="AA33" s="248"/>
      <c r="AB33" s="248"/>
      <c r="AC33" s="247"/>
      <c r="AD33" s="247"/>
      <c r="AE33" s="247"/>
      <c r="AF33" s="247"/>
      <c r="AG33" s="247"/>
      <c r="AH33" s="248"/>
      <c r="AI33" s="248"/>
      <c r="AJ33" s="247">
        <v>8.0</v>
      </c>
      <c r="AK33" s="247"/>
      <c r="AL33" s="265">
        <f t="shared" si="3"/>
        <v>8</v>
      </c>
      <c r="AM33" s="239"/>
      <c r="AN33" s="241" t="b">
        <v>0</v>
      </c>
    </row>
    <row r="34" ht="15.75" customHeight="1">
      <c r="A34" s="264" t="s">
        <v>261</v>
      </c>
      <c r="B34" s="258" t="s">
        <v>258</v>
      </c>
      <c r="C34" s="258" t="s">
        <v>259</v>
      </c>
      <c r="D34" s="258" t="s">
        <v>47</v>
      </c>
      <c r="E34" s="258"/>
      <c r="F34" s="258"/>
      <c r="G34" s="260">
        <f t="shared" ref="G34:AK34" si="4">SUM(G24:G33)</f>
        <v>24</v>
      </c>
      <c r="H34" s="260">
        <f t="shared" si="4"/>
        <v>24</v>
      </c>
      <c r="I34" s="260">
        <f t="shared" si="4"/>
        <v>24</v>
      </c>
      <c r="J34" s="260">
        <f t="shared" si="4"/>
        <v>24</v>
      </c>
      <c r="K34" s="260">
        <f t="shared" si="4"/>
        <v>16</v>
      </c>
      <c r="L34" s="260">
        <f t="shared" si="4"/>
        <v>16</v>
      </c>
      <c r="M34" s="248">
        <f t="shared" si="4"/>
        <v>16</v>
      </c>
      <c r="N34" s="248">
        <f t="shared" si="4"/>
        <v>16</v>
      </c>
      <c r="O34" s="260">
        <f t="shared" si="4"/>
        <v>16</v>
      </c>
      <c r="P34" s="260">
        <f t="shared" si="4"/>
        <v>16</v>
      </c>
      <c r="Q34" s="260">
        <f t="shared" si="4"/>
        <v>16</v>
      </c>
      <c r="R34" s="260">
        <f t="shared" si="4"/>
        <v>16</v>
      </c>
      <c r="S34" s="260">
        <f t="shared" si="4"/>
        <v>16</v>
      </c>
      <c r="T34" s="248">
        <f t="shared" si="4"/>
        <v>16</v>
      </c>
      <c r="U34" s="248">
        <f t="shared" si="4"/>
        <v>16</v>
      </c>
      <c r="V34" s="260">
        <f t="shared" si="4"/>
        <v>16</v>
      </c>
      <c r="W34" s="260">
        <f t="shared" si="4"/>
        <v>16</v>
      </c>
      <c r="X34" s="260">
        <f t="shared" si="4"/>
        <v>24</v>
      </c>
      <c r="Y34" s="260">
        <f t="shared" si="4"/>
        <v>24</v>
      </c>
      <c r="Z34" s="260">
        <f t="shared" si="4"/>
        <v>24</v>
      </c>
      <c r="AA34" s="248">
        <f t="shared" si="4"/>
        <v>24</v>
      </c>
      <c r="AB34" s="248">
        <f t="shared" si="4"/>
        <v>24</v>
      </c>
      <c r="AC34" s="260">
        <f t="shared" si="4"/>
        <v>160</v>
      </c>
      <c r="AD34" s="260">
        <f t="shared" si="4"/>
        <v>18</v>
      </c>
      <c r="AE34" s="260">
        <f t="shared" si="4"/>
        <v>16</v>
      </c>
      <c r="AF34" s="260">
        <f t="shared" si="4"/>
        <v>16</v>
      </c>
      <c r="AG34" s="260">
        <f t="shared" si="4"/>
        <v>16</v>
      </c>
      <c r="AH34" s="248">
        <f t="shared" si="4"/>
        <v>56</v>
      </c>
      <c r="AI34" s="248">
        <f t="shared" si="4"/>
        <v>16</v>
      </c>
      <c r="AJ34" s="260">
        <f t="shared" si="4"/>
        <v>24</v>
      </c>
      <c r="AK34" s="260">
        <f t="shared" si="4"/>
        <v>16</v>
      </c>
      <c r="AL34" s="261">
        <f t="shared" si="3"/>
        <v>762</v>
      </c>
      <c r="AM34" s="266"/>
      <c r="AN34" s="263" t="b">
        <v>0</v>
      </c>
    </row>
    <row r="35" ht="15.75" customHeight="1">
      <c r="A35" s="264" t="s">
        <v>261</v>
      </c>
      <c r="B35" s="183" t="s">
        <v>258</v>
      </c>
      <c r="C35" s="183" t="s">
        <v>263</v>
      </c>
      <c r="D35" s="183" t="s">
        <v>145</v>
      </c>
      <c r="E35" s="183"/>
      <c r="F35" s="183"/>
      <c r="G35" s="246">
        <v>4.0</v>
      </c>
      <c r="H35" s="247">
        <v>2.0</v>
      </c>
      <c r="I35" s="247">
        <v>2.0</v>
      </c>
      <c r="J35" s="247">
        <v>2.0</v>
      </c>
      <c r="K35" s="247">
        <v>2.0</v>
      </c>
      <c r="L35" s="247">
        <v>2.0</v>
      </c>
      <c r="M35" s="248">
        <v>4.0</v>
      </c>
      <c r="N35" s="248">
        <v>4.0</v>
      </c>
      <c r="O35" s="247">
        <v>2.0</v>
      </c>
      <c r="P35" s="247">
        <v>2.0</v>
      </c>
      <c r="Q35" s="247">
        <v>2.0</v>
      </c>
      <c r="R35" s="247">
        <v>2.0</v>
      </c>
      <c r="S35" s="247"/>
      <c r="T35" s="248">
        <v>4.0</v>
      </c>
      <c r="U35" s="248">
        <v>4.0</v>
      </c>
      <c r="V35" s="247"/>
      <c r="W35" s="247"/>
      <c r="X35" s="247"/>
      <c r="Y35" s="247"/>
      <c r="Z35" s="247"/>
      <c r="AA35" s="248"/>
      <c r="AB35" s="248"/>
      <c r="AC35" s="247"/>
      <c r="AD35" s="247"/>
      <c r="AE35" s="247"/>
      <c r="AF35" s="247"/>
      <c r="AG35" s="247"/>
      <c r="AH35" s="248"/>
      <c r="AI35" s="248"/>
      <c r="AJ35" s="247"/>
      <c r="AK35" s="247"/>
      <c r="AL35" s="265">
        <f t="shared" si="3"/>
        <v>38</v>
      </c>
      <c r="AM35" s="239"/>
      <c r="AN35" s="241" t="b">
        <v>0</v>
      </c>
    </row>
    <row r="36" ht="15.75" customHeight="1">
      <c r="A36" s="264" t="s">
        <v>261</v>
      </c>
      <c r="B36" s="183" t="s">
        <v>258</v>
      </c>
      <c r="C36" s="183" t="s">
        <v>263</v>
      </c>
      <c r="D36" s="183" t="s">
        <v>148</v>
      </c>
      <c r="E36" s="183"/>
      <c r="F36" s="183"/>
      <c r="G36" s="246"/>
      <c r="H36" s="247"/>
      <c r="I36" s="247"/>
      <c r="J36" s="247"/>
      <c r="K36" s="247"/>
      <c r="L36" s="247"/>
      <c r="M36" s="248"/>
      <c r="N36" s="248"/>
      <c r="O36" s="247"/>
      <c r="P36" s="247"/>
      <c r="Q36" s="247"/>
      <c r="R36" s="247"/>
      <c r="S36" s="247">
        <v>3.0</v>
      </c>
      <c r="T36" s="248"/>
      <c r="U36" s="248"/>
      <c r="V36" s="247">
        <v>4.0</v>
      </c>
      <c r="W36" s="247">
        <v>4.0</v>
      </c>
      <c r="X36" s="247">
        <v>4.0</v>
      </c>
      <c r="Y36" s="247">
        <v>4.0</v>
      </c>
      <c r="Z36" s="247">
        <v>4.0</v>
      </c>
      <c r="AA36" s="248"/>
      <c r="AB36" s="248">
        <v>2.0</v>
      </c>
      <c r="AC36" s="247">
        <v>4.0</v>
      </c>
      <c r="AD36" s="247">
        <v>4.0</v>
      </c>
      <c r="AE36" s="247">
        <v>4.0</v>
      </c>
      <c r="AF36" s="247">
        <v>4.0</v>
      </c>
      <c r="AG36" s="247">
        <v>4.0</v>
      </c>
      <c r="AH36" s="248">
        <v>1.0</v>
      </c>
      <c r="AI36" s="248">
        <v>1.0</v>
      </c>
      <c r="AJ36" s="247">
        <v>4.0</v>
      </c>
      <c r="AK36" s="247">
        <v>4.0</v>
      </c>
      <c r="AL36" s="265">
        <f t="shared" si="3"/>
        <v>55</v>
      </c>
      <c r="AM36" s="239"/>
      <c r="AN36" s="241" t="b">
        <v>0</v>
      </c>
    </row>
    <row r="37" ht="15.75" customHeight="1">
      <c r="A37" s="264" t="s">
        <v>261</v>
      </c>
      <c r="B37" s="183" t="s">
        <v>258</v>
      </c>
      <c r="C37" s="183" t="s">
        <v>263</v>
      </c>
      <c r="D37" s="183" t="s">
        <v>146</v>
      </c>
      <c r="E37" s="183"/>
      <c r="F37" s="183"/>
      <c r="G37" s="246"/>
      <c r="H37" s="247">
        <v>2.0</v>
      </c>
      <c r="I37" s="247">
        <v>2.0</v>
      </c>
      <c r="J37" s="247">
        <v>2.0</v>
      </c>
      <c r="K37" s="247">
        <v>2.0</v>
      </c>
      <c r="L37" s="247">
        <v>2.0</v>
      </c>
      <c r="M37" s="248"/>
      <c r="N37" s="248"/>
      <c r="O37" s="247">
        <v>2.0</v>
      </c>
      <c r="P37" s="247">
        <v>2.0</v>
      </c>
      <c r="Q37" s="247"/>
      <c r="R37" s="247"/>
      <c r="S37" s="247"/>
      <c r="T37" s="248"/>
      <c r="U37" s="248"/>
      <c r="V37" s="247"/>
      <c r="W37" s="247"/>
      <c r="X37" s="247"/>
      <c r="Y37" s="247"/>
      <c r="Z37" s="247"/>
      <c r="AA37" s="248"/>
      <c r="AB37" s="248"/>
      <c r="AC37" s="247"/>
      <c r="AD37" s="247"/>
      <c r="AE37" s="247"/>
      <c r="AF37" s="247"/>
      <c r="AG37" s="247"/>
      <c r="AH37" s="248"/>
      <c r="AI37" s="248"/>
      <c r="AJ37" s="247"/>
      <c r="AK37" s="247"/>
      <c r="AL37" s="265">
        <f t="shared" si="3"/>
        <v>14</v>
      </c>
      <c r="AM37" s="239"/>
      <c r="AN37" s="241" t="b">
        <v>0</v>
      </c>
    </row>
    <row r="38" ht="15.75" customHeight="1">
      <c r="A38" s="264" t="s">
        <v>261</v>
      </c>
      <c r="B38" s="183" t="s">
        <v>258</v>
      </c>
      <c r="C38" s="183" t="s">
        <v>263</v>
      </c>
      <c r="D38" s="183" t="s">
        <v>147</v>
      </c>
      <c r="E38" s="183"/>
      <c r="F38" s="183"/>
      <c r="G38" s="246"/>
      <c r="H38" s="247"/>
      <c r="I38" s="247"/>
      <c r="J38" s="247"/>
      <c r="K38" s="247"/>
      <c r="L38" s="247"/>
      <c r="M38" s="248"/>
      <c r="N38" s="248"/>
      <c r="O38" s="247"/>
      <c r="P38" s="247"/>
      <c r="Q38" s="247">
        <v>2.0</v>
      </c>
      <c r="R38" s="247">
        <v>2.0</v>
      </c>
      <c r="S38" s="247">
        <v>1.0</v>
      </c>
      <c r="T38" s="248"/>
      <c r="U38" s="248"/>
      <c r="V38" s="247"/>
      <c r="W38" s="247"/>
      <c r="X38" s="247"/>
      <c r="Y38" s="247"/>
      <c r="Z38" s="247"/>
      <c r="AA38" s="248">
        <v>4.0</v>
      </c>
      <c r="AB38" s="248">
        <v>2.0</v>
      </c>
      <c r="AC38" s="247"/>
      <c r="AD38" s="247"/>
      <c r="AE38" s="247"/>
      <c r="AF38" s="247"/>
      <c r="AG38" s="247"/>
      <c r="AH38" s="248">
        <v>2.0</v>
      </c>
      <c r="AI38" s="248">
        <v>3.0</v>
      </c>
      <c r="AJ38" s="247"/>
      <c r="AK38" s="247"/>
      <c r="AL38" s="265">
        <f t="shared" si="3"/>
        <v>16</v>
      </c>
      <c r="AM38" s="239"/>
      <c r="AN38" s="241" t="b">
        <v>0</v>
      </c>
    </row>
    <row r="39" ht="15.75" customHeight="1">
      <c r="A39" s="264" t="s">
        <v>261</v>
      </c>
      <c r="B39" s="183" t="s">
        <v>258</v>
      </c>
      <c r="C39" s="183" t="s">
        <v>263</v>
      </c>
      <c r="D39" s="183"/>
      <c r="E39" s="183"/>
      <c r="F39" s="183"/>
      <c r="G39" s="246"/>
      <c r="H39" s="247"/>
      <c r="I39" s="247"/>
      <c r="J39" s="247"/>
      <c r="K39" s="247"/>
      <c r="L39" s="247"/>
      <c r="M39" s="248"/>
      <c r="N39" s="248"/>
      <c r="O39" s="247"/>
      <c r="P39" s="247"/>
      <c r="Q39" s="247"/>
      <c r="R39" s="247"/>
      <c r="S39" s="247"/>
      <c r="T39" s="248"/>
      <c r="U39" s="248"/>
      <c r="V39" s="247"/>
      <c r="W39" s="247"/>
      <c r="X39" s="247"/>
      <c r="Y39" s="247"/>
      <c r="Z39" s="247"/>
      <c r="AA39" s="248"/>
      <c r="AB39" s="248"/>
      <c r="AC39" s="247"/>
      <c r="AD39" s="247"/>
      <c r="AE39" s="247"/>
      <c r="AF39" s="247"/>
      <c r="AG39" s="247"/>
      <c r="AH39" s="248"/>
      <c r="AI39" s="248"/>
      <c r="AJ39" s="247"/>
      <c r="AK39" s="247"/>
      <c r="AL39" s="265">
        <f t="shared" si="3"/>
        <v>0</v>
      </c>
      <c r="AM39" s="239"/>
      <c r="AN39" s="241" t="b">
        <v>0</v>
      </c>
    </row>
    <row r="40" ht="15.75" customHeight="1">
      <c r="A40" s="264" t="s">
        <v>261</v>
      </c>
      <c r="B40" s="183" t="s">
        <v>258</v>
      </c>
      <c r="C40" s="183" t="s">
        <v>263</v>
      </c>
      <c r="D40" s="183"/>
      <c r="E40" s="183"/>
      <c r="F40" s="183"/>
      <c r="G40" s="246"/>
      <c r="H40" s="247"/>
      <c r="I40" s="247"/>
      <c r="J40" s="247"/>
      <c r="K40" s="247"/>
      <c r="L40" s="247"/>
      <c r="M40" s="248"/>
      <c r="N40" s="248"/>
      <c r="O40" s="247"/>
      <c r="P40" s="247"/>
      <c r="Q40" s="247"/>
      <c r="R40" s="247"/>
      <c r="S40" s="247"/>
      <c r="T40" s="248"/>
      <c r="U40" s="248"/>
      <c r="V40" s="247"/>
      <c r="W40" s="247"/>
      <c r="X40" s="247"/>
      <c r="Y40" s="247"/>
      <c r="Z40" s="247"/>
      <c r="AA40" s="248"/>
      <c r="AB40" s="248"/>
      <c r="AC40" s="247"/>
      <c r="AD40" s="247"/>
      <c r="AE40" s="247"/>
      <c r="AF40" s="247"/>
      <c r="AG40" s="247"/>
      <c r="AH40" s="248"/>
      <c r="AI40" s="248"/>
      <c r="AJ40" s="247"/>
      <c r="AK40" s="247"/>
      <c r="AL40" s="265">
        <f t="shared" si="3"/>
        <v>0</v>
      </c>
      <c r="AM40" s="239"/>
      <c r="AN40" s="241" t="b">
        <v>0</v>
      </c>
    </row>
    <row r="41" ht="15.75" customHeight="1">
      <c r="A41" s="264" t="s">
        <v>261</v>
      </c>
      <c r="B41" s="258" t="s">
        <v>258</v>
      </c>
      <c r="C41" s="258" t="s">
        <v>263</v>
      </c>
      <c r="D41" s="258" t="s">
        <v>142</v>
      </c>
      <c r="E41" s="258"/>
      <c r="F41" s="258"/>
      <c r="G41" s="246">
        <f t="shared" ref="G41:AL41" si="5">SUM(G35:G40)</f>
        <v>4</v>
      </c>
      <c r="H41" s="260">
        <f t="shared" si="5"/>
        <v>4</v>
      </c>
      <c r="I41" s="260">
        <f t="shared" si="5"/>
        <v>4</v>
      </c>
      <c r="J41" s="260">
        <f t="shared" si="5"/>
        <v>4</v>
      </c>
      <c r="K41" s="260">
        <f t="shared" si="5"/>
        <v>4</v>
      </c>
      <c r="L41" s="260">
        <f t="shared" si="5"/>
        <v>4</v>
      </c>
      <c r="M41" s="248">
        <f t="shared" si="5"/>
        <v>4</v>
      </c>
      <c r="N41" s="248">
        <f t="shared" si="5"/>
        <v>4</v>
      </c>
      <c r="O41" s="260">
        <f t="shared" si="5"/>
        <v>4</v>
      </c>
      <c r="P41" s="260">
        <f t="shared" si="5"/>
        <v>4</v>
      </c>
      <c r="Q41" s="260">
        <f t="shared" si="5"/>
        <v>4</v>
      </c>
      <c r="R41" s="260">
        <f t="shared" si="5"/>
        <v>4</v>
      </c>
      <c r="S41" s="260">
        <f t="shared" si="5"/>
        <v>4</v>
      </c>
      <c r="T41" s="248">
        <f t="shared" si="5"/>
        <v>4</v>
      </c>
      <c r="U41" s="248">
        <f t="shared" si="5"/>
        <v>4</v>
      </c>
      <c r="V41" s="260">
        <f t="shared" si="5"/>
        <v>4</v>
      </c>
      <c r="W41" s="260">
        <f t="shared" si="5"/>
        <v>4</v>
      </c>
      <c r="X41" s="260">
        <f t="shared" si="5"/>
        <v>4</v>
      </c>
      <c r="Y41" s="260">
        <f t="shared" si="5"/>
        <v>4</v>
      </c>
      <c r="Z41" s="260">
        <f t="shared" si="5"/>
        <v>4</v>
      </c>
      <c r="AA41" s="248">
        <f t="shared" si="5"/>
        <v>4</v>
      </c>
      <c r="AB41" s="248">
        <f t="shared" si="5"/>
        <v>4</v>
      </c>
      <c r="AC41" s="260">
        <f t="shared" si="5"/>
        <v>4</v>
      </c>
      <c r="AD41" s="260">
        <f t="shared" si="5"/>
        <v>4</v>
      </c>
      <c r="AE41" s="260">
        <f t="shared" si="5"/>
        <v>4</v>
      </c>
      <c r="AF41" s="260">
        <f t="shared" si="5"/>
        <v>4</v>
      </c>
      <c r="AG41" s="260">
        <f t="shared" si="5"/>
        <v>4</v>
      </c>
      <c r="AH41" s="248">
        <f t="shared" si="5"/>
        <v>3</v>
      </c>
      <c r="AI41" s="248">
        <f t="shared" si="5"/>
        <v>4</v>
      </c>
      <c r="AJ41" s="260">
        <f t="shared" si="5"/>
        <v>4</v>
      </c>
      <c r="AK41" s="260">
        <f t="shared" si="5"/>
        <v>4</v>
      </c>
      <c r="AL41" s="267">
        <f t="shared" si="5"/>
        <v>123</v>
      </c>
      <c r="AM41" s="266"/>
      <c r="AN41" s="263" t="b">
        <v>0</v>
      </c>
    </row>
    <row r="42" ht="15.75" customHeight="1">
      <c r="A42" s="264" t="s">
        <v>261</v>
      </c>
      <c r="B42" s="183" t="s">
        <v>258</v>
      </c>
      <c r="C42" s="183" t="s">
        <v>271</v>
      </c>
      <c r="D42" s="183" t="s">
        <v>173</v>
      </c>
      <c r="E42" s="183"/>
      <c r="F42" s="183"/>
      <c r="G42" s="246"/>
      <c r="H42" s="247">
        <v>1.0</v>
      </c>
      <c r="I42" s="247"/>
      <c r="J42" s="247"/>
      <c r="K42" s="247"/>
      <c r="L42" s="247"/>
      <c r="M42" s="248"/>
      <c r="N42" s="248"/>
      <c r="O42" s="247"/>
      <c r="P42" s="247"/>
      <c r="Q42" s="247"/>
      <c r="R42" s="247"/>
      <c r="S42" s="247"/>
      <c r="T42" s="248"/>
      <c r="U42" s="248"/>
      <c r="V42" s="247"/>
      <c r="W42" s="247"/>
      <c r="X42" s="247"/>
      <c r="Y42" s="247"/>
      <c r="Z42" s="247"/>
      <c r="AA42" s="248"/>
      <c r="AB42" s="248"/>
      <c r="AC42" s="247"/>
      <c r="AD42" s="247"/>
      <c r="AE42" s="247"/>
      <c r="AF42" s="247"/>
      <c r="AG42" s="247"/>
      <c r="AH42" s="248"/>
      <c r="AI42" s="248"/>
      <c r="AJ42" s="247"/>
      <c r="AK42" s="247"/>
      <c r="AL42" s="265">
        <f t="shared" ref="AL42:AL66" si="6">SUM(G42:AK42)</f>
        <v>1</v>
      </c>
      <c r="AM42" s="239"/>
      <c r="AN42" s="241" t="b">
        <v>0</v>
      </c>
    </row>
    <row r="43" ht="15.75" customHeight="1">
      <c r="A43" s="264" t="s">
        <v>261</v>
      </c>
      <c r="B43" s="183" t="s">
        <v>258</v>
      </c>
      <c r="C43" s="183" t="s">
        <v>271</v>
      </c>
      <c r="D43" s="183"/>
      <c r="E43" s="183"/>
      <c r="F43" s="183"/>
      <c r="G43" s="246"/>
      <c r="H43" s="247"/>
      <c r="I43" s="247"/>
      <c r="J43" s="247"/>
      <c r="K43" s="247"/>
      <c r="L43" s="247"/>
      <c r="M43" s="248"/>
      <c r="N43" s="248"/>
      <c r="O43" s="247"/>
      <c r="P43" s="247"/>
      <c r="Q43" s="247"/>
      <c r="R43" s="247"/>
      <c r="S43" s="247"/>
      <c r="T43" s="248"/>
      <c r="U43" s="248"/>
      <c r="V43" s="247"/>
      <c r="W43" s="247"/>
      <c r="X43" s="247"/>
      <c r="Y43" s="247"/>
      <c r="Z43" s="247"/>
      <c r="AA43" s="248"/>
      <c r="AB43" s="248"/>
      <c r="AC43" s="247"/>
      <c r="AD43" s="247"/>
      <c r="AE43" s="247"/>
      <c r="AF43" s="247"/>
      <c r="AG43" s="247"/>
      <c r="AH43" s="248"/>
      <c r="AI43" s="248"/>
      <c r="AJ43" s="247"/>
      <c r="AK43" s="247"/>
      <c r="AL43" s="265">
        <f t="shared" si="6"/>
        <v>0</v>
      </c>
      <c r="AM43" s="239"/>
      <c r="AN43" s="241" t="b">
        <v>0</v>
      </c>
    </row>
    <row r="44" ht="15.75" customHeight="1">
      <c r="A44" s="264" t="s">
        <v>261</v>
      </c>
      <c r="B44" s="258" t="s">
        <v>258</v>
      </c>
      <c r="C44" s="258" t="s">
        <v>271</v>
      </c>
      <c r="D44" s="258" t="s">
        <v>172</v>
      </c>
      <c r="E44" s="258"/>
      <c r="F44" s="258"/>
      <c r="G44" s="246">
        <f t="shared" ref="G44:AK44" si="7">SUM(G42:G43)</f>
        <v>0</v>
      </c>
      <c r="H44" s="260">
        <f t="shared" si="7"/>
        <v>1</v>
      </c>
      <c r="I44" s="260">
        <f t="shared" si="7"/>
        <v>0</v>
      </c>
      <c r="J44" s="260">
        <f t="shared" si="7"/>
        <v>0</v>
      </c>
      <c r="K44" s="260">
        <f t="shared" si="7"/>
        <v>0</v>
      </c>
      <c r="L44" s="260">
        <f t="shared" si="7"/>
        <v>0</v>
      </c>
      <c r="M44" s="248">
        <f t="shared" si="7"/>
        <v>0</v>
      </c>
      <c r="N44" s="248">
        <f t="shared" si="7"/>
        <v>0</v>
      </c>
      <c r="O44" s="260">
        <f t="shared" si="7"/>
        <v>0</v>
      </c>
      <c r="P44" s="260">
        <f t="shared" si="7"/>
        <v>0</v>
      </c>
      <c r="Q44" s="260">
        <f t="shared" si="7"/>
        <v>0</v>
      </c>
      <c r="R44" s="260">
        <f t="shared" si="7"/>
        <v>0</v>
      </c>
      <c r="S44" s="260">
        <f t="shared" si="7"/>
        <v>0</v>
      </c>
      <c r="T44" s="248">
        <f t="shared" si="7"/>
        <v>0</v>
      </c>
      <c r="U44" s="248">
        <f t="shared" si="7"/>
        <v>0</v>
      </c>
      <c r="V44" s="260">
        <f t="shared" si="7"/>
        <v>0</v>
      </c>
      <c r="W44" s="260">
        <f t="shared" si="7"/>
        <v>0</v>
      </c>
      <c r="X44" s="260">
        <f t="shared" si="7"/>
        <v>0</v>
      </c>
      <c r="Y44" s="260">
        <f t="shared" si="7"/>
        <v>0</v>
      </c>
      <c r="Z44" s="260">
        <f t="shared" si="7"/>
        <v>0</v>
      </c>
      <c r="AA44" s="248">
        <f t="shared" si="7"/>
        <v>0</v>
      </c>
      <c r="AB44" s="248">
        <f t="shared" si="7"/>
        <v>0</v>
      </c>
      <c r="AC44" s="260">
        <f t="shared" si="7"/>
        <v>0</v>
      </c>
      <c r="AD44" s="260">
        <f t="shared" si="7"/>
        <v>0</v>
      </c>
      <c r="AE44" s="260">
        <f t="shared" si="7"/>
        <v>0</v>
      </c>
      <c r="AF44" s="260">
        <f t="shared" si="7"/>
        <v>0</v>
      </c>
      <c r="AG44" s="260">
        <f t="shared" si="7"/>
        <v>0</v>
      </c>
      <c r="AH44" s="248">
        <f t="shared" si="7"/>
        <v>0</v>
      </c>
      <c r="AI44" s="248">
        <f t="shared" si="7"/>
        <v>0</v>
      </c>
      <c r="AJ44" s="260">
        <f t="shared" si="7"/>
        <v>0</v>
      </c>
      <c r="AK44" s="260">
        <f t="shared" si="7"/>
        <v>0</v>
      </c>
      <c r="AL44" s="261">
        <f t="shared" si="6"/>
        <v>1</v>
      </c>
      <c r="AM44" s="262"/>
      <c r="AN44" s="263" t="b">
        <v>0</v>
      </c>
    </row>
    <row r="45" ht="15.75" customHeight="1">
      <c r="A45" s="264" t="s">
        <v>261</v>
      </c>
      <c r="B45" s="183" t="s">
        <v>258</v>
      </c>
      <c r="C45" s="183" t="s">
        <v>267</v>
      </c>
      <c r="D45" s="183"/>
      <c r="E45" s="183"/>
      <c r="F45" s="183"/>
      <c r="G45" s="246"/>
      <c r="H45" s="247"/>
      <c r="I45" s="247"/>
      <c r="J45" s="247"/>
      <c r="K45" s="247"/>
      <c r="L45" s="247"/>
      <c r="M45" s="248"/>
      <c r="N45" s="248"/>
      <c r="O45" s="247"/>
      <c r="P45" s="247"/>
      <c r="Q45" s="247"/>
      <c r="R45" s="247"/>
      <c r="S45" s="247"/>
      <c r="T45" s="248"/>
      <c r="U45" s="248"/>
      <c r="V45" s="247"/>
      <c r="W45" s="247"/>
      <c r="X45" s="247"/>
      <c r="Y45" s="247"/>
      <c r="Z45" s="247"/>
      <c r="AA45" s="248"/>
      <c r="AB45" s="248"/>
      <c r="AC45" s="247"/>
      <c r="AD45" s="247"/>
      <c r="AE45" s="247"/>
      <c r="AF45" s="247"/>
      <c r="AG45" s="247"/>
      <c r="AH45" s="248"/>
      <c r="AI45" s="248"/>
      <c r="AJ45" s="247"/>
      <c r="AK45" s="247"/>
      <c r="AL45" s="265">
        <f t="shared" si="6"/>
        <v>0</v>
      </c>
      <c r="AM45" s="239"/>
      <c r="AN45" s="241" t="b">
        <v>0</v>
      </c>
    </row>
    <row r="46" ht="15.75" customHeight="1">
      <c r="A46" s="264" t="s">
        <v>261</v>
      </c>
      <c r="B46" s="183" t="s">
        <v>258</v>
      </c>
      <c r="C46" s="183" t="s">
        <v>267</v>
      </c>
      <c r="D46" s="183"/>
      <c r="E46" s="183"/>
      <c r="F46" s="183"/>
      <c r="G46" s="246"/>
      <c r="H46" s="247"/>
      <c r="I46" s="247"/>
      <c r="J46" s="247"/>
      <c r="K46" s="247"/>
      <c r="L46" s="247"/>
      <c r="M46" s="248"/>
      <c r="N46" s="248"/>
      <c r="O46" s="247"/>
      <c r="P46" s="247"/>
      <c r="Q46" s="247"/>
      <c r="R46" s="247"/>
      <c r="S46" s="247"/>
      <c r="T46" s="248"/>
      <c r="U46" s="248"/>
      <c r="V46" s="247"/>
      <c r="W46" s="247"/>
      <c r="X46" s="247"/>
      <c r="Y46" s="247"/>
      <c r="Z46" s="247"/>
      <c r="AA46" s="248"/>
      <c r="AB46" s="248"/>
      <c r="AC46" s="247"/>
      <c r="AD46" s="247"/>
      <c r="AE46" s="247"/>
      <c r="AF46" s="247"/>
      <c r="AG46" s="247"/>
      <c r="AH46" s="248"/>
      <c r="AI46" s="248"/>
      <c r="AJ46" s="247"/>
      <c r="AK46" s="247"/>
      <c r="AL46" s="265">
        <f t="shared" si="6"/>
        <v>0</v>
      </c>
      <c r="AM46" s="239"/>
      <c r="AN46" s="241" t="b">
        <v>0</v>
      </c>
    </row>
    <row r="47" ht="15.75" customHeight="1">
      <c r="A47" s="264" t="s">
        <v>261</v>
      </c>
      <c r="B47" s="258" t="s">
        <v>258</v>
      </c>
      <c r="C47" s="258" t="s">
        <v>267</v>
      </c>
      <c r="D47" s="258" t="s">
        <v>174</v>
      </c>
      <c r="E47" s="258"/>
      <c r="F47" s="258"/>
      <c r="G47" s="246">
        <f t="shared" ref="G47:AK47" si="8">SUM(G45:G46)</f>
        <v>0</v>
      </c>
      <c r="H47" s="260">
        <f t="shared" si="8"/>
        <v>0</v>
      </c>
      <c r="I47" s="260">
        <f t="shared" si="8"/>
        <v>0</v>
      </c>
      <c r="J47" s="260">
        <f t="shared" si="8"/>
        <v>0</v>
      </c>
      <c r="K47" s="260">
        <f t="shared" si="8"/>
        <v>0</v>
      </c>
      <c r="L47" s="260">
        <f t="shared" si="8"/>
        <v>0</v>
      </c>
      <c r="M47" s="248">
        <f t="shared" si="8"/>
        <v>0</v>
      </c>
      <c r="N47" s="248">
        <f t="shared" si="8"/>
        <v>0</v>
      </c>
      <c r="O47" s="260">
        <f t="shared" si="8"/>
        <v>0</v>
      </c>
      <c r="P47" s="260">
        <f t="shared" si="8"/>
        <v>0</v>
      </c>
      <c r="Q47" s="260">
        <f t="shared" si="8"/>
        <v>0</v>
      </c>
      <c r="R47" s="260">
        <f t="shared" si="8"/>
        <v>0</v>
      </c>
      <c r="S47" s="260">
        <f t="shared" si="8"/>
        <v>0</v>
      </c>
      <c r="T47" s="248">
        <f t="shared" si="8"/>
        <v>0</v>
      </c>
      <c r="U47" s="248">
        <f t="shared" si="8"/>
        <v>0</v>
      </c>
      <c r="V47" s="260">
        <f t="shared" si="8"/>
        <v>0</v>
      </c>
      <c r="W47" s="260">
        <f t="shared" si="8"/>
        <v>0</v>
      </c>
      <c r="X47" s="260">
        <f t="shared" si="8"/>
        <v>0</v>
      </c>
      <c r="Y47" s="260">
        <f t="shared" si="8"/>
        <v>0</v>
      </c>
      <c r="Z47" s="260">
        <f t="shared" si="8"/>
        <v>0</v>
      </c>
      <c r="AA47" s="248">
        <f t="shared" si="8"/>
        <v>0</v>
      </c>
      <c r="AB47" s="248">
        <f t="shared" si="8"/>
        <v>0</v>
      </c>
      <c r="AC47" s="260">
        <f t="shared" si="8"/>
        <v>0</v>
      </c>
      <c r="AD47" s="260">
        <f t="shared" si="8"/>
        <v>0</v>
      </c>
      <c r="AE47" s="260">
        <f t="shared" si="8"/>
        <v>0</v>
      </c>
      <c r="AF47" s="260">
        <f t="shared" si="8"/>
        <v>0</v>
      </c>
      <c r="AG47" s="260">
        <f t="shared" si="8"/>
        <v>0</v>
      </c>
      <c r="AH47" s="248">
        <f t="shared" si="8"/>
        <v>0</v>
      </c>
      <c r="AI47" s="248">
        <f t="shared" si="8"/>
        <v>0</v>
      </c>
      <c r="AJ47" s="260">
        <f t="shared" si="8"/>
        <v>0</v>
      </c>
      <c r="AK47" s="260">
        <f t="shared" si="8"/>
        <v>0</v>
      </c>
      <c r="AL47" s="261">
        <f t="shared" si="6"/>
        <v>0</v>
      </c>
      <c r="AM47" s="268"/>
      <c r="AN47" s="263" t="b">
        <v>0</v>
      </c>
    </row>
    <row r="48" ht="15.75" customHeight="1">
      <c r="A48" s="264" t="s">
        <v>273</v>
      </c>
      <c r="B48" s="5" t="s">
        <v>254</v>
      </c>
      <c r="C48" s="183" t="s">
        <v>259</v>
      </c>
      <c r="D48" s="5" t="s">
        <v>60</v>
      </c>
      <c r="E48" s="183"/>
      <c r="F48" s="183"/>
      <c r="G48" s="269">
        <v>12.0</v>
      </c>
      <c r="H48" s="270">
        <v>6.0</v>
      </c>
      <c r="I48" s="270">
        <v>6.0</v>
      </c>
      <c r="J48" s="270">
        <v>6.0</v>
      </c>
      <c r="K48" s="271">
        <v>6.0</v>
      </c>
      <c r="L48" s="270">
        <v>6.0</v>
      </c>
      <c r="M48" s="272"/>
      <c r="N48" s="272"/>
      <c r="O48" s="271">
        <v>6.0</v>
      </c>
      <c r="P48" s="270">
        <v>6.0</v>
      </c>
      <c r="Q48" s="270">
        <v>6.0</v>
      </c>
      <c r="R48" s="271">
        <v>6.0</v>
      </c>
      <c r="S48" s="270">
        <v>6.0</v>
      </c>
      <c r="T48" s="272">
        <v>6.0</v>
      </c>
      <c r="U48" s="272">
        <v>6.0</v>
      </c>
      <c r="V48" s="270">
        <v>12.0</v>
      </c>
      <c r="W48" s="270">
        <v>12.0</v>
      </c>
      <c r="X48" s="271">
        <v>6.0</v>
      </c>
      <c r="Y48" s="271">
        <v>6.0</v>
      </c>
      <c r="Z48" s="270">
        <v>6.0</v>
      </c>
      <c r="AA48" s="272">
        <v>6.0</v>
      </c>
      <c r="AB48" s="272">
        <v>6.0</v>
      </c>
      <c r="AC48" s="270">
        <v>6.0</v>
      </c>
      <c r="AD48" s="270">
        <v>6.0</v>
      </c>
      <c r="AE48" s="271">
        <v>6.0</v>
      </c>
      <c r="AF48" s="271">
        <v>6.0</v>
      </c>
      <c r="AG48" s="270">
        <v>6.0</v>
      </c>
      <c r="AH48" s="272">
        <v>6.0</v>
      </c>
      <c r="AI48" s="273">
        <v>6.0</v>
      </c>
      <c r="AJ48" s="271">
        <v>6.0</v>
      </c>
      <c r="AK48" s="271">
        <v>6.0</v>
      </c>
      <c r="AL48" s="274">
        <f t="shared" si="6"/>
        <v>192</v>
      </c>
      <c r="AM48" s="239"/>
      <c r="AN48" s="241" t="b">
        <v>0</v>
      </c>
    </row>
    <row r="49" ht="15.75" customHeight="1">
      <c r="A49" s="264" t="s">
        <v>273</v>
      </c>
      <c r="B49" s="5" t="s">
        <v>254</v>
      </c>
      <c r="C49" s="183" t="s">
        <v>259</v>
      </c>
      <c r="D49" s="5" t="s">
        <v>61</v>
      </c>
      <c r="E49" s="183"/>
      <c r="F49" s="183"/>
      <c r="G49" s="269"/>
      <c r="H49" s="270">
        <v>6.0</v>
      </c>
      <c r="I49" s="270">
        <v>6.0</v>
      </c>
      <c r="J49" s="270">
        <v>6.0</v>
      </c>
      <c r="K49" s="271">
        <v>6.0</v>
      </c>
      <c r="L49" s="270">
        <v>6.0</v>
      </c>
      <c r="M49" s="272"/>
      <c r="N49" s="272"/>
      <c r="O49" s="270">
        <v>6.0</v>
      </c>
      <c r="P49" s="270">
        <v>9.0</v>
      </c>
      <c r="Q49" s="270"/>
      <c r="R49" s="271"/>
      <c r="S49" s="270"/>
      <c r="T49" s="272"/>
      <c r="U49" s="272"/>
      <c r="V49" s="270"/>
      <c r="W49" s="270"/>
      <c r="X49" s="270"/>
      <c r="Y49" s="271"/>
      <c r="Z49" s="270"/>
      <c r="AA49" s="272"/>
      <c r="AB49" s="272"/>
      <c r="AC49" s="270"/>
      <c r="AD49" s="270"/>
      <c r="AE49" s="270"/>
      <c r="AF49" s="271"/>
      <c r="AG49" s="270"/>
      <c r="AH49" s="272"/>
      <c r="AI49" s="273"/>
      <c r="AJ49" s="271"/>
      <c r="AK49" s="271"/>
      <c r="AL49" s="274">
        <f t="shared" si="6"/>
        <v>45</v>
      </c>
      <c r="AM49" s="239"/>
      <c r="AN49" s="241" t="b">
        <v>0</v>
      </c>
    </row>
    <row r="50" ht="15.75" customHeight="1">
      <c r="A50" s="264" t="s">
        <v>273</v>
      </c>
      <c r="B50" s="5" t="s">
        <v>254</v>
      </c>
      <c r="C50" s="183" t="s">
        <v>259</v>
      </c>
      <c r="D50" s="5" t="s">
        <v>62</v>
      </c>
      <c r="E50" s="183"/>
      <c r="F50" s="183"/>
      <c r="G50" s="269"/>
      <c r="H50" s="270"/>
      <c r="I50" s="270"/>
      <c r="J50" s="270"/>
      <c r="K50" s="271"/>
      <c r="L50" s="270"/>
      <c r="M50" s="272"/>
      <c r="N50" s="272"/>
      <c r="O50" s="270"/>
      <c r="P50" s="270"/>
      <c r="Q50" s="270"/>
      <c r="R50" s="271"/>
      <c r="S50" s="270"/>
      <c r="T50" s="272"/>
      <c r="U50" s="272"/>
      <c r="V50" s="270"/>
      <c r="W50" s="270"/>
      <c r="X50" s="270"/>
      <c r="Y50" s="271"/>
      <c r="Z50" s="270"/>
      <c r="AA50" s="272"/>
      <c r="AB50" s="272"/>
      <c r="AC50" s="270"/>
      <c r="AD50" s="270"/>
      <c r="AE50" s="270"/>
      <c r="AF50" s="271"/>
      <c r="AG50" s="270"/>
      <c r="AH50" s="272"/>
      <c r="AI50" s="273"/>
      <c r="AJ50" s="271"/>
      <c r="AK50" s="271"/>
      <c r="AL50" s="274">
        <f t="shared" si="6"/>
        <v>0</v>
      </c>
      <c r="AM50" s="239"/>
      <c r="AN50" s="241" t="b">
        <v>0</v>
      </c>
    </row>
    <row r="51" ht="15.75" customHeight="1">
      <c r="A51" s="264" t="s">
        <v>273</v>
      </c>
      <c r="B51" s="5" t="s">
        <v>254</v>
      </c>
      <c r="C51" s="183" t="s">
        <v>259</v>
      </c>
      <c r="D51" s="5" t="s">
        <v>63</v>
      </c>
      <c r="E51" s="183"/>
      <c r="F51" s="183"/>
      <c r="G51" s="269"/>
      <c r="H51" s="270"/>
      <c r="I51" s="270"/>
      <c r="J51" s="270"/>
      <c r="K51" s="271"/>
      <c r="L51" s="270"/>
      <c r="M51" s="272">
        <v>6.0</v>
      </c>
      <c r="N51" s="272">
        <v>6.0</v>
      </c>
      <c r="O51" s="270">
        <v>6.0</v>
      </c>
      <c r="P51" s="270"/>
      <c r="Q51" s="270">
        <v>6.0</v>
      </c>
      <c r="R51" s="271">
        <v>6.0</v>
      </c>
      <c r="S51" s="270">
        <v>6.0</v>
      </c>
      <c r="T51" s="272">
        <v>6.0</v>
      </c>
      <c r="U51" s="272">
        <v>6.0</v>
      </c>
      <c r="V51" s="270">
        <v>6.0</v>
      </c>
      <c r="W51" s="270">
        <v>6.0</v>
      </c>
      <c r="X51" s="270">
        <v>6.0</v>
      </c>
      <c r="Y51" s="271"/>
      <c r="Z51" s="270"/>
      <c r="AA51" s="272"/>
      <c r="AB51" s="272"/>
      <c r="AC51" s="270"/>
      <c r="AD51" s="270"/>
      <c r="AE51" s="270"/>
      <c r="AF51" s="271"/>
      <c r="AG51" s="270"/>
      <c r="AH51" s="272"/>
      <c r="AI51" s="273"/>
      <c r="AJ51" s="271"/>
      <c r="AK51" s="271"/>
      <c r="AL51" s="274">
        <f t="shared" si="6"/>
        <v>66</v>
      </c>
      <c r="AM51" s="239"/>
      <c r="AN51" s="241" t="b">
        <v>0</v>
      </c>
    </row>
    <row r="52" ht="15.75" customHeight="1">
      <c r="A52" s="264" t="s">
        <v>273</v>
      </c>
      <c r="B52" s="5" t="s">
        <v>254</v>
      </c>
      <c r="C52" s="183" t="s">
        <v>259</v>
      </c>
      <c r="D52" s="5" t="s">
        <v>64</v>
      </c>
      <c r="E52" s="183"/>
      <c r="F52" s="183"/>
      <c r="G52" s="275"/>
      <c r="H52" s="271"/>
      <c r="I52" s="271"/>
      <c r="J52" s="271"/>
      <c r="K52" s="271"/>
      <c r="L52" s="271"/>
      <c r="M52" s="273"/>
      <c r="N52" s="273"/>
      <c r="O52" s="271"/>
      <c r="P52" s="271"/>
      <c r="Q52" s="271"/>
      <c r="R52" s="271"/>
      <c r="S52" s="271"/>
      <c r="T52" s="273"/>
      <c r="U52" s="272"/>
      <c r="V52" s="271"/>
      <c r="W52" s="271"/>
      <c r="X52" s="270"/>
      <c r="Y52" s="271"/>
      <c r="Z52" s="271"/>
      <c r="AA52" s="273"/>
      <c r="AB52" s="273"/>
      <c r="AC52" s="271"/>
      <c r="AD52" s="270"/>
      <c r="AE52" s="270"/>
      <c r="AF52" s="271"/>
      <c r="AG52" s="271"/>
      <c r="AH52" s="273"/>
      <c r="AI52" s="273"/>
      <c r="AJ52" s="271"/>
      <c r="AK52" s="271"/>
      <c r="AL52" s="274">
        <f t="shared" si="6"/>
        <v>0</v>
      </c>
      <c r="AM52" s="239"/>
      <c r="AN52" s="241" t="b">
        <v>0</v>
      </c>
    </row>
    <row r="53" ht="15.75" customHeight="1">
      <c r="A53" s="264" t="s">
        <v>273</v>
      </c>
      <c r="B53" s="5" t="s">
        <v>254</v>
      </c>
      <c r="C53" s="183" t="s">
        <v>259</v>
      </c>
      <c r="D53" s="5" t="s">
        <v>65</v>
      </c>
      <c r="E53" s="183"/>
      <c r="F53" s="183"/>
      <c r="G53" s="269"/>
      <c r="H53" s="271">
        <v>6.0</v>
      </c>
      <c r="I53" s="270">
        <v>6.0</v>
      </c>
      <c r="J53" s="270">
        <v>6.0</v>
      </c>
      <c r="K53" s="271">
        <v>6.0</v>
      </c>
      <c r="L53" s="270">
        <v>7.0</v>
      </c>
      <c r="M53" s="272"/>
      <c r="N53" s="273"/>
      <c r="O53" s="270"/>
      <c r="P53" s="270"/>
      <c r="Q53" s="270"/>
      <c r="R53" s="271"/>
      <c r="S53" s="271"/>
      <c r="T53" s="273"/>
      <c r="U53" s="273"/>
      <c r="V53" s="271"/>
      <c r="W53" s="271"/>
      <c r="X53" s="271"/>
      <c r="Y53" s="271"/>
      <c r="Z53" s="271"/>
      <c r="AA53" s="273"/>
      <c r="AB53" s="273"/>
      <c r="AC53" s="271"/>
      <c r="AD53" s="271"/>
      <c r="AE53" s="271"/>
      <c r="AF53" s="271"/>
      <c r="AG53" s="271"/>
      <c r="AH53" s="273"/>
      <c r="AI53" s="273"/>
      <c r="AJ53" s="271"/>
      <c r="AK53" s="271"/>
      <c r="AL53" s="274">
        <f t="shared" si="6"/>
        <v>31</v>
      </c>
      <c r="AM53" s="239"/>
      <c r="AN53" s="241" t="b">
        <v>0</v>
      </c>
    </row>
    <row r="54" ht="15.75" customHeight="1">
      <c r="A54" s="264" t="s">
        <v>273</v>
      </c>
      <c r="B54" s="5" t="s">
        <v>254</v>
      </c>
      <c r="C54" s="183" t="s">
        <v>259</v>
      </c>
      <c r="D54" s="5" t="s">
        <v>53</v>
      </c>
      <c r="E54" s="183"/>
      <c r="F54" s="183"/>
      <c r="G54" s="269">
        <v>12.0</v>
      </c>
      <c r="H54" s="270">
        <v>6.0</v>
      </c>
      <c r="I54" s="270">
        <v>6.0</v>
      </c>
      <c r="J54" s="270">
        <v>6.0</v>
      </c>
      <c r="K54" s="271">
        <v>6.0</v>
      </c>
      <c r="L54" s="270">
        <v>6.0</v>
      </c>
      <c r="M54" s="273">
        <v>6.0</v>
      </c>
      <c r="N54" s="272">
        <v>6.0</v>
      </c>
      <c r="O54" s="270">
        <v>6.0</v>
      </c>
      <c r="P54" s="271">
        <v>6.0</v>
      </c>
      <c r="Q54" s="271">
        <v>6.0</v>
      </c>
      <c r="R54" s="271">
        <v>6.0</v>
      </c>
      <c r="S54" s="271">
        <v>6.0</v>
      </c>
      <c r="T54" s="273">
        <v>6.0</v>
      </c>
      <c r="U54" s="272">
        <v>6.0</v>
      </c>
      <c r="V54" s="271">
        <v>6.0</v>
      </c>
      <c r="W54" s="271">
        <v>6.0</v>
      </c>
      <c r="X54" s="270">
        <v>6.0</v>
      </c>
      <c r="Y54" s="271">
        <v>6.0</v>
      </c>
      <c r="Z54" s="270">
        <v>6.0</v>
      </c>
      <c r="AA54" s="272">
        <v>6.0</v>
      </c>
      <c r="AB54" s="273">
        <v>6.0</v>
      </c>
      <c r="AC54" s="271">
        <v>4.0</v>
      </c>
      <c r="AD54" s="271"/>
      <c r="AE54" s="270"/>
      <c r="AF54" s="271"/>
      <c r="AG54" s="270"/>
      <c r="AH54" s="273"/>
      <c r="AI54" s="273"/>
      <c r="AJ54" s="271"/>
      <c r="AK54" s="271"/>
      <c r="AL54" s="274">
        <f t="shared" si="6"/>
        <v>142</v>
      </c>
      <c r="AM54" s="239"/>
      <c r="AN54" s="241" t="b">
        <v>0</v>
      </c>
    </row>
    <row r="55" ht="15.75" customHeight="1">
      <c r="A55" s="264" t="s">
        <v>273</v>
      </c>
      <c r="B55" s="5" t="s">
        <v>254</v>
      </c>
      <c r="C55" s="183" t="s">
        <v>259</v>
      </c>
      <c r="D55" s="5" t="s">
        <v>66</v>
      </c>
      <c r="E55" s="183"/>
      <c r="F55" s="183"/>
      <c r="G55" s="275"/>
      <c r="H55" s="270"/>
      <c r="I55" s="271"/>
      <c r="J55" s="271"/>
      <c r="K55" s="271"/>
      <c r="L55" s="271"/>
      <c r="M55" s="272"/>
      <c r="N55" s="272"/>
      <c r="O55" s="271"/>
      <c r="P55" s="270"/>
      <c r="Q55" s="270">
        <v>6.0</v>
      </c>
      <c r="R55" s="271">
        <v>6.0</v>
      </c>
      <c r="S55" s="270">
        <v>6.0</v>
      </c>
      <c r="T55" s="272">
        <v>6.0</v>
      </c>
      <c r="U55" s="273">
        <v>6.0</v>
      </c>
      <c r="V55" s="270"/>
      <c r="W55" s="270"/>
      <c r="X55" s="270">
        <v>6.0</v>
      </c>
      <c r="Y55" s="271">
        <v>12.0</v>
      </c>
      <c r="Z55" s="271"/>
      <c r="AA55" s="272">
        <v>12.0</v>
      </c>
      <c r="AB55" s="272">
        <v>12.0</v>
      </c>
      <c r="AC55" s="270">
        <v>12.0</v>
      </c>
      <c r="AD55" s="270">
        <v>12.0</v>
      </c>
      <c r="AE55" s="270">
        <v>12.0</v>
      </c>
      <c r="AF55" s="271">
        <v>12.0</v>
      </c>
      <c r="AG55" s="271">
        <v>12.0</v>
      </c>
      <c r="AH55" s="272">
        <v>12.0</v>
      </c>
      <c r="AI55" s="273">
        <v>12.0</v>
      </c>
      <c r="AJ55" s="271">
        <v>12.0</v>
      </c>
      <c r="AK55" s="271">
        <v>6.0</v>
      </c>
      <c r="AL55" s="274">
        <f t="shared" si="6"/>
        <v>174</v>
      </c>
      <c r="AM55" s="239"/>
      <c r="AN55" s="241" t="b">
        <v>0</v>
      </c>
    </row>
    <row r="56" ht="15.75" customHeight="1">
      <c r="A56" s="264" t="s">
        <v>273</v>
      </c>
      <c r="B56" s="5" t="s">
        <v>254</v>
      </c>
      <c r="C56" s="183" t="s">
        <v>259</v>
      </c>
      <c r="D56" s="5" t="s">
        <v>84</v>
      </c>
      <c r="E56" s="183"/>
      <c r="F56" s="183"/>
      <c r="G56" s="275"/>
      <c r="H56" s="270"/>
      <c r="I56" s="271">
        <v>6.0</v>
      </c>
      <c r="J56" s="271"/>
      <c r="K56" s="271"/>
      <c r="L56" s="271"/>
      <c r="M56" s="272">
        <v>12.0</v>
      </c>
      <c r="N56" s="272">
        <v>12.0</v>
      </c>
      <c r="O56" s="271"/>
      <c r="P56" s="270">
        <v>6.0</v>
      </c>
      <c r="Q56" s="270"/>
      <c r="R56" s="271"/>
      <c r="S56" s="270"/>
      <c r="T56" s="272"/>
      <c r="U56" s="273"/>
      <c r="V56" s="270"/>
      <c r="W56" s="270"/>
      <c r="X56" s="270"/>
      <c r="Y56" s="271"/>
      <c r="Z56" s="271">
        <v>12.0</v>
      </c>
      <c r="AA56" s="272"/>
      <c r="AB56" s="272"/>
      <c r="AC56" s="270">
        <v>2.0</v>
      </c>
      <c r="AD56" s="270">
        <v>6.0</v>
      </c>
      <c r="AE56" s="270">
        <v>6.0</v>
      </c>
      <c r="AF56" s="271">
        <v>6.0</v>
      </c>
      <c r="AG56" s="271">
        <v>6.0</v>
      </c>
      <c r="AH56" s="272">
        <v>6.0</v>
      </c>
      <c r="AI56" s="273">
        <v>6.0</v>
      </c>
      <c r="AJ56" s="271">
        <v>6.0</v>
      </c>
      <c r="AK56" s="271">
        <v>12.0</v>
      </c>
      <c r="AL56" s="274">
        <f t="shared" si="6"/>
        <v>104</v>
      </c>
      <c r="AM56" s="239"/>
      <c r="AN56" s="241" t="b">
        <v>0</v>
      </c>
    </row>
    <row r="57" ht="15.75" customHeight="1">
      <c r="A57" s="264" t="s">
        <v>273</v>
      </c>
      <c r="B57" s="258" t="s">
        <v>254</v>
      </c>
      <c r="C57" s="258" t="s">
        <v>259</v>
      </c>
      <c r="D57" s="258" t="s">
        <v>47</v>
      </c>
      <c r="E57" s="258"/>
      <c r="F57" s="258"/>
      <c r="G57" s="246">
        <f t="shared" ref="G57:H57" si="9">SUM(G48:G55)</f>
        <v>24</v>
      </c>
      <c r="H57" s="260">
        <f t="shared" si="9"/>
        <v>24</v>
      </c>
      <c r="I57" s="260">
        <f>SUM(I48:I56)</f>
        <v>30</v>
      </c>
      <c r="J57" s="260">
        <f t="shared" ref="J57:L57" si="10">SUM(J48:J55)</f>
        <v>24</v>
      </c>
      <c r="K57" s="260">
        <f t="shared" si="10"/>
        <v>24</v>
      </c>
      <c r="L57" s="260">
        <f t="shared" si="10"/>
        <v>25</v>
      </c>
      <c r="M57" s="248">
        <f t="shared" ref="M57:N57" si="11">SUM(M48:M56)</f>
        <v>24</v>
      </c>
      <c r="N57" s="248">
        <f t="shared" si="11"/>
        <v>24</v>
      </c>
      <c r="O57" s="260">
        <f>SUM(O48:O55)</f>
        <v>24</v>
      </c>
      <c r="P57" s="260">
        <f>SUM(P48:P56)</f>
        <v>27</v>
      </c>
      <c r="Q57" s="260">
        <f t="shared" ref="Q57:Y57" si="12">SUM(Q48:Q55)</f>
        <v>24</v>
      </c>
      <c r="R57" s="260">
        <f t="shared" si="12"/>
        <v>24</v>
      </c>
      <c r="S57" s="260">
        <f t="shared" si="12"/>
        <v>24</v>
      </c>
      <c r="T57" s="248">
        <f t="shared" si="12"/>
        <v>24</v>
      </c>
      <c r="U57" s="248">
        <f t="shared" si="12"/>
        <v>24</v>
      </c>
      <c r="V57" s="260">
        <f t="shared" si="12"/>
        <v>24</v>
      </c>
      <c r="W57" s="260">
        <f t="shared" si="12"/>
        <v>24</v>
      </c>
      <c r="X57" s="260">
        <f t="shared" si="12"/>
        <v>24</v>
      </c>
      <c r="Y57" s="260">
        <f t="shared" si="12"/>
        <v>24</v>
      </c>
      <c r="Z57" s="260">
        <f>SUM(Z48:Z56)</f>
        <v>24</v>
      </c>
      <c r="AA57" s="248">
        <f t="shared" ref="AA57:AB57" si="13">SUM(AA48:AA55)</f>
        <v>24</v>
      </c>
      <c r="AB57" s="248">
        <f t="shared" si="13"/>
        <v>24</v>
      </c>
      <c r="AC57" s="260">
        <f t="shared" ref="AC57:AK57" si="14">SUM(AC48:AC56)</f>
        <v>24</v>
      </c>
      <c r="AD57" s="260">
        <f t="shared" si="14"/>
        <v>24</v>
      </c>
      <c r="AE57" s="260">
        <f t="shared" si="14"/>
        <v>24</v>
      </c>
      <c r="AF57" s="260">
        <f t="shared" si="14"/>
        <v>24</v>
      </c>
      <c r="AG57" s="260">
        <f t="shared" si="14"/>
        <v>24</v>
      </c>
      <c r="AH57" s="248">
        <f t="shared" si="14"/>
        <v>24</v>
      </c>
      <c r="AI57" s="248">
        <f t="shared" si="14"/>
        <v>24</v>
      </c>
      <c r="AJ57" s="260">
        <f t="shared" si="14"/>
        <v>24</v>
      </c>
      <c r="AK57" s="260">
        <f t="shared" si="14"/>
        <v>24</v>
      </c>
      <c r="AL57" s="276">
        <f t="shared" si="6"/>
        <v>754</v>
      </c>
      <c r="AM57" s="268"/>
      <c r="AN57" s="263" t="b">
        <v>0</v>
      </c>
    </row>
    <row r="58" ht="15.75" customHeight="1">
      <c r="A58" s="264" t="s">
        <v>273</v>
      </c>
      <c r="B58" s="5" t="s">
        <v>254</v>
      </c>
      <c r="C58" s="183" t="s">
        <v>263</v>
      </c>
      <c r="D58" s="5" t="s">
        <v>144</v>
      </c>
      <c r="E58" s="183"/>
      <c r="F58" s="183"/>
      <c r="G58" s="269">
        <v>1.0</v>
      </c>
      <c r="H58" s="270">
        <v>1.0</v>
      </c>
      <c r="I58" s="270">
        <v>1.0</v>
      </c>
      <c r="J58" s="270">
        <v>1.0</v>
      </c>
      <c r="K58" s="271">
        <v>1.0</v>
      </c>
      <c r="L58" s="270">
        <v>1.0</v>
      </c>
      <c r="M58" s="272">
        <v>1.0</v>
      </c>
      <c r="N58" s="272">
        <v>1.0</v>
      </c>
      <c r="O58" s="270">
        <v>1.0</v>
      </c>
      <c r="P58" s="270">
        <v>1.0</v>
      </c>
      <c r="Q58" s="270">
        <v>1.0</v>
      </c>
      <c r="R58" s="271">
        <v>1.0</v>
      </c>
      <c r="S58" s="270">
        <v>1.0</v>
      </c>
      <c r="T58" s="272">
        <v>1.0</v>
      </c>
      <c r="U58" s="272">
        <v>1.0</v>
      </c>
      <c r="V58" s="270">
        <v>1.0</v>
      </c>
      <c r="W58" s="270">
        <v>1.0</v>
      </c>
      <c r="X58" s="270">
        <v>1.0</v>
      </c>
      <c r="Y58" s="271">
        <v>1.0</v>
      </c>
      <c r="Z58" s="271">
        <v>1.0</v>
      </c>
      <c r="AA58" s="272">
        <v>1.0</v>
      </c>
      <c r="AB58" s="272">
        <v>1.0</v>
      </c>
      <c r="AC58" s="270">
        <v>1.0</v>
      </c>
      <c r="AD58" s="270">
        <v>1.0</v>
      </c>
      <c r="AE58" s="270">
        <v>1.0</v>
      </c>
      <c r="AF58" s="271">
        <v>1.0</v>
      </c>
      <c r="AG58" s="270">
        <v>1.0</v>
      </c>
      <c r="AH58" s="272"/>
      <c r="AI58" s="273"/>
      <c r="AJ58" s="271"/>
      <c r="AK58" s="271"/>
      <c r="AL58" s="274">
        <f t="shared" si="6"/>
        <v>27</v>
      </c>
      <c r="AM58" s="239"/>
      <c r="AN58" s="241" t="b">
        <v>0</v>
      </c>
    </row>
    <row r="59" ht="15.75" customHeight="1">
      <c r="A59" s="264" t="s">
        <v>273</v>
      </c>
      <c r="B59" s="183" t="s">
        <v>254</v>
      </c>
      <c r="C59" s="183" t="s">
        <v>263</v>
      </c>
      <c r="D59" s="183"/>
      <c r="E59" s="183"/>
      <c r="F59" s="183"/>
      <c r="G59" s="246"/>
      <c r="H59" s="247"/>
      <c r="I59" s="247"/>
      <c r="J59" s="247"/>
      <c r="K59" s="247"/>
      <c r="L59" s="247"/>
      <c r="M59" s="248"/>
      <c r="N59" s="248"/>
      <c r="O59" s="247"/>
      <c r="P59" s="247"/>
      <c r="Q59" s="247"/>
      <c r="R59" s="247"/>
      <c r="S59" s="247"/>
      <c r="T59" s="248"/>
      <c r="U59" s="248"/>
      <c r="V59" s="247"/>
      <c r="W59" s="247"/>
      <c r="X59" s="247"/>
      <c r="Y59" s="247"/>
      <c r="Z59" s="247"/>
      <c r="AA59" s="248"/>
      <c r="AB59" s="248"/>
      <c r="AC59" s="247"/>
      <c r="AD59" s="247"/>
      <c r="AE59" s="247"/>
      <c r="AF59" s="247"/>
      <c r="AG59" s="247"/>
      <c r="AH59" s="248"/>
      <c r="AI59" s="248"/>
      <c r="AJ59" s="247"/>
      <c r="AK59" s="247"/>
      <c r="AL59" s="265">
        <f t="shared" si="6"/>
        <v>0</v>
      </c>
      <c r="AM59" s="239"/>
      <c r="AN59" s="241" t="b">
        <v>0</v>
      </c>
    </row>
    <row r="60" ht="15.75" customHeight="1">
      <c r="A60" s="264" t="s">
        <v>273</v>
      </c>
      <c r="B60" s="183" t="s">
        <v>254</v>
      </c>
      <c r="C60" s="183" t="s">
        <v>263</v>
      </c>
      <c r="D60" s="183"/>
      <c r="E60" s="183"/>
      <c r="F60" s="183"/>
      <c r="G60" s="246"/>
      <c r="H60" s="247"/>
      <c r="I60" s="247"/>
      <c r="J60" s="247"/>
      <c r="K60" s="247"/>
      <c r="L60" s="247"/>
      <c r="M60" s="248"/>
      <c r="N60" s="248"/>
      <c r="O60" s="247"/>
      <c r="P60" s="247"/>
      <c r="Q60" s="247"/>
      <c r="R60" s="247"/>
      <c r="S60" s="247"/>
      <c r="T60" s="248"/>
      <c r="U60" s="248"/>
      <c r="V60" s="247"/>
      <c r="W60" s="247"/>
      <c r="X60" s="247"/>
      <c r="Y60" s="247"/>
      <c r="Z60" s="247"/>
      <c r="AA60" s="248"/>
      <c r="AB60" s="248"/>
      <c r="AC60" s="247"/>
      <c r="AD60" s="247"/>
      <c r="AE60" s="247"/>
      <c r="AF60" s="247"/>
      <c r="AG60" s="247"/>
      <c r="AH60" s="248"/>
      <c r="AI60" s="248"/>
      <c r="AJ60" s="247"/>
      <c r="AK60" s="247"/>
      <c r="AL60" s="265">
        <f t="shared" si="6"/>
        <v>0</v>
      </c>
      <c r="AM60" s="239"/>
      <c r="AN60" s="241" t="b">
        <v>0</v>
      </c>
    </row>
    <row r="61" ht="15.75" customHeight="1">
      <c r="A61" s="264" t="s">
        <v>273</v>
      </c>
      <c r="B61" s="258" t="s">
        <v>254</v>
      </c>
      <c r="C61" s="258" t="s">
        <v>263</v>
      </c>
      <c r="D61" s="258" t="s">
        <v>142</v>
      </c>
      <c r="E61" s="258"/>
      <c r="F61" s="258"/>
      <c r="G61" s="246">
        <f t="shared" ref="G61:AK61" si="15">SUM(G58:G60)</f>
        <v>1</v>
      </c>
      <c r="H61" s="260">
        <f t="shared" si="15"/>
        <v>1</v>
      </c>
      <c r="I61" s="260">
        <f t="shared" si="15"/>
        <v>1</v>
      </c>
      <c r="J61" s="260">
        <f t="shared" si="15"/>
        <v>1</v>
      </c>
      <c r="K61" s="260">
        <f t="shared" si="15"/>
        <v>1</v>
      </c>
      <c r="L61" s="260">
        <f t="shared" si="15"/>
        <v>1</v>
      </c>
      <c r="M61" s="248">
        <f t="shared" si="15"/>
        <v>1</v>
      </c>
      <c r="N61" s="248">
        <f t="shared" si="15"/>
        <v>1</v>
      </c>
      <c r="O61" s="260">
        <f t="shared" si="15"/>
        <v>1</v>
      </c>
      <c r="P61" s="260">
        <f t="shared" si="15"/>
        <v>1</v>
      </c>
      <c r="Q61" s="260">
        <f t="shared" si="15"/>
        <v>1</v>
      </c>
      <c r="R61" s="260">
        <f t="shared" si="15"/>
        <v>1</v>
      </c>
      <c r="S61" s="260">
        <f t="shared" si="15"/>
        <v>1</v>
      </c>
      <c r="T61" s="248">
        <f t="shared" si="15"/>
        <v>1</v>
      </c>
      <c r="U61" s="248">
        <f t="shared" si="15"/>
        <v>1</v>
      </c>
      <c r="V61" s="260">
        <f t="shared" si="15"/>
        <v>1</v>
      </c>
      <c r="W61" s="260">
        <f t="shared" si="15"/>
        <v>1</v>
      </c>
      <c r="X61" s="260">
        <f t="shared" si="15"/>
        <v>1</v>
      </c>
      <c r="Y61" s="260">
        <f t="shared" si="15"/>
        <v>1</v>
      </c>
      <c r="Z61" s="260">
        <f t="shared" si="15"/>
        <v>1</v>
      </c>
      <c r="AA61" s="248">
        <f t="shared" si="15"/>
        <v>1</v>
      </c>
      <c r="AB61" s="248">
        <f t="shared" si="15"/>
        <v>1</v>
      </c>
      <c r="AC61" s="260">
        <f t="shared" si="15"/>
        <v>1</v>
      </c>
      <c r="AD61" s="260">
        <f t="shared" si="15"/>
        <v>1</v>
      </c>
      <c r="AE61" s="260">
        <f t="shared" si="15"/>
        <v>1</v>
      </c>
      <c r="AF61" s="260">
        <f t="shared" si="15"/>
        <v>1</v>
      </c>
      <c r="AG61" s="260">
        <f t="shared" si="15"/>
        <v>1</v>
      </c>
      <c r="AH61" s="248">
        <f t="shared" si="15"/>
        <v>0</v>
      </c>
      <c r="AI61" s="248">
        <f t="shared" si="15"/>
        <v>0</v>
      </c>
      <c r="AJ61" s="260">
        <f t="shared" si="15"/>
        <v>0</v>
      </c>
      <c r="AK61" s="260">
        <f t="shared" si="15"/>
        <v>0</v>
      </c>
      <c r="AL61" s="261">
        <f t="shared" si="6"/>
        <v>27</v>
      </c>
      <c r="AM61" s="268"/>
      <c r="AN61" s="263" t="b">
        <v>0</v>
      </c>
    </row>
    <row r="62" ht="15.75" customHeight="1">
      <c r="A62" s="264" t="s">
        <v>273</v>
      </c>
      <c r="B62" s="5" t="s">
        <v>254</v>
      </c>
      <c r="C62" s="183" t="s">
        <v>255</v>
      </c>
      <c r="D62" s="5" t="s">
        <v>163</v>
      </c>
      <c r="E62" s="183"/>
      <c r="F62" s="183"/>
      <c r="G62" s="269"/>
      <c r="H62" s="270">
        <v>1.0</v>
      </c>
      <c r="I62" s="270"/>
      <c r="J62" s="270"/>
      <c r="K62" s="270"/>
      <c r="L62" s="270"/>
      <c r="M62" s="272"/>
      <c r="N62" s="272"/>
      <c r="O62" s="270">
        <v>1.0</v>
      </c>
      <c r="P62" s="270"/>
      <c r="Q62" s="270"/>
      <c r="R62" s="270"/>
      <c r="S62" s="270"/>
      <c r="T62" s="272"/>
      <c r="U62" s="272"/>
      <c r="V62" s="270">
        <v>1.0</v>
      </c>
      <c r="W62" s="270"/>
      <c r="X62" s="270"/>
      <c r="Y62" s="270"/>
      <c r="Z62" s="271"/>
      <c r="AA62" s="272"/>
      <c r="AB62" s="272"/>
      <c r="AC62" s="270">
        <v>1.0</v>
      </c>
      <c r="AD62" s="270"/>
      <c r="AE62" s="270"/>
      <c r="AF62" s="270"/>
      <c r="AG62" s="270"/>
      <c r="AH62" s="272"/>
      <c r="AI62" s="273"/>
      <c r="AJ62" s="271">
        <v>1.0</v>
      </c>
      <c r="AK62" s="271"/>
      <c r="AL62" s="274">
        <f t="shared" si="6"/>
        <v>5</v>
      </c>
      <c r="AM62" s="239"/>
      <c r="AN62" s="241" t="b">
        <v>0</v>
      </c>
    </row>
    <row r="63" ht="15.75" customHeight="1">
      <c r="A63" s="264" t="s">
        <v>273</v>
      </c>
      <c r="B63" s="183" t="s">
        <v>254</v>
      </c>
      <c r="C63" s="183" t="s">
        <v>255</v>
      </c>
      <c r="D63" s="183"/>
      <c r="E63" s="183"/>
      <c r="F63" s="183"/>
      <c r="G63" s="246"/>
      <c r="H63" s="247"/>
      <c r="I63" s="247"/>
      <c r="J63" s="247"/>
      <c r="K63" s="247"/>
      <c r="L63" s="247"/>
      <c r="M63" s="248"/>
      <c r="N63" s="248"/>
      <c r="O63" s="247"/>
      <c r="P63" s="247"/>
      <c r="Q63" s="247"/>
      <c r="R63" s="247"/>
      <c r="S63" s="247"/>
      <c r="T63" s="248"/>
      <c r="U63" s="248"/>
      <c r="V63" s="247"/>
      <c r="W63" s="247"/>
      <c r="X63" s="247"/>
      <c r="Y63" s="247"/>
      <c r="Z63" s="247"/>
      <c r="AA63" s="248"/>
      <c r="AB63" s="248"/>
      <c r="AC63" s="247"/>
      <c r="AD63" s="247"/>
      <c r="AE63" s="247"/>
      <c r="AF63" s="247"/>
      <c r="AG63" s="247"/>
      <c r="AH63" s="248"/>
      <c r="AI63" s="248"/>
      <c r="AJ63" s="247"/>
      <c r="AK63" s="247"/>
      <c r="AL63" s="265">
        <f t="shared" si="6"/>
        <v>0</v>
      </c>
      <c r="AM63" s="239"/>
      <c r="AN63" s="241" t="b">
        <v>0</v>
      </c>
    </row>
    <row r="64" ht="15.75" customHeight="1">
      <c r="A64" s="264" t="s">
        <v>273</v>
      </c>
      <c r="B64" s="258" t="s">
        <v>254</v>
      </c>
      <c r="C64" s="258" t="s">
        <v>255</v>
      </c>
      <c r="D64" s="258" t="s">
        <v>161</v>
      </c>
      <c r="E64" s="258"/>
      <c r="F64" s="258"/>
      <c r="G64" s="246">
        <f t="shared" ref="G64:AK64" si="16">SUM(G62:G63)</f>
        <v>0</v>
      </c>
      <c r="H64" s="260">
        <f t="shared" si="16"/>
        <v>1</v>
      </c>
      <c r="I64" s="260">
        <f t="shared" si="16"/>
        <v>0</v>
      </c>
      <c r="J64" s="260">
        <f t="shared" si="16"/>
        <v>0</v>
      </c>
      <c r="K64" s="260">
        <f t="shared" si="16"/>
        <v>0</v>
      </c>
      <c r="L64" s="260">
        <f t="shared" si="16"/>
        <v>0</v>
      </c>
      <c r="M64" s="248">
        <f t="shared" si="16"/>
        <v>0</v>
      </c>
      <c r="N64" s="248">
        <f t="shared" si="16"/>
        <v>0</v>
      </c>
      <c r="O64" s="260">
        <f t="shared" si="16"/>
        <v>1</v>
      </c>
      <c r="P64" s="260">
        <f t="shared" si="16"/>
        <v>0</v>
      </c>
      <c r="Q64" s="260">
        <f t="shared" si="16"/>
        <v>0</v>
      </c>
      <c r="R64" s="260">
        <f t="shared" si="16"/>
        <v>0</v>
      </c>
      <c r="S64" s="260">
        <f t="shared" si="16"/>
        <v>0</v>
      </c>
      <c r="T64" s="248">
        <f t="shared" si="16"/>
        <v>0</v>
      </c>
      <c r="U64" s="248">
        <f t="shared" si="16"/>
        <v>0</v>
      </c>
      <c r="V64" s="260">
        <f t="shared" si="16"/>
        <v>1</v>
      </c>
      <c r="W64" s="260">
        <f t="shared" si="16"/>
        <v>0</v>
      </c>
      <c r="X64" s="260">
        <f t="shared" si="16"/>
        <v>0</v>
      </c>
      <c r="Y64" s="260">
        <f t="shared" si="16"/>
        <v>0</v>
      </c>
      <c r="Z64" s="260">
        <f t="shared" si="16"/>
        <v>0</v>
      </c>
      <c r="AA64" s="248">
        <f t="shared" si="16"/>
        <v>0</v>
      </c>
      <c r="AB64" s="248">
        <f t="shared" si="16"/>
        <v>0</v>
      </c>
      <c r="AC64" s="260">
        <f t="shared" si="16"/>
        <v>1</v>
      </c>
      <c r="AD64" s="260">
        <f t="shared" si="16"/>
        <v>0</v>
      </c>
      <c r="AE64" s="260">
        <f t="shared" si="16"/>
        <v>0</v>
      </c>
      <c r="AF64" s="260">
        <f t="shared" si="16"/>
        <v>0</v>
      </c>
      <c r="AG64" s="260">
        <f t="shared" si="16"/>
        <v>0</v>
      </c>
      <c r="AH64" s="248">
        <f t="shared" si="16"/>
        <v>0</v>
      </c>
      <c r="AI64" s="248">
        <f t="shared" si="16"/>
        <v>0</v>
      </c>
      <c r="AJ64" s="260">
        <f t="shared" si="16"/>
        <v>1</v>
      </c>
      <c r="AK64" s="260">
        <f t="shared" si="16"/>
        <v>0</v>
      </c>
      <c r="AL64" s="261">
        <f t="shared" si="6"/>
        <v>5</v>
      </c>
      <c r="AM64" s="268"/>
      <c r="AN64" s="263" t="b">
        <v>0</v>
      </c>
    </row>
    <row r="65" ht="15.75" customHeight="1">
      <c r="A65" s="264" t="s">
        <v>273</v>
      </c>
      <c r="B65" s="5" t="s">
        <v>254</v>
      </c>
      <c r="C65" s="183" t="s">
        <v>271</v>
      </c>
      <c r="D65" s="5" t="s">
        <v>173</v>
      </c>
      <c r="E65" s="183"/>
      <c r="F65" s="183"/>
      <c r="G65" s="275"/>
      <c r="H65" s="271">
        <v>1.0</v>
      </c>
      <c r="I65" s="271"/>
      <c r="J65" s="271"/>
      <c r="K65" s="271"/>
      <c r="L65" s="271"/>
      <c r="M65" s="273"/>
      <c r="N65" s="273"/>
      <c r="O65" s="271"/>
      <c r="P65" s="271"/>
      <c r="Q65" s="271"/>
      <c r="R65" s="271"/>
      <c r="S65" s="271"/>
      <c r="T65" s="273"/>
      <c r="U65" s="273"/>
      <c r="V65" s="271"/>
      <c r="W65" s="271"/>
      <c r="X65" s="271"/>
      <c r="Y65" s="271"/>
      <c r="Z65" s="277"/>
      <c r="AA65" s="273"/>
      <c r="AB65" s="273"/>
      <c r="AC65" s="271"/>
      <c r="AD65" s="271"/>
      <c r="AE65" s="271"/>
      <c r="AF65" s="271"/>
      <c r="AG65" s="271"/>
      <c r="AH65" s="272"/>
      <c r="AI65" s="273"/>
      <c r="AJ65" s="271"/>
      <c r="AK65" s="271"/>
      <c r="AL65" s="274">
        <f t="shared" si="6"/>
        <v>1</v>
      </c>
      <c r="AM65" s="239"/>
      <c r="AN65" s="241" t="b">
        <v>0</v>
      </c>
    </row>
    <row r="66" ht="15.75" customHeight="1">
      <c r="A66" s="264" t="s">
        <v>273</v>
      </c>
      <c r="B66" s="183" t="s">
        <v>254</v>
      </c>
      <c r="C66" s="183" t="s">
        <v>271</v>
      </c>
      <c r="D66" s="183"/>
      <c r="E66" s="183"/>
      <c r="F66" s="183"/>
      <c r="G66" s="246"/>
      <c r="H66" s="247"/>
      <c r="I66" s="247"/>
      <c r="J66" s="247"/>
      <c r="K66" s="247"/>
      <c r="L66" s="247"/>
      <c r="M66" s="248"/>
      <c r="N66" s="248"/>
      <c r="O66" s="247"/>
      <c r="P66" s="247"/>
      <c r="Q66" s="247"/>
      <c r="R66" s="247"/>
      <c r="S66" s="247"/>
      <c r="T66" s="248"/>
      <c r="U66" s="248"/>
      <c r="V66" s="247"/>
      <c r="W66" s="247"/>
      <c r="X66" s="247"/>
      <c r="Y66" s="247"/>
      <c r="Z66" s="278"/>
      <c r="AA66" s="248"/>
      <c r="AB66" s="248"/>
      <c r="AC66" s="247"/>
      <c r="AD66" s="247"/>
      <c r="AE66" s="247"/>
      <c r="AF66" s="247"/>
      <c r="AG66" s="247"/>
      <c r="AH66" s="248"/>
      <c r="AI66" s="248"/>
      <c r="AJ66" s="247"/>
      <c r="AK66" s="247"/>
      <c r="AL66" s="265">
        <f t="shared" si="6"/>
        <v>0</v>
      </c>
      <c r="AM66" s="239"/>
      <c r="AN66" s="241" t="b">
        <v>0</v>
      </c>
    </row>
    <row r="67" ht="15.75" customHeight="1">
      <c r="A67" s="257" t="s">
        <v>273</v>
      </c>
      <c r="B67" s="258" t="s">
        <v>254</v>
      </c>
      <c r="C67" s="258" t="s">
        <v>271</v>
      </c>
      <c r="D67" s="258" t="s">
        <v>172</v>
      </c>
      <c r="E67" s="258"/>
      <c r="F67" s="258"/>
      <c r="G67" s="246">
        <f t="shared" ref="G67:AL67" si="17">SUM(G65:G66)</f>
        <v>0</v>
      </c>
      <c r="H67" s="260">
        <f t="shared" si="17"/>
        <v>1</v>
      </c>
      <c r="I67" s="260">
        <f t="shared" si="17"/>
        <v>0</v>
      </c>
      <c r="J67" s="260">
        <f t="shared" si="17"/>
        <v>0</v>
      </c>
      <c r="K67" s="260">
        <f t="shared" si="17"/>
        <v>0</v>
      </c>
      <c r="L67" s="260">
        <f t="shared" si="17"/>
        <v>0</v>
      </c>
      <c r="M67" s="248">
        <f t="shared" si="17"/>
        <v>0</v>
      </c>
      <c r="N67" s="248">
        <f t="shared" si="17"/>
        <v>0</v>
      </c>
      <c r="O67" s="260">
        <f t="shared" si="17"/>
        <v>0</v>
      </c>
      <c r="P67" s="260">
        <f t="shared" si="17"/>
        <v>0</v>
      </c>
      <c r="Q67" s="260">
        <f t="shared" si="17"/>
        <v>0</v>
      </c>
      <c r="R67" s="260">
        <f t="shared" si="17"/>
        <v>0</v>
      </c>
      <c r="S67" s="260">
        <f t="shared" si="17"/>
        <v>0</v>
      </c>
      <c r="T67" s="248">
        <f t="shared" si="17"/>
        <v>0</v>
      </c>
      <c r="U67" s="248">
        <f t="shared" si="17"/>
        <v>0</v>
      </c>
      <c r="V67" s="260">
        <f t="shared" si="17"/>
        <v>0</v>
      </c>
      <c r="W67" s="260">
        <f t="shared" si="17"/>
        <v>0</v>
      </c>
      <c r="X67" s="260">
        <f t="shared" si="17"/>
        <v>0</v>
      </c>
      <c r="Y67" s="260">
        <f t="shared" si="17"/>
        <v>0</v>
      </c>
      <c r="Z67" s="260">
        <f t="shared" si="17"/>
        <v>0</v>
      </c>
      <c r="AA67" s="248">
        <f t="shared" si="17"/>
        <v>0</v>
      </c>
      <c r="AB67" s="248">
        <f t="shared" si="17"/>
        <v>0</v>
      </c>
      <c r="AC67" s="260">
        <f t="shared" si="17"/>
        <v>0</v>
      </c>
      <c r="AD67" s="260">
        <f t="shared" si="17"/>
        <v>0</v>
      </c>
      <c r="AE67" s="260">
        <f t="shared" si="17"/>
        <v>0</v>
      </c>
      <c r="AF67" s="260">
        <f t="shared" si="17"/>
        <v>0</v>
      </c>
      <c r="AG67" s="260">
        <f t="shared" si="17"/>
        <v>0</v>
      </c>
      <c r="AH67" s="248">
        <f t="shared" si="17"/>
        <v>0</v>
      </c>
      <c r="AI67" s="248">
        <f t="shared" si="17"/>
        <v>0</v>
      </c>
      <c r="AJ67" s="260">
        <f t="shared" si="17"/>
        <v>0</v>
      </c>
      <c r="AK67" s="260">
        <f t="shared" si="17"/>
        <v>0</v>
      </c>
      <c r="AL67" s="261">
        <f t="shared" si="17"/>
        <v>1</v>
      </c>
      <c r="AM67" s="268"/>
      <c r="AN67" s="263" t="b">
        <v>0</v>
      </c>
    </row>
    <row r="68" ht="15.75" customHeight="1">
      <c r="A68" s="264" t="s">
        <v>277</v>
      </c>
      <c r="B68" s="183" t="s">
        <v>262</v>
      </c>
      <c r="C68" s="183" t="s">
        <v>259</v>
      </c>
      <c r="D68" s="183" t="s">
        <v>69</v>
      </c>
      <c r="E68" s="183"/>
      <c r="F68" s="183"/>
      <c r="G68" s="246"/>
      <c r="H68" s="247">
        <v>4.0</v>
      </c>
      <c r="I68" s="247">
        <v>4.0</v>
      </c>
      <c r="J68" s="247">
        <v>4.0</v>
      </c>
      <c r="K68" s="247">
        <v>4.0</v>
      </c>
      <c r="L68" s="247">
        <v>4.0</v>
      </c>
      <c r="M68" s="248"/>
      <c r="N68" s="248"/>
      <c r="O68" s="247">
        <v>4.0</v>
      </c>
      <c r="P68" s="247">
        <v>4.0</v>
      </c>
      <c r="Q68" s="247">
        <v>4.0</v>
      </c>
      <c r="R68" s="247">
        <v>4.0</v>
      </c>
      <c r="S68" s="247">
        <v>4.0</v>
      </c>
      <c r="T68" s="248"/>
      <c r="U68" s="248"/>
      <c r="V68" s="247">
        <v>4.0</v>
      </c>
      <c r="W68" s="247">
        <v>4.0</v>
      </c>
      <c r="X68" s="247">
        <v>4.0</v>
      </c>
      <c r="Y68" s="247">
        <v>4.0</v>
      </c>
      <c r="Z68" s="247">
        <v>4.0</v>
      </c>
      <c r="AA68" s="248"/>
      <c r="AB68" s="248"/>
      <c r="AC68" s="247">
        <v>4.0</v>
      </c>
      <c r="AD68" s="247">
        <v>4.0</v>
      </c>
      <c r="AE68" s="247">
        <v>4.0</v>
      </c>
      <c r="AF68" s="247">
        <v>4.0</v>
      </c>
      <c r="AG68" s="247">
        <v>4.0</v>
      </c>
      <c r="AH68" s="248"/>
      <c r="AI68" s="248"/>
      <c r="AJ68" s="247"/>
      <c r="AK68" s="247"/>
      <c r="AL68" s="265">
        <f t="shared" ref="AL68:AL168" si="18">SUM(G68:AK68)</f>
        <v>80</v>
      </c>
      <c r="AM68" s="239"/>
      <c r="AN68" s="241" t="b">
        <v>0</v>
      </c>
    </row>
    <row r="69" ht="15.75" customHeight="1">
      <c r="A69" s="264" t="s">
        <v>277</v>
      </c>
      <c r="B69" s="183" t="s">
        <v>262</v>
      </c>
      <c r="C69" s="183" t="s">
        <v>259</v>
      </c>
      <c r="D69" s="183"/>
      <c r="E69" s="183"/>
      <c r="F69" s="183"/>
      <c r="G69" s="246"/>
      <c r="H69" s="247"/>
      <c r="I69" s="247"/>
      <c r="J69" s="247"/>
      <c r="K69" s="247"/>
      <c r="L69" s="247"/>
      <c r="M69" s="248"/>
      <c r="N69" s="248"/>
      <c r="O69" s="247"/>
      <c r="P69" s="247"/>
      <c r="Q69" s="247"/>
      <c r="R69" s="247"/>
      <c r="S69" s="247"/>
      <c r="T69" s="248"/>
      <c r="U69" s="248"/>
      <c r="V69" s="247"/>
      <c r="W69" s="247"/>
      <c r="X69" s="247"/>
      <c r="Y69" s="247"/>
      <c r="Z69" s="247"/>
      <c r="AA69" s="248"/>
      <c r="AB69" s="248"/>
      <c r="AC69" s="247"/>
      <c r="AD69" s="247"/>
      <c r="AE69" s="247"/>
      <c r="AF69" s="247"/>
      <c r="AG69" s="247"/>
      <c r="AH69" s="248"/>
      <c r="AI69" s="248"/>
      <c r="AJ69" s="247"/>
      <c r="AK69" s="247"/>
      <c r="AL69" s="265">
        <f t="shared" si="18"/>
        <v>0</v>
      </c>
      <c r="AM69" s="239"/>
      <c r="AN69" s="241" t="b">
        <v>0</v>
      </c>
    </row>
    <row r="70" ht="15.75" customHeight="1">
      <c r="A70" s="264" t="s">
        <v>277</v>
      </c>
      <c r="B70" s="258" t="s">
        <v>262</v>
      </c>
      <c r="C70" s="258" t="s">
        <v>259</v>
      </c>
      <c r="D70" s="258" t="s">
        <v>47</v>
      </c>
      <c r="E70" s="258"/>
      <c r="F70" s="258"/>
      <c r="G70" s="246">
        <f t="shared" ref="G70:AK70" si="19">SUM(G68:G69)</f>
        <v>0</v>
      </c>
      <c r="H70" s="260">
        <f t="shared" si="19"/>
        <v>4</v>
      </c>
      <c r="I70" s="260">
        <f t="shared" si="19"/>
        <v>4</v>
      </c>
      <c r="J70" s="260">
        <f t="shared" si="19"/>
        <v>4</v>
      </c>
      <c r="K70" s="260">
        <f t="shared" si="19"/>
        <v>4</v>
      </c>
      <c r="L70" s="260">
        <f t="shared" si="19"/>
        <v>4</v>
      </c>
      <c r="M70" s="248">
        <f t="shared" si="19"/>
        <v>0</v>
      </c>
      <c r="N70" s="248">
        <f t="shared" si="19"/>
        <v>0</v>
      </c>
      <c r="O70" s="260">
        <f t="shared" si="19"/>
        <v>4</v>
      </c>
      <c r="P70" s="260">
        <f t="shared" si="19"/>
        <v>4</v>
      </c>
      <c r="Q70" s="260">
        <f t="shared" si="19"/>
        <v>4</v>
      </c>
      <c r="R70" s="260">
        <f t="shared" si="19"/>
        <v>4</v>
      </c>
      <c r="S70" s="260">
        <f t="shared" si="19"/>
        <v>4</v>
      </c>
      <c r="T70" s="248">
        <f t="shared" si="19"/>
        <v>0</v>
      </c>
      <c r="U70" s="248">
        <f t="shared" si="19"/>
        <v>0</v>
      </c>
      <c r="V70" s="260">
        <f t="shared" si="19"/>
        <v>4</v>
      </c>
      <c r="W70" s="260">
        <f t="shared" si="19"/>
        <v>4</v>
      </c>
      <c r="X70" s="260">
        <f t="shared" si="19"/>
        <v>4</v>
      </c>
      <c r="Y70" s="260">
        <f t="shared" si="19"/>
        <v>4</v>
      </c>
      <c r="Z70" s="260">
        <f t="shared" si="19"/>
        <v>4</v>
      </c>
      <c r="AA70" s="248">
        <f t="shared" si="19"/>
        <v>0</v>
      </c>
      <c r="AB70" s="248">
        <f t="shared" si="19"/>
        <v>0</v>
      </c>
      <c r="AC70" s="260">
        <f t="shared" si="19"/>
        <v>4</v>
      </c>
      <c r="AD70" s="260">
        <f t="shared" si="19"/>
        <v>4</v>
      </c>
      <c r="AE70" s="260">
        <f t="shared" si="19"/>
        <v>4</v>
      </c>
      <c r="AF70" s="260">
        <f t="shared" si="19"/>
        <v>4</v>
      </c>
      <c r="AG70" s="260">
        <f t="shared" si="19"/>
        <v>4</v>
      </c>
      <c r="AH70" s="248">
        <f t="shared" si="19"/>
        <v>0</v>
      </c>
      <c r="AI70" s="248">
        <f t="shared" si="19"/>
        <v>0</v>
      </c>
      <c r="AJ70" s="260">
        <f t="shared" si="19"/>
        <v>0</v>
      </c>
      <c r="AK70" s="260">
        <f t="shared" si="19"/>
        <v>0</v>
      </c>
      <c r="AL70" s="261">
        <f t="shared" si="18"/>
        <v>80</v>
      </c>
      <c r="AM70" s="268"/>
      <c r="AN70" s="263" t="b">
        <v>0</v>
      </c>
    </row>
    <row r="71" ht="15.75" customHeight="1">
      <c r="A71" s="264" t="s">
        <v>277</v>
      </c>
      <c r="B71" s="183" t="s">
        <v>262</v>
      </c>
      <c r="C71" s="183" t="s">
        <v>263</v>
      </c>
      <c r="D71" s="183" t="s">
        <v>148</v>
      </c>
      <c r="E71" s="183"/>
      <c r="F71" s="183"/>
      <c r="G71" s="246">
        <v>1.0</v>
      </c>
      <c r="H71" s="247">
        <v>1.0</v>
      </c>
      <c r="I71" s="247">
        <v>1.0</v>
      </c>
      <c r="J71" s="247">
        <v>1.0</v>
      </c>
      <c r="K71" s="247">
        <v>1.0</v>
      </c>
      <c r="L71" s="247"/>
      <c r="M71" s="248">
        <v>1.0</v>
      </c>
      <c r="N71" s="248"/>
      <c r="O71" s="247">
        <v>1.0</v>
      </c>
      <c r="P71" s="247">
        <v>1.0</v>
      </c>
      <c r="Q71" s="247">
        <v>1.0</v>
      </c>
      <c r="R71" s="247">
        <v>1.0</v>
      </c>
      <c r="S71" s="247"/>
      <c r="T71" s="248"/>
      <c r="U71" s="248"/>
      <c r="V71" s="247">
        <v>1.0</v>
      </c>
      <c r="W71" s="247">
        <v>1.0</v>
      </c>
      <c r="X71" s="247">
        <v>1.0</v>
      </c>
      <c r="Y71" s="247">
        <v>1.0</v>
      </c>
      <c r="Z71" s="247"/>
      <c r="AA71" s="248"/>
      <c r="AB71" s="248"/>
      <c r="AC71" s="247"/>
      <c r="AD71" s="247"/>
      <c r="AE71" s="247"/>
      <c r="AF71" s="247"/>
      <c r="AG71" s="247"/>
      <c r="AH71" s="248"/>
      <c r="AI71" s="248"/>
      <c r="AJ71" s="247"/>
      <c r="AK71" s="247"/>
      <c r="AL71" s="265">
        <f t="shared" si="18"/>
        <v>14</v>
      </c>
      <c r="AM71" s="239"/>
      <c r="AN71" s="241" t="b">
        <v>0</v>
      </c>
    </row>
    <row r="72" ht="15.75" customHeight="1">
      <c r="A72" s="264" t="s">
        <v>277</v>
      </c>
      <c r="B72" s="183" t="s">
        <v>262</v>
      </c>
      <c r="C72" s="183" t="s">
        <v>263</v>
      </c>
      <c r="D72" s="183"/>
      <c r="E72" s="183"/>
      <c r="F72" s="183"/>
      <c r="G72" s="246"/>
      <c r="H72" s="247"/>
      <c r="I72" s="247"/>
      <c r="J72" s="247"/>
      <c r="K72" s="247"/>
      <c r="L72" s="247"/>
      <c r="M72" s="248"/>
      <c r="N72" s="248"/>
      <c r="O72" s="247"/>
      <c r="P72" s="247"/>
      <c r="Q72" s="247"/>
      <c r="R72" s="247"/>
      <c r="S72" s="247"/>
      <c r="T72" s="248"/>
      <c r="U72" s="248"/>
      <c r="V72" s="247"/>
      <c r="W72" s="247"/>
      <c r="X72" s="247"/>
      <c r="Y72" s="247"/>
      <c r="Z72" s="247"/>
      <c r="AA72" s="248"/>
      <c r="AB72" s="248"/>
      <c r="AC72" s="247"/>
      <c r="AD72" s="247"/>
      <c r="AE72" s="247"/>
      <c r="AF72" s="247"/>
      <c r="AG72" s="247"/>
      <c r="AH72" s="248"/>
      <c r="AI72" s="248"/>
      <c r="AJ72" s="247"/>
      <c r="AK72" s="247"/>
      <c r="AL72" s="265">
        <f t="shared" si="18"/>
        <v>0</v>
      </c>
      <c r="AM72" s="239"/>
      <c r="AN72" s="241" t="b">
        <v>0</v>
      </c>
    </row>
    <row r="73" ht="15.75" customHeight="1">
      <c r="A73" s="264" t="s">
        <v>277</v>
      </c>
      <c r="B73" s="258" t="s">
        <v>262</v>
      </c>
      <c r="C73" s="258" t="s">
        <v>263</v>
      </c>
      <c r="D73" s="258" t="s">
        <v>142</v>
      </c>
      <c r="E73" s="258"/>
      <c r="F73" s="258"/>
      <c r="G73" s="246">
        <f t="shared" ref="G73:AK73" si="20">SUM(G71:G72)</f>
        <v>1</v>
      </c>
      <c r="H73" s="260">
        <f t="shared" si="20"/>
        <v>1</v>
      </c>
      <c r="I73" s="260">
        <f t="shared" si="20"/>
        <v>1</v>
      </c>
      <c r="J73" s="260">
        <f t="shared" si="20"/>
        <v>1</v>
      </c>
      <c r="K73" s="260">
        <f t="shared" si="20"/>
        <v>1</v>
      </c>
      <c r="L73" s="260">
        <f t="shared" si="20"/>
        <v>0</v>
      </c>
      <c r="M73" s="248">
        <f t="shared" si="20"/>
        <v>1</v>
      </c>
      <c r="N73" s="248">
        <f t="shared" si="20"/>
        <v>0</v>
      </c>
      <c r="O73" s="260">
        <f t="shared" si="20"/>
        <v>1</v>
      </c>
      <c r="P73" s="260">
        <f t="shared" si="20"/>
        <v>1</v>
      </c>
      <c r="Q73" s="260">
        <f t="shared" si="20"/>
        <v>1</v>
      </c>
      <c r="R73" s="260">
        <f t="shared" si="20"/>
        <v>1</v>
      </c>
      <c r="S73" s="260">
        <f t="shared" si="20"/>
        <v>0</v>
      </c>
      <c r="T73" s="248">
        <f t="shared" si="20"/>
        <v>0</v>
      </c>
      <c r="U73" s="248">
        <f t="shared" si="20"/>
        <v>0</v>
      </c>
      <c r="V73" s="260">
        <f t="shared" si="20"/>
        <v>1</v>
      </c>
      <c r="W73" s="260">
        <f t="shared" si="20"/>
        <v>1</v>
      </c>
      <c r="X73" s="260">
        <f t="shared" si="20"/>
        <v>1</v>
      </c>
      <c r="Y73" s="260">
        <f t="shared" si="20"/>
        <v>1</v>
      </c>
      <c r="Z73" s="260">
        <f t="shared" si="20"/>
        <v>0</v>
      </c>
      <c r="AA73" s="248">
        <f t="shared" si="20"/>
        <v>0</v>
      </c>
      <c r="AB73" s="248">
        <f t="shared" si="20"/>
        <v>0</v>
      </c>
      <c r="AC73" s="260">
        <f t="shared" si="20"/>
        <v>0</v>
      </c>
      <c r="AD73" s="260">
        <f t="shared" si="20"/>
        <v>0</v>
      </c>
      <c r="AE73" s="260">
        <f t="shared" si="20"/>
        <v>0</v>
      </c>
      <c r="AF73" s="260">
        <f t="shared" si="20"/>
        <v>0</v>
      </c>
      <c r="AG73" s="260">
        <f t="shared" si="20"/>
        <v>0</v>
      </c>
      <c r="AH73" s="248">
        <f t="shared" si="20"/>
        <v>0</v>
      </c>
      <c r="AI73" s="248">
        <f t="shared" si="20"/>
        <v>0</v>
      </c>
      <c r="AJ73" s="260">
        <f t="shared" si="20"/>
        <v>0</v>
      </c>
      <c r="AK73" s="260">
        <f t="shared" si="20"/>
        <v>0</v>
      </c>
      <c r="AL73" s="261">
        <f t="shared" si="18"/>
        <v>14</v>
      </c>
      <c r="AM73" s="268"/>
      <c r="AN73" s="263" t="b">
        <v>0</v>
      </c>
    </row>
    <row r="74" ht="15.75" customHeight="1">
      <c r="A74" s="264" t="s">
        <v>277</v>
      </c>
      <c r="B74" s="183" t="s">
        <v>262</v>
      </c>
      <c r="C74" s="183" t="s">
        <v>255</v>
      </c>
      <c r="D74" s="183" t="s">
        <v>166</v>
      </c>
      <c r="E74" s="183"/>
      <c r="F74" s="183"/>
      <c r="G74" s="246"/>
      <c r="H74" s="247"/>
      <c r="I74" s="247"/>
      <c r="J74" s="247"/>
      <c r="K74" s="247"/>
      <c r="L74" s="247"/>
      <c r="M74" s="248"/>
      <c r="N74" s="248"/>
      <c r="O74" s="247"/>
      <c r="P74" s="247"/>
      <c r="Q74" s="247">
        <v>1.0</v>
      </c>
      <c r="R74" s="247"/>
      <c r="S74" s="247"/>
      <c r="T74" s="248"/>
      <c r="U74" s="248"/>
      <c r="V74" s="247"/>
      <c r="W74" s="247"/>
      <c r="X74" s="247"/>
      <c r="Y74" s="247"/>
      <c r="Z74" s="247"/>
      <c r="AA74" s="248"/>
      <c r="AB74" s="248"/>
      <c r="AC74" s="247"/>
      <c r="AD74" s="247"/>
      <c r="AE74" s="247"/>
      <c r="AF74" s="247"/>
      <c r="AG74" s="247"/>
      <c r="AH74" s="248"/>
      <c r="AI74" s="248"/>
      <c r="AJ74" s="247"/>
      <c r="AK74" s="247"/>
      <c r="AL74" s="265">
        <f t="shared" si="18"/>
        <v>1</v>
      </c>
      <c r="AM74" s="239"/>
      <c r="AN74" s="241" t="b">
        <v>0</v>
      </c>
    </row>
    <row r="75" ht="15.75" customHeight="1">
      <c r="A75" s="264" t="s">
        <v>277</v>
      </c>
      <c r="B75" s="183" t="s">
        <v>262</v>
      </c>
      <c r="C75" s="183" t="s">
        <v>255</v>
      </c>
      <c r="D75" s="183"/>
      <c r="E75" s="183"/>
      <c r="F75" s="183"/>
      <c r="G75" s="246"/>
      <c r="H75" s="247"/>
      <c r="I75" s="247"/>
      <c r="J75" s="247"/>
      <c r="K75" s="247"/>
      <c r="L75" s="247"/>
      <c r="M75" s="248"/>
      <c r="N75" s="248"/>
      <c r="O75" s="247"/>
      <c r="P75" s="247"/>
      <c r="Q75" s="247"/>
      <c r="R75" s="247"/>
      <c r="S75" s="247"/>
      <c r="T75" s="248"/>
      <c r="U75" s="248"/>
      <c r="V75" s="247"/>
      <c r="W75" s="247"/>
      <c r="X75" s="247"/>
      <c r="Y75" s="247"/>
      <c r="Z75" s="247"/>
      <c r="AA75" s="248"/>
      <c r="AB75" s="248"/>
      <c r="AC75" s="247"/>
      <c r="AD75" s="247"/>
      <c r="AE75" s="247"/>
      <c r="AF75" s="247"/>
      <c r="AG75" s="247"/>
      <c r="AH75" s="248"/>
      <c r="AI75" s="248"/>
      <c r="AJ75" s="247"/>
      <c r="AK75" s="247"/>
      <c r="AL75" s="265">
        <f t="shared" si="18"/>
        <v>0</v>
      </c>
      <c r="AM75" s="239"/>
      <c r="AN75" s="241" t="b">
        <v>0</v>
      </c>
    </row>
    <row r="76" ht="15.75" customHeight="1">
      <c r="A76" s="264" t="s">
        <v>277</v>
      </c>
      <c r="B76" s="258" t="s">
        <v>262</v>
      </c>
      <c r="C76" s="258" t="s">
        <v>255</v>
      </c>
      <c r="D76" s="258" t="s">
        <v>161</v>
      </c>
      <c r="E76" s="258"/>
      <c r="F76" s="258"/>
      <c r="G76" s="246">
        <f t="shared" ref="G76:AK76" si="21">SUM(G74:G75)</f>
        <v>0</v>
      </c>
      <c r="H76" s="260">
        <f t="shared" si="21"/>
        <v>0</v>
      </c>
      <c r="I76" s="260">
        <f t="shared" si="21"/>
        <v>0</v>
      </c>
      <c r="J76" s="260">
        <f t="shared" si="21"/>
        <v>0</v>
      </c>
      <c r="K76" s="260">
        <f t="shared" si="21"/>
        <v>0</v>
      </c>
      <c r="L76" s="260">
        <f t="shared" si="21"/>
        <v>0</v>
      </c>
      <c r="M76" s="248">
        <f t="shared" si="21"/>
        <v>0</v>
      </c>
      <c r="N76" s="248">
        <f t="shared" si="21"/>
        <v>0</v>
      </c>
      <c r="O76" s="260">
        <f t="shared" si="21"/>
        <v>0</v>
      </c>
      <c r="P76" s="260">
        <f t="shared" si="21"/>
        <v>0</v>
      </c>
      <c r="Q76" s="260">
        <f t="shared" si="21"/>
        <v>1</v>
      </c>
      <c r="R76" s="260">
        <f t="shared" si="21"/>
        <v>0</v>
      </c>
      <c r="S76" s="260">
        <f t="shared" si="21"/>
        <v>0</v>
      </c>
      <c r="T76" s="248">
        <f t="shared" si="21"/>
        <v>0</v>
      </c>
      <c r="U76" s="248">
        <f t="shared" si="21"/>
        <v>0</v>
      </c>
      <c r="V76" s="260">
        <f t="shared" si="21"/>
        <v>0</v>
      </c>
      <c r="W76" s="260">
        <f t="shared" si="21"/>
        <v>0</v>
      </c>
      <c r="X76" s="260">
        <f t="shared" si="21"/>
        <v>0</v>
      </c>
      <c r="Y76" s="260">
        <f t="shared" si="21"/>
        <v>0</v>
      </c>
      <c r="Z76" s="260">
        <f t="shared" si="21"/>
        <v>0</v>
      </c>
      <c r="AA76" s="248">
        <f t="shared" si="21"/>
        <v>0</v>
      </c>
      <c r="AB76" s="248">
        <f t="shared" si="21"/>
        <v>0</v>
      </c>
      <c r="AC76" s="260">
        <f t="shared" si="21"/>
        <v>0</v>
      </c>
      <c r="AD76" s="260">
        <f t="shared" si="21"/>
        <v>0</v>
      </c>
      <c r="AE76" s="260">
        <f t="shared" si="21"/>
        <v>0</v>
      </c>
      <c r="AF76" s="260">
        <f t="shared" si="21"/>
        <v>0</v>
      </c>
      <c r="AG76" s="260">
        <f t="shared" si="21"/>
        <v>0</v>
      </c>
      <c r="AH76" s="248">
        <f t="shared" si="21"/>
        <v>0</v>
      </c>
      <c r="AI76" s="248">
        <f t="shared" si="21"/>
        <v>0</v>
      </c>
      <c r="AJ76" s="260">
        <f t="shared" si="21"/>
        <v>0</v>
      </c>
      <c r="AK76" s="260">
        <f t="shared" si="21"/>
        <v>0</v>
      </c>
      <c r="AL76" s="261">
        <f t="shared" si="18"/>
        <v>1</v>
      </c>
      <c r="AM76" s="268"/>
      <c r="AN76" s="263" t="b">
        <v>0</v>
      </c>
    </row>
    <row r="77" ht="15.75" customHeight="1">
      <c r="A77" s="264" t="s">
        <v>25</v>
      </c>
      <c r="B77" s="183" t="s">
        <v>270</v>
      </c>
      <c r="C77" s="183" t="s">
        <v>259</v>
      </c>
      <c r="D77" s="183" t="s">
        <v>61</v>
      </c>
      <c r="E77" s="183"/>
      <c r="F77" s="183"/>
      <c r="G77" s="246"/>
      <c r="H77" s="247"/>
      <c r="I77" s="247"/>
      <c r="J77" s="247">
        <v>1.0</v>
      </c>
      <c r="K77" s="247">
        <v>1.0</v>
      </c>
      <c r="L77" s="247">
        <v>1.0</v>
      </c>
      <c r="M77" s="248">
        <v>1.0</v>
      </c>
      <c r="N77" s="248">
        <v>1.0</v>
      </c>
      <c r="O77" s="247">
        <v>1.0</v>
      </c>
      <c r="P77" s="247">
        <v>1.0</v>
      </c>
      <c r="Q77" s="247">
        <v>1.0</v>
      </c>
      <c r="R77" s="247">
        <v>1.0</v>
      </c>
      <c r="S77" s="247">
        <v>1.0</v>
      </c>
      <c r="T77" s="248">
        <v>1.0</v>
      </c>
      <c r="U77" s="248">
        <v>1.0</v>
      </c>
      <c r="V77" s="247">
        <v>1.0</v>
      </c>
      <c r="W77" s="247">
        <v>1.0</v>
      </c>
      <c r="X77" s="247">
        <v>1.0</v>
      </c>
      <c r="Y77" s="247">
        <v>1.0</v>
      </c>
      <c r="Z77" s="247">
        <v>1.0</v>
      </c>
      <c r="AA77" s="248">
        <v>1.0</v>
      </c>
      <c r="AB77" s="248">
        <v>1.0</v>
      </c>
      <c r="AC77" s="247">
        <v>1.0</v>
      </c>
      <c r="AD77" s="247">
        <v>1.0</v>
      </c>
      <c r="AE77" s="247">
        <v>1.0</v>
      </c>
      <c r="AF77" s="247">
        <v>1.0</v>
      </c>
      <c r="AG77" s="247">
        <v>1.0</v>
      </c>
      <c r="AH77" s="248">
        <v>1.0</v>
      </c>
      <c r="AI77" s="248">
        <v>1.0</v>
      </c>
      <c r="AJ77" s="247"/>
      <c r="AK77" s="247"/>
      <c r="AL77" s="265">
        <f t="shared" si="18"/>
        <v>26</v>
      </c>
      <c r="AM77" s="239"/>
      <c r="AN77" s="241" t="b">
        <v>0</v>
      </c>
    </row>
    <row r="78" ht="15.75" customHeight="1">
      <c r="A78" s="264" t="s">
        <v>25</v>
      </c>
      <c r="B78" s="183" t="s">
        <v>270</v>
      </c>
      <c r="C78" s="183" t="s">
        <v>259</v>
      </c>
      <c r="D78" s="183" t="s">
        <v>67</v>
      </c>
      <c r="E78" s="183"/>
      <c r="F78" s="183"/>
      <c r="G78" s="246"/>
      <c r="H78" s="247">
        <v>1.0</v>
      </c>
      <c r="I78" s="247">
        <v>1.0</v>
      </c>
      <c r="J78" s="247"/>
      <c r="K78" s="247"/>
      <c r="L78" s="247"/>
      <c r="M78" s="248"/>
      <c r="N78" s="248"/>
      <c r="O78" s="247"/>
      <c r="P78" s="247"/>
      <c r="Q78" s="247"/>
      <c r="R78" s="247"/>
      <c r="S78" s="247"/>
      <c r="T78" s="248"/>
      <c r="U78" s="248"/>
      <c r="V78" s="247"/>
      <c r="W78" s="247"/>
      <c r="X78" s="247"/>
      <c r="Y78" s="247"/>
      <c r="Z78" s="247"/>
      <c r="AA78" s="248"/>
      <c r="AB78" s="248"/>
      <c r="AC78" s="247"/>
      <c r="AD78" s="247"/>
      <c r="AE78" s="247"/>
      <c r="AF78" s="247"/>
      <c r="AG78" s="247"/>
      <c r="AH78" s="248"/>
      <c r="AI78" s="248"/>
      <c r="AJ78" s="247"/>
      <c r="AK78" s="247"/>
      <c r="AL78" s="265">
        <f t="shared" si="18"/>
        <v>2</v>
      </c>
      <c r="AM78" s="239"/>
      <c r="AN78" s="241" t="b">
        <v>0</v>
      </c>
    </row>
    <row r="79" ht="15.75" customHeight="1">
      <c r="A79" s="264" t="s">
        <v>25</v>
      </c>
      <c r="B79" s="258" t="s">
        <v>270</v>
      </c>
      <c r="C79" s="258" t="s">
        <v>259</v>
      </c>
      <c r="D79" s="258" t="s">
        <v>47</v>
      </c>
      <c r="E79" s="258"/>
      <c r="F79" s="258"/>
      <c r="G79" s="246">
        <f t="shared" ref="G79:AK79" si="22">SUM(G77:G78)</f>
        <v>0</v>
      </c>
      <c r="H79" s="260">
        <f t="shared" si="22"/>
        <v>1</v>
      </c>
      <c r="I79" s="260">
        <f t="shared" si="22"/>
        <v>1</v>
      </c>
      <c r="J79" s="260">
        <f t="shared" si="22"/>
        <v>1</v>
      </c>
      <c r="K79" s="260">
        <f t="shared" si="22"/>
        <v>1</v>
      </c>
      <c r="L79" s="260">
        <f t="shared" si="22"/>
        <v>1</v>
      </c>
      <c r="M79" s="248">
        <f t="shared" si="22"/>
        <v>1</v>
      </c>
      <c r="N79" s="248">
        <f t="shared" si="22"/>
        <v>1</v>
      </c>
      <c r="O79" s="260">
        <f t="shared" si="22"/>
        <v>1</v>
      </c>
      <c r="P79" s="260">
        <f t="shared" si="22"/>
        <v>1</v>
      </c>
      <c r="Q79" s="260">
        <f t="shared" si="22"/>
        <v>1</v>
      </c>
      <c r="R79" s="260">
        <f t="shared" si="22"/>
        <v>1</v>
      </c>
      <c r="S79" s="260">
        <f t="shared" si="22"/>
        <v>1</v>
      </c>
      <c r="T79" s="248">
        <f t="shared" si="22"/>
        <v>1</v>
      </c>
      <c r="U79" s="248">
        <f t="shared" si="22"/>
        <v>1</v>
      </c>
      <c r="V79" s="260">
        <f t="shared" si="22"/>
        <v>1</v>
      </c>
      <c r="W79" s="260">
        <f t="shared" si="22"/>
        <v>1</v>
      </c>
      <c r="X79" s="260">
        <f t="shared" si="22"/>
        <v>1</v>
      </c>
      <c r="Y79" s="260">
        <f t="shared" si="22"/>
        <v>1</v>
      </c>
      <c r="Z79" s="260">
        <f t="shared" si="22"/>
        <v>1</v>
      </c>
      <c r="AA79" s="248">
        <f t="shared" si="22"/>
        <v>1</v>
      </c>
      <c r="AB79" s="248">
        <f t="shared" si="22"/>
        <v>1</v>
      </c>
      <c r="AC79" s="260">
        <f t="shared" si="22"/>
        <v>1</v>
      </c>
      <c r="AD79" s="260">
        <f t="shared" si="22"/>
        <v>1</v>
      </c>
      <c r="AE79" s="260">
        <f t="shared" si="22"/>
        <v>1</v>
      </c>
      <c r="AF79" s="260">
        <f t="shared" si="22"/>
        <v>1</v>
      </c>
      <c r="AG79" s="260">
        <f t="shared" si="22"/>
        <v>1</v>
      </c>
      <c r="AH79" s="248">
        <f t="shared" si="22"/>
        <v>1</v>
      </c>
      <c r="AI79" s="248">
        <f t="shared" si="22"/>
        <v>1</v>
      </c>
      <c r="AJ79" s="260">
        <f t="shared" si="22"/>
        <v>0</v>
      </c>
      <c r="AK79" s="260">
        <f t="shared" si="22"/>
        <v>0</v>
      </c>
      <c r="AL79" s="261">
        <f t="shared" si="18"/>
        <v>28</v>
      </c>
      <c r="AM79" s="268"/>
      <c r="AN79" s="263" t="b">
        <v>0</v>
      </c>
    </row>
    <row r="80" ht="15.75" customHeight="1">
      <c r="A80" s="264" t="s">
        <v>25</v>
      </c>
      <c r="B80" s="183" t="s">
        <v>270</v>
      </c>
      <c r="C80" s="183" t="s">
        <v>275</v>
      </c>
      <c r="D80" s="183" t="s">
        <v>105</v>
      </c>
      <c r="E80" s="183"/>
      <c r="F80" s="183"/>
      <c r="G80" s="246"/>
      <c r="H80" s="247"/>
      <c r="I80" s="247"/>
      <c r="J80" s="247"/>
      <c r="K80" s="247"/>
      <c r="L80" s="247"/>
      <c r="M80" s="248"/>
      <c r="N80" s="248"/>
      <c r="O80" s="247"/>
      <c r="P80" s="247"/>
      <c r="Q80" s="247"/>
      <c r="R80" s="247"/>
      <c r="S80" s="247"/>
      <c r="T80" s="248"/>
      <c r="U80" s="248"/>
      <c r="V80" s="247"/>
      <c r="W80" s="247"/>
      <c r="X80" s="247"/>
      <c r="Y80" s="247"/>
      <c r="Z80" s="247"/>
      <c r="AA80" s="248"/>
      <c r="AB80" s="248"/>
      <c r="AC80" s="247"/>
      <c r="AD80" s="247"/>
      <c r="AE80" s="247"/>
      <c r="AF80" s="247"/>
      <c r="AG80" s="247"/>
      <c r="AH80" s="248"/>
      <c r="AI80" s="248"/>
      <c r="AJ80" s="247"/>
      <c r="AK80" s="247"/>
      <c r="AL80" s="265">
        <f t="shared" si="18"/>
        <v>0</v>
      </c>
      <c r="AM80" s="239"/>
      <c r="AN80" s="241" t="b">
        <v>0</v>
      </c>
    </row>
    <row r="81" ht="15.75" customHeight="1">
      <c r="A81" s="264" t="s">
        <v>25</v>
      </c>
      <c r="B81" s="183" t="s">
        <v>270</v>
      </c>
      <c r="C81" s="183" t="s">
        <v>275</v>
      </c>
      <c r="D81" s="183" t="s">
        <v>107</v>
      </c>
      <c r="E81" s="183"/>
      <c r="F81" s="183"/>
      <c r="G81" s="246"/>
      <c r="H81" s="247">
        <v>8.0</v>
      </c>
      <c r="I81" s="247">
        <v>8.0</v>
      </c>
      <c r="J81" s="247">
        <v>8.0</v>
      </c>
      <c r="K81" s="247">
        <v>8.0</v>
      </c>
      <c r="L81" s="247">
        <v>8.0</v>
      </c>
      <c r="M81" s="248">
        <v>8.0</v>
      </c>
      <c r="N81" s="248">
        <v>8.0</v>
      </c>
      <c r="O81" s="247">
        <v>8.0</v>
      </c>
      <c r="P81" s="247">
        <v>8.0</v>
      </c>
      <c r="Q81" s="247">
        <v>8.0</v>
      </c>
      <c r="R81" s="247">
        <v>8.0</v>
      </c>
      <c r="S81" s="247">
        <v>8.0</v>
      </c>
      <c r="T81" s="248">
        <v>8.0</v>
      </c>
      <c r="U81" s="248">
        <v>8.0</v>
      </c>
      <c r="V81" s="247">
        <v>8.0</v>
      </c>
      <c r="W81" s="247">
        <v>8.0</v>
      </c>
      <c r="X81" s="247">
        <v>3.0</v>
      </c>
      <c r="Y81" s="247"/>
      <c r="Z81" s="247"/>
      <c r="AA81" s="248"/>
      <c r="AB81" s="248"/>
      <c r="AC81" s="247"/>
      <c r="AD81" s="247"/>
      <c r="AE81" s="247"/>
      <c r="AF81" s="247"/>
      <c r="AG81" s="247"/>
      <c r="AH81" s="248"/>
      <c r="AI81" s="248"/>
      <c r="AJ81" s="247"/>
      <c r="AK81" s="247"/>
      <c r="AL81" s="265">
        <f t="shared" si="18"/>
        <v>131</v>
      </c>
      <c r="AM81" s="239"/>
      <c r="AN81" s="241" t="b">
        <v>0</v>
      </c>
    </row>
    <row r="82" ht="15.75" customHeight="1">
      <c r="A82" s="264" t="s">
        <v>25</v>
      </c>
      <c r="B82" s="183" t="s">
        <v>270</v>
      </c>
      <c r="C82" s="183" t="s">
        <v>275</v>
      </c>
      <c r="D82" s="183" t="s">
        <v>49</v>
      </c>
      <c r="E82" s="183"/>
      <c r="F82" s="183"/>
      <c r="G82" s="246"/>
      <c r="H82" s="247"/>
      <c r="I82" s="247"/>
      <c r="J82" s="247"/>
      <c r="K82" s="247"/>
      <c r="L82" s="247"/>
      <c r="M82" s="248"/>
      <c r="N82" s="248"/>
      <c r="O82" s="247"/>
      <c r="P82" s="247"/>
      <c r="Q82" s="247"/>
      <c r="R82" s="247"/>
      <c r="S82" s="247"/>
      <c r="T82" s="248"/>
      <c r="U82" s="248"/>
      <c r="V82" s="247"/>
      <c r="W82" s="247"/>
      <c r="X82" s="247"/>
      <c r="Y82" s="247"/>
      <c r="Z82" s="247"/>
      <c r="AA82" s="248"/>
      <c r="AB82" s="248"/>
      <c r="AC82" s="247"/>
      <c r="AD82" s="247"/>
      <c r="AE82" s="247"/>
      <c r="AF82" s="247"/>
      <c r="AG82" s="247"/>
      <c r="AH82" s="248"/>
      <c r="AI82" s="248">
        <v>8.0</v>
      </c>
      <c r="AJ82" s="247">
        <v>8.0</v>
      </c>
      <c r="AK82" s="247">
        <v>3.0</v>
      </c>
      <c r="AL82" s="265">
        <f t="shared" si="18"/>
        <v>19</v>
      </c>
      <c r="AM82" s="239"/>
      <c r="AN82" s="241" t="b">
        <v>0</v>
      </c>
    </row>
    <row r="83" ht="15.75" customHeight="1">
      <c r="A83" s="264" t="s">
        <v>25</v>
      </c>
      <c r="B83" s="183" t="s">
        <v>270</v>
      </c>
      <c r="C83" s="183" t="s">
        <v>275</v>
      </c>
      <c r="D83" s="183" t="s">
        <v>112</v>
      </c>
      <c r="E83" s="183"/>
      <c r="F83" s="183"/>
      <c r="G83" s="246"/>
      <c r="H83" s="247"/>
      <c r="I83" s="247"/>
      <c r="J83" s="247"/>
      <c r="K83" s="247"/>
      <c r="L83" s="247"/>
      <c r="M83" s="248"/>
      <c r="N83" s="248"/>
      <c r="O83" s="247"/>
      <c r="P83" s="247"/>
      <c r="Q83" s="247"/>
      <c r="R83" s="247"/>
      <c r="S83" s="247"/>
      <c r="T83" s="248"/>
      <c r="U83" s="248"/>
      <c r="V83" s="247"/>
      <c r="W83" s="247"/>
      <c r="X83" s="247"/>
      <c r="Y83" s="247"/>
      <c r="Z83" s="247"/>
      <c r="AA83" s="248"/>
      <c r="AB83" s="248"/>
      <c r="AC83" s="247"/>
      <c r="AD83" s="247"/>
      <c r="AE83" s="247"/>
      <c r="AF83" s="247"/>
      <c r="AG83" s="247"/>
      <c r="AH83" s="248"/>
      <c r="AI83" s="248"/>
      <c r="AJ83" s="247"/>
      <c r="AK83" s="247"/>
      <c r="AL83" s="265">
        <f t="shared" si="18"/>
        <v>0</v>
      </c>
      <c r="AM83" s="239"/>
      <c r="AN83" s="241" t="b">
        <v>0</v>
      </c>
    </row>
    <row r="84" ht="15.75" customHeight="1">
      <c r="A84" s="264" t="s">
        <v>25</v>
      </c>
      <c r="B84" s="183" t="s">
        <v>270</v>
      </c>
      <c r="C84" s="183" t="s">
        <v>275</v>
      </c>
      <c r="D84" s="183" t="s">
        <v>119</v>
      </c>
      <c r="E84" s="183"/>
      <c r="F84" s="183"/>
      <c r="G84" s="246"/>
      <c r="H84" s="247"/>
      <c r="I84" s="247"/>
      <c r="J84" s="247"/>
      <c r="K84" s="247"/>
      <c r="L84" s="247"/>
      <c r="M84" s="248"/>
      <c r="N84" s="248"/>
      <c r="O84" s="247"/>
      <c r="P84" s="247"/>
      <c r="Q84" s="247"/>
      <c r="R84" s="247"/>
      <c r="S84" s="247"/>
      <c r="T84" s="248"/>
      <c r="U84" s="248"/>
      <c r="V84" s="247"/>
      <c r="W84" s="247"/>
      <c r="X84" s="247">
        <v>6.0</v>
      </c>
      <c r="Y84" s="247">
        <v>8.0</v>
      </c>
      <c r="Z84" s="247">
        <v>8.0</v>
      </c>
      <c r="AA84" s="248">
        <v>8.0</v>
      </c>
      <c r="AB84" s="248">
        <v>8.0</v>
      </c>
      <c r="AC84" s="247">
        <v>8.0</v>
      </c>
      <c r="AD84" s="247">
        <v>8.0</v>
      </c>
      <c r="AE84" s="247">
        <v>8.0</v>
      </c>
      <c r="AF84" s="247">
        <v>8.0</v>
      </c>
      <c r="AG84" s="247">
        <v>8.0</v>
      </c>
      <c r="AH84" s="248">
        <v>8.0</v>
      </c>
      <c r="AI84" s="248"/>
      <c r="AJ84" s="247"/>
      <c r="AK84" s="247"/>
      <c r="AL84" s="265">
        <f t="shared" si="18"/>
        <v>86</v>
      </c>
      <c r="AM84" s="239"/>
      <c r="AN84" s="241" t="b">
        <v>0</v>
      </c>
    </row>
    <row r="85" ht="15.75" customHeight="1">
      <c r="A85" s="264" t="s">
        <v>25</v>
      </c>
      <c r="B85" s="183" t="s">
        <v>270</v>
      </c>
      <c r="C85" s="183" t="s">
        <v>275</v>
      </c>
      <c r="D85" s="183"/>
      <c r="E85" s="183"/>
      <c r="F85" s="183"/>
      <c r="G85" s="246"/>
      <c r="H85" s="247"/>
      <c r="I85" s="247"/>
      <c r="J85" s="247"/>
      <c r="K85" s="247"/>
      <c r="L85" s="247"/>
      <c r="M85" s="248"/>
      <c r="N85" s="248"/>
      <c r="O85" s="247"/>
      <c r="P85" s="247"/>
      <c r="Q85" s="247"/>
      <c r="R85" s="247"/>
      <c r="S85" s="247"/>
      <c r="T85" s="248"/>
      <c r="U85" s="248"/>
      <c r="V85" s="247"/>
      <c r="W85" s="247"/>
      <c r="X85" s="247"/>
      <c r="Y85" s="247"/>
      <c r="Z85" s="247"/>
      <c r="AA85" s="248"/>
      <c r="AB85" s="248"/>
      <c r="AC85" s="247"/>
      <c r="AD85" s="247"/>
      <c r="AE85" s="247"/>
      <c r="AF85" s="247"/>
      <c r="AG85" s="247"/>
      <c r="AH85" s="248"/>
      <c r="AI85" s="248"/>
      <c r="AJ85" s="247"/>
      <c r="AK85" s="247"/>
      <c r="AL85" s="265">
        <f t="shared" si="18"/>
        <v>0</v>
      </c>
      <c r="AM85" s="239"/>
      <c r="AN85" s="241" t="b">
        <v>0</v>
      </c>
    </row>
    <row r="86" ht="15.75" customHeight="1">
      <c r="A86" s="264" t="s">
        <v>25</v>
      </c>
      <c r="B86" s="258" t="s">
        <v>270</v>
      </c>
      <c r="C86" s="258" t="s">
        <v>275</v>
      </c>
      <c r="D86" s="258" t="s">
        <v>98</v>
      </c>
      <c r="E86" s="258"/>
      <c r="F86" s="258"/>
      <c r="G86" s="246">
        <f t="shared" ref="G86:AK86" si="23">SUM(G80:G85)</f>
        <v>0</v>
      </c>
      <c r="H86" s="260">
        <f t="shared" si="23"/>
        <v>8</v>
      </c>
      <c r="I86" s="260">
        <f t="shared" si="23"/>
        <v>8</v>
      </c>
      <c r="J86" s="260">
        <f t="shared" si="23"/>
        <v>8</v>
      </c>
      <c r="K86" s="260">
        <f t="shared" si="23"/>
        <v>8</v>
      </c>
      <c r="L86" s="260">
        <f t="shared" si="23"/>
        <v>8</v>
      </c>
      <c r="M86" s="248">
        <f t="shared" si="23"/>
        <v>8</v>
      </c>
      <c r="N86" s="248">
        <f t="shared" si="23"/>
        <v>8</v>
      </c>
      <c r="O86" s="260">
        <f t="shared" si="23"/>
        <v>8</v>
      </c>
      <c r="P86" s="260">
        <f t="shared" si="23"/>
        <v>8</v>
      </c>
      <c r="Q86" s="260">
        <f t="shared" si="23"/>
        <v>8</v>
      </c>
      <c r="R86" s="260">
        <f t="shared" si="23"/>
        <v>8</v>
      </c>
      <c r="S86" s="260">
        <f t="shared" si="23"/>
        <v>8</v>
      </c>
      <c r="T86" s="248">
        <f t="shared" si="23"/>
        <v>8</v>
      </c>
      <c r="U86" s="248">
        <f t="shared" si="23"/>
        <v>8</v>
      </c>
      <c r="V86" s="260">
        <f t="shared" si="23"/>
        <v>8</v>
      </c>
      <c r="W86" s="260">
        <f t="shared" si="23"/>
        <v>8</v>
      </c>
      <c r="X86" s="260">
        <f t="shared" si="23"/>
        <v>9</v>
      </c>
      <c r="Y86" s="260">
        <f t="shared" si="23"/>
        <v>8</v>
      </c>
      <c r="Z86" s="260">
        <f t="shared" si="23"/>
        <v>8</v>
      </c>
      <c r="AA86" s="248">
        <f t="shared" si="23"/>
        <v>8</v>
      </c>
      <c r="AB86" s="248">
        <f t="shared" si="23"/>
        <v>8</v>
      </c>
      <c r="AC86" s="260">
        <f t="shared" si="23"/>
        <v>8</v>
      </c>
      <c r="AD86" s="260">
        <f t="shared" si="23"/>
        <v>8</v>
      </c>
      <c r="AE86" s="260">
        <f t="shared" si="23"/>
        <v>8</v>
      </c>
      <c r="AF86" s="260">
        <f t="shared" si="23"/>
        <v>8</v>
      </c>
      <c r="AG86" s="260">
        <f t="shared" si="23"/>
        <v>8</v>
      </c>
      <c r="AH86" s="248">
        <f t="shared" si="23"/>
        <v>8</v>
      </c>
      <c r="AI86" s="248">
        <f t="shared" si="23"/>
        <v>8</v>
      </c>
      <c r="AJ86" s="260">
        <f t="shared" si="23"/>
        <v>8</v>
      </c>
      <c r="AK86" s="260">
        <f t="shared" si="23"/>
        <v>3</v>
      </c>
      <c r="AL86" s="261">
        <f t="shared" si="18"/>
        <v>236</v>
      </c>
      <c r="AM86" s="268"/>
      <c r="AN86" s="263" t="b">
        <v>0</v>
      </c>
    </row>
    <row r="87" ht="15.75" customHeight="1">
      <c r="A87" s="264" t="s">
        <v>25</v>
      </c>
      <c r="B87" s="183" t="s">
        <v>270</v>
      </c>
      <c r="C87" s="183" t="s">
        <v>263</v>
      </c>
      <c r="D87" s="183" t="s">
        <v>148</v>
      </c>
      <c r="E87" s="183"/>
      <c r="F87" s="183"/>
      <c r="G87" s="246"/>
      <c r="H87" s="247">
        <v>1.0</v>
      </c>
      <c r="I87" s="247">
        <v>1.0</v>
      </c>
      <c r="J87" s="247">
        <v>1.0</v>
      </c>
      <c r="K87" s="247">
        <v>1.0</v>
      </c>
      <c r="L87" s="247">
        <v>1.0</v>
      </c>
      <c r="M87" s="248"/>
      <c r="N87" s="248"/>
      <c r="O87" s="247">
        <v>1.0</v>
      </c>
      <c r="P87" s="247">
        <v>1.0</v>
      </c>
      <c r="Q87" s="247">
        <v>1.0</v>
      </c>
      <c r="R87" s="247">
        <v>1.0</v>
      </c>
      <c r="S87" s="247">
        <v>1.0</v>
      </c>
      <c r="T87" s="248"/>
      <c r="U87" s="248"/>
      <c r="V87" s="247">
        <v>1.0</v>
      </c>
      <c r="W87" s="247">
        <v>1.0</v>
      </c>
      <c r="X87" s="247">
        <v>1.0</v>
      </c>
      <c r="Y87" s="247">
        <v>1.0</v>
      </c>
      <c r="Z87" s="247">
        <v>1.0</v>
      </c>
      <c r="AA87" s="248"/>
      <c r="AB87" s="248"/>
      <c r="AC87" s="247">
        <v>1.0</v>
      </c>
      <c r="AD87" s="247">
        <v>1.0</v>
      </c>
      <c r="AE87" s="247">
        <v>1.0</v>
      </c>
      <c r="AF87" s="247">
        <v>1.0</v>
      </c>
      <c r="AG87" s="247">
        <v>1.0</v>
      </c>
      <c r="AH87" s="248"/>
      <c r="AI87" s="248"/>
      <c r="AJ87" s="247">
        <v>1.0</v>
      </c>
      <c r="AK87" s="247"/>
      <c r="AL87" s="265">
        <f t="shared" si="18"/>
        <v>21</v>
      </c>
      <c r="AM87" s="239"/>
      <c r="AN87" s="241" t="b">
        <v>0</v>
      </c>
    </row>
    <row r="88" ht="15.75" customHeight="1">
      <c r="A88" s="264" t="s">
        <v>25</v>
      </c>
      <c r="B88" s="183" t="s">
        <v>270</v>
      </c>
      <c r="C88" s="183" t="s">
        <v>263</v>
      </c>
      <c r="D88" s="183"/>
      <c r="E88" s="183"/>
      <c r="F88" s="183"/>
      <c r="G88" s="246"/>
      <c r="H88" s="247"/>
      <c r="I88" s="247"/>
      <c r="J88" s="247"/>
      <c r="K88" s="247"/>
      <c r="L88" s="247"/>
      <c r="M88" s="248"/>
      <c r="N88" s="248"/>
      <c r="O88" s="247"/>
      <c r="P88" s="247"/>
      <c r="Q88" s="247"/>
      <c r="R88" s="247"/>
      <c r="S88" s="247"/>
      <c r="T88" s="248"/>
      <c r="U88" s="248"/>
      <c r="V88" s="247"/>
      <c r="W88" s="247"/>
      <c r="X88" s="247"/>
      <c r="Y88" s="247"/>
      <c r="Z88" s="247"/>
      <c r="AA88" s="248"/>
      <c r="AB88" s="248"/>
      <c r="AC88" s="247"/>
      <c r="AD88" s="247"/>
      <c r="AE88" s="247"/>
      <c r="AF88" s="247"/>
      <c r="AG88" s="247"/>
      <c r="AH88" s="248"/>
      <c r="AI88" s="248"/>
      <c r="AJ88" s="247"/>
      <c r="AK88" s="247"/>
      <c r="AL88" s="265">
        <f t="shared" si="18"/>
        <v>0</v>
      </c>
      <c r="AM88" s="239"/>
      <c r="AN88" s="241" t="b">
        <v>0</v>
      </c>
    </row>
    <row r="89" ht="15.75" customHeight="1">
      <c r="A89" s="264" t="s">
        <v>25</v>
      </c>
      <c r="B89" s="258" t="s">
        <v>270</v>
      </c>
      <c r="C89" s="258" t="s">
        <v>263</v>
      </c>
      <c r="D89" s="258" t="s">
        <v>142</v>
      </c>
      <c r="E89" s="258"/>
      <c r="F89" s="258"/>
      <c r="G89" s="246">
        <f t="shared" ref="G89:AK89" si="24">SUM(G87:G88)</f>
        <v>0</v>
      </c>
      <c r="H89" s="260">
        <f t="shared" si="24"/>
        <v>1</v>
      </c>
      <c r="I89" s="260">
        <f t="shared" si="24"/>
        <v>1</v>
      </c>
      <c r="J89" s="260">
        <f t="shared" si="24"/>
        <v>1</v>
      </c>
      <c r="K89" s="260">
        <f t="shared" si="24"/>
        <v>1</v>
      </c>
      <c r="L89" s="260">
        <f t="shared" si="24"/>
        <v>1</v>
      </c>
      <c r="M89" s="248">
        <f t="shared" si="24"/>
        <v>0</v>
      </c>
      <c r="N89" s="248">
        <f t="shared" si="24"/>
        <v>0</v>
      </c>
      <c r="O89" s="260">
        <f t="shared" si="24"/>
        <v>1</v>
      </c>
      <c r="P89" s="260">
        <f t="shared" si="24"/>
        <v>1</v>
      </c>
      <c r="Q89" s="260">
        <f t="shared" si="24"/>
        <v>1</v>
      </c>
      <c r="R89" s="260">
        <f t="shared" si="24"/>
        <v>1</v>
      </c>
      <c r="S89" s="260">
        <f t="shared" si="24"/>
        <v>1</v>
      </c>
      <c r="T89" s="248">
        <f t="shared" si="24"/>
        <v>0</v>
      </c>
      <c r="U89" s="248">
        <f t="shared" si="24"/>
        <v>0</v>
      </c>
      <c r="V89" s="260">
        <f t="shared" si="24"/>
        <v>1</v>
      </c>
      <c r="W89" s="260">
        <f t="shared" si="24"/>
        <v>1</v>
      </c>
      <c r="X89" s="260">
        <f t="shared" si="24"/>
        <v>1</v>
      </c>
      <c r="Y89" s="260">
        <f t="shared" si="24"/>
        <v>1</v>
      </c>
      <c r="Z89" s="260">
        <f t="shared" si="24"/>
        <v>1</v>
      </c>
      <c r="AA89" s="248">
        <f t="shared" si="24"/>
        <v>0</v>
      </c>
      <c r="AB89" s="248">
        <f t="shared" si="24"/>
        <v>0</v>
      </c>
      <c r="AC89" s="260">
        <f t="shared" si="24"/>
        <v>1</v>
      </c>
      <c r="AD89" s="260">
        <f t="shared" si="24"/>
        <v>1</v>
      </c>
      <c r="AE89" s="260">
        <f t="shared" si="24"/>
        <v>1</v>
      </c>
      <c r="AF89" s="260">
        <f t="shared" si="24"/>
        <v>1</v>
      </c>
      <c r="AG89" s="260">
        <f t="shared" si="24"/>
        <v>1</v>
      </c>
      <c r="AH89" s="248">
        <f t="shared" si="24"/>
        <v>0</v>
      </c>
      <c r="AI89" s="248">
        <f t="shared" si="24"/>
        <v>0</v>
      </c>
      <c r="AJ89" s="260">
        <f t="shared" si="24"/>
        <v>1</v>
      </c>
      <c r="AK89" s="260">
        <f t="shared" si="24"/>
        <v>0</v>
      </c>
      <c r="AL89" s="261">
        <f t="shared" si="18"/>
        <v>21</v>
      </c>
      <c r="AM89" s="268"/>
      <c r="AN89" s="263" t="b">
        <v>0</v>
      </c>
    </row>
    <row r="90" ht="15.75" customHeight="1">
      <c r="A90" s="264" t="s">
        <v>25</v>
      </c>
      <c r="B90" s="183" t="s">
        <v>270</v>
      </c>
      <c r="C90" s="183" t="s">
        <v>255</v>
      </c>
      <c r="D90" s="183" t="s">
        <v>166</v>
      </c>
      <c r="E90" s="183"/>
      <c r="F90" s="183"/>
      <c r="G90" s="246"/>
      <c r="H90" s="247">
        <v>1.0</v>
      </c>
      <c r="I90" s="247"/>
      <c r="J90" s="247"/>
      <c r="K90" s="247"/>
      <c r="L90" s="247"/>
      <c r="M90" s="248"/>
      <c r="N90" s="248"/>
      <c r="O90" s="247"/>
      <c r="P90" s="247">
        <v>1.0</v>
      </c>
      <c r="Q90" s="247"/>
      <c r="R90" s="247"/>
      <c r="S90" s="247"/>
      <c r="T90" s="248"/>
      <c r="U90" s="248"/>
      <c r="V90" s="247"/>
      <c r="W90" s="247">
        <v>1.0</v>
      </c>
      <c r="X90" s="247"/>
      <c r="Y90" s="247"/>
      <c r="Z90" s="247"/>
      <c r="AA90" s="248"/>
      <c r="AB90" s="248"/>
      <c r="AC90" s="247"/>
      <c r="AD90" s="247"/>
      <c r="AE90" s="247"/>
      <c r="AF90" s="247"/>
      <c r="AG90" s="247"/>
      <c r="AH90" s="248"/>
      <c r="AI90" s="248"/>
      <c r="AJ90" s="247"/>
      <c r="AK90" s="247"/>
      <c r="AL90" s="265">
        <f t="shared" si="18"/>
        <v>3</v>
      </c>
      <c r="AM90" s="239"/>
      <c r="AN90" s="241" t="b">
        <v>0</v>
      </c>
    </row>
    <row r="91" ht="15.75" customHeight="1">
      <c r="A91" s="264" t="s">
        <v>25</v>
      </c>
      <c r="B91" s="183" t="s">
        <v>270</v>
      </c>
      <c r="C91" s="183" t="s">
        <v>255</v>
      </c>
      <c r="D91" s="183"/>
      <c r="E91" s="183"/>
      <c r="F91" s="183"/>
      <c r="G91" s="246"/>
      <c r="H91" s="247"/>
      <c r="I91" s="247"/>
      <c r="J91" s="247"/>
      <c r="K91" s="247"/>
      <c r="L91" s="247"/>
      <c r="M91" s="248"/>
      <c r="N91" s="248"/>
      <c r="O91" s="247"/>
      <c r="P91" s="247"/>
      <c r="Q91" s="247"/>
      <c r="R91" s="247"/>
      <c r="S91" s="247"/>
      <c r="T91" s="248"/>
      <c r="U91" s="248"/>
      <c r="V91" s="247"/>
      <c r="W91" s="247"/>
      <c r="X91" s="247"/>
      <c r="Y91" s="247"/>
      <c r="Z91" s="247"/>
      <c r="AA91" s="248"/>
      <c r="AB91" s="248"/>
      <c r="AC91" s="247"/>
      <c r="AD91" s="247"/>
      <c r="AE91" s="247"/>
      <c r="AF91" s="247"/>
      <c r="AG91" s="247"/>
      <c r="AH91" s="248"/>
      <c r="AI91" s="248"/>
      <c r="AJ91" s="247"/>
      <c r="AK91" s="247"/>
      <c r="AL91" s="265">
        <f t="shared" si="18"/>
        <v>0</v>
      </c>
      <c r="AM91" s="239"/>
      <c r="AN91" s="241" t="b">
        <v>0</v>
      </c>
    </row>
    <row r="92" ht="15.75" customHeight="1">
      <c r="A92" s="264" t="s">
        <v>25</v>
      </c>
      <c r="B92" s="258" t="s">
        <v>270</v>
      </c>
      <c r="C92" s="258" t="s">
        <v>255</v>
      </c>
      <c r="D92" s="258" t="s">
        <v>161</v>
      </c>
      <c r="E92" s="258"/>
      <c r="F92" s="258"/>
      <c r="G92" s="246">
        <f t="shared" ref="G92:AK92" si="25">SUM(G90:G91)</f>
        <v>0</v>
      </c>
      <c r="H92" s="260">
        <f t="shared" si="25"/>
        <v>1</v>
      </c>
      <c r="I92" s="260">
        <f t="shared" si="25"/>
        <v>0</v>
      </c>
      <c r="J92" s="260">
        <f t="shared" si="25"/>
        <v>0</v>
      </c>
      <c r="K92" s="260">
        <f t="shared" si="25"/>
        <v>0</v>
      </c>
      <c r="L92" s="260">
        <f t="shared" si="25"/>
        <v>0</v>
      </c>
      <c r="M92" s="248">
        <f t="shared" si="25"/>
        <v>0</v>
      </c>
      <c r="N92" s="248">
        <f t="shared" si="25"/>
        <v>0</v>
      </c>
      <c r="O92" s="260">
        <f t="shared" si="25"/>
        <v>0</v>
      </c>
      <c r="P92" s="260">
        <f t="shared" si="25"/>
        <v>1</v>
      </c>
      <c r="Q92" s="260">
        <f t="shared" si="25"/>
        <v>0</v>
      </c>
      <c r="R92" s="260">
        <f t="shared" si="25"/>
        <v>0</v>
      </c>
      <c r="S92" s="260">
        <f t="shared" si="25"/>
        <v>0</v>
      </c>
      <c r="T92" s="248">
        <f t="shared" si="25"/>
        <v>0</v>
      </c>
      <c r="U92" s="248">
        <f t="shared" si="25"/>
        <v>0</v>
      </c>
      <c r="V92" s="260">
        <f t="shared" si="25"/>
        <v>0</v>
      </c>
      <c r="W92" s="260">
        <f t="shared" si="25"/>
        <v>1</v>
      </c>
      <c r="X92" s="260">
        <f t="shared" si="25"/>
        <v>0</v>
      </c>
      <c r="Y92" s="260">
        <f t="shared" si="25"/>
        <v>0</v>
      </c>
      <c r="Z92" s="260">
        <f t="shared" si="25"/>
        <v>0</v>
      </c>
      <c r="AA92" s="248">
        <f t="shared" si="25"/>
        <v>0</v>
      </c>
      <c r="AB92" s="248">
        <f t="shared" si="25"/>
        <v>0</v>
      </c>
      <c r="AC92" s="260">
        <f t="shared" si="25"/>
        <v>0</v>
      </c>
      <c r="AD92" s="260">
        <f t="shared" si="25"/>
        <v>0</v>
      </c>
      <c r="AE92" s="260">
        <f t="shared" si="25"/>
        <v>0</v>
      </c>
      <c r="AF92" s="260">
        <f t="shared" si="25"/>
        <v>0</v>
      </c>
      <c r="AG92" s="260">
        <f t="shared" si="25"/>
        <v>0</v>
      </c>
      <c r="AH92" s="248">
        <f t="shared" si="25"/>
        <v>0</v>
      </c>
      <c r="AI92" s="248">
        <f t="shared" si="25"/>
        <v>0</v>
      </c>
      <c r="AJ92" s="260">
        <f t="shared" si="25"/>
        <v>0</v>
      </c>
      <c r="AK92" s="260">
        <f t="shared" si="25"/>
        <v>0</v>
      </c>
      <c r="AL92" s="261">
        <f t="shared" si="18"/>
        <v>3</v>
      </c>
      <c r="AM92" s="268"/>
      <c r="AN92" s="263" t="b">
        <v>0</v>
      </c>
    </row>
    <row r="93" ht="15.75" customHeight="1">
      <c r="A93" s="264" t="s">
        <v>25</v>
      </c>
      <c r="B93" s="183" t="s">
        <v>266</v>
      </c>
      <c r="C93" s="183" t="s">
        <v>259</v>
      </c>
      <c r="D93" s="183" t="s">
        <v>69</v>
      </c>
      <c r="E93" s="183"/>
      <c r="F93" s="183"/>
      <c r="G93" s="246">
        <v>2.0</v>
      </c>
      <c r="H93" s="247">
        <v>2.0</v>
      </c>
      <c r="I93" s="247">
        <v>2.0</v>
      </c>
      <c r="J93" s="247">
        <v>2.0</v>
      </c>
      <c r="K93" s="247">
        <v>2.0</v>
      </c>
      <c r="L93" s="247">
        <v>2.0</v>
      </c>
      <c r="M93" s="248">
        <v>2.0</v>
      </c>
      <c r="N93" s="248">
        <v>2.0</v>
      </c>
      <c r="O93" s="247">
        <v>2.0</v>
      </c>
      <c r="P93" s="247">
        <v>2.0</v>
      </c>
      <c r="Q93" s="247">
        <v>2.0</v>
      </c>
      <c r="R93" s="247">
        <v>2.0</v>
      </c>
      <c r="S93" s="247">
        <v>2.0</v>
      </c>
      <c r="T93" s="248">
        <v>2.0</v>
      </c>
      <c r="U93" s="248">
        <v>2.0</v>
      </c>
      <c r="V93" s="247">
        <v>2.0</v>
      </c>
      <c r="W93" s="247">
        <v>2.0</v>
      </c>
      <c r="X93" s="247">
        <v>2.0</v>
      </c>
      <c r="Y93" s="247">
        <v>2.0</v>
      </c>
      <c r="Z93" s="247">
        <v>2.0</v>
      </c>
      <c r="AA93" s="248">
        <v>2.0</v>
      </c>
      <c r="AB93" s="248">
        <v>2.0</v>
      </c>
      <c r="AC93" s="247">
        <v>2.0</v>
      </c>
      <c r="AD93" s="247">
        <v>2.0</v>
      </c>
      <c r="AE93" s="247">
        <v>2.0</v>
      </c>
      <c r="AF93" s="247">
        <v>2.0</v>
      </c>
      <c r="AG93" s="247">
        <v>2.0</v>
      </c>
      <c r="AH93" s="248">
        <v>1.0</v>
      </c>
      <c r="AI93" s="248"/>
      <c r="AJ93" s="247"/>
      <c r="AK93" s="247"/>
      <c r="AL93" s="265">
        <f t="shared" si="18"/>
        <v>55</v>
      </c>
      <c r="AM93" s="239"/>
      <c r="AN93" s="241" t="b">
        <v>0</v>
      </c>
    </row>
    <row r="94" ht="15.75" customHeight="1">
      <c r="A94" s="264" t="s">
        <v>25</v>
      </c>
      <c r="B94" s="183" t="s">
        <v>266</v>
      </c>
      <c r="C94" s="183" t="s">
        <v>259</v>
      </c>
      <c r="D94" s="183"/>
      <c r="E94" s="183"/>
      <c r="F94" s="183"/>
      <c r="G94" s="246"/>
      <c r="H94" s="247"/>
      <c r="I94" s="247"/>
      <c r="J94" s="247"/>
      <c r="K94" s="247"/>
      <c r="L94" s="247"/>
      <c r="M94" s="248"/>
      <c r="N94" s="248"/>
      <c r="O94" s="247"/>
      <c r="P94" s="247"/>
      <c r="Q94" s="247"/>
      <c r="R94" s="247"/>
      <c r="S94" s="247"/>
      <c r="T94" s="248"/>
      <c r="U94" s="248"/>
      <c r="V94" s="247"/>
      <c r="W94" s="247"/>
      <c r="X94" s="247"/>
      <c r="Y94" s="247"/>
      <c r="Z94" s="247"/>
      <c r="AA94" s="248"/>
      <c r="AB94" s="248"/>
      <c r="AC94" s="247"/>
      <c r="AD94" s="247"/>
      <c r="AE94" s="247"/>
      <c r="AF94" s="247"/>
      <c r="AG94" s="247"/>
      <c r="AH94" s="248"/>
      <c r="AI94" s="248"/>
      <c r="AJ94" s="247"/>
      <c r="AK94" s="247"/>
      <c r="AL94" s="265">
        <f t="shared" si="18"/>
        <v>0</v>
      </c>
      <c r="AM94" s="239"/>
      <c r="AN94" s="241" t="b">
        <v>0</v>
      </c>
    </row>
    <row r="95" ht="15.75" customHeight="1">
      <c r="A95" s="264" t="s">
        <v>25</v>
      </c>
      <c r="B95" s="258" t="s">
        <v>266</v>
      </c>
      <c r="C95" s="258" t="s">
        <v>259</v>
      </c>
      <c r="D95" s="258" t="s">
        <v>47</v>
      </c>
      <c r="E95" s="258"/>
      <c r="F95" s="258"/>
      <c r="G95" s="246">
        <f t="shared" ref="G95:AK95" si="26">SUM(G93:G94)</f>
        <v>2</v>
      </c>
      <c r="H95" s="260">
        <f t="shared" si="26"/>
        <v>2</v>
      </c>
      <c r="I95" s="260">
        <f t="shared" si="26"/>
        <v>2</v>
      </c>
      <c r="J95" s="260">
        <f t="shared" si="26"/>
        <v>2</v>
      </c>
      <c r="K95" s="260">
        <f t="shared" si="26"/>
        <v>2</v>
      </c>
      <c r="L95" s="260">
        <f t="shared" si="26"/>
        <v>2</v>
      </c>
      <c r="M95" s="248">
        <f t="shared" si="26"/>
        <v>2</v>
      </c>
      <c r="N95" s="248">
        <f t="shared" si="26"/>
        <v>2</v>
      </c>
      <c r="O95" s="260">
        <f t="shared" si="26"/>
        <v>2</v>
      </c>
      <c r="P95" s="260">
        <f t="shared" si="26"/>
        <v>2</v>
      </c>
      <c r="Q95" s="260">
        <f t="shared" si="26"/>
        <v>2</v>
      </c>
      <c r="R95" s="260">
        <f t="shared" si="26"/>
        <v>2</v>
      </c>
      <c r="S95" s="260">
        <f t="shared" si="26"/>
        <v>2</v>
      </c>
      <c r="T95" s="248">
        <f t="shared" si="26"/>
        <v>2</v>
      </c>
      <c r="U95" s="248">
        <f t="shared" si="26"/>
        <v>2</v>
      </c>
      <c r="V95" s="260">
        <f t="shared" si="26"/>
        <v>2</v>
      </c>
      <c r="W95" s="260">
        <f t="shared" si="26"/>
        <v>2</v>
      </c>
      <c r="X95" s="260">
        <f t="shared" si="26"/>
        <v>2</v>
      </c>
      <c r="Y95" s="260">
        <f t="shared" si="26"/>
        <v>2</v>
      </c>
      <c r="Z95" s="260">
        <f t="shared" si="26"/>
        <v>2</v>
      </c>
      <c r="AA95" s="248">
        <f t="shared" si="26"/>
        <v>2</v>
      </c>
      <c r="AB95" s="248">
        <f t="shared" si="26"/>
        <v>2</v>
      </c>
      <c r="AC95" s="260">
        <f t="shared" si="26"/>
        <v>2</v>
      </c>
      <c r="AD95" s="260">
        <f t="shared" si="26"/>
        <v>2</v>
      </c>
      <c r="AE95" s="260">
        <f t="shared" si="26"/>
        <v>2</v>
      </c>
      <c r="AF95" s="260">
        <f t="shared" si="26"/>
        <v>2</v>
      </c>
      <c r="AG95" s="260">
        <f t="shared" si="26"/>
        <v>2</v>
      </c>
      <c r="AH95" s="248">
        <f t="shared" si="26"/>
        <v>1</v>
      </c>
      <c r="AI95" s="248">
        <f t="shared" si="26"/>
        <v>0</v>
      </c>
      <c r="AJ95" s="260">
        <f t="shared" si="26"/>
        <v>0</v>
      </c>
      <c r="AK95" s="260">
        <f t="shared" si="26"/>
        <v>0</v>
      </c>
      <c r="AL95" s="261">
        <f t="shared" si="18"/>
        <v>55</v>
      </c>
      <c r="AM95" s="268"/>
      <c r="AN95" s="263" t="b">
        <v>0</v>
      </c>
    </row>
    <row r="96" ht="15.75" customHeight="1">
      <c r="A96" s="264" t="s">
        <v>25</v>
      </c>
      <c r="B96" s="183" t="s">
        <v>266</v>
      </c>
      <c r="C96" s="183" t="s">
        <v>255</v>
      </c>
      <c r="D96" s="183" t="s">
        <v>166</v>
      </c>
      <c r="E96" s="183"/>
      <c r="F96" s="183"/>
      <c r="G96" s="246"/>
      <c r="H96" s="247">
        <v>1.0</v>
      </c>
      <c r="I96" s="247"/>
      <c r="J96" s="247"/>
      <c r="K96" s="247"/>
      <c r="L96" s="247"/>
      <c r="M96" s="248"/>
      <c r="N96" s="248"/>
      <c r="O96" s="247"/>
      <c r="P96" s="247"/>
      <c r="Q96" s="247"/>
      <c r="R96" s="247"/>
      <c r="S96" s="247"/>
      <c r="T96" s="248"/>
      <c r="U96" s="248"/>
      <c r="V96" s="247"/>
      <c r="W96" s="247"/>
      <c r="X96" s="247"/>
      <c r="Y96" s="247"/>
      <c r="Z96" s="247"/>
      <c r="AA96" s="248"/>
      <c r="AB96" s="248"/>
      <c r="AC96" s="247"/>
      <c r="AD96" s="247"/>
      <c r="AE96" s="247"/>
      <c r="AF96" s="247"/>
      <c r="AG96" s="247"/>
      <c r="AH96" s="248"/>
      <c r="AI96" s="248"/>
      <c r="AJ96" s="247"/>
      <c r="AK96" s="247"/>
      <c r="AL96" s="265">
        <f t="shared" si="18"/>
        <v>1</v>
      </c>
      <c r="AM96" s="239"/>
      <c r="AN96" s="241" t="b">
        <v>0</v>
      </c>
    </row>
    <row r="97" ht="15.75" customHeight="1">
      <c r="A97" s="264" t="s">
        <v>25</v>
      </c>
      <c r="B97" s="183" t="s">
        <v>266</v>
      </c>
      <c r="C97" s="183" t="s">
        <v>255</v>
      </c>
      <c r="D97" s="183"/>
      <c r="E97" s="183"/>
      <c r="F97" s="183"/>
      <c r="G97" s="246"/>
      <c r="H97" s="247"/>
      <c r="I97" s="247"/>
      <c r="J97" s="247"/>
      <c r="K97" s="247"/>
      <c r="L97" s="247"/>
      <c r="M97" s="248"/>
      <c r="N97" s="248"/>
      <c r="O97" s="247"/>
      <c r="P97" s="247"/>
      <c r="Q97" s="247"/>
      <c r="R97" s="247"/>
      <c r="S97" s="247"/>
      <c r="T97" s="248"/>
      <c r="U97" s="248"/>
      <c r="V97" s="247"/>
      <c r="W97" s="247"/>
      <c r="X97" s="247"/>
      <c r="Y97" s="247"/>
      <c r="Z97" s="247"/>
      <c r="AA97" s="248"/>
      <c r="AB97" s="248"/>
      <c r="AC97" s="247"/>
      <c r="AD97" s="247"/>
      <c r="AE97" s="247"/>
      <c r="AF97" s="247"/>
      <c r="AG97" s="247"/>
      <c r="AH97" s="248"/>
      <c r="AI97" s="248"/>
      <c r="AJ97" s="247"/>
      <c r="AK97" s="247"/>
      <c r="AL97" s="265">
        <f t="shared" si="18"/>
        <v>0</v>
      </c>
      <c r="AM97" s="239"/>
      <c r="AN97" s="241" t="b">
        <v>0</v>
      </c>
    </row>
    <row r="98" ht="15.75" customHeight="1">
      <c r="A98" s="264" t="s">
        <v>25</v>
      </c>
      <c r="B98" s="258" t="s">
        <v>266</v>
      </c>
      <c r="C98" s="258" t="s">
        <v>255</v>
      </c>
      <c r="D98" s="258" t="s">
        <v>161</v>
      </c>
      <c r="E98" s="258"/>
      <c r="F98" s="258"/>
      <c r="G98" s="246">
        <f t="shared" ref="G98:AK98" si="27">SUM(G96:G97)</f>
        <v>0</v>
      </c>
      <c r="H98" s="260">
        <f t="shared" si="27"/>
        <v>1</v>
      </c>
      <c r="I98" s="260">
        <f t="shared" si="27"/>
        <v>0</v>
      </c>
      <c r="J98" s="260">
        <f t="shared" si="27"/>
        <v>0</v>
      </c>
      <c r="K98" s="260">
        <f t="shared" si="27"/>
        <v>0</v>
      </c>
      <c r="L98" s="260">
        <f t="shared" si="27"/>
        <v>0</v>
      </c>
      <c r="M98" s="248">
        <f t="shared" si="27"/>
        <v>0</v>
      </c>
      <c r="N98" s="248">
        <f t="shared" si="27"/>
        <v>0</v>
      </c>
      <c r="O98" s="260">
        <f t="shared" si="27"/>
        <v>0</v>
      </c>
      <c r="P98" s="260">
        <f t="shared" si="27"/>
        <v>0</v>
      </c>
      <c r="Q98" s="260">
        <f t="shared" si="27"/>
        <v>0</v>
      </c>
      <c r="R98" s="260">
        <f t="shared" si="27"/>
        <v>0</v>
      </c>
      <c r="S98" s="260">
        <f t="shared" si="27"/>
        <v>0</v>
      </c>
      <c r="T98" s="248">
        <f t="shared" si="27"/>
        <v>0</v>
      </c>
      <c r="U98" s="248">
        <f t="shared" si="27"/>
        <v>0</v>
      </c>
      <c r="V98" s="260">
        <f t="shared" si="27"/>
        <v>0</v>
      </c>
      <c r="W98" s="260">
        <f t="shared" si="27"/>
        <v>0</v>
      </c>
      <c r="X98" s="260">
        <f t="shared" si="27"/>
        <v>0</v>
      </c>
      <c r="Y98" s="260">
        <f t="shared" si="27"/>
        <v>0</v>
      </c>
      <c r="Z98" s="260">
        <f t="shared" si="27"/>
        <v>0</v>
      </c>
      <c r="AA98" s="248">
        <f t="shared" si="27"/>
        <v>0</v>
      </c>
      <c r="AB98" s="248">
        <f t="shared" si="27"/>
        <v>0</v>
      </c>
      <c r="AC98" s="260">
        <f t="shared" si="27"/>
        <v>0</v>
      </c>
      <c r="AD98" s="260">
        <f t="shared" si="27"/>
        <v>0</v>
      </c>
      <c r="AE98" s="260">
        <f t="shared" si="27"/>
        <v>0</v>
      </c>
      <c r="AF98" s="260">
        <f t="shared" si="27"/>
        <v>0</v>
      </c>
      <c r="AG98" s="260">
        <f t="shared" si="27"/>
        <v>0</v>
      </c>
      <c r="AH98" s="248">
        <f t="shared" si="27"/>
        <v>0</v>
      </c>
      <c r="AI98" s="248">
        <f t="shared" si="27"/>
        <v>0</v>
      </c>
      <c r="AJ98" s="260">
        <f t="shared" si="27"/>
        <v>0</v>
      </c>
      <c r="AK98" s="260">
        <f t="shared" si="27"/>
        <v>0</v>
      </c>
      <c r="AL98" s="261">
        <f t="shared" si="18"/>
        <v>1</v>
      </c>
      <c r="AM98" s="268"/>
      <c r="AN98" s="263" t="b">
        <v>0</v>
      </c>
    </row>
    <row r="99" ht="15.75" customHeight="1">
      <c r="A99" s="264" t="s">
        <v>25</v>
      </c>
      <c r="B99" s="183" t="s">
        <v>266</v>
      </c>
      <c r="C99" s="183" t="s">
        <v>275</v>
      </c>
      <c r="D99" s="183" t="s">
        <v>106</v>
      </c>
      <c r="E99" s="183"/>
      <c r="F99" s="183"/>
      <c r="G99" s="246"/>
      <c r="H99" s="247">
        <v>8.0</v>
      </c>
      <c r="I99" s="247">
        <v>8.0</v>
      </c>
      <c r="J99" s="247">
        <v>8.0</v>
      </c>
      <c r="K99" s="247">
        <v>8.0</v>
      </c>
      <c r="L99" s="247">
        <v>8.0</v>
      </c>
      <c r="M99" s="248">
        <v>8.0</v>
      </c>
      <c r="N99" s="248">
        <v>8.0</v>
      </c>
      <c r="O99" s="247">
        <v>8.0</v>
      </c>
      <c r="P99" s="247">
        <v>8.0</v>
      </c>
      <c r="Q99" s="247">
        <v>8.0</v>
      </c>
      <c r="R99" s="247">
        <v>8.0</v>
      </c>
      <c r="S99" s="247">
        <v>8.0</v>
      </c>
      <c r="T99" s="248">
        <v>8.0</v>
      </c>
      <c r="U99" s="248">
        <v>8.0</v>
      </c>
      <c r="V99" s="247">
        <v>8.0</v>
      </c>
      <c r="W99" s="247">
        <v>8.0</v>
      </c>
      <c r="X99" s="247">
        <v>8.0</v>
      </c>
      <c r="Y99" s="247">
        <v>8.0</v>
      </c>
      <c r="Z99" s="247">
        <v>8.0</v>
      </c>
      <c r="AA99" s="248">
        <v>8.0</v>
      </c>
      <c r="AB99" s="248">
        <v>8.0</v>
      </c>
      <c r="AC99" s="247">
        <v>8.0</v>
      </c>
      <c r="AD99" s="247">
        <v>8.0</v>
      </c>
      <c r="AE99" s="247">
        <v>8.0</v>
      </c>
      <c r="AF99" s="247">
        <v>8.0</v>
      </c>
      <c r="AG99" s="247">
        <v>8.0</v>
      </c>
      <c r="AH99" s="248">
        <v>8.0</v>
      </c>
      <c r="AI99" s="248">
        <v>8.0</v>
      </c>
      <c r="AJ99" s="247">
        <v>8.0</v>
      </c>
      <c r="AK99" s="247">
        <v>8.0</v>
      </c>
      <c r="AL99" s="265">
        <f t="shared" si="18"/>
        <v>240</v>
      </c>
      <c r="AM99" s="239"/>
      <c r="AN99" s="241" t="b">
        <v>0</v>
      </c>
    </row>
    <row r="100" ht="15.75" customHeight="1">
      <c r="A100" s="264" t="s">
        <v>25</v>
      </c>
      <c r="B100" s="183" t="s">
        <v>266</v>
      </c>
      <c r="C100" s="183" t="s">
        <v>275</v>
      </c>
      <c r="D100" s="183" t="s">
        <v>119</v>
      </c>
      <c r="E100" s="183"/>
      <c r="F100" s="183"/>
      <c r="G100" s="246">
        <v>8.0</v>
      </c>
      <c r="H100" s="247"/>
      <c r="I100" s="247"/>
      <c r="J100" s="247"/>
      <c r="K100" s="247"/>
      <c r="L100" s="247"/>
      <c r="M100" s="248"/>
      <c r="N100" s="248"/>
      <c r="O100" s="247"/>
      <c r="P100" s="247"/>
      <c r="Q100" s="247"/>
      <c r="R100" s="247"/>
      <c r="S100" s="247"/>
      <c r="T100" s="248"/>
      <c r="U100" s="248"/>
      <c r="V100" s="247"/>
      <c r="W100" s="247"/>
      <c r="X100" s="247"/>
      <c r="Y100" s="247"/>
      <c r="Z100" s="247"/>
      <c r="AA100" s="248"/>
      <c r="AB100" s="248"/>
      <c r="AC100" s="247"/>
      <c r="AD100" s="247"/>
      <c r="AE100" s="247"/>
      <c r="AF100" s="247"/>
      <c r="AG100" s="247"/>
      <c r="AH100" s="248"/>
      <c r="AI100" s="248"/>
      <c r="AJ100" s="247"/>
      <c r="AK100" s="247"/>
      <c r="AL100" s="265">
        <f t="shared" si="18"/>
        <v>8</v>
      </c>
      <c r="AM100" s="239"/>
      <c r="AN100" s="241" t="b">
        <v>0</v>
      </c>
    </row>
    <row r="101" ht="15.75" customHeight="1">
      <c r="A101" s="264" t="s">
        <v>25</v>
      </c>
      <c r="B101" s="183" t="s">
        <v>266</v>
      </c>
      <c r="C101" s="183" t="s">
        <v>275</v>
      </c>
      <c r="D101" s="183"/>
      <c r="E101" s="183"/>
      <c r="F101" s="183"/>
      <c r="G101" s="246"/>
      <c r="H101" s="247"/>
      <c r="I101" s="247"/>
      <c r="J101" s="247"/>
      <c r="K101" s="247"/>
      <c r="L101" s="247"/>
      <c r="M101" s="248"/>
      <c r="N101" s="248"/>
      <c r="O101" s="247"/>
      <c r="P101" s="247"/>
      <c r="Q101" s="247"/>
      <c r="R101" s="247"/>
      <c r="S101" s="247"/>
      <c r="T101" s="248"/>
      <c r="U101" s="248"/>
      <c r="V101" s="247"/>
      <c r="W101" s="247"/>
      <c r="X101" s="247"/>
      <c r="Y101" s="247"/>
      <c r="Z101" s="247"/>
      <c r="AA101" s="248"/>
      <c r="AB101" s="248"/>
      <c r="AC101" s="247"/>
      <c r="AD101" s="247"/>
      <c r="AE101" s="247"/>
      <c r="AF101" s="247"/>
      <c r="AG101" s="247"/>
      <c r="AH101" s="248"/>
      <c r="AI101" s="248"/>
      <c r="AJ101" s="247"/>
      <c r="AK101" s="247"/>
      <c r="AL101" s="265">
        <f t="shared" si="18"/>
        <v>0</v>
      </c>
      <c r="AM101" s="239"/>
      <c r="AN101" s="241" t="b">
        <v>0</v>
      </c>
    </row>
    <row r="102" ht="15.75" customHeight="1">
      <c r="A102" s="264" t="s">
        <v>25</v>
      </c>
      <c r="B102" s="183" t="s">
        <v>266</v>
      </c>
      <c r="C102" s="183" t="s">
        <v>275</v>
      </c>
      <c r="D102" s="183"/>
      <c r="E102" s="183"/>
      <c r="F102" s="183"/>
      <c r="G102" s="246"/>
      <c r="H102" s="247"/>
      <c r="I102" s="247"/>
      <c r="J102" s="247"/>
      <c r="K102" s="247"/>
      <c r="L102" s="247"/>
      <c r="M102" s="248"/>
      <c r="N102" s="248"/>
      <c r="O102" s="247"/>
      <c r="P102" s="247"/>
      <c r="Q102" s="247"/>
      <c r="R102" s="247"/>
      <c r="S102" s="247"/>
      <c r="T102" s="248"/>
      <c r="U102" s="248"/>
      <c r="V102" s="247"/>
      <c r="W102" s="247"/>
      <c r="X102" s="247"/>
      <c r="Y102" s="247"/>
      <c r="Z102" s="247"/>
      <c r="AA102" s="248"/>
      <c r="AB102" s="248"/>
      <c r="AC102" s="247"/>
      <c r="AD102" s="247"/>
      <c r="AE102" s="247"/>
      <c r="AF102" s="247"/>
      <c r="AG102" s="247"/>
      <c r="AH102" s="248"/>
      <c r="AI102" s="248"/>
      <c r="AJ102" s="247"/>
      <c r="AK102" s="247"/>
      <c r="AL102" s="265">
        <f t="shared" si="18"/>
        <v>0</v>
      </c>
      <c r="AM102" s="239"/>
      <c r="AN102" s="241" t="b">
        <v>0</v>
      </c>
    </row>
    <row r="103" ht="15.75" customHeight="1">
      <c r="A103" s="264" t="s">
        <v>25</v>
      </c>
      <c r="B103" s="258" t="s">
        <v>266</v>
      </c>
      <c r="C103" s="258" t="s">
        <v>275</v>
      </c>
      <c r="D103" s="258" t="s">
        <v>98</v>
      </c>
      <c r="E103" s="258"/>
      <c r="F103" s="258"/>
      <c r="G103" s="246">
        <f t="shared" ref="G103:AK103" si="28">SUM(G99:G102)</f>
        <v>8</v>
      </c>
      <c r="H103" s="260">
        <f t="shared" si="28"/>
        <v>8</v>
      </c>
      <c r="I103" s="260">
        <f t="shared" si="28"/>
        <v>8</v>
      </c>
      <c r="J103" s="260">
        <f t="shared" si="28"/>
        <v>8</v>
      </c>
      <c r="K103" s="260">
        <f t="shared" si="28"/>
        <v>8</v>
      </c>
      <c r="L103" s="260">
        <f t="shared" si="28"/>
        <v>8</v>
      </c>
      <c r="M103" s="248">
        <f t="shared" si="28"/>
        <v>8</v>
      </c>
      <c r="N103" s="248">
        <f t="shared" si="28"/>
        <v>8</v>
      </c>
      <c r="O103" s="260">
        <f t="shared" si="28"/>
        <v>8</v>
      </c>
      <c r="P103" s="260">
        <f t="shared" si="28"/>
        <v>8</v>
      </c>
      <c r="Q103" s="260">
        <f t="shared" si="28"/>
        <v>8</v>
      </c>
      <c r="R103" s="260">
        <f t="shared" si="28"/>
        <v>8</v>
      </c>
      <c r="S103" s="260">
        <f t="shared" si="28"/>
        <v>8</v>
      </c>
      <c r="T103" s="248">
        <f t="shared" si="28"/>
        <v>8</v>
      </c>
      <c r="U103" s="248">
        <f t="shared" si="28"/>
        <v>8</v>
      </c>
      <c r="V103" s="260">
        <f t="shared" si="28"/>
        <v>8</v>
      </c>
      <c r="W103" s="260">
        <f t="shared" si="28"/>
        <v>8</v>
      </c>
      <c r="X103" s="260">
        <f t="shared" si="28"/>
        <v>8</v>
      </c>
      <c r="Y103" s="260">
        <f t="shared" si="28"/>
        <v>8</v>
      </c>
      <c r="Z103" s="260">
        <f t="shared" si="28"/>
        <v>8</v>
      </c>
      <c r="AA103" s="248">
        <f t="shared" si="28"/>
        <v>8</v>
      </c>
      <c r="AB103" s="248">
        <f t="shared" si="28"/>
        <v>8</v>
      </c>
      <c r="AC103" s="260">
        <f t="shared" si="28"/>
        <v>8</v>
      </c>
      <c r="AD103" s="260">
        <f t="shared" si="28"/>
        <v>8</v>
      </c>
      <c r="AE103" s="260">
        <f t="shared" si="28"/>
        <v>8</v>
      </c>
      <c r="AF103" s="260">
        <f t="shared" si="28"/>
        <v>8</v>
      </c>
      <c r="AG103" s="260">
        <f t="shared" si="28"/>
        <v>8</v>
      </c>
      <c r="AH103" s="248">
        <f t="shared" si="28"/>
        <v>8</v>
      </c>
      <c r="AI103" s="248">
        <f t="shared" si="28"/>
        <v>8</v>
      </c>
      <c r="AJ103" s="260">
        <f t="shared" si="28"/>
        <v>8</v>
      </c>
      <c r="AK103" s="260">
        <f t="shared" si="28"/>
        <v>8</v>
      </c>
      <c r="AL103" s="261">
        <f t="shared" si="18"/>
        <v>248</v>
      </c>
      <c r="AM103" s="268"/>
      <c r="AN103" s="263" t="b">
        <v>0</v>
      </c>
    </row>
    <row r="104" ht="15.75" customHeight="1">
      <c r="A104" s="264" t="s">
        <v>25</v>
      </c>
      <c r="B104" s="183" t="s">
        <v>274</v>
      </c>
      <c r="C104" s="183" t="s">
        <v>259</v>
      </c>
      <c r="D104" s="183" t="s">
        <v>67</v>
      </c>
      <c r="E104" s="183"/>
      <c r="F104" s="183"/>
      <c r="G104" s="246"/>
      <c r="H104" s="247"/>
      <c r="I104" s="247"/>
      <c r="J104" s="247"/>
      <c r="K104" s="247"/>
      <c r="L104" s="247"/>
      <c r="M104" s="248"/>
      <c r="N104" s="248"/>
      <c r="O104" s="247"/>
      <c r="P104" s="247"/>
      <c r="Q104" s="247"/>
      <c r="R104" s="247"/>
      <c r="S104" s="247"/>
      <c r="T104" s="248"/>
      <c r="U104" s="248"/>
      <c r="V104" s="247"/>
      <c r="W104" s="247"/>
      <c r="X104" s="247"/>
      <c r="Y104" s="247"/>
      <c r="Z104" s="247"/>
      <c r="AA104" s="248"/>
      <c r="AB104" s="248"/>
      <c r="AC104" s="247"/>
      <c r="AD104" s="247"/>
      <c r="AE104" s="247"/>
      <c r="AF104" s="247"/>
      <c r="AG104" s="247"/>
      <c r="AH104" s="248"/>
      <c r="AI104" s="248"/>
      <c r="AJ104" s="247"/>
      <c r="AK104" s="247"/>
      <c r="AL104" s="265">
        <f t="shared" si="18"/>
        <v>0</v>
      </c>
      <c r="AM104" s="239"/>
      <c r="AN104" s="241" t="b">
        <v>0</v>
      </c>
    </row>
    <row r="105" ht="15.75" customHeight="1">
      <c r="A105" s="264" t="s">
        <v>25</v>
      </c>
      <c r="B105" s="183" t="s">
        <v>274</v>
      </c>
      <c r="C105" s="183" t="s">
        <v>259</v>
      </c>
      <c r="D105" s="183"/>
      <c r="E105" s="183"/>
      <c r="F105" s="183"/>
      <c r="G105" s="246"/>
      <c r="H105" s="247"/>
      <c r="I105" s="247"/>
      <c r="J105" s="247"/>
      <c r="K105" s="247"/>
      <c r="L105" s="247"/>
      <c r="M105" s="248"/>
      <c r="N105" s="248"/>
      <c r="O105" s="247"/>
      <c r="P105" s="247"/>
      <c r="Q105" s="247"/>
      <c r="R105" s="247"/>
      <c r="S105" s="247"/>
      <c r="T105" s="248"/>
      <c r="U105" s="248"/>
      <c r="V105" s="247"/>
      <c r="W105" s="247"/>
      <c r="X105" s="247"/>
      <c r="Y105" s="247"/>
      <c r="Z105" s="247"/>
      <c r="AA105" s="248"/>
      <c r="AB105" s="248"/>
      <c r="AC105" s="247"/>
      <c r="AD105" s="247"/>
      <c r="AE105" s="247"/>
      <c r="AF105" s="247"/>
      <c r="AG105" s="247"/>
      <c r="AH105" s="248"/>
      <c r="AI105" s="248"/>
      <c r="AJ105" s="247"/>
      <c r="AK105" s="247"/>
      <c r="AL105" s="265">
        <f t="shared" si="18"/>
        <v>0</v>
      </c>
      <c r="AM105" s="239"/>
      <c r="AN105" s="241" t="b">
        <v>0</v>
      </c>
    </row>
    <row r="106" ht="15.75" customHeight="1">
      <c r="A106" s="264" t="s">
        <v>25</v>
      </c>
      <c r="B106" s="258" t="s">
        <v>274</v>
      </c>
      <c r="C106" s="258" t="s">
        <v>259</v>
      </c>
      <c r="D106" s="258" t="s">
        <v>47</v>
      </c>
      <c r="E106" s="258"/>
      <c r="F106" s="258"/>
      <c r="G106" s="246">
        <f t="shared" ref="G106:AK106" si="29">SUM(G104:G105)</f>
        <v>0</v>
      </c>
      <c r="H106" s="260">
        <f t="shared" si="29"/>
        <v>0</v>
      </c>
      <c r="I106" s="260">
        <f t="shared" si="29"/>
        <v>0</v>
      </c>
      <c r="J106" s="260">
        <f t="shared" si="29"/>
        <v>0</v>
      </c>
      <c r="K106" s="260">
        <f t="shared" si="29"/>
        <v>0</v>
      </c>
      <c r="L106" s="260">
        <f t="shared" si="29"/>
        <v>0</v>
      </c>
      <c r="M106" s="248">
        <f t="shared" si="29"/>
        <v>0</v>
      </c>
      <c r="N106" s="248">
        <f t="shared" si="29"/>
        <v>0</v>
      </c>
      <c r="O106" s="260">
        <f t="shared" si="29"/>
        <v>0</v>
      </c>
      <c r="P106" s="260">
        <f t="shared" si="29"/>
        <v>0</v>
      </c>
      <c r="Q106" s="260">
        <f t="shared" si="29"/>
        <v>0</v>
      </c>
      <c r="R106" s="260">
        <f t="shared" si="29"/>
        <v>0</v>
      </c>
      <c r="S106" s="260">
        <f t="shared" si="29"/>
        <v>0</v>
      </c>
      <c r="T106" s="248">
        <f t="shared" si="29"/>
        <v>0</v>
      </c>
      <c r="U106" s="248">
        <f t="shared" si="29"/>
        <v>0</v>
      </c>
      <c r="V106" s="260">
        <f t="shared" si="29"/>
        <v>0</v>
      </c>
      <c r="W106" s="260">
        <f t="shared" si="29"/>
        <v>0</v>
      </c>
      <c r="X106" s="260">
        <f t="shared" si="29"/>
        <v>0</v>
      </c>
      <c r="Y106" s="260">
        <f t="shared" si="29"/>
        <v>0</v>
      </c>
      <c r="Z106" s="260">
        <f t="shared" si="29"/>
        <v>0</v>
      </c>
      <c r="AA106" s="248">
        <f t="shared" si="29"/>
        <v>0</v>
      </c>
      <c r="AB106" s="248">
        <f t="shared" si="29"/>
        <v>0</v>
      </c>
      <c r="AC106" s="260">
        <f t="shared" si="29"/>
        <v>0</v>
      </c>
      <c r="AD106" s="260">
        <f t="shared" si="29"/>
        <v>0</v>
      </c>
      <c r="AE106" s="260">
        <f t="shared" si="29"/>
        <v>0</v>
      </c>
      <c r="AF106" s="260">
        <f t="shared" si="29"/>
        <v>0</v>
      </c>
      <c r="AG106" s="260">
        <f t="shared" si="29"/>
        <v>0</v>
      </c>
      <c r="AH106" s="248">
        <f t="shared" si="29"/>
        <v>0</v>
      </c>
      <c r="AI106" s="248">
        <f t="shared" si="29"/>
        <v>0</v>
      </c>
      <c r="AJ106" s="260">
        <f t="shared" si="29"/>
        <v>0</v>
      </c>
      <c r="AK106" s="260">
        <f t="shared" si="29"/>
        <v>0</v>
      </c>
      <c r="AL106" s="261">
        <f t="shared" si="18"/>
        <v>0</v>
      </c>
      <c r="AM106" s="268"/>
      <c r="AN106" s="263" t="b">
        <v>0</v>
      </c>
    </row>
    <row r="107" ht="15.75" customHeight="1">
      <c r="A107" s="264" t="s">
        <v>25</v>
      </c>
      <c r="B107" s="183" t="s">
        <v>274</v>
      </c>
      <c r="C107" s="183" t="s">
        <v>263</v>
      </c>
      <c r="D107" s="183" t="s">
        <v>149</v>
      </c>
      <c r="E107" s="183"/>
      <c r="F107" s="183"/>
      <c r="G107" s="246"/>
      <c r="H107" s="247"/>
      <c r="I107" s="247"/>
      <c r="J107" s="247"/>
      <c r="K107" s="247"/>
      <c r="L107" s="247"/>
      <c r="M107" s="248"/>
      <c r="N107" s="248"/>
      <c r="O107" s="247"/>
      <c r="P107" s="247"/>
      <c r="Q107" s="247"/>
      <c r="R107" s="247"/>
      <c r="S107" s="247"/>
      <c r="T107" s="248"/>
      <c r="U107" s="248"/>
      <c r="V107" s="247"/>
      <c r="W107" s="247"/>
      <c r="X107" s="247"/>
      <c r="Y107" s="247"/>
      <c r="Z107" s="247"/>
      <c r="AA107" s="248"/>
      <c r="AB107" s="248"/>
      <c r="AC107" s="247"/>
      <c r="AD107" s="247"/>
      <c r="AE107" s="247"/>
      <c r="AF107" s="247"/>
      <c r="AG107" s="247"/>
      <c r="AH107" s="248"/>
      <c r="AI107" s="248"/>
      <c r="AJ107" s="247"/>
      <c r="AK107" s="247"/>
      <c r="AL107" s="265">
        <f t="shared" si="18"/>
        <v>0</v>
      </c>
      <c r="AM107" s="239"/>
      <c r="AN107" s="241" t="b">
        <v>0</v>
      </c>
    </row>
    <row r="108" ht="15.75" customHeight="1">
      <c r="A108" s="264" t="s">
        <v>25</v>
      </c>
      <c r="B108" s="183" t="s">
        <v>274</v>
      </c>
      <c r="C108" s="183" t="s">
        <v>263</v>
      </c>
      <c r="D108" s="183"/>
      <c r="E108" s="183"/>
      <c r="F108" s="183"/>
      <c r="G108" s="246"/>
      <c r="H108" s="247"/>
      <c r="I108" s="247"/>
      <c r="J108" s="247"/>
      <c r="K108" s="247"/>
      <c r="L108" s="247"/>
      <c r="M108" s="248"/>
      <c r="N108" s="248"/>
      <c r="O108" s="247"/>
      <c r="P108" s="247"/>
      <c r="Q108" s="247"/>
      <c r="R108" s="247"/>
      <c r="S108" s="247"/>
      <c r="T108" s="248"/>
      <c r="U108" s="248"/>
      <c r="V108" s="247"/>
      <c r="W108" s="247"/>
      <c r="X108" s="247"/>
      <c r="Y108" s="247"/>
      <c r="Z108" s="247"/>
      <c r="AA108" s="248"/>
      <c r="AB108" s="248"/>
      <c r="AC108" s="247"/>
      <c r="AD108" s="247"/>
      <c r="AE108" s="247"/>
      <c r="AF108" s="247"/>
      <c r="AG108" s="247"/>
      <c r="AH108" s="248"/>
      <c r="AI108" s="248"/>
      <c r="AJ108" s="247"/>
      <c r="AK108" s="247"/>
      <c r="AL108" s="265">
        <f t="shared" si="18"/>
        <v>0</v>
      </c>
      <c r="AM108" s="239"/>
      <c r="AN108" s="241" t="b">
        <v>0</v>
      </c>
    </row>
    <row r="109" ht="15.75" customHeight="1">
      <c r="A109" s="264" t="s">
        <v>25</v>
      </c>
      <c r="B109" s="258" t="s">
        <v>274</v>
      </c>
      <c r="C109" s="258" t="s">
        <v>263</v>
      </c>
      <c r="D109" s="258" t="s">
        <v>142</v>
      </c>
      <c r="E109" s="258"/>
      <c r="F109" s="258"/>
      <c r="G109" s="246">
        <f t="shared" ref="G109:AK109" si="30">SUM(G107:G108)</f>
        <v>0</v>
      </c>
      <c r="H109" s="260">
        <f t="shared" si="30"/>
        <v>0</v>
      </c>
      <c r="I109" s="260">
        <f t="shared" si="30"/>
        <v>0</v>
      </c>
      <c r="J109" s="260">
        <f t="shared" si="30"/>
        <v>0</v>
      </c>
      <c r="K109" s="260">
        <f t="shared" si="30"/>
        <v>0</v>
      </c>
      <c r="L109" s="260">
        <f t="shared" si="30"/>
        <v>0</v>
      </c>
      <c r="M109" s="248">
        <f t="shared" si="30"/>
        <v>0</v>
      </c>
      <c r="N109" s="248">
        <f t="shared" si="30"/>
        <v>0</v>
      </c>
      <c r="O109" s="260">
        <f t="shared" si="30"/>
        <v>0</v>
      </c>
      <c r="P109" s="260">
        <f t="shared" si="30"/>
        <v>0</v>
      </c>
      <c r="Q109" s="260">
        <f t="shared" si="30"/>
        <v>0</v>
      </c>
      <c r="R109" s="260">
        <f t="shared" si="30"/>
        <v>0</v>
      </c>
      <c r="S109" s="260">
        <f t="shared" si="30"/>
        <v>0</v>
      </c>
      <c r="T109" s="248">
        <f t="shared" si="30"/>
        <v>0</v>
      </c>
      <c r="U109" s="248">
        <f t="shared" si="30"/>
        <v>0</v>
      </c>
      <c r="V109" s="260">
        <f t="shared" si="30"/>
        <v>0</v>
      </c>
      <c r="W109" s="260">
        <f t="shared" si="30"/>
        <v>0</v>
      </c>
      <c r="X109" s="260">
        <f t="shared" si="30"/>
        <v>0</v>
      </c>
      <c r="Y109" s="260">
        <f t="shared" si="30"/>
        <v>0</v>
      </c>
      <c r="Z109" s="260">
        <f t="shared" si="30"/>
        <v>0</v>
      </c>
      <c r="AA109" s="248">
        <f t="shared" si="30"/>
        <v>0</v>
      </c>
      <c r="AB109" s="248">
        <f t="shared" si="30"/>
        <v>0</v>
      </c>
      <c r="AC109" s="260">
        <f t="shared" si="30"/>
        <v>0</v>
      </c>
      <c r="AD109" s="260">
        <f t="shared" si="30"/>
        <v>0</v>
      </c>
      <c r="AE109" s="260">
        <f t="shared" si="30"/>
        <v>0</v>
      </c>
      <c r="AF109" s="260">
        <f t="shared" si="30"/>
        <v>0</v>
      </c>
      <c r="AG109" s="260">
        <f t="shared" si="30"/>
        <v>0</v>
      </c>
      <c r="AH109" s="248">
        <f t="shared" si="30"/>
        <v>0</v>
      </c>
      <c r="AI109" s="248">
        <f t="shared" si="30"/>
        <v>0</v>
      </c>
      <c r="AJ109" s="260">
        <f t="shared" si="30"/>
        <v>0</v>
      </c>
      <c r="AK109" s="260">
        <f t="shared" si="30"/>
        <v>0</v>
      </c>
      <c r="AL109" s="261">
        <f t="shared" si="18"/>
        <v>0</v>
      </c>
      <c r="AM109" s="268"/>
      <c r="AN109" s="263" t="b">
        <v>0</v>
      </c>
    </row>
    <row r="110" ht="15.75" customHeight="1">
      <c r="A110" s="264" t="s">
        <v>25</v>
      </c>
      <c r="B110" s="183" t="s">
        <v>274</v>
      </c>
      <c r="C110" s="183" t="s">
        <v>275</v>
      </c>
      <c r="D110" s="183" t="s">
        <v>108</v>
      </c>
      <c r="E110" s="183"/>
      <c r="F110" s="183"/>
      <c r="G110" s="246"/>
      <c r="H110" s="247"/>
      <c r="I110" s="247"/>
      <c r="J110" s="247"/>
      <c r="K110" s="247"/>
      <c r="L110" s="247"/>
      <c r="M110" s="248"/>
      <c r="N110" s="248"/>
      <c r="O110" s="247"/>
      <c r="P110" s="247"/>
      <c r="Q110" s="247"/>
      <c r="R110" s="247"/>
      <c r="S110" s="247"/>
      <c r="T110" s="248"/>
      <c r="U110" s="248"/>
      <c r="V110" s="247"/>
      <c r="W110" s="247"/>
      <c r="X110" s="247"/>
      <c r="Y110" s="247"/>
      <c r="Z110" s="247"/>
      <c r="AA110" s="248"/>
      <c r="AB110" s="248"/>
      <c r="AC110" s="247"/>
      <c r="AD110" s="247"/>
      <c r="AE110" s="247"/>
      <c r="AF110" s="247"/>
      <c r="AG110" s="247"/>
      <c r="AH110" s="248"/>
      <c r="AI110" s="248"/>
      <c r="AJ110" s="247"/>
      <c r="AK110" s="247"/>
      <c r="AL110" s="265">
        <f t="shared" si="18"/>
        <v>0</v>
      </c>
      <c r="AM110" s="239"/>
      <c r="AN110" s="241" t="b">
        <v>0</v>
      </c>
    </row>
    <row r="111" ht="15.75" customHeight="1">
      <c r="A111" s="264" t="s">
        <v>25</v>
      </c>
      <c r="B111" s="183" t="s">
        <v>274</v>
      </c>
      <c r="C111" s="183" t="s">
        <v>275</v>
      </c>
      <c r="D111" s="183"/>
      <c r="E111" s="183"/>
      <c r="F111" s="183"/>
      <c r="G111" s="246"/>
      <c r="H111" s="247"/>
      <c r="I111" s="247"/>
      <c r="J111" s="247"/>
      <c r="K111" s="247"/>
      <c r="L111" s="247"/>
      <c r="M111" s="248"/>
      <c r="N111" s="248"/>
      <c r="O111" s="247"/>
      <c r="P111" s="247"/>
      <c r="Q111" s="247"/>
      <c r="R111" s="247"/>
      <c r="S111" s="247"/>
      <c r="T111" s="248"/>
      <c r="U111" s="248"/>
      <c r="V111" s="247"/>
      <c r="W111" s="247"/>
      <c r="X111" s="247"/>
      <c r="Y111" s="247"/>
      <c r="Z111" s="247"/>
      <c r="AA111" s="248"/>
      <c r="AB111" s="248"/>
      <c r="AC111" s="247"/>
      <c r="AD111" s="247"/>
      <c r="AE111" s="247"/>
      <c r="AF111" s="247"/>
      <c r="AG111" s="247"/>
      <c r="AH111" s="248"/>
      <c r="AI111" s="248"/>
      <c r="AJ111" s="247"/>
      <c r="AK111" s="247"/>
      <c r="AL111" s="265">
        <f t="shared" si="18"/>
        <v>0</v>
      </c>
      <c r="AM111" s="239"/>
      <c r="AN111" s="241" t="b">
        <v>0</v>
      </c>
    </row>
    <row r="112" ht="15.75" customHeight="1">
      <c r="A112" s="264" t="s">
        <v>25</v>
      </c>
      <c r="B112" s="258" t="s">
        <v>274</v>
      </c>
      <c r="C112" s="258" t="s">
        <v>275</v>
      </c>
      <c r="D112" s="258" t="s">
        <v>98</v>
      </c>
      <c r="E112" s="258"/>
      <c r="F112" s="258"/>
      <c r="G112" s="246">
        <f t="shared" ref="G112:AK112" si="31">SUM(G110:G111)</f>
        <v>0</v>
      </c>
      <c r="H112" s="260">
        <f t="shared" si="31"/>
        <v>0</v>
      </c>
      <c r="I112" s="260">
        <f t="shared" si="31"/>
        <v>0</v>
      </c>
      <c r="J112" s="260">
        <f t="shared" si="31"/>
        <v>0</v>
      </c>
      <c r="K112" s="260">
        <f t="shared" si="31"/>
        <v>0</v>
      </c>
      <c r="L112" s="260">
        <f t="shared" si="31"/>
        <v>0</v>
      </c>
      <c r="M112" s="248">
        <f t="shared" si="31"/>
        <v>0</v>
      </c>
      <c r="N112" s="248">
        <f t="shared" si="31"/>
        <v>0</v>
      </c>
      <c r="O112" s="260">
        <f t="shared" si="31"/>
        <v>0</v>
      </c>
      <c r="P112" s="260">
        <f t="shared" si="31"/>
        <v>0</v>
      </c>
      <c r="Q112" s="260">
        <f t="shared" si="31"/>
        <v>0</v>
      </c>
      <c r="R112" s="260">
        <f t="shared" si="31"/>
        <v>0</v>
      </c>
      <c r="S112" s="260">
        <f t="shared" si="31"/>
        <v>0</v>
      </c>
      <c r="T112" s="248">
        <f t="shared" si="31"/>
        <v>0</v>
      </c>
      <c r="U112" s="248">
        <f t="shared" si="31"/>
        <v>0</v>
      </c>
      <c r="V112" s="260">
        <f t="shared" si="31"/>
        <v>0</v>
      </c>
      <c r="W112" s="260">
        <f t="shared" si="31"/>
        <v>0</v>
      </c>
      <c r="X112" s="260">
        <f t="shared" si="31"/>
        <v>0</v>
      </c>
      <c r="Y112" s="260">
        <f t="shared" si="31"/>
        <v>0</v>
      </c>
      <c r="Z112" s="260">
        <f t="shared" si="31"/>
        <v>0</v>
      </c>
      <c r="AA112" s="248">
        <f t="shared" si="31"/>
        <v>0</v>
      </c>
      <c r="AB112" s="248">
        <f t="shared" si="31"/>
        <v>0</v>
      </c>
      <c r="AC112" s="260">
        <f t="shared" si="31"/>
        <v>0</v>
      </c>
      <c r="AD112" s="260">
        <f t="shared" si="31"/>
        <v>0</v>
      </c>
      <c r="AE112" s="260">
        <f t="shared" si="31"/>
        <v>0</v>
      </c>
      <c r="AF112" s="260">
        <f t="shared" si="31"/>
        <v>0</v>
      </c>
      <c r="AG112" s="260">
        <f t="shared" si="31"/>
        <v>0</v>
      </c>
      <c r="AH112" s="248">
        <f t="shared" si="31"/>
        <v>0</v>
      </c>
      <c r="AI112" s="248">
        <f t="shared" si="31"/>
        <v>0</v>
      </c>
      <c r="AJ112" s="260">
        <f t="shared" si="31"/>
        <v>0</v>
      </c>
      <c r="AK112" s="260">
        <f t="shared" si="31"/>
        <v>0</v>
      </c>
      <c r="AL112" s="261">
        <f t="shared" si="18"/>
        <v>0</v>
      </c>
      <c r="AM112" s="268"/>
      <c r="AN112" s="263" t="b">
        <v>0</v>
      </c>
    </row>
    <row r="113" ht="15.75" customHeight="1">
      <c r="A113" s="264" t="s">
        <v>269</v>
      </c>
      <c r="B113" s="183" t="s">
        <v>278</v>
      </c>
      <c r="C113" s="183" t="s">
        <v>259</v>
      </c>
      <c r="D113" s="183" t="s">
        <v>68</v>
      </c>
      <c r="E113" s="183"/>
      <c r="F113" s="183"/>
      <c r="G113" s="246"/>
      <c r="H113" s="247">
        <v>1.0</v>
      </c>
      <c r="I113" s="247">
        <v>1.0</v>
      </c>
      <c r="J113" s="247">
        <v>1.0</v>
      </c>
      <c r="K113" s="247">
        <v>1.0</v>
      </c>
      <c r="L113" s="247">
        <v>1.0</v>
      </c>
      <c r="M113" s="248">
        <v>1.0</v>
      </c>
      <c r="N113" s="248">
        <v>1.0</v>
      </c>
      <c r="O113" s="247">
        <v>1.0</v>
      </c>
      <c r="P113" s="247">
        <v>1.0</v>
      </c>
      <c r="Q113" s="247">
        <v>1.0</v>
      </c>
      <c r="R113" s="247">
        <v>1.0</v>
      </c>
      <c r="S113" s="247">
        <v>1.0</v>
      </c>
      <c r="T113" s="248">
        <v>1.0</v>
      </c>
      <c r="U113" s="248">
        <v>1.0</v>
      </c>
      <c r="V113" s="247">
        <v>1.0</v>
      </c>
      <c r="W113" s="247">
        <v>1.0</v>
      </c>
      <c r="X113" s="247">
        <v>1.0</v>
      </c>
      <c r="Y113" s="247">
        <v>1.0</v>
      </c>
      <c r="Z113" s="247">
        <v>1.0</v>
      </c>
      <c r="AA113" s="248"/>
      <c r="AB113" s="248"/>
      <c r="AC113" s="247"/>
      <c r="AD113" s="247"/>
      <c r="AE113" s="247"/>
      <c r="AF113" s="247"/>
      <c r="AG113" s="247"/>
      <c r="AH113" s="248"/>
      <c r="AI113" s="248"/>
      <c r="AJ113" s="247"/>
      <c r="AK113" s="247"/>
      <c r="AL113" s="265">
        <f t="shared" si="18"/>
        <v>19</v>
      </c>
      <c r="AM113" s="239"/>
      <c r="AN113" s="241" t="b">
        <v>0</v>
      </c>
    </row>
    <row r="114" ht="15.75" customHeight="1">
      <c r="A114" s="264" t="s">
        <v>269</v>
      </c>
      <c r="B114" s="183" t="s">
        <v>278</v>
      </c>
      <c r="C114" s="183" t="s">
        <v>259</v>
      </c>
      <c r="D114" s="183" t="s">
        <v>62</v>
      </c>
      <c r="E114" s="183"/>
      <c r="F114" s="183"/>
      <c r="G114" s="246">
        <v>1.0</v>
      </c>
      <c r="H114" s="247"/>
      <c r="I114" s="247"/>
      <c r="J114" s="247"/>
      <c r="K114" s="247"/>
      <c r="L114" s="247"/>
      <c r="M114" s="248"/>
      <c r="N114" s="248"/>
      <c r="O114" s="247"/>
      <c r="P114" s="247"/>
      <c r="Q114" s="247"/>
      <c r="R114" s="247"/>
      <c r="S114" s="247"/>
      <c r="T114" s="248"/>
      <c r="U114" s="248"/>
      <c r="V114" s="247"/>
      <c r="W114" s="247"/>
      <c r="X114" s="247"/>
      <c r="Y114" s="247"/>
      <c r="Z114" s="247"/>
      <c r="AA114" s="248">
        <v>1.0</v>
      </c>
      <c r="AB114" s="248">
        <v>1.0</v>
      </c>
      <c r="AC114" s="247">
        <v>1.0</v>
      </c>
      <c r="AD114" s="247">
        <v>1.0</v>
      </c>
      <c r="AE114" s="247">
        <v>1.0</v>
      </c>
      <c r="AF114" s="247">
        <v>1.0</v>
      </c>
      <c r="AG114" s="247">
        <v>1.0</v>
      </c>
      <c r="AH114" s="248">
        <v>1.0</v>
      </c>
      <c r="AI114" s="248">
        <v>1.0</v>
      </c>
      <c r="AJ114" s="247">
        <v>1.0</v>
      </c>
      <c r="AK114" s="247">
        <v>1.0</v>
      </c>
      <c r="AL114" s="265">
        <f t="shared" si="18"/>
        <v>12</v>
      </c>
      <c r="AM114" s="239"/>
      <c r="AN114" s="241" t="b">
        <v>0</v>
      </c>
    </row>
    <row r="115" ht="15.75" customHeight="1">
      <c r="A115" s="264" t="s">
        <v>269</v>
      </c>
      <c r="B115" s="258" t="s">
        <v>278</v>
      </c>
      <c r="C115" s="258" t="s">
        <v>259</v>
      </c>
      <c r="D115" s="258" t="s">
        <v>47</v>
      </c>
      <c r="E115" s="258"/>
      <c r="F115" s="258"/>
      <c r="G115" s="246">
        <f t="shared" ref="G115:AK115" si="32">SUM(G113:G114)</f>
        <v>1</v>
      </c>
      <c r="H115" s="260">
        <f t="shared" si="32"/>
        <v>1</v>
      </c>
      <c r="I115" s="260">
        <f t="shared" si="32"/>
        <v>1</v>
      </c>
      <c r="J115" s="260">
        <f t="shared" si="32"/>
        <v>1</v>
      </c>
      <c r="K115" s="260">
        <f t="shared" si="32"/>
        <v>1</v>
      </c>
      <c r="L115" s="260">
        <f t="shared" si="32"/>
        <v>1</v>
      </c>
      <c r="M115" s="248">
        <f t="shared" si="32"/>
        <v>1</v>
      </c>
      <c r="N115" s="248">
        <f t="shared" si="32"/>
        <v>1</v>
      </c>
      <c r="O115" s="260">
        <f t="shared" si="32"/>
        <v>1</v>
      </c>
      <c r="P115" s="260">
        <f t="shared" si="32"/>
        <v>1</v>
      </c>
      <c r="Q115" s="260">
        <f t="shared" si="32"/>
        <v>1</v>
      </c>
      <c r="R115" s="260">
        <f t="shared" si="32"/>
        <v>1</v>
      </c>
      <c r="S115" s="260">
        <f t="shared" si="32"/>
        <v>1</v>
      </c>
      <c r="T115" s="248">
        <f t="shared" si="32"/>
        <v>1</v>
      </c>
      <c r="U115" s="248">
        <f t="shared" si="32"/>
        <v>1</v>
      </c>
      <c r="V115" s="260">
        <f t="shared" si="32"/>
        <v>1</v>
      </c>
      <c r="W115" s="260">
        <f t="shared" si="32"/>
        <v>1</v>
      </c>
      <c r="X115" s="260">
        <f t="shared" si="32"/>
        <v>1</v>
      </c>
      <c r="Y115" s="260">
        <f t="shared" si="32"/>
        <v>1</v>
      </c>
      <c r="Z115" s="260">
        <f t="shared" si="32"/>
        <v>1</v>
      </c>
      <c r="AA115" s="248">
        <f t="shared" si="32"/>
        <v>1</v>
      </c>
      <c r="AB115" s="248">
        <f t="shared" si="32"/>
        <v>1</v>
      </c>
      <c r="AC115" s="260">
        <f t="shared" si="32"/>
        <v>1</v>
      </c>
      <c r="AD115" s="260">
        <f t="shared" si="32"/>
        <v>1</v>
      </c>
      <c r="AE115" s="260">
        <f t="shared" si="32"/>
        <v>1</v>
      </c>
      <c r="AF115" s="260">
        <f t="shared" si="32"/>
        <v>1</v>
      </c>
      <c r="AG115" s="260">
        <f t="shared" si="32"/>
        <v>1</v>
      </c>
      <c r="AH115" s="248">
        <f t="shared" si="32"/>
        <v>1</v>
      </c>
      <c r="AI115" s="248">
        <f t="shared" si="32"/>
        <v>1</v>
      </c>
      <c r="AJ115" s="260">
        <f t="shared" si="32"/>
        <v>1</v>
      </c>
      <c r="AK115" s="260">
        <f t="shared" si="32"/>
        <v>1</v>
      </c>
      <c r="AL115" s="261">
        <f t="shared" si="18"/>
        <v>31</v>
      </c>
      <c r="AM115" s="268"/>
      <c r="AN115" s="263" t="b">
        <v>0</v>
      </c>
    </row>
    <row r="116" ht="15.75" customHeight="1">
      <c r="A116" s="264" t="s">
        <v>269</v>
      </c>
      <c r="B116" s="183" t="s">
        <v>278</v>
      </c>
      <c r="C116" s="183" t="s">
        <v>255</v>
      </c>
      <c r="D116" s="183" t="s">
        <v>166</v>
      </c>
      <c r="E116" s="183"/>
      <c r="F116" s="183"/>
      <c r="G116" s="246"/>
      <c r="H116" s="247"/>
      <c r="I116" s="247">
        <v>1.0</v>
      </c>
      <c r="J116" s="247"/>
      <c r="K116" s="247"/>
      <c r="L116" s="247"/>
      <c r="M116" s="248"/>
      <c r="N116" s="248"/>
      <c r="O116" s="247"/>
      <c r="P116" s="247"/>
      <c r="Q116" s="247"/>
      <c r="R116" s="247"/>
      <c r="S116" s="247"/>
      <c r="T116" s="248"/>
      <c r="U116" s="248"/>
      <c r="V116" s="247"/>
      <c r="W116" s="247"/>
      <c r="X116" s="247"/>
      <c r="Y116" s="247"/>
      <c r="Z116" s="247"/>
      <c r="AA116" s="248"/>
      <c r="AB116" s="248"/>
      <c r="AC116" s="247"/>
      <c r="AD116" s="247"/>
      <c r="AE116" s="247"/>
      <c r="AF116" s="247"/>
      <c r="AG116" s="247"/>
      <c r="AH116" s="248"/>
      <c r="AI116" s="248"/>
      <c r="AJ116" s="247"/>
      <c r="AK116" s="247"/>
      <c r="AL116" s="265">
        <f t="shared" si="18"/>
        <v>1</v>
      </c>
      <c r="AM116" s="239"/>
      <c r="AN116" s="241" t="b">
        <v>0</v>
      </c>
    </row>
    <row r="117" ht="15.75" customHeight="1">
      <c r="A117" s="264" t="s">
        <v>269</v>
      </c>
      <c r="B117" s="183" t="s">
        <v>278</v>
      </c>
      <c r="C117" s="183" t="s">
        <v>255</v>
      </c>
      <c r="D117" s="183"/>
      <c r="E117" s="183"/>
      <c r="F117" s="183"/>
      <c r="G117" s="246"/>
      <c r="H117" s="247"/>
      <c r="I117" s="247"/>
      <c r="J117" s="247"/>
      <c r="K117" s="247"/>
      <c r="L117" s="247"/>
      <c r="M117" s="248"/>
      <c r="N117" s="248"/>
      <c r="O117" s="247"/>
      <c r="P117" s="247"/>
      <c r="Q117" s="247"/>
      <c r="R117" s="247"/>
      <c r="S117" s="247"/>
      <c r="T117" s="248"/>
      <c r="U117" s="248"/>
      <c r="V117" s="247"/>
      <c r="W117" s="247"/>
      <c r="X117" s="247"/>
      <c r="Y117" s="247"/>
      <c r="Z117" s="247"/>
      <c r="AA117" s="248"/>
      <c r="AB117" s="248"/>
      <c r="AC117" s="247"/>
      <c r="AD117" s="247"/>
      <c r="AE117" s="247"/>
      <c r="AF117" s="247"/>
      <c r="AG117" s="247"/>
      <c r="AH117" s="248"/>
      <c r="AI117" s="248"/>
      <c r="AJ117" s="247"/>
      <c r="AK117" s="247"/>
      <c r="AL117" s="265">
        <f t="shared" si="18"/>
        <v>0</v>
      </c>
      <c r="AM117" s="239"/>
      <c r="AN117" s="241" t="b">
        <v>0</v>
      </c>
    </row>
    <row r="118" ht="15.75" customHeight="1">
      <c r="A118" s="264" t="s">
        <v>269</v>
      </c>
      <c r="B118" s="258" t="s">
        <v>278</v>
      </c>
      <c r="C118" s="258" t="s">
        <v>255</v>
      </c>
      <c r="D118" s="258" t="s">
        <v>161</v>
      </c>
      <c r="E118" s="258"/>
      <c r="F118" s="258"/>
      <c r="G118" s="246">
        <f t="shared" ref="G118:AK118" si="33">SUM(G116:G117)</f>
        <v>0</v>
      </c>
      <c r="H118" s="260">
        <f t="shared" si="33"/>
        <v>0</v>
      </c>
      <c r="I118" s="260">
        <f t="shared" si="33"/>
        <v>1</v>
      </c>
      <c r="J118" s="260">
        <f t="shared" si="33"/>
        <v>0</v>
      </c>
      <c r="K118" s="260">
        <f t="shared" si="33"/>
        <v>0</v>
      </c>
      <c r="L118" s="260">
        <f t="shared" si="33"/>
        <v>0</v>
      </c>
      <c r="M118" s="248">
        <f t="shared" si="33"/>
        <v>0</v>
      </c>
      <c r="N118" s="248">
        <f t="shared" si="33"/>
        <v>0</v>
      </c>
      <c r="O118" s="260">
        <f t="shared" si="33"/>
        <v>0</v>
      </c>
      <c r="P118" s="260">
        <f t="shared" si="33"/>
        <v>0</v>
      </c>
      <c r="Q118" s="260">
        <f t="shared" si="33"/>
        <v>0</v>
      </c>
      <c r="R118" s="260">
        <f t="shared" si="33"/>
        <v>0</v>
      </c>
      <c r="S118" s="260">
        <f t="shared" si="33"/>
        <v>0</v>
      </c>
      <c r="T118" s="248">
        <f t="shared" si="33"/>
        <v>0</v>
      </c>
      <c r="U118" s="248">
        <f t="shared" si="33"/>
        <v>0</v>
      </c>
      <c r="V118" s="260">
        <f t="shared" si="33"/>
        <v>0</v>
      </c>
      <c r="W118" s="260">
        <f t="shared" si="33"/>
        <v>0</v>
      </c>
      <c r="X118" s="260">
        <f t="shared" si="33"/>
        <v>0</v>
      </c>
      <c r="Y118" s="260">
        <f t="shared" si="33"/>
        <v>0</v>
      </c>
      <c r="Z118" s="260">
        <f t="shared" si="33"/>
        <v>0</v>
      </c>
      <c r="AA118" s="248">
        <f t="shared" si="33"/>
        <v>0</v>
      </c>
      <c r="AB118" s="248">
        <f t="shared" si="33"/>
        <v>0</v>
      </c>
      <c r="AC118" s="260">
        <f t="shared" si="33"/>
        <v>0</v>
      </c>
      <c r="AD118" s="260">
        <f t="shared" si="33"/>
        <v>0</v>
      </c>
      <c r="AE118" s="260">
        <f t="shared" si="33"/>
        <v>0</v>
      </c>
      <c r="AF118" s="260">
        <f t="shared" si="33"/>
        <v>0</v>
      </c>
      <c r="AG118" s="260">
        <f t="shared" si="33"/>
        <v>0</v>
      </c>
      <c r="AH118" s="248">
        <f t="shared" si="33"/>
        <v>0</v>
      </c>
      <c r="AI118" s="248">
        <f t="shared" si="33"/>
        <v>0</v>
      </c>
      <c r="AJ118" s="260">
        <f t="shared" si="33"/>
        <v>0</v>
      </c>
      <c r="AK118" s="260">
        <f t="shared" si="33"/>
        <v>0</v>
      </c>
      <c r="AL118" s="261">
        <f t="shared" si="18"/>
        <v>1</v>
      </c>
      <c r="AM118" s="268"/>
      <c r="AN118" s="263" t="b">
        <v>0</v>
      </c>
    </row>
    <row r="119" ht="15.75" customHeight="1">
      <c r="A119" s="264" t="s">
        <v>265</v>
      </c>
      <c r="B119" s="183" t="s">
        <v>282</v>
      </c>
      <c r="C119" s="183" t="s">
        <v>275</v>
      </c>
      <c r="D119" s="183" t="s">
        <v>109</v>
      </c>
      <c r="E119" s="183"/>
      <c r="F119" s="183"/>
      <c r="G119" s="246"/>
      <c r="H119" s="279"/>
      <c r="I119" s="279"/>
      <c r="J119" s="247"/>
      <c r="K119" s="247"/>
      <c r="L119" s="247"/>
      <c r="M119" s="248"/>
      <c r="N119" s="248"/>
      <c r="O119" s="247"/>
      <c r="P119" s="247"/>
      <c r="Q119" s="247"/>
      <c r="R119" s="247"/>
      <c r="S119" s="247"/>
      <c r="T119" s="248"/>
      <c r="U119" s="248"/>
      <c r="V119" s="247"/>
      <c r="W119" s="247"/>
      <c r="X119" s="247"/>
      <c r="Y119" s="247"/>
      <c r="Z119" s="247"/>
      <c r="AA119" s="248"/>
      <c r="AB119" s="248"/>
      <c r="AC119" s="247"/>
      <c r="AD119" s="247"/>
      <c r="AE119" s="247"/>
      <c r="AF119" s="247"/>
      <c r="AG119" s="247"/>
      <c r="AH119" s="248"/>
      <c r="AI119" s="248"/>
      <c r="AJ119" s="247"/>
      <c r="AK119" s="247"/>
      <c r="AL119" s="265">
        <f t="shared" si="18"/>
        <v>0</v>
      </c>
      <c r="AM119" s="280"/>
      <c r="AN119" s="241" t="b">
        <v>0</v>
      </c>
    </row>
    <row r="120" ht="15.75" customHeight="1">
      <c r="A120" s="264" t="s">
        <v>265</v>
      </c>
      <c r="B120" s="183" t="s">
        <v>282</v>
      </c>
      <c r="C120" s="183" t="s">
        <v>275</v>
      </c>
      <c r="D120" s="183" t="s">
        <v>110</v>
      </c>
      <c r="E120" s="183"/>
      <c r="F120" s="183"/>
      <c r="G120" s="246"/>
      <c r="H120" s="279"/>
      <c r="I120" s="279"/>
      <c r="J120" s="247"/>
      <c r="K120" s="247"/>
      <c r="L120" s="247"/>
      <c r="M120" s="248"/>
      <c r="N120" s="248"/>
      <c r="O120" s="247"/>
      <c r="P120" s="247"/>
      <c r="Q120" s="247"/>
      <c r="R120" s="247"/>
      <c r="S120" s="247"/>
      <c r="T120" s="248"/>
      <c r="U120" s="248"/>
      <c r="V120" s="247"/>
      <c r="W120" s="247"/>
      <c r="X120" s="247"/>
      <c r="Y120" s="247"/>
      <c r="Z120" s="247"/>
      <c r="AA120" s="248"/>
      <c r="AB120" s="248"/>
      <c r="AC120" s="247"/>
      <c r="AD120" s="247"/>
      <c r="AE120" s="247"/>
      <c r="AF120" s="247"/>
      <c r="AG120" s="247"/>
      <c r="AH120" s="248"/>
      <c r="AI120" s="248"/>
      <c r="AJ120" s="247"/>
      <c r="AK120" s="247"/>
      <c r="AL120" s="265">
        <f t="shared" si="18"/>
        <v>0</v>
      </c>
      <c r="AM120" s="280"/>
      <c r="AN120" s="241" t="b">
        <v>0</v>
      </c>
    </row>
    <row r="121" ht="15.75" customHeight="1">
      <c r="A121" s="264" t="s">
        <v>265</v>
      </c>
      <c r="B121" s="183" t="s">
        <v>282</v>
      </c>
      <c r="C121" s="183" t="s">
        <v>275</v>
      </c>
      <c r="D121" s="183"/>
      <c r="E121" s="183"/>
      <c r="F121" s="183"/>
      <c r="G121" s="246"/>
      <c r="H121" s="247"/>
      <c r="I121" s="247"/>
      <c r="J121" s="247"/>
      <c r="K121" s="247"/>
      <c r="L121" s="247"/>
      <c r="M121" s="248"/>
      <c r="N121" s="248"/>
      <c r="O121" s="247"/>
      <c r="P121" s="247"/>
      <c r="Q121" s="247"/>
      <c r="R121" s="247"/>
      <c r="S121" s="247"/>
      <c r="T121" s="248"/>
      <c r="U121" s="248"/>
      <c r="V121" s="247"/>
      <c r="W121" s="247"/>
      <c r="X121" s="247"/>
      <c r="Y121" s="247"/>
      <c r="Z121" s="247"/>
      <c r="AA121" s="248"/>
      <c r="AB121" s="248"/>
      <c r="AC121" s="247"/>
      <c r="AD121" s="247"/>
      <c r="AE121" s="247"/>
      <c r="AF121" s="247"/>
      <c r="AG121" s="247"/>
      <c r="AH121" s="248"/>
      <c r="AI121" s="248"/>
      <c r="AJ121" s="247"/>
      <c r="AK121" s="247"/>
      <c r="AL121" s="281">
        <f t="shared" si="18"/>
        <v>0</v>
      </c>
      <c r="AM121" s="239"/>
      <c r="AN121" s="241" t="b">
        <v>0</v>
      </c>
    </row>
    <row r="122" ht="15.75" customHeight="1">
      <c r="A122" s="264" t="s">
        <v>265</v>
      </c>
      <c r="B122" s="258" t="s">
        <v>282</v>
      </c>
      <c r="C122" s="258" t="s">
        <v>275</v>
      </c>
      <c r="D122" s="258" t="s">
        <v>98</v>
      </c>
      <c r="E122" s="258"/>
      <c r="F122" s="258"/>
      <c r="G122" s="246">
        <f t="shared" ref="G122:AK122" si="34">SUM(G119:G121)</f>
        <v>0</v>
      </c>
      <c r="H122" s="260">
        <f t="shared" si="34"/>
        <v>0</v>
      </c>
      <c r="I122" s="260">
        <f t="shared" si="34"/>
        <v>0</v>
      </c>
      <c r="J122" s="260">
        <f t="shared" si="34"/>
        <v>0</v>
      </c>
      <c r="K122" s="260">
        <f t="shared" si="34"/>
        <v>0</v>
      </c>
      <c r="L122" s="260">
        <f t="shared" si="34"/>
        <v>0</v>
      </c>
      <c r="M122" s="248">
        <f t="shared" si="34"/>
        <v>0</v>
      </c>
      <c r="N122" s="248">
        <f t="shared" si="34"/>
        <v>0</v>
      </c>
      <c r="O122" s="260">
        <f t="shared" si="34"/>
        <v>0</v>
      </c>
      <c r="P122" s="260">
        <f t="shared" si="34"/>
        <v>0</v>
      </c>
      <c r="Q122" s="260">
        <f t="shared" si="34"/>
        <v>0</v>
      </c>
      <c r="R122" s="260">
        <f t="shared" si="34"/>
        <v>0</v>
      </c>
      <c r="S122" s="260">
        <f t="shared" si="34"/>
        <v>0</v>
      </c>
      <c r="T122" s="248">
        <f t="shared" si="34"/>
        <v>0</v>
      </c>
      <c r="U122" s="248">
        <f t="shared" si="34"/>
        <v>0</v>
      </c>
      <c r="V122" s="260">
        <f t="shared" si="34"/>
        <v>0</v>
      </c>
      <c r="W122" s="260">
        <f t="shared" si="34"/>
        <v>0</v>
      </c>
      <c r="X122" s="260">
        <f t="shared" si="34"/>
        <v>0</v>
      </c>
      <c r="Y122" s="260">
        <f t="shared" si="34"/>
        <v>0</v>
      </c>
      <c r="Z122" s="260">
        <f t="shared" si="34"/>
        <v>0</v>
      </c>
      <c r="AA122" s="248">
        <f t="shared" si="34"/>
        <v>0</v>
      </c>
      <c r="AB122" s="248">
        <f t="shared" si="34"/>
        <v>0</v>
      </c>
      <c r="AC122" s="260">
        <f t="shared" si="34"/>
        <v>0</v>
      </c>
      <c r="AD122" s="260">
        <f t="shared" si="34"/>
        <v>0</v>
      </c>
      <c r="AE122" s="260">
        <f t="shared" si="34"/>
        <v>0</v>
      </c>
      <c r="AF122" s="260">
        <f t="shared" si="34"/>
        <v>0</v>
      </c>
      <c r="AG122" s="260">
        <f t="shared" si="34"/>
        <v>0</v>
      </c>
      <c r="AH122" s="248">
        <f t="shared" si="34"/>
        <v>0</v>
      </c>
      <c r="AI122" s="248">
        <f t="shared" si="34"/>
        <v>0</v>
      </c>
      <c r="AJ122" s="260">
        <f t="shared" si="34"/>
        <v>0</v>
      </c>
      <c r="AK122" s="260">
        <f t="shared" si="34"/>
        <v>0</v>
      </c>
      <c r="AL122" s="282">
        <f t="shared" si="18"/>
        <v>0</v>
      </c>
      <c r="AM122" s="268"/>
      <c r="AN122" s="263" t="b">
        <v>0</v>
      </c>
    </row>
    <row r="123" ht="15.75" customHeight="1">
      <c r="A123" s="283" t="s">
        <v>265</v>
      </c>
      <c r="B123" s="183" t="s">
        <v>285</v>
      </c>
      <c r="C123" s="183" t="s">
        <v>259</v>
      </c>
      <c r="D123" s="183" t="s">
        <v>67</v>
      </c>
      <c r="E123" s="183"/>
      <c r="F123" s="183"/>
      <c r="G123" s="246"/>
      <c r="H123" s="247">
        <v>1.0</v>
      </c>
      <c r="I123" s="247">
        <v>1.0</v>
      </c>
      <c r="J123" s="247"/>
      <c r="K123" s="247"/>
      <c r="L123" s="247"/>
      <c r="M123" s="248"/>
      <c r="N123" s="248"/>
      <c r="O123" s="247"/>
      <c r="P123" s="247"/>
      <c r="Q123" s="247"/>
      <c r="R123" s="247"/>
      <c r="S123" s="247"/>
      <c r="T123" s="248"/>
      <c r="U123" s="248"/>
      <c r="V123" s="247"/>
      <c r="W123" s="247"/>
      <c r="X123" s="247"/>
      <c r="Y123" s="247"/>
      <c r="Z123" s="247"/>
      <c r="AA123" s="248"/>
      <c r="AB123" s="248"/>
      <c r="AC123" s="247"/>
      <c r="AD123" s="247"/>
      <c r="AE123" s="247"/>
      <c r="AF123" s="247"/>
      <c r="AG123" s="247"/>
      <c r="AH123" s="248"/>
      <c r="AI123" s="248"/>
      <c r="AJ123" s="247"/>
      <c r="AK123" s="247"/>
      <c r="AL123" s="284">
        <f t="shared" si="18"/>
        <v>2</v>
      </c>
      <c r="AM123" s="280"/>
      <c r="AN123" s="241" t="b">
        <v>0</v>
      </c>
    </row>
    <row r="124" ht="15.75" customHeight="1">
      <c r="A124" s="283" t="s">
        <v>265</v>
      </c>
      <c r="B124" s="183" t="s">
        <v>285</v>
      </c>
      <c r="C124" s="183" t="s">
        <v>259</v>
      </c>
      <c r="D124" s="183"/>
      <c r="E124" s="183"/>
      <c r="F124" s="183"/>
      <c r="G124" s="246"/>
      <c r="H124" s="247"/>
      <c r="I124" s="247"/>
      <c r="J124" s="247"/>
      <c r="K124" s="247"/>
      <c r="L124" s="247"/>
      <c r="M124" s="248"/>
      <c r="N124" s="248"/>
      <c r="O124" s="247"/>
      <c r="P124" s="247"/>
      <c r="Q124" s="247"/>
      <c r="R124" s="247"/>
      <c r="S124" s="247"/>
      <c r="T124" s="248"/>
      <c r="U124" s="248"/>
      <c r="V124" s="247"/>
      <c r="W124" s="247"/>
      <c r="X124" s="247"/>
      <c r="Y124" s="247"/>
      <c r="Z124" s="247"/>
      <c r="AA124" s="248"/>
      <c r="AB124" s="248"/>
      <c r="AC124" s="247"/>
      <c r="AD124" s="247"/>
      <c r="AE124" s="247"/>
      <c r="AF124" s="247"/>
      <c r="AG124" s="247"/>
      <c r="AH124" s="248"/>
      <c r="AI124" s="248"/>
      <c r="AJ124" s="247"/>
      <c r="AK124" s="247"/>
      <c r="AL124" s="281">
        <f t="shared" si="18"/>
        <v>0</v>
      </c>
      <c r="AM124" s="239"/>
      <c r="AN124" s="241" t="b">
        <v>0</v>
      </c>
    </row>
    <row r="125" ht="15.75" customHeight="1">
      <c r="A125" s="283" t="s">
        <v>265</v>
      </c>
      <c r="B125" s="285" t="s">
        <v>285</v>
      </c>
      <c r="C125" s="285" t="s">
        <v>259</v>
      </c>
      <c r="D125" s="285" t="s">
        <v>47</v>
      </c>
      <c r="E125" s="286"/>
      <c r="F125" s="287"/>
      <c r="G125" s="246">
        <f t="shared" ref="G125:AK125" si="35">SUM(G123:G124)</f>
        <v>0</v>
      </c>
      <c r="H125" s="260">
        <f t="shared" si="35"/>
        <v>1</v>
      </c>
      <c r="I125" s="260">
        <f t="shared" si="35"/>
        <v>1</v>
      </c>
      <c r="J125" s="260">
        <f t="shared" si="35"/>
        <v>0</v>
      </c>
      <c r="K125" s="260">
        <f t="shared" si="35"/>
        <v>0</v>
      </c>
      <c r="L125" s="260">
        <f t="shared" si="35"/>
        <v>0</v>
      </c>
      <c r="M125" s="248">
        <f t="shared" si="35"/>
        <v>0</v>
      </c>
      <c r="N125" s="248">
        <f t="shared" si="35"/>
        <v>0</v>
      </c>
      <c r="O125" s="260">
        <f t="shared" si="35"/>
        <v>0</v>
      </c>
      <c r="P125" s="260">
        <f t="shared" si="35"/>
        <v>0</v>
      </c>
      <c r="Q125" s="260">
        <f t="shared" si="35"/>
        <v>0</v>
      </c>
      <c r="R125" s="260">
        <f t="shared" si="35"/>
        <v>0</v>
      </c>
      <c r="S125" s="260">
        <f t="shared" si="35"/>
        <v>0</v>
      </c>
      <c r="T125" s="248">
        <f t="shared" si="35"/>
        <v>0</v>
      </c>
      <c r="U125" s="248">
        <f t="shared" si="35"/>
        <v>0</v>
      </c>
      <c r="V125" s="260">
        <f t="shared" si="35"/>
        <v>0</v>
      </c>
      <c r="W125" s="260">
        <f t="shared" si="35"/>
        <v>0</v>
      </c>
      <c r="X125" s="260">
        <f t="shared" si="35"/>
        <v>0</v>
      </c>
      <c r="Y125" s="260">
        <f t="shared" si="35"/>
        <v>0</v>
      </c>
      <c r="Z125" s="260">
        <f t="shared" si="35"/>
        <v>0</v>
      </c>
      <c r="AA125" s="248">
        <f t="shared" si="35"/>
        <v>0</v>
      </c>
      <c r="AB125" s="248">
        <f t="shared" si="35"/>
        <v>0</v>
      </c>
      <c r="AC125" s="260">
        <f t="shared" si="35"/>
        <v>0</v>
      </c>
      <c r="AD125" s="260">
        <f t="shared" si="35"/>
        <v>0</v>
      </c>
      <c r="AE125" s="260">
        <f t="shared" si="35"/>
        <v>0</v>
      </c>
      <c r="AF125" s="260">
        <f t="shared" si="35"/>
        <v>0</v>
      </c>
      <c r="AG125" s="260">
        <f t="shared" si="35"/>
        <v>0</v>
      </c>
      <c r="AH125" s="248">
        <f t="shared" si="35"/>
        <v>0</v>
      </c>
      <c r="AI125" s="248">
        <f t="shared" si="35"/>
        <v>0</v>
      </c>
      <c r="AJ125" s="260">
        <f t="shared" si="35"/>
        <v>0</v>
      </c>
      <c r="AK125" s="260">
        <f t="shared" si="35"/>
        <v>0</v>
      </c>
      <c r="AL125" s="261">
        <f t="shared" si="18"/>
        <v>2</v>
      </c>
      <c r="AM125" s="268"/>
      <c r="AN125" s="263" t="b">
        <v>0</v>
      </c>
    </row>
    <row r="126" ht="15.75" customHeight="1">
      <c r="A126" s="283" t="s">
        <v>265</v>
      </c>
      <c r="B126" s="183" t="s">
        <v>285</v>
      </c>
      <c r="C126" s="183" t="s">
        <v>263</v>
      </c>
      <c r="D126" s="183" t="s">
        <v>148</v>
      </c>
      <c r="E126" s="183"/>
      <c r="F126" s="183"/>
      <c r="G126" s="246"/>
      <c r="H126" s="247"/>
      <c r="I126" s="247"/>
      <c r="J126" s="247"/>
      <c r="K126" s="247"/>
      <c r="L126" s="247"/>
      <c r="M126" s="248"/>
      <c r="N126" s="248"/>
      <c r="O126" s="247"/>
      <c r="P126" s="247"/>
      <c r="Q126" s="247"/>
      <c r="R126" s="247"/>
      <c r="S126" s="247"/>
      <c r="T126" s="248"/>
      <c r="U126" s="248"/>
      <c r="V126" s="247"/>
      <c r="W126" s="247"/>
      <c r="X126" s="247"/>
      <c r="Y126" s="247"/>
      <c r="Z126" s="247"/>
      <c r="AA126" s="248"/>
      <c r="AB126" s="248"/>
      <c r="AC126" s="247"/>
      <c r="AD126" s="247"/>
      <c r="AE126" s="247"/>
      <c r="AF126" s="247"/>
      <c r="AG126" s="247"/>
      <c r="AH126" s="248"/>
      <c r="AI126" s="248"/>
      <c r="AJ126" s="247"/>
      <c r="AK126" s="247"/>
      <c r="AL126" s="284">
        <f t="shared" si="18"/>
        <v>0</v>
      </c>
      <c r="AM126" s="280"/>
      <c r="AN126" s="241" t="b">
        <v>0</v>
      </c>
    </row>
    <row r="127" ht="15.75" customHeight="1">
      <c r="A127" s="283" t="s">
        <v>265</v>
      </c>
      <c r="B127" s="183" t="s">
        <v>285</v>
      </c>
      <c r="C127" s="183" t="s">
        <v>263</v>
      </c>
      <c r="D127" s="183" t="s">
        <v>149</v>
      </c>
      <c r="E127" s="183"/>
      <c r="F127" s="183"/>
      <c r="G127" s="246"/>
      <c r="H127" s="247"/>
      <c r="I127" s="247"/>
      <c r="J127" s="247"/>
      <c r="K127" s="247"/>
      <c r="L127" s="247"/>
      <c r="M127" s="248"/>
      <c r="N127" s="248"/>
      <c r="O127" s="247"/>
      <c r="P127" s="247"/>
      <c r="Q127" s="247"/>
      <c r="R127" s="247"/>
      <c r="S127" s="247"/>
      <c r="T127" s="248"/>
      <c r="U127" s="248"/>
      <c r="V127" s="247"/>
      <c r="W127" s="247"/>
      <c r="X127" s="247"/>
      <c r="Y127" s="247"/>
      <c r="Z127" s="247"/>
      <c r="AA127" s="248"/>
      <c r="AB127" s="248"/>
      <c r="AC127" s="247"/>
      <c r="AD127" s="247"/>
      <c r="AE127" s="247"/>
      <c r="AF127" s="247"/>
      <c r="AG127" s="247"/>
      <c r="AH127" s="248"/>
      <c r="AI127" s="248"/>
      <c r="AJ127" s="247"/>
      <c r="AK127" s="247"/>
      <c r="AL127" s="265">
        <f t="shared" si="18"/>
        <v>0</v>
      </c>
      <c r="AM127" s="280"/>
      <c r="AN127" s="241" t="b">
        <v>0</v>
      </c>
    </row>
    <row r="128" ht="15.75" customHeight="1">
      <c r="A128" s="283" t="s">
        <v>265</v>
      </c>
      <c r="B128" s="183" t="s">
        <v>285</v>
      </c>
      <c r="C128" s="183" t="s">
        <v>263</v>
      </c>
      <c r="D128" s="183" t="s">
        <v>145</v>
      </c>
      <c r="E128" s="183"/>
      <c r="F128" s="183"/>
      <c r="G128" s="246"/>
      <c r="H128" s="247">
        <v>1.0</v>
      </c>
      <c r="I128" s="247"/>
      <c r="J128" s="247"/>
      <c r="K128" s="247"/>
      <c r="L128" s="247"/>
      <c r="M128" s="248"/>
      <c r="N128" s="248"/>
      <c r="O128" s="247"/>
      <c r="P128" s="247"/>
      <c r="Q128" s="247"/>
      <c r="R128" s="247"/>
      <c r="S128" s="247"/>
      <c r="T128" s="248"/>
      <c r="U128" s="248"/>
      <c r="V128" s="247"/>
      <c r="W128" s="247"/>
      <c r="X128" s="247"/>
      <c r="Y128" s="247"/>
      <c r="Z128" s="247"/>
      <c r="AA128" s="248"/>
      <c r="AB128" s="248"/>
      <c r="AC128" s="247"/>
      <c r="AD128" s="247"/>
      <c r="AE128" s="247"/>
      <c r="AF128" s="247"/>
      <c r="AG128" s="247"/>
      <c r="AH128" s="248"/>
      <c r="AI128" s="248"/>
      <c r="AJ128" s="247"/>
      <c r="AK128" s="247"/>
      <c r="AL128" s="281">
        <f t="shared" si="18"/>
        <v>1</v>
      </c>
      <c r="AM128" s="239"/>
      <c r="AN128" s="241" t="b">
        <v>0</v>
      </c>
    </row>
    <row r="129" ht="15.75" customHeight="1">
      <c r="A129" s="283" t="s">
        <v>265</v>
      </c>
      <c r="B129" s="285" t="s">
        <v>285</v>
      </c>
      <c r="C129" s="285" t="s">
        <v>263</v>
      </c>
      <c r="D129" s="285" t="s">
        <v>142</v>
      </c>
      <c r="E129" s="285"/>
      <c r="F129" s="285"/>
      <c r="G129" s="246">
        <f t="shared" ref="G129:AK129" si="36">SUM(G126:G128)</f>
        <v>0</v>
      </c>
      <c r="H129" s="260">
        <f t="shared" si="36"/>
        <v>1</v>
      </c>
      <c r="I129" s="260">
        <f t="shared" si="36"/>
        <v>0</v>
      </c>
      <c r="J129" s="260">
        <f t="shared" si="36"/>
        <v>0</v>
      </c>
      <c r="K129" s="260">
        <f t="shared" si="36"/>
        <v>0</v>
      </c>
      <c r="L129" s="260">
        <f t="shared" si="36"/>
        <v>0</v>
      </c>
      <c r="M129" s="248">
        <f t="shared" si="36"/>
        <v>0</v>
      </c>
      <c r="N129" s="248">
        <f t="shared" si="36"/>
        <v>0</v>
      </c>
      <c r="O129" s="260">
        <f t="shared" si="36"/>
        <v>0</v>
      </c>
      <c r="P129" s="260">
        <f t="shared" si="36"/>
        <v>0</v>
      </c>
      <c r="Q129" s="260">
        <f t="shared" si="36"/>
        <v>0</v>
      </c>
      <c r="R129" s="260">
        <f t="shared" si="36"/>
        <v>0</v>
      </c>
      <c r="S129" s="260">
        <f t="shared" si="36"/>
        <v>0</v>
      </c>
      <c r="T129" s="248">
        <f t="shared" si="36"/>
        <v>0</v>
      </c>
      <c r="U129" s="248">
        <f t="shared" si="36"/>
        <v>0</v>
      </c>
      <c r="V129" s="260">
        <f t="shared" si="36"/>
        <v>0</v>
      </c>
      <c r="W129" s="260">
        <f t="shared" si="36"/>
        <v>0</v>
      </c>
      <c r="X129" s="260">
        <f t="shared" si="36"/>
        <v>0</v>
      </c>
      <c r="Y129" s="260">
        <f t="shared" si="36"/>
        <v>0</v>
      </c>
      <c r="Z129" s="260">
        <f t="shared" si="36"/>
        <v>0</v>
      </c>
      <c r="AA129" s="248">
        <f t="shared" si="36"/>
        <v>0</v>
      </c>
      <c r="AB129" s="248">
        <f t="shared" si="36"/>
        <v>0</v>
      </c>
      <c r="AC129" s="260">
        <f t="shared" si="36"/>
        <v>0</v>
      </c>
      <c r="AD129" s="260">
        <f t="shared" si="36"/>
        <v>0</v>
      </c>
      <c r="AE129" s="260">
        <f t="shared" si="36"/>
        <v>0</v>
      </c>
      <c r="AF129" s="260">
        <f t="shared" si="36"/>
        <v>0</v>
      </c>
      <c r="AG129" s="260">
        <f t="shared" si="36"/>
        <v>0</v>
      </c>
      <c r="AH129" s="248">
        <f t="shared" si="36"/>
        <v>0</v>
      </c>
      <c r="AI129" s="248">
        <f t="shared" si="36"/>
        <v>0</v>
      </c>
      <c r="AJ129" s="260">
        <f t="shared" si="36"/>
        <v>0</v>
      </c>
      <c r="AK129" s="260">
        <f t="shared" si="36"/>
        <v>0</v>
      </c>
      <c r="AL129" s="261">
        <f t="shared" si="18"/>
        <v>1</v>
      </c>
      <c r="AM129" s="268"/>
      <c r="AN129" s="263" t="b">
        <v>0</v>
      </c>
    </row>
    <row r="130" ht="15.75" customHeight="1">
      <c r="A130" s="283" t="s">
        <v>265</v>
      </c>
      <c r="B130" s="183" t="s">
        <v>285</v>
      </c>
      <c r="C130" s="183" t="s">
        <v>255</v>
      </c>
      <c r="D130" s="183" t="s">
        <v>165</v>
      </c>
      <c r="E130" s="183"/>
      <c r="F130" s="183"/>
      <c r="G130" s="246"/>
      <c r="H130" s="247"/>
      <c r="I130" s="247"/>
      <c r="J130" s="247"/>
      <c r="K130" s="247"/>
      <c r="L130" s="247"/>
      <c r="M130" s="248"/>
      <c r="N130" s="248"/>
      <c r="O130" s="247"/>
      <c r="P130" s="247"/>
      <c r="Q130" s="247"/>
      <c r="R130" s="247"/>
      <c r="S130" s="247"/>
      <c r="T130" s="248"/>
      <c r="U130" s="248"/>
      <c r="V130" s="247"/>
      <c r="W130" s="247"/>
      <c r="X130" s="247"/>
      <c r="Y130" s="247"/>
      <c r="Z130" s="247"/>
      <c r="AA130" s="248"/>
      <c r="AB130" s="248"/>
      <c r="AC130" s="247"/>
      <c r="AD130" s="247"/>
      <c r="AE130" s="247"/>
      <c r="AF130" s="247"/>
      <c r="AG130" s="247"/>
      <c r="AH130" s="248"/>
      <c r="AI130" s="248"/>
      <c r="AJ130" s="247"/>
      <c r="AK130" s="247"/>
      <c r="AL130" s="284">
        <f t="shared" si="18"/>
        <v>0</v>
      </c>
      <c r="AM130" s="280"/>
      <c r="AN130" s="241" t="b">
        <v>0</v>
      </c>
    </row>
    <row r="131" ht="15.75" customHeight="1">
      <c r="A131" s="283" t="s">
        <v>265</v>
      </c>
      <c r="B131" s="183" t="s">
        <v>285</v>
      </c>
      <c r="C131" s="183" t="s">
        <v>255</v>
      </c>
      <c r="D131" s="183"/>
      <c r="E131" s="183"/>
      <c r="F131" s="183"/>
      <c r="G131" s="246"/>
      <c r="H131" s="247"/>
      <c r="I131" s="247"/>
      <c r="J131" s="247"/>
      <c r="K131" s="247"/>
      <c r="L131" s="247"/>
      <c r="M131" s="248"/>
      <c r="N131" s="248"/>
      <c r="O131" s="247"/>
      <c r="P131" s="247"/>
      <c r="Q131" s="247"/>
      <c r="R131" s="247"/>
      <c r="S131" s="247"/>
      <c r="T131" s="248"/>
      <c r="U131" s="248"/>
      <c r="V131" s="247"/>
      <c r="W131" s="247"/>
      <c r="X131" s="247"/>
      <c r="Y131" s="247"/>
      <c r="Z131" s="247"/>
      <c r="AA131" s="248"/>
      <c r="AB131" s="248"/>
      <c r="AC131" s="247"/>
      <c r="AD131" s="247"/>
      <c r="AE131" s="247"/>
      <c r="AF131" s="247"/>
      <c r="AG131" s="247"/>
      <c r="AH131" s="248"/>
      <c r="AI131" s="248"/>
      <c r="AJ131" s="247"/>
      <c r="AK131" s="247"/>
      <c r="AL131" s="281">
        <f t="shared" si="18"/>
        <v>0</v>
      </c>
      <c r="AM131" s="239"/>
      <c r="AN131" s="241" t="b">
        <v>0</v>
      </c>
    </row>
    <row r="132" ht="15.75" customHeight="1">
      <c r="A132" s="283" t="s">
        <v>265</v>
      </c>
      <c r="B132" s="285" t="s">
        <v>285</v>
      </c>
      <c r="C132" s="285" t="s">
        <v>255</v>
      </c>
      <c r="D132" s="285" t="s">
        <v>161</v>
      </c>
      <c r="E132" s="286"/>
      <c r="F132" s="287"/>
      <c r="G132" s="246">
        <f t="shared" ref="G132:AK132" si="37">SUM(G130:G131)</f>
        <v>0</v>
      </c>
      <c r="H132" s="260">
        <f t="shared" si="37"/>
        <v>0</v>
      </c>
      <c r="I132" s="260">
        <f t="shared" si="37"/>
        <v>0</v>
      </c>
      <c r="J132" s="260">
        <f t="shared" si="37"/>
        <v>0</v>
      </c>
      <c r="K132" s="260">
        <f t="shared" si="37"/>
        <v>0</v>
      </c>
      <c r="L132" s="260">
        <f t="shared" si="37"/>
        <v>0</v>
      </c>
      <c r="M132" s="248">
        <f t="shared" si="37"/>
        <v>0</v>
      </c>
      <c r="N132" s="248">
        <f t="shared" si="37"/>
        <v>0</v>
      </c>
      <c r="O132" s="260">
        <f t="shared" si="37"/>
        <v>0</v>
      </c>
      <c r="P132" s="260">
        <f t="shared" si="37"/>
        <v>0</v>
      </c>
      <c r="Q132" s="260">
        <f t="shared" si="37"/>
        <v>0</v>
      </c>
      <c r="R132" s="260">
        <f t="shared" si="37"/>
        <v>0</v>
      </c>
      <c r="S132" s="260">
        <f t="shared" si="37"/>
        <v>0</v>
      </c>
      <c r="T132" s="248">
        <f t="shared" si="37"/>
        <v>0</v>
      </c>
      <c r="U132" s="248">
        <f t="shared" si="37"/>
        <v>0</v>
      </c>
      <c r="V132" s="260">
        <f t="shared" si="37"/>
        <v>0</v>
      </c>
      <c r="W132" s="260">
        <f t="shared" si="37"/>
        <v>0</v>
      </c>
      <c r="X132" s="260">
        <f t="shared" si="37"/>
        <v>0</v>
      </c>
      <c r="Y132" s="260">
        <f t="shared" si="37"/>
        <v>0</v>
      </c>
      <c r="Z132" s="260">
        <f t="shared" si="37"/>
        <v>0</v>
      </c>
      <c r="AA132" s="248">
        <f t="shared" si="37"/>
        <v>0</v>
      </c>
      <c r="AB132" s="248">
        <f t="shared" si="37"/>
        <v>0</v>
      </c>
      <c r="AC132" s="260">
        <f t="shared" si="37"/>
        <v>0</v>
      </c>
      <c r="AD132" s="260">
        <f t="shared" si="37"/>
        <v>0</v>
      </c>
      <c r="AE132" s="260">
        <f t="shared" si="37"/>
        <v>0</v>
      </c>
      <c r="AF132" s="260">
        <f t="shared" si="37"/>
        <v>0</v>
      </c>
      <c r="AG132" s="260">
        <f t="shared" si="37"/>
        <v>0</v>
      </c>
      <c r="AH132" s="248">
        <f t="shared" si="37"/>
        <v>0</v>
      </c>
      <c r="AI132" s="248">
        <f t="shared" si="37"/>
        <v>0</v>
      </c>
      <c r="AJ132" s="260">
        <f t="shared" si="37"/>
        <v>0</v>
      </c>
      <c r="AK132" s="260">
        <f t="shared" si="37"/>
        <v>0</v>
      </c>
      <c r="AL132" s="282">
        <f t="shared" si="18"/>
        <v>0</v>
      </c>
      <c r="AM132" s="268"/>
      <c r="AN132" s="263" t="b">
        <v>0</v>
      </c>
    </row>
    <row r="133" ht="15.75" customHeight="1">
      <c r="A133" s="288" t="s">
        <v>265</v>
      </c>
      <c r="B133" s="183" t="s">
        <v>287</v>
      </c>
      <c r="C133" s="183" t="s">
        <v>275</v>
      </c>
      <c r="D133" s="183" t="s">
        <v>119</v>
      </c>
      <c r="E133" s="183"/>
      <c r="F133" s="183"/>
      <c r="G133" s="246"/>
      <c r="H133" s="247">
        <v>5.0</v>
      </c>
      <c r="I133" s="247">
        <v>5.0</v>
      </c>
      <c r="J133" s="247">
        <v>5.0</v>
      </c>
      <c r="K133" s="247">
        <v>5.0</v>
      </c>
      <c r="L133" s="247">
        <v>5.0</v>
      </c>
      <c r="M133" s="248"/>
      <c r="N133" s="248"/>
      <c r="O133" s="247">
        <v>5.0</v>
      </c>
      <c r="P133" s="247">
        <v>5.0</v>
      </c>
      <c r="Q133" s="247"/>
      <c r="R133" s="247"/>
      <c r="S133" s="247"/>
      <c r="T133" s="248"/>
      <c r="U133" s="248"/>
      <c r="V133" s="247"/>
      <c r="W133" s="247"/>
      <c r="X133" s="247"/>
      <c r="Y133" s="247"/>
      <c r="Z133" s="247"/>
      <c r="AA133" s="248"/>
      <c r="AB133" s="248"/>
      <c r="AC133" s="247"/>
      <c r="AD133" s="247"/>
      <c r="AE133" s="247"/>
      <c r="AF133" s="247"/>
      <c r="AG133" s="247"/>
      <c r="AH133" s="248"/>
      <c r="AI133" s="248"/>
      <c r="AJ133" s="247"/>
      <c r="AK133" s="247"/>
      <c r="AL133" s="284">
        <f t="shared" si="18"/>
        <v>35</v>
      </c>
      <c r="AM133" s="280"/>
      <c r="AN133" s="241" t="b">
        <v>0</v>
      </c>
    </row>
    <row r="134" ht="15.75" customHeight="1">
      <c r="A134" s="288" t="s">
        <v>265</v>
      </c>
      <c r="B134" s="183" t="s">
        <v>287</v>
      </c>
      <c r="C134" s="183" t="s">
        <v>275</v>
      </c>
      <c r="D134" s="183" t="s">
        <v>102</v>
      </c>
      <c r="E134" s="183"/>
      <c r="F134" s="183"/>
      <c r="G134" s="246"/>
      <c r="H134" s="247"/>
      <c r="I134" s="247"/>
      <c r="J134" s="247"/>
      <c r="K134" s="247"/>
      <c r="L134" s="247"/>
      <c r="M134" s="248"/>
      <c r="N134" s="248"/>
      <c r="O134" s="247"/>
      <c r="P134" s="247"/>
      <c r="Q134" s="247">
        <v>2.0</v>
      </c>
      <c r="R134" s="247"/>
      <c r="S134" s="247"/>
      <c r="T134" s="248"/>
      <c r="U134" s="248"/>
      <c r="V134" s="247"/>
      <c r="W134" s="247"/>
      <c r="X134" s="247"/>
      <c r="Y134" s="247"/>
      <c r="Z134" s="247"/>
      <c r="AA134" s="248"/>
      <c r="AB134" s="248"/>
      <c r="AC134" s="247"/>
      <c r="AD134" s="247"/>
      <c r="AE134" s="247"/>
      <c r="AF134" s="247"/>
      <c r="AG134" s="247"/>
      <c r="AH134" s="248"/>
      <c r="AI134" s="248"/>
      <c r="AJ134" s="247"/>
      <c r="AK134" s="247"/>
      <c r="AL134" s="281">
        <f t="shared" si="18"/>
        <v>2</v>
      </c>
      <c r="AM134" s="239"/>
      <c r="AN134" s="241" t="b">
        <v>0</v>
      </c>
    </row>
    <row r="135" ht="15.75" customHeight="1">
      <c r="A135" s="288" t="s">
        <v>265</v>
      </c>
      <c r="B135" s="285" t="s">
        <v>287</v>
      </c>
      <c r="C135" s="285" t="s">
        <v>275</v>
      </c>
      <c r="D135" s="285" t="s">
        <v>98</v>
      </c>
      <c r="E135" s="285"/>
      <c r="F135" s="287"/>
      <c r="G135" s="246">
        <f t="shared" ref="G135:AK135" si="38">SUM(G133:G134)</f>
        <v>0</v>
      </c>
      <c r="H135" s="260">
        <f t="shared" si="38"/>
        <v>5</v>
      </c>
      <c r="I135" s="260">
        <f t="shared" si="38"/>
        <v>5</v>
      </c>
      <c r="J135" s="260">
        <f t="shared" si="38"/>
        <v>5</v>
      </c>
      <c r="K135" s="260">
        <f t="shared" si="38"/>
        <v>5</v>
      </c>
      <c r="L135" s="260">
        <f t="shared" si="38"/>
        <v>5</v>
      </c>
      <c r="M135" s="248">
        <f t="shared" si="38"/>
        <v>0</v>
      </c>
      <c r="N135" s="248">
        <f t="shared" si="38"/>
        <v>0</v>
      </c>
      <c r="O135" s="260">
        <f t="shared" si="38"/>
        <v>5</v>
      </c>
      <c r="P135" s="260">
        <f t="shared" si="38"/>
        <v>5</v>
      </c>
      <c r="Q135" s="260">
        <f t="shared" si="38"/>
        <v>2</v>
      </c>
      <c r="R135" s="260">
        <f t="shared" si="38"/>
        <v>0</v>
      </c>
      <c r="S135" s="260">
        <f t="shared" si="38"/>
        <v>0</v>
      </c>
      <c r="T135" s="248">
        <f t="shared" si="38"/>
        <v>0</v>
      </c>
      <c r="U135" s="248">
        <f t="shared" si="38"/>
        <v>0</v>
      </c>
      <c r="V135" s="260">
        <f t="shared" si="38"/>
        <v>0</v>
      </c>
      <c r="W135" s="260">
        <f t="shared" si="38"/>
        <v>0</v>
      </c>
      <c r="X135" s="260">
        <f t="shared" si="38"/>
        <v>0</v>
      </c>
      <c r="Y135" s="260">
        <f t="shared" si="38"/>
        <v>0</v>
      </c>
      <c r="Z135" s="260">
        <f t="shared" si="38"/>
        <v>0</v>
      </c>
      <c r="AA135" s="248">
        <f t="shared" si="38"/>
        <v>0</v>
      </c>
      <c r="AB135" s="248">
        <f t="shared" si="38"/>
        <v>0</v>
      </c>
      <c r="AC135" s="260">
        <f t="shared" si="38"/>
        <v>0</v>
      </c>
      <c r="AD135" s="260">
        <f t="shared" si="38"/>
        <v>0</v>
      </c>
      <c r="AE135" s="260">
        <f t="shared" si="38"/>
        <v>0</v>
      </c>
      <c r="AF135" s="260">
        <f t="shared" si="38"/>
        <v>0</v>
      </c>
      <c r="AG135" s="260">
        <f t="shared" si="38"/>
        <v>0</v>
      </c>
      <c r="AH135" s="248">
        <f t="shared" si="38"/>
        <v>0</v>
      </c>
      <c r="AI135" s="248">
        <f t="shared" si="38"/>
        <v>0</v>
      </c>
      <c r="AJ135" s="260">
        <f t="shared" si="38"/>
        <v>0</v>
      </c>
      <c r="AK135" s="260">
        <f t="shared" si="38"/>
        <v>0</v>
      </c>
      <c r="AL135" s="261">
        <f t="shared" si="18"/>
        <v>37</v>
      </c>
      <c r="AM135" s="268"/>
      <c r="AN135" s="263" t="b">
        <v>0</v>
      </c>
    </row>
    <row r="136" ht="15.75" customHeight="1">
      <c r="A136" s="288" t="s">
        <v>265</v>
      </c>
      <c r="B136" s="183" t="s">
        <v>289</v>
      </c>
      <c r="C136" s="183" t="s">
        <v>275</v>
      </c>
      <c r="D136" s="183" t="s">
        <v>100</v>
      </c>
      <c r="E136" s="183"/>
      <c r="F136" s="183"/>
      <c r="G136" s="246"/>
      <c r="H136" s="247"/>
      <c r="I136" s="247"/>
      <c r="J136" s="247"/>
      <c r="K136" s="247"/>
      <c r="L136" s="247"/>
      <c r="M136" s="248"/>
      <c r="N136" s="248"/>
      <c r="O136" s="247"/>
      <c r="P136" s="247"/>
      <c r="Q136" s="247"/>
      <c r="R136" s="247"/>
      <c r="S136" s="247"/>
      <c r="T136" s="248"/>
      <c r="U136" s="248"/>
      <c r="V136" s="247"/>
      <c r="W136" s="247"/>
      <c r="X136" s="247"/>
      <c r="Y136" s="247"/>
      <c r="Z136" s="247"/>
      <c r="AA136" s="248"/>
      <c r="AB136" s="248"/>
      <c r="AC136" s="247"/>
      <c r="AD136" s="247"/>
      <c r="AE136" s="247"/>
      <c r="AF136" s="247"/>
      <c r="AG136" s="247"/>
      <c r="AH136" s="248"/>
      <c r="AI136" s="248"/>
      <c r="AJ136" s="247"/>
      <c r="AK136" s="247"/>
      <c r="AL136" s="284">
        <f t="shared" si="18"/>
        <v>0</v>
      </c>
      <c r="AM136" s="280"/>
      <c r="AN136" s="241" t="b">
        <v>0</v>
      </c>
    </row>
    <row r="137" ht="15.75" customHeight="1">
      <c r="A137" s="288" t="s">
        <v>265</v>
      </c>
      <c r="B137" s="183" t="s">
        <v>289</v>
      </c>
      <c r="C137" s="183" t="s">
        <v>275</v>
      </c>
      <c r="D137" s="183" t="s">
        <v>113</v>
      </c>
      <c r="E137" s="183"/>
      <c r="F137" s="183"/>
      <c r="G137" s="246"/>
      <c r="H137" s="247"/>
      <c r="I137" s="247"/>
      <c r="J137" s="247"/>
      <c r="K137" s="247"/>
      <c r="L137" s="247"/>
      <c r="M137" s="248"/>
      <c r="N137" s="248"/>
      <c r="O137" s="247"/>
      <c r="P137" s="247"/>
      <c r="Q137" s="247"/>
      <c r="R137" s="247"/>
      <c r="S137" s="247"/>
      <c r="T137" s="248"/>
      <c r="U137" s="248"/>
      <c r="V137" s="247"/>
      <c r="W137" s="247"/>
      <c r="X137" s="247"/>
      <c r="Y137" s="247"/>
      <c r="Z137" s="247"/>
      <c r="AA137" s="248"/>
      <c r="AB137" s="248"/>
      <c r="AC137" s="247"/>
      <c r="AD137" s="247"/>
      <c r="AE137" s="247"/>
      <c r="AF137" s="247"/>
      <c r="AG137" s="247"/>
      <c r="AH137" s="248"/>
      <c r="AI137" s="248"/>
      <c r="AJ137" s="247"/>
      <c r="AK137" s="247"/>
      <c r="AL137" s="265">
        <f t="shared" si="18"/>
        <v>0</v>
      </c>
      <c r="AM137" s="280"/>
      <c r="AN137" s="241" t="b">
        <v>0</v>
      </c>
    </row>
    <row r="138" ht="15.75" customHeight="1">
      <c r="A138" s="288" t="s">
        <v>265</v>
      </c>
      <c r="B138" s="183" t="s">
        <v>289</v>
      </c>
      <c r="C138" s="183" t="s">
        <v>275</v>
      </c>
      <c r="D138" s="183" t="s">
        <v>112</v>
      </c>
      <c r="E138" s="183"/>
      <c r="F138" s="183"/>
      <c r="G138" s="246"/>
      <c r="H138" s="247"/>
      <c r="I138" s="247"/>
      <c r="J138" s="247"/>
      <c r="K138" s="247"/>
      <c r="L138" s="247"/>
      <c r="M138" s="248"/>
      <c r="N138" s="248"/>
      <c r="O138" s="247"/>
      <c r="P138" s="247"/>
      <c r="Q138" s="247"/>
      <c r="R138" s="247"/>
      <c r="S138" s="247"/>
      <c r="T138" s="248"/>
      <c r="U138" s="248"/>
      <c r="V138" s="247"/>
      <c r="W138" s="247"/>
      <c r="X138" s="247"/>
      <c r="Y138" s="247"/>
      <c r="Z138" s="247"/>
      <c r="AA138" s="248"/>
      <c r="AB138" s="248"/>
      <c r="AC138" s="247"/>
      <c r="AD138" s="247"/>
      <c r="AE138" s="247"/>
      <c r="AF138" s="247"/>
      <c r="AG138" s="247"/>
      <c r="AH138" s="248"/>
      <c r="AI138" s="248"/>
      <c r="AJ138" s="247"/>
      <c r="AK138" s="247"/>
      <c r="AL138" s="265">
        <f t="shared" si="18"/>
        <v>0</v>
      </c>
      <c r="AM138" s="280"/>
      <c r="AN138" s="241" t="b">
        <v>0</v>
      </c>
    </row>
    <row r="139" ht="15.75" customHeight="1">
      <c r="A139" s="288" t="s">
        <v>265</v>
      </c>
      <c r="B139" s="183" t="s">
        <v>289</v>
      </c>
      <c r="C139" s="183" t="s">
        <v>275</v>
      </c>
      <c r="D139" s="183" t="s">
        <v>101</v>
      </c>
      <c r="E139" s="183"/>
      <c r="F139" s="183"/>
      <c r="G139" s="246"/>
      <c r="H139" s="247">
        <v>6.0</v>
      </c>
      <c r="I139" s="247">
        <v>4.0</v>
      </c>
      <c r="J139" s="247"/>
      <c r="K139" s="247"/>
      <c r="L139" s="247"/>
      <c r="M139" s="248"/>
      <c r="N139" s="248"/>
      <c r="O139" s="247"/>
      <c r="P139" s="247"/>
      <c r="Q139" s="247"/>
      <c r="R139" s="247"/>
      <c r="S139" s="247"/>
      <c r="T139" s="248"/>
      <c r="U139" s="248"/>
      <c r="V139" s="247"/>
      <c r="W139" s="247"/>
      <c r="X139" s="247"/>
      <c r="Y139" s="247"/>
      <c r="Z139" s="247"/>
      <c r="AA139" s="248"/>
      <c r="AB139" s="248"/>
      <c r="AC139" s="247"/>
      <c r="AD139" s="247"/>
      <c r="AE139" s="247"/>
      <c r="AF139" s="247"/>
      <c r="AG139" s="247"/>
      <c r="AH139" s="248"/>
      <c r="AI139" s="248"/>
      <c r="AJ139" s="247"/>
      <c r="AK139" s="247"/>
      <c r="AL139" s="265">
        <f t="shared" si="18"/>
        <v>10</v>
      </c>
      <c r="AM139" s="280"/>
      <c r="AN139" s="241" t="b">
        <v>0</v>
      </c>
    </row>
    <row r="140" ht="15.75" customHeight="1">
      <c r="A140" s="288" t="s">
        <v>265</v>
      </c>
      <c r="B140" s="183" t="s">
        <v>289</v>
      </c>
      <c r="C140" s="183" t="s">
        <v>275</v>
      </c>
      <c r="D140" s="183" t="s">
        <v>102</v>
      </c>
      <c r="E140" s="183"/>
      <c r="F140" s="183"/>
      <c r="G140" s="246"/>
      <c r="H140" s="247"/>
      <c r="I140" s="247"/>
      <c r="J140" s="247"/>
      <c r="K140" s="247"/>
      <c r="L140" s="247"/>
      <c r="M140" s="248"/>
      <c r="N140" s="248"/>
      <c r="O140" s="247"/>
      <c r="P140" s="247"/>
      <c r="Q140" s="247"/>
      <c r="R140" s="247"/>
      <c r="S140" s="247"/>
      <c r="T140" s="248"/>
      <c r="U140" s="248"/>
      <c r="V140" s="247"/>
      <c r="W140" s="247"/>
      <c r="X140" s="247"/>
      <c r="Y140" s="247"/>
      <c r="Z140" s="247"/>
      <c r="AA140" s="248"/>
      <c r="AB140" s="248"/>
      <c r="AC140" s="247"/>
      <c r="AD140" s="247"/>
      <c r="AE140" s="247"/>
      <c r="AF140" s="247"/>
      <c r="AG140" s="247"/>
      <c r="AH140" s="248"/>
      <c r="AI140" s="248"/>
      <c r="AJ140" s="247"/>
      <c r="AK140" s="247"/>
      <c r="AL140" s="265">
        <f t="shared" si="18"/>
        <v>0</v>
      </c>
      <c r="AM140" s="280"/>
      <c r="AN140" s="241" t="b">
        <v>0</v>
      </c>
    </row>
    <row r="141" ht="15.75" customHeight="1">
      <c r="A141" s="288" t="s">
        <v>265</v>
      </c>
      <c r="B141" s="183" t="s">
        <v>289</v>
      </c>
      <c r="C141" s="183" t="s">
        <v>275</v>
      </c>
      <c r="D141" s="183" t="s">
        <v>103</v>
      </c>
      <c r="E141" s="183"/>
      <c r="F141" s="183"/>
      <c r="G141" s="246"/>
      <c r="H141" s="247"/>
      <c r="I141" s="247"/>
      <c r="J141" s="247"/>
      <c r="K141" s="247"/>
      <c r="L141" s="247"/>
      <c r="M141" s="248"/>
      <c r="N141" s="248"/>
      <c r="O141" s="247"/>
      <c r="P141" s="247"/>
      <c r="Q141" s="247"/>
      <c r="R141" s="247"/>
      <c r="S141" s="247"/>
      <c r="T141" s="248"/>
      <c r="U141" s="248"/>
      <c r="V141" s="247"/>
      <c r="W141" s="247"/>
      <c r="X141" s="247"/>
      <c r="Y141" s="247"/>
      <c r="Z141" s="247"/>
      <c r="AA141" s="248"/>
      <c r="AB141" s="248"/>
      <c r="AC141" s="247"/>
      <c r="AD141" s="247"/>
      <c r="AE141" s="247"/>
      <c r="AF141" s="247"/>
      <c r="AG141" s="247"/>
      <c r="AH141" s="248"/>
      <c r="AI141" s="248"/>
      <c r="AJ141" s="247"/>
      <c r="AK141" s="247"/>
      <c r="AL141" s="265">
        <f t="shared" si="18"/>
        <v>0</v>
      </c>
      <c r="AM141" s="280"/>
      <c r="AN141" s="241" t="b">
        <v>0</v>
      </c>
    </row>
    <row r="142" ht="15.75" customHeight="1">
      <c r="A142" s="288" t="s">
        <v>265</v>
      </c>
      <c r="B142" s="183" t="s">
        <v>289</v>
      </c>
      <c r="C142" s="183" t="s">
        <v>275</v>
      </c>
      <c r="D142" s="183" t="s">
        <v>104</v>
      </c>
      <c r="E142" s="183"/>
      <c r="F142" s="183"/>
      <c r="G142" s="246"/>
      <c r="H142" s="247"/>
      <c r="I142" s="247"/>
      <c r="J142" s="247">
        <v>8.0</v>
      </c>
      <c r="K142" s="247">
        <v>8.0</v>
      </c>
      <c r="L142" s="247">
        <v>8.0</v>
      </c>
      <c r="M142" s="248"/>
      <c r="N142" s="248"/>
      <c r="O142" s="247">
        <v>8.0</v>
      </c>
      <c r="P142" s="247">
        <v>6.0</v>
      </c>
      <c r="Q142" s="247"/>
      <c r="R142" s="247"/>
      <c r="S142" s="247"/>
      <c r="T142" s="248"/>
      <c r="U142" s="248"/>
      <c r="V142" s="247"/>
      <c r="W142" s="247"/>
      <c r="X142" s="247"/>
      <c r="Y142" s="247"/>
      <c r="Z142" s="247"/>
      <c r="AA142" s="248"/>
      <c r="AB142" s="248"/>
      <c r="AC142" s="247"/>
      <c r="AD142" s="247"/>
      <c r="AE142" s="247"/>
      <c r="AF142" s="247"/>
      <c r="AG142" s="247"/>
      <c r="AH142" s="248"/>
      <c r="AI142" s="248"/>
      <c r="AJ142" s="247"/>
      <c r="AK142" s="247"/>
      <c r="AL142" s="265">
        <f t="shared" si="18"/>
        <v>38</v>
      </c>
      <c r="AM142" s="280"/>
      <c r="AN142" s="241" t="b">
        <v>0</v>
      </c>
    </row>
    <row r="143" ht="15.75" customHeight="1">
      <c r="A143" s="288" t="s">
        <v>265</v>
      </c>
      <c r="B143" s="183" t="s">
        <v>289</v>
      </c>
      <c r="C143" s="183" t="s">
        <v>275</v>
      </c>
      <c r="D143" s="183" t="s">
        <v>105</v>
      </c>
      <c r="E143" s="183"/>
      <c r="F143" s="183"/>
      <c r="G143" s="246"/>
      <c r="H143" s="247"/>
      <c r="I143" s="247"/>
      <c r="J143" s="247"/>
      <c r="K143" s="247"/>
      <c r="L143" s="247"/>
      <c r="M143" s="248"/>
      <c r="N143" s="248"/>
      <c r="O143" s="247"/>
      <c r="P143" s="247"/>
      <c r="Q143" s="247"/>
      <c r="R143" s="247"/>
      <c r="S143" s="247"/>
      <c r="T143" s="248"/>
      <c r="U143" s="248"/>
      <c r="V143" s="247"/>
      <c r="W143" s="247"/>
      <c r="X143" s="247"/>
      <c r="Y143" s="247"/>
      <c r="Z143" s="247"/>
      <c r="AA143" s="248"/>
      <c r="AB143" s="248"/>
      <c r="AC143" s="247"/>
      <c r="AD143" s="247"/>
      <c r="AE143" s="247"/>
      <c r="AF143" s="247"/>
      <c r="AG143" s="247"/>
      <c r="AH143" s="248"/>
      <c r="AI143" s="248"/>
      <c r="AJ143" s="247"/>
      <c r="AK143" s="247"/>
      <c r="AL143" s="265">
        <f t="shared" si="18"/>
        <v>0</v>
      </c>
      <c r="AM143" s="280"/>
      <c r="AN143" s="241" t="b">
        <v>0</v>
      </c>
    </row>
    <row r="144" ht="15.75" customHeight="1">
      <c r="A144" s="288" t="s">
        <v>265</v>
      </c>
      <c r="B144" s="183" t="s">
        <v>289</v>
      </c>
      <c r="C144" s="183" t="s">
        <v>275</v>
      </c>
      <c r="D144" s="183"/>
      <c r="E144" s="183"/>
      <c r="F144" s="183"/>
      <c r="G144" s="246"/>
      <c r="H144" s="247"/>
      <c r="I144" s="247"/>
      <c r="J144" s="247"/>
      <c r="K144" s="247"/>
      <c r="L144" s="247"/>
      <c r="M144" s="248"/>
      <c r="N144" s="248"/>
      <c r="O144" s="247"/>
      <c r="P144" s="247"/>
      <c r="Q144" s="247"/>
      <c r="R144" s="247"/>
      <c r="S144" s="247"/>
      <c r="T144" s="248"/>
      <c r="U144" s="248"/>
      <c r="V144" s="247"/>
      <c r="W144" s="247"/>
      <c r="X144" s="247"/>
      <c r="Y144" s="247"/>
      <c r="Z144" s="247"/>
      <c r="AA144" s="248"/>
      <c r="AB144" s="248"/>
      <c r="AC144" s="247"/>
      <c r="AD144" s="247"/>
      <c r="AE144" s="247"/>
      <c r="AF144" s="247"/>
      <c r="AG144" s="247"/>
      <c r="AH144" s="248"/>
      <c r="AI144" s="248"/>
      <c r="AJ144" s="247"/>
      <c r="AK144" s="247"/>
      <c r="AL144" s="265">
        <f t="shared" si="18"/>
        <v>0</v>
      </c>
      <c r="AM144" s="239"/>
      <c r="AN144" s="241" t="b">
        <v>0</v>
      </c>
    </row>
    <row r="145" ht="15.75" customHeight="1">
      <c r="A145" s="288" t="s">
        <v>265</v>
      </c>
      <c r="B145" s="183" t="s">
        <v>289</v>
      </c>
      <c r="C145" s="183" t="s">
        <v>275</v>
      </c>
      <c r="D145" s="183"/>
      <c r="E145" s="183"/>
      <c r="F145" s="183"/>
      <c r="G145" s="246"/>
      <c r="H145" s="247"/>
      <c r="I145" s="247"/>
      <c r="J145" s="247"/>
      <c r="K145" s="247"/>
      <c r="L145" s="247"/>
      <c r="M145" s="248"/>
      <c r="N145" s="248"/>
      <c r="O145" s="247"/>
      <c r="P145" s="247"/>
      <c r="Q145" s="247"/>
      <c r="R145" s="247"/>
      <c r="S145" s="247"/>
      <c r="T145" s="248"/>
      <c r="U145" s="248"/>
      <c r="V145" s="247"/>
      <c r="W145" s="247"/>
      <c r="X145" s="247"/>
      <c r="Y145" s="247"/>
      <c r="Z145" s="247"/>
      <c r="AA145" s="248"/>
      <c r="AB145" s="248"/>
      <c r="AC145" s="247"/>
      <c r="AD145" s="247"/>
      <c r="AE145" s="247"/>
      <c r="AF145" s="247"/>
      <c r="AG145" s="247"/>
      <c r="AH145" s="248"/>
      <c r="AI145" s="248"/>
      <c r="AJ145" s="247"/>
      <c r="AK145" s="247"/>
      <c r="AL145" s="238">
        <f t="shared" si="18"/>
        <v>0</v>
      </c>
      <c r="AM145" s="239"/>
      <c r="AN145" s="241" t="b">
        <v>0</v>
      </c>
    </row>
    <row r="146" ht="15.75" customHeight="1">
      <c r="A146" s="288" t="s">
        <v>265</v>
      </c>
      <c r="B146" s="285" t="s">
        <v>289</v>
      </c>
      <c r="C146" s="285" t="s">
        <v>275</v>
      </c>
      <c r="D146" s="285" t="s">
        <v>98</v>
      </c>
      <c r="E146" s="285"/>
      <c r="F146" s="285"/>
      <c r="G146" s="246">
        <f t="shared" ref="G146:AK146" si="39">SUM(G136:G145)</f>
        <v>0</v>
      </c>
      <c r="H146" s="260">
        <f t="shared" si="39"/>
        <v>6</v>
      </c>
      <c r="I146" s="260">
        <f t="shared" si="39"/>
        <v>4</v>
      </c>
      <c r="J146" s="260">
        <f t="shared" si="39"/>
        <v>8</v>
      </c>
      <c r="K146" s="260">
        <f t="shared" si="39"/>
        <v>8</v>
      </c>
      <c r="L146" s="260">
        <f t="shared" si="39"/>
        <v>8</v>
      </c>
      <c r="M146" s="248">
        <f t="shared" si="39"/>
        <v>0</v>
      </c>
      <c r="N146" s="248">
        <f t="shared" si="39"/>
        <v>0</v>
      </c>
      <c r="O146" s="260">
        <f t="shared" si="39"/>
        <v>8</v>
      </c>
      <c r="P146" s="260">
        <f t="shared" si="39"/>
        <v>6</v>
      </c>
      <c r="Q146" s="260">
        <f t="shared" si="39"/>
        <v>0</v>
      </c>
      <c r="R146" s="260">
        <f t="shared" si="39"/>
        <v>0</v>
      </c>
      <c r="S146" s="260">
        <f t="shared" si="39"/>
        <v>0</v>
      </c>
      <c r="T146" s="248">
        <f t="shared" si="39"/>
        <v>0</v>
      </c>
      <c r="U146" s="248">
        <f t="shared" si="39"/>
        <v>0</v>
      </c>
      <c r="V146" s="260">
        <f t="shared" si="39"/>
        <v>0</v>
      </c>
      <c r="W146" s="260">
        <f t="shared" si="39"/>
        <v>0</v>
      </c>
      <c r="X146" s="260">
        <f t="shared" si="39"/>
        <v>0</v>
      </c>
      <c r="Y146" s="260">
        <f t="shared" si="39"/>
        <v>0</v>
      </c>
      <c r="Z146" s="260">
        <f t="shared" si="39"/>
        <v>0</v>
      </c>
      <c r="AA146" s="248">
        <f t="shared" si="39"/>
        <v>0</v>
      </c>
      <c r="AB146" s="248">
        <f t="shared" si="39"/>
        <v>0</v>
      </c>
      <c r="AC146" s="260">
        <f t="shared" si="39"/>
        <v>0</v>
      </c>
      <c r="AD146" s="260">
        <f t="shared" si="39"/>
        <v>0</v>
      </c>
      <c r="AE146" s="260">
        <f t="shared" si="39"/>
        <v>0</v>
      </c>
      <c r="AF146" s="260">
        <f t="shared" si="39"/>
        <v>0</v>
      </c>
      <c r="AG146" s="260">
        <f t="shared" si="39"/>
        <v>0</v>
      </c>
      <c r="AH146" s="248">
        <f t="shared" si="39"/>
        <v>0</v>
      </c>
      <c r="AI146" s="248">
        <f t="shared" si="39"/>
        <v>0</v>
      </c>
      <c r="AJ146" s="260">
        <f t="shared" si="39"/>
        <v>0</v>
      </c>
      <c r="AK146" s="260">
        <f t="shared" si="39"/>
        <v>0</v>
      </c>
      <c r="AL146" s="260">
        <f t="shared" si="18"/>
        <v>48</v>
      </c>
      <c r="AM146" s="268"/>
      <c r="AN146" s="263" t="b">
        <v>0</v>
      </c>
    </row>
    <row r="147" ht="15.75" customHeight="1">
      <c r="A147" s="288" t="s">
        <v>265</v>
      </c>
      <c r="B147" s="183" t="s">
        <v>289</v>
      </c>
      <c r="C147" s="183" t="s">
        <v>263</v>
      </c>
      <c r="D147" s="183" t="s">
        <v>148</v>
      </c>
      <c r="E147" s="183"/>
      <c r="F147" s="183"/>
      <c r="G147" s="246"/>
      <c r="H147" s="247"/>
      <c r="I147" s="247"/>
      <c r="J147" s="247"/>
      <c r="K147" s="247"/>
      <c r="L147" s="247"/>
      <c r="M147" s="248"/>
      <c r="N147" s="248"/>
      <c r="O147" s="247"/>
      <c r="P147" s="247"/>
      <c r="Q147" s="247"/>
      <c r="R147" s="247"/>
      <c r="S147" s="247"/>
      <c r="T147" s="248"/>
      <c r="U147" s="248"/>
      <c r="V147" s="247"/>
      <c r="W147" s="247"/>
      <c r="X147" s="247"/>
      <c r="Y147" s="247"/>
      <c r="Z147" s="247"/>
      <c r="AA147" s="248"/>
      <c r="AB147" s="248"/>
      <c r="AC147" s="247"/>
      <c r="AD147" s="247"/>
      <c r="AE147" s="247"/>
      <c r="AF147" s="247"/>
      <c r="AG147" s="247"/>
      <c r="AH147" s="248"/>
      <c r="AI147" s="248"/>
      <c r="AJ147" s="247"/>
      <c r="AK147" s="247"/>
      <c r="AL147" s="238">
        <f t="shared" si="18"/>
        <v>0</v>
      </c>
      <c r="AM147" s="280"/>
      <c r="AN147" s="241" t="b">
        <v>0</v>
      </c>
    </row>
    <row r="148" ht="15.75" customHeight="1">
      <c r="A148" s="288" t="s">
        <v>265</v>
      </c>
      <c r="B148" s="183" t="s">
        <v>289</v>
      </c>
      <c r="C148" s="183" t="s">
        <v>263</v>
      </c>
      <c r="D148" s="183"/>
      <c r="E148" s="183"/>
      <c r="F148" s="183"/>
      <c r="G148" s="246"/>
      <c r="H148" s="247"/>
      <c r="I148" s="247"/>
      <c r="J148" s="247"/>
      <c r="K148" s="247"/>
      <c r="L148" s="247"/>
      <c r="M148" s="248"/>
      <c r="N148" s="248"/>
      <c r="O148" s="247"/>
      <c r="P148" s="247"/>
      <c r="Q148" s="247"/>
      <c r="R148" s="247"/>
      <c r="S148" s="247"/>
      <c r="T148" s="248"/>
      <c r="U148" s="248"/>
      <c r="V148" s="247"/>
      <c r="W148" s="247"/>
      <c r="X148" s="247"/>
      <c r="Y148" s="247"/>
      <c r="Z148" s="247"/>
      <c r="AA148" s="248"/>
      <c r="AB148" s="248"/>
      <c r="AC148" s="247"/>
      <c r="AD148" s="247"/>
      <c r="AE148" s="247"/>
      <c r="AF148" s="247"/>
      <c r="AG148" s="247"/>
      <c r="AH148" s="248"/>
      <c r="AI148" s="248"/>
      <c r="AJ148" s="247"/>
      <c r="AK148" s="247"/>
      <c r="AL148" s="238">
        <f t="shared" si="18"/>
        <v>0</v>
      </c>
      <c r="AM148" s="239"/>
      <c r="AN148" s="241" t="b">
        <v>0</v>
      </c>
    </row>
    <row r="149" ht="15.75" customHeight="1">
      <c r="A149" s="288" t="s">
        <v>265</v>
      </c>
      <c r="B149" s="285" t="s">
        <v>289</v>
      </c>
      <c r="C149" s="285" t="s">
        <v>263</v>
      </c>
      <c r="D149" s="285" t="s">
        <v>142</v>
      </c>
      <c r="E149" s="285"/>
      <c r="F149" s="285"/>
      <c r="G149" s="246">
        <f t="shared" ref="G149:AK149" si="40">SUM(G147:G148)</f>
        <v>0</v>
      </c>
      <c r="H149" s="260">
        <f t="shared" si="40"/>
        <v>0</v>
      </c>
      <c r="I149" s="260">
        <f t="shared" si="40"/>
        <v>0</v>
      </c>
      <c r="J149" s="260">
        <f t="shared" si="40"/>
        <v>0</v>
      </c>
      <c r="K149" s="260">
        <f t="shared" si="40"/>
        <v>0</v>
      </c>
      <c r="L149" s="260">
        <f t="shared" si="40"/>
        <v>0</v>
      </c>
      <c r="M149" s="248">
        <f t="shared" si="40"/>
        <v>0</v>
      </c>
      <c r="N149" s="248">
        <f t="shared" si="40"/>
        <v>0</v>
      </c>
      <c r="O149" s="260">
        <f t="shared" si="40"/>
        <v>0</v>
      </c>
      <c r="P149" s="260">
        <f t="shared" si="40"/>
        <v>0</v>
      </c>
      <c r="Q149" s="260">
        <f t="shared" si="40"/>
        <v>0</v>
      </c>
      <c r="R149" s="260">
        <f t="shared" si="40"/>
        <v>0</v>
      </c>
      <c r="S149" s="260">
        <f t="shared" si="40"/>
        <v>0</v>
      </c>
      <c r="T149" s="248">
        <f t="shared" si="40"/>
        <v>0</v>
      </c>
      <c r="U149" s="248">
        <f t="shared" si="40"/>
        <v>0</v>
      </c>
      <c r="V149" s="260">
        <f t="shared" si="40"/>
        <v>0</v>
      </c>
      <c r="W149" s="260">
        <f t="shared" si="40"/>
        <v>0</v>
      </c>
      <c r="X149" s="260">
        <f t="shared" si="40"/>
        <v>0</v>
      </c>
      <c r="Y149" s="260">
        <f t="shared" si="40"/>
        <v>0</v>
      </c>
      <c r="Z149" s="260">
        <f t="shared" si="40"/>
        <v>0</v>
      </c>
      <c r="AA149" s="248">
        <f t="shared" si="40"/>
        <v>0</v>
      </c>
      <c r="AB149" s="248">
        <f t="shared" si="40"/>
        <v>0</v>
      </c>
      <c r="AC149" s="260">
        <f t="shared" si="40"/>
        <v>0</v>
      </c>
      <c r="AD149" s="260">
        <f t="shared" si="40"/>
        <v>0</v>
      </c>
      <c r="AE149" s="260">
        <f t="shared" si="40"/>
        <v>0</v>
      </c>
      <c r="AF149" s="260">
        <f t="shared" si="40"/>
        <v>0</v>
      </c>
      <c r="AG149" s="260">
        <f t="shared" si="40"/>
        <v>0</v>
      </c>
      <c r="AH149" s="248">
        <f t="shared" si="40"/>
        <v>0</v>
      </c>
      <c r="AI149" s="248">
        <f t="shared" si="40"/>
        <v>0</v>
      </c>
      <c r="AJ149" s="260">
        <f t="shared" si="40"/>
        <v>0</v>
      </c>
      <c r="AK149" s="260">
        <f t="shared" si="40"/>
        <v>0</v>
      </c>
      <c r="AL149" s="260">
        <f t="shared" si="18"/>
        <v>0</v>
      </c>
      <c r="AM149" s="268"/>
      <c r="AN149" s="263" t="b">
        <v>0</v>
      </c>
    </row>
    <row r="150" ht="15.75" customHeight="1">
      <c r="A150" s="289" t="s">
        <v>273</v>
      </c>
      <c r="B150" s="183" t="s">
        <v>295</v>
      </c>
      <c r="C150" s="183" t="s">
        <v>259</v>
      </c>
      <c r="D150" s="183" t="s">
        <v>50</v>
      </c>
      <c r="E150" s="183"/>
      <c r="F150" s="183"/>
      <c r="G150" s="246"/>
      <c r="H150" s="247"/>
      <c r="I150" s="247"/>
      <c r="J150" s="247"/>
      <c r="K150" s="247"/>
      <c r="L150" s="247"/>
      <c r="M150" s="248"/>
      <c r="N150" s="248"/>
      <c r="O150" s="247"/>
      <c r="P150" s="247"/>
      <c r="Q150" s="247"/>
      <c r="R150" s="247"/>
      <c r="S150" s="247"/>
      <c r="T150" s="248"/>
      <c r="U150" s="248"/>
      <c r="V150" s="247"/>
      <c r="W150" s="247"/>
      <c r="X150" s="247"/>
      <c r="Y150" s="247"/>
      <c r="Z150" s="247"/>
      <c r="AA150" s="248"/>
      <c r="AB150" s="248"/>
      <c r="AC150" s="247"/>
      <c r="AD150" s="247"/>
      <c r="AE150" s="247"/>
      <c r="AF150" s="247"/>
      <c r="AG150" s="247"/>
      <c r="AH150" s="248"/>
      <c r="AI150" s="248"/>
      <c r="AJ150" s="247"/>
      <c r="AK150" s="247"/>
      <c r="AL150" s="238">
        <f t="shared" si="18"/>
        <v>0</v>
      </c>
      <c r="AM150" s="280"/>
      <c r="AN150" s="241" t="b">
        <v>0</v>
      </c>
    </row>
    <row r="151" ht="15.75" customHeight="1">
      <c r="A151" s="289" t="s">
        <v>273</v>
      </c>
      <c r="B151" s="183" t="s">
        <v>295</v>
      </c>
      <c r="C151" s="183" t="s">
        <v>259</v>
      </c>
      <c r="D151" s="183" t="s">
        <v>69</v>
      </c>
      <c r="E151" s="183"/>
      <c r="F151" s="183"/>
      <c r="G151" s="246"/>
      <c r="H151" s="247">
        <v>2.0</v>
      </c>
      <c r="I151" s="247"/>
      <c r="J151" s="247"/>
      <c r="K151" s="247"/>
      <c r="L151" s="247"/>
      <c r="M151" s="248"/>
      <c r="N151" s="248"/>
      <c r="O151" s="247"/>
      <c r="P151" s="247"/>
      <c r="Q151" s="247"/>
      <c r="R151" s="247"/>
      <c r="S151" s="247"/>
      <c r="T151" s="248"/>
      <c r="U151" s="248"/>
      <c r="V151" s="247"/>
      <c r="W151" s="247"/>
      <c r="X151" s="247"/>
      <c r="Y151" s="247"/>
      <c r="Z151" s="247"/>
      <c r="AA151" s="248"/>
      <c r="AB151" s="248"/>
      <c r="AC151" s="247"/>
      <c r="AD151" s="247"/>
      <c r="AE151" s="247"/>
      <c r="AF151" s="247"/>
      <c r="AG151" s="247"/>
      <c r="AH151" s="248"/>
      <c r="AI151" s="248"/>
      <c r="AJ151" s="247"/>
      <c r="AK151" s="247"/>
      <c r="AL151" s="238">
        <f t="shared" si="18"/>
        <v>2</v>
      </c>
      <c r="AM151" s="280"/>
      <c r="AN151" s="241" t="b">
        <v>0</v>
      </c>
    </row>
    <row r="152" ht="15.0" customHeight="1">
      <c r="A152" s="289" t="s">
        <v>273</v>
      </c>
      <c r="B152" s="183" t="s">
        <v>295</v>
      </c>
      <c r="C152" s="183" t="s">
        <v>259</v>
      </c>
      <c r="D152" s="183" t="s">
        <v>54</v>
      </c>
      <c r="E152" s="183"/>
      <c r="F152" s="183"/>
      <c r="G152" s="246">
        <v>2.0</v>
      </c>
      <c r="H152" s="247">
        <v>2.0</v>
      </c>
      <c r="I152" s="247">
        <v>2.0</v>
      </c>
      <c r="J152" s="247">
        <v>2.0</v>
      </c>
      <c r="K152" s="247">
        <v>2.0</v>
      </c>
      <c r="L152" s="247">
        <v>2.0</v>
      </c>
      <c r="M152" s="248">
        <v>2.0</v>
      </c>
      <c r="N152" s="248">
        <v>2.0</v>
      </c>
      <c r="O152" s="247">
        <v>2.0</v>
      </c>
      <c r="P152" s="247">
        <v>2.0</v>
      </c>
      <c r="Q152" s="247">
        <v>2.0</v>
      </c>
      <c r="R152" s="247">
        <v>2.0</v>
      </c>
      <c r="S152" s="247">
        <v>2.0</v>
      </c>
      <c r="T152" s="248">
        <v>2.0</v>
      </c>
      <c r="U152" s="248">
        <v>2.0</v>
      </c>
      <c r="V152" s="247">
        <v>2.0</v>
      </c>
      <c r="W152" s="247">
        <v>2.0</v>
      </c>
      <c r="X152" s="247">
        <v>2.0</v>
      </c>
      <c r="Y152" s="247">
        <v>2.0</v>
      </c>
      <c r="Z152" s="247">
        <v>2.0</v>
      </c>
      <c r="AA152" s="248">
        <v>2.0</v>
      </c>
      <c r="AB152" s="248">
        <v>2.0</v>
      </c>
      <c r="AC152" s="247">
        <v>2.0</v>
      </c>
      <c r="AD152" s="247">
        <v>2.0</v>
      </c>
      <c r="AE152" s="247">
        <v>2.0</v>
      </c>
      <c r="AF152" s="247">
        <v>2.0</v>
      </c>
      <c r="AG152" s="247">
        <v>2.0</v>
      </c>
      <c r="AH152" s="248">
        <v>2.0</v>
      </c>
      <c r="AI152" s="248">
        <v>2.0</v>
      </c>
      <c r="AJ152" s="247">
        <v>2.0</v>
      </c>
      <c r="AK152" s="247"/>
      <c r="AL152" s="238">
        <f t="shared" si="18"/>
        <v>60</v>
      </c>
      <c r="AM152" s="280"/>
      <c r="AN152" s="241" t="b">
        <v>0</v>
      </c>
    </row>
    <row r="153" ht="15.0" customHeight="1">
      <c r="A153" s="289" t="s">
        <v>273</v>
      </c>
      <c r="B153" s="285" t="s">
        <v>295</v>
      </c>
      <c r="C153" s="285" t="s">
        <v>259</v>
      </c>
      <c r="D153" s="285" t="s">
        <v>47</v>
      </c>
      <c r="E153" s="285"/>
      <c r="F153" s="285"/>
      <c r="G153" s="246">
        <f t="shared" ref="G153:AK153" si="41">SUM(G150:G152)</f>
        <v>2</v>
      </c>
      <c r="H153" s="260">
        <f t="shared" si="41"/>
        <v>4</v>
      </c>
      <c r="I153" s="260">
        <f t="shared" si="41"/>
        <v>2</v>
      </c>
      <c r="J153" s="260">
        <f t="shared" si="41"/>
        <v>2</v>
      </c>
      <c r="K153" s="260">
        <f t="shared" si="41"/>
        <v>2</v>
      </c>
      <c r="L153" s="260">
        <f t="shared" si="41"/>
        <v>2</v>
      </c>
      <c r="M153" s="248">
        <f t="shared" si="41"/>
        <v>2</v>
      </c>
      <c r="N153" s="248">
        <f t="shared" si="41"/>
        <v>2</v>
      </c>
      <c r="O153" s="260">
        <f t="shared" si="41"/>
        <v>2</v>
      </c>
      <c r="P153" s="260">
        <f t="shared" si="41"/>
        <v>2</v>
      </c>
      <c r="Q153" s="260">
        <f t="shared" si="41"/>
        <v>2</v>
      </c>
      <c r="R153" s="260">
        <f t="shared" si="41"/>
        <v>2</v>
      </c>
      <c r="S153" s="260">
        <f t="shared" si="41"/>
        <v>2</v>
      </c>
      <c r="T153" s="248">
        <f t="shared" si="41"/>
        <v>2</v>
      </c>
      <c r="U153" s="248">
        <f t="shared" si="41"/>
        <v>2</v>
      </c>
      <c r="V153" s="260">
        <f t="shared" si="41"/>
        <v>2</v>
      </c>
      <c r="W153" s="260">
        <f t="shared" si="41"/>
        <v>2</v>
      </c>
      <c r="X153" s="260">
        <f t="shared" si="41"/>
        <v>2</v>
      </c>
      <c r="Y153" s="260">
        <f t="shared" si="41"/>
        <v>2</v>
      </c>
      <c r="Z153" s="260">
        <f t="shared" si="41"/>
        <v>2</v>
      </c>
      <c r="AA153" s="248">
        <f t="shared" si="41"/>
        <v>2</v>
      </c>
      <c r="AB153" s="248">
        <f t="shared" si="41"/>
        <v>2</v>
      </c>
      <c r="AC153" s="260">
        <f t="shared" si="41"/>
        <v>2</v>
      </c>
      <c r="AD153" s="260">
        <f t="shared" si="41"/>
        <v>2</v>
      </c>
      <c r="AE153" s="260">
        <f t="shared" si="41"/>
        <v>2</v>
      </c>
      <c r="AF153" s="260">
        <f t="shared" si="41"/>
        <v>2</v>
      </c>
      <c r="AG153" s="260">
        <f t="shared" si="41"/>
        <v>2</v>
      </c>
      <c r="AH153" s="248">
        <f t="shared" si="41"/>
        <v>2</v>
      </c>
      <c r="AI153" s="248">
        <f t="shared" si="41"/>
        <v>2</v>
      </c>
      <c r="AJ153" s="260">
        <f t="shared" si="41"/>
        <v>2</v>
      </c>
      <c r="AK153" s="260">
        <f t="shared" si="41"/>
        <v>0</v>
      </c>
      <c r="AL153" s="260">
        <f t="shared" si="18"/>
        <v>62</v>
      </c>
      <c r="AM153" s="268"/>
      <c r="AN153" s="263" t="b">
        <v>0</v>
      </c>
    </row>
    <row r="154" ht="15.75" customHeight="1">
      <c r="A154" s="289" t="s">
        <v>273</v>
      </c>
      <c r="B154" s="183" t="s">
        <v>295</v>
      </c>
      <c r="C154" s="183" t="s">
        <v>263</v>
      </c>
      <c r="D154" s="183" t="s">
        <v>148</v>
      </c>
      <c r="E154" s="183"/>
      <c r="F154" s="183"/>
      <c r="G154" s="246"/>
      <c r="H154" s="247"/>
      <c r="I154" s="247"/>
      <c r="J154" s="247">
        <v>1.0</v>
      </c>
      <c r="K154" s="247">
        <v>1.0</v>
      </c>
      <c r="L154" s="247">
        <v>1.0</v>
      </c>
      <c r="M154" s="248"/>
      <c r="N154" s="248"/>
      <c r="O154" s="247"/>
      <c r="P154" s="247"/>
      <c r="Q154" s="247"/>
      <c r="R154" s="247"/>
      <c r="S154" s="247"/>
      <c r="T154" s="248"/>
      <c r="U154" s="248"/>
      <c r="V154" s="247"/>
      <c r="W154" s="247"/>
      <c r="X154" s="247"/>
      <c r="Y154" s="247"/>
      <c r="Z154" s="247"/>
      <c r="AA154" s="248"/>
      <c r="AB154" s="248"/>
      <c r="AC154" s="247"/>
      <c r="AD154" s="247"/>
      <c r="AE154" s="247"/>
      <c r="AF154" s="247"/>
      <c r="AG154" s="247"/>
      <c r="AH154" s="248"/>
      <c r="AI154" s="248"/>
      <c r="AJ154" s="247"/>
      <c r="AK154" s="247"/>
      <c r="AL154" s="238">
        <f t="shared" si="18"/>
        <v>3</v>
      </c>
      <c r="AM154" s="239"/>
      <c r="AN154" s="241" t="b">
        <v>0</v>
      </c>
    </row>
    <row r="155" ht="15.75" customHeight="1">
      <c r="A155" s="289" t="s">
        <v>273</v>
      </c>
      <c r="B155" s="183" t="s">
        <v>295</v>
      </c>
      <c r="C155" s="183" t="s">
        <v>263</v>
      </c>
      <c r="D155" s="183" t="s">
        <v>145</v>
      </c>
      <c r="E155" s="183"/>
      <c r="F155" s="183"/>
      <c r="G155" s="246"/>
      <c r="H155" s="247">
        <v>1.0</v>
      </c>
      <c r="I155" s="247">
        <v>1.0</v>
      </c>
      <c r="J155" s="247"/>
      <c r="K155" s="247"/>
      <c r="L155" s="247"/>
      <c r="M155" s="248"/>
      <c r="N155" s="248"/>
      <c r="O155" s="247"/>
      <c r="P155" s="247"/>
      <c r="Q155" s="247"/>
      <c r="R155" s="247"/>
      <c r="S155" s="247"/>
      <c r="T155" s="248"/>
      <c r="U155" s="248"/>
      <c r="V155" s="247"/>
      <c r="W155" s="247"/>
      <c r="X155" s="247"/>
      <c r="Y155" s="247"/>
      <c r="Z155" s="247"/>
      <c r="AA155" s="248"/>
      <c r="AB155" s="248"/>
      <c r="AC155" s="247"/>
      <c r="AD155" s="247"/>
      <c r="AE155" s="247"/>
      <c r="AF155" s="247"/>
      <c r="AG155" s="247"/>
      <c r="AH155" s="248"/>
      <c r="AI155" s="248"/>
      <c r="AJ155" s="247"/>
      <c r="AK155" s="247"/>
      <c r="AL155" s="238">
        <f t="shared" si="18"/>
        <v>2</v>
      </c>
      <c r="AM155" s="239"/>
      <c r="AN155" s="241" t="b">
        <v>0</v>
      </c>
    </row>
    <row r="156" ht="15.0" customHeight="1">
      <c r="A156" s="289" t="s">
        <v>273</v>
      </c>
      <c r="B156" s="285" t="s">
        <v>295</v>
      </c>
      <c r="C156" s="285" t="s">
        <v>263</v>
      </c>
      <c r="D156" s="285" t="s">
        <v>142</v>
      </c>
      <c r="E156" s="285"/>
      <c r="F156" s="285"/>
      <c r="G156" s="246">
        <f t="shared" ref="G156:AK156" si="42">SUM(G154:G155)</f>
        <v>0</v>
      </c>
      <c r="H156" s="260">
        <f t="shared" si="42"/>
        <v>1</v>
      </c>
      <c r="I156" s="260">
        <f t="shared" si="42"/>
        <v>1</v>
      </c>
      <c r="J156" s="260">
        <f t="shared" si="42"/>
        <v>1</v>
      </c>
      <c r="K156" s="260">
        <f t="shared" si="42"/>
        <v>1</v>
      </c>
      <c r="L156" s="260">
        <f t="shared" si="42"/>
        <v>1</v>
      </c>
      <c r="M156" s="248">
        <f t="shared" si="42"/>
        <v>0</v>
      </c>
      <c r="N156" s="248">
        <f t="shared" si="42"/>
        <v>0</v>
      </c>
      <c r="O156" s="260">
        <f t="shared" si="42"/>
        <v>0</v>
      </c>
      <c r="P156" s="260">
        <f t="shared" si="42"/>
        <v>0</v>
      </c>
      <c r="Q156" s="260">
        <f t="shared" si="42"/>
        <v>0</v>
      </c>
      <c r="R156" s="260">
        <f t="shared" si="42"/>
        <v>0</v>
      </c>
      <c r="S156" s="260">
        <f t="shared" si="42"/>
        <v>0</v>
      </c>
      <c r="T156" s="248">
        <f t="shared" si="42"/>
        <v>0</v>
      </c>
      <c r="U156" s="248">
        <f t="shared" si="42"/>
        <v>0</v>
      </c>
      <c r="V156" s="260">
        <f t="shared" si="42"/>
        <v>0</v>
      </c>
      <c r="W156" s="260">
        <f t="shared" si="42"/>
        <v>0</v>
      </c>
      <c r="X156" s="260">
        <f t="shared" si="42"/>
        <v>0</v>
      </c>
      <c r="Y156" s="260">
        <f t="shared" si="42"/>
        <v>0</v>
      </c>
      <c r="Z156" s="260">
        <f t="shared" si="42"/>
        <v>0</v>
      </c>
      <c r="AA156" s="248">
        <f t="shared" si="42"/>
        <v>0</v>
      </c>
      <c r="AB156" s="248">
        <f t="shared" si="42"/>
        <v>0</v>
      </c>
      <c r="AC156" s="260">
        <f t="shared" si="42"/>
        <v>0</v>
      </c>
      <c r="AD156" s="260">
        <f t="shared" si="42"/>
        <v>0</v>
      </c>
      <c r="AE156" s="260">
        <f t="shared" si="42"/>
        <v>0</v>
      </c>
      <c r="AF156" s="260">
        <f t="shared" si="42"/>
        <v>0</v>
      </c>
      <c r="AG156" s="260">
        <f t="shared" si="42"/>
        <v>0</v>
      </c>
      <c r="AH156" s="248">
        <f t="shared" si="42"/>
        <v>0</v>
      </c>
      <c r="AI156" s="248">
        <f t="shared" si="42"/>
        <v>0</v>
      </c>
      <c r="AJ156" s="260">
        <f t="shared" si="42"/>
        <v>0</v>
      </c>
      <c r="AK156" s="260">
        <f t="shared" si="42"/>
        <v>0</v>
      </c>
      <c r="AL156" s="260">
        <f t="shared" si="18"/>
        <v>5</v>
      </c>
      <c r="AM156" s="268"/>
      <c r="AN156" s="263" t="b">
        <v>0</v>
      </c>
    </row>
    <row r="157" ht="15.75" customHeight="1">
      <c r="A157" s="289" t="s">
        <v>273</v>
      </c>
      <c r="B157" s="183" t="s">
        <v>291</v>
      </c>
      <c r="C157" s="183" t="s">
        <v>255</v>
      </c>
      <c r="D157" s="183" t="s">
        <v>163</v>
      </c>
      <c r="E157" s="183"/>
      <c r="F157" s="183"/>
      <c r="G157" s="246"/>
      <c r="H157" s="247">
        <v>1.0</v>
      </c>
      <c r="I157" s="247"/>
      <c r="J157" s="247"/>
      <c r="K157" s="247"/>
      <c r="L157" s="247"/>
      <c r="M157" s="248"/>
      <c r="N157" s="248"/>
      <c r="O157" s="247">
        <v>1.0</v>
      </c>
      <c r="P157" s="247"/>
      <c r="Q157" s="247"/>
      <c r="R157" s="247"/>
      <c r="S157" s="247">
        <v>1.0</v>
      </c>
      <c r="T157" s="248"/>
      <c r="U157" s="248"/>
      <c r="V157" s="247"/>
      <c r="W157" s="247">
        <v>1.0</v>
      </c>
      <c r="X157" s="247"/>
      <c r="Y157" s="247"/>
      <c r="Z157" s="247"/>
      <c r="AA157" s="248"/>
      <c r="AB157" s="248"/>
      <c r="AC157" s="247">
        <v>1.0</v>
      </c>
      <c r="AD157" s="247"/>
      <c r="AE157" s="247"/>
      <c r="AF157" s="247"/>
      <c r="AG157" s="247"/>
      <c r="AH157" s="248"/>
      <c r="AI157" s="248"/>
      <c r="AJ157" s="247"/>
      <c r="AK157" s="247"/>
      <c r="AL157" s="238">
        <f t="shared" si="18"/>
        <v>5</v>
      </c>
      <c r="AM157" s="280"/>
      <c r="AN157" s="241" t="b">
        <v>0</v>
      </c>
    </row>
    <row r="158" ht="15.75" customHeight="1">
      <c r="A158" s="289" t="s">
        <v>273</v>
      </c>
      <c r="B158" s="183" t="s">
        <v>291</v>
      </c>
      <c r="C158" s="183" t="s">
        <v>255</v>
      </c>
      <c r="D158" s="183"/>
      <c r="E158" s="183"/>
      <c r="F158" s="183"/>
      <c r="G158" s="246"/>
      <c r="H158" s="247"/>
      <c r="I158" s="247"/>
      <c r="J158" s="247"/>
      <c r="K158" s="247"/>
      <c r="L158" s="247"/>
      <c r="M158" s="248"/>
      <c r="N158" s="248"/>
      <c r="O158" s="247"/>
      <c r="P158" s="247"/>
      <c r="Q158" s="247"/>
      <c r="R158" s="247"/>
      <c r="S158" s="247"/>
      <c r="T158" s="248"/>
      <c r="U158" s="248"/>
      <c r="V158" s="247"/>
      <c r="W158" s="247"/>
      <c r="X158" s="247"/>
      <c r="Y158" s="247"/>
      <c r="Z158" s="247"/>
      <c r="AA158" s="248"/>
      <c r="AB158" s="248"/>
      <c r="AC158" s="247"/>
      <c r="AD158" s="247"/>
      <c r="AE158" s="247"/>
      <c r="AF158" s="247"/>
      <c r="AG158" s="247"/>
      <c r="AH158" s="248"/>
      <c r="AI158" s="248"/>
      <c r="AJ158" s="247"/>
      <c r="AK158" s="247"/>
      <c r="AL158" s="238">
        <f t="shared" si="18"/>
        <v>0</v>
      </c>
      <c r="AM158" s="239"/>
      <c r="AN158" s="241" t="b">
        <v>0</v>
      </c>
    </row>
    <row r="159" ht="15.75" customHeight="1">
      <c r="A159" s="289" t="s">
        <v>273</v>
      </c>
      <c r="B159" s="285" t="s">
        <v>291</v>
      </c>
      <c r="C159" s="285" t="s">
        <v>255</v>
      </c>
      <c r="D159" s="285" t="s">
        <v>161</v>
      </c>
      <c r="E159" s="285"/>
      <c r="F159" s="285"/>
      <c r="G159" s="246">
        <f t="shared" ref="G159:AK159" si="43">SUM(G157:G158)</f>
        <v>0</v>
      </c>
      <c r="H159" s="260">
        <f t="shared" si="43"/>
        <v>1</v>
      </c>
      <c r="I159" s="260">
        <f t="shared" si="43"/>
        <v>0</v>
      </c>
      <c r="J159" s="260">
        <f t="shared" si="43"/>
        <v>0</v>
      </c>
      <c r="K159" s="260">
        <f t="shared" si="43"/>
        <v>0</v>
      </c>
      <c r="L159" s="260">
        <f t="shared" si="43"/>
        <v>0</v>
      </c>
      <c r="M159" s="248">
        <f t="shared" si="43"/>
        <v>0</v>
      </c>
      <c r="N159" s="248">
        <f t="shared" si="43"/>
        <v>0</v>
      </c>
      <c r="O159" s="260">
        <f t="shared" si="43"/>
        <v>1</v>
      </c>
      <c r="P159" s="260">
        <f t="shared" si="43"/>
        <v>0</v>
      </c>
      <c r="Q159" s="260">
        <f t="shared" si="43"/>
        <v>0</v>
      </c>
      <c r="R159" s="260">
        <f t="shared" si="43"/>
        <v>0</v>
      </c>
      <c r="S159" s="260">
        <f t="shared" si="43"/>
        <v>1</v>
      </c>
      <c r="T159" s="248">
        <f t="shared" si="43"/>
        <v>0</v>
      </c>
      <c r="U159" s="248">
        <f t="shared" si="43"/>
        <v>0</v>
      </c>
      <c r="V159" s="260">
        <f t="shared" si="43"/>
        <v>0</v>
      </c>
      <c r="W159" s="260">
        <f t="shared" si="43"/>
        <v>1</v>
      </c>
      <c r="X159" s="260">
        <f t="shared" si="43"/>
        <v>0</v>
      </c>
      <c r="Y159" s="260">
        <f t="shared" si="43"/>
        <v>0</v>
      </c>
      <c r="Z159" s="260">
        <f t="shared" si="43"/>
        <v>0</v>
      </c>
      <c r="AA159" s="248">
        <f t="shared" si="43"/>
        <v>0</v>
      </c>
      <c r="AB159" s="248">
        <f t="shared" si="43"/>
        <v>0</v>
      </c>
      <c r="AC159" s="260">
        <f t="shared" si="43"/>
        <v>1</v>
      </c>
      <c r="AD159" s="260">
        <f t="shared" si="43"/>
        <v>0</v>
      </c>
      <c r="AE159" s="260">
        <f t="shared" si="43"/>
        <v>0</v>
      </c>
      <c r="AF159" s="260">
        <f t="shared" si="43"/>
        <v>0</v>
      </c>
      <c r="AG159" s="260">
        <f t="shared" si="43"/>
        <v>0</v>
      </c>
      <c r="AH159" s="248">
        <f t="shared" si="43"/>
        <v>0</v>
      </c>
      <c r="AI159" s="248">
        <f t="shared" si="43"/>
        <v>0</v>
      </c>
      <c r="AJ159" s="260">
        <f t="shared" si="43"/>
        <v>0</v>
      </c>
      <c r="AK159" s="260">
        <f t="shared" si="43"/>
        <v>0</v>
      </c>
      <c r="AL159" s="260">
        <f t="shared" si="18"/>
        <v>5</v>
      </c>
      <c r="AM159" s="268"/>
      <c r="AN159" s="263" t="b">
        <v>0</v>
      </c>
    </row>
    <row r="160" ht="15.75" customHeight="1">
      <c r="A160" s="289" t="s">
        <v>273</v>
      </c>
      <c r="B160" s="183" t="s">
        <v>291</v>
      </c>
      <c r="C160" s="183" t="s">
        <v>263</v>
      </c>
      <c r="D160" s="183" t="s">
        <v>145</v>
      </c>
      <c r="E160" s="183"/>
      <c r="F160" s="183"/>
      <c r="G160" s="246">
        <v>1.0</v>
      </c>
      <c r="H160" s="247">
        <v>1.0</v>
      </c>
      <c r="I160" s="247">
        <v>1.0</v>
      </c>
      <c r="J160" s="247">
        <v>1.0</v>
      </c>
      <c r="K160" s="247">
        <v>1.0</v>
      </c>
      <c r="L160" s="247"/>
      <c r="M160" s="248"/>
      <c r="N160" s="248"/>
      <c r="O160" s="247">
        <v>1.0</v>
      </c>
      <c r="P160" s="247">
        <v>1.0</v>
      </c>
      <c r="Q160" s="247">
        <v>1.0</v>
      </c>
      <c r="R160" s="247">
        <v>1.0</v>
      </c>
      <c r="S160" s="247"/>
      <c r="T160" s="248"/>
      <c r="U160" s="248"/>
      <c r="V160" s="247">
        <v>1.0</v>
      </c>
      <c r="W160" s="247">
        <v>1.0</v>
      </c>
      <c r="X160" s="247">
        <v>1.0</v>
      </c>
      <c r="Y160" s="247">
        <v>1.0</v>
      </c>
      <c r="Z160" s="247"/>
      <c r="AA160" s="248"/>
      <c r="AB160" s="248"/>
      <c r="AC160" s="247"/>
      <c r="AD160" s="247"/>
      <c r="AE160" s="247"/>
      <c r="AF160" s="247"/>
      <c r="AG160" s="247"/>
      <c r="AH160" s="248"/>
      <c r="AI160" s="248"/>
      <c r="AJ160" s="247"/>
      <c r="AK160" s="247"/>
      <c r="AL160" s="238">
        <f t="shared" si="18"/>
        <v>13</v>
      </c>
      <c r="AM160" s="280"/>
      <c r="AN160" s="241" t="b">
        <v>0</v>
      </c>
    </row>
    <row r="161" ht="15.75" customHeight="1">
      <c r="A161" s="289" t="s">
        <v>273</v>
      </c>
      <c r="B161" s="183" t="s">
        <v>291</v>
      </c>
      <c r="C161" s="183" t="s">
        <v>263</v>
      </c>
      <c r="D161" s="183"/>
      <c r="E161" s="183"/>
      <c r="F161" s="183"/>
      <c r="G161" s="246"/>
      <c r="H161" s="247"/>
      <c r="I161" s="247"/>
      <c r="J161" s="247"/>
      <c r="K161" s="247"/>
      <c r="L161" s="247"/>
      <c r="M161" s="248"/>
      <c r="N161" s="248"/>
      <c r="O161" s="247"/>
      <c r="P161" s="247"/>
      <c r="Q161" s="247"/>
      <c r="R161" s="247"/>
      <c r="S161" s="247"/>
      <c r="T161" s="248"/>
      <c r="U161" s="248"/>
      <c r="V161" s="247"/>
      <c r="W161" s="247"/>
      <c r="X161" s="247"/>
      <c r="Y161" s="247"/>
      <c r="Z161" s="247"/>
      <c r="AA161" s="248"/>
      <c r="AB161" s="248"/>
      <c r="AC161" s="247"/>
      <c r="AD161" s="247"/>
      <c r="AE161" s="247"/>
      <c r="AF161" s="247"/>
      <c r="AG161" s="247"/>
      <c r="AH161" s="248"/>
      <c r="AI161" s="248"/>
      <c r="AJ161" s="247"/>
      <c r="AK161" s="247"/>
      <c r="AL161" s="238">
        <f t="shared" si="18"/>
        <v>0</v>
      </c>
      <c r="AM161" s="239"/>
      <c r="AN161" s="241" t="b">
        <v>0</v>
      </c>
    </row>
    <row r="162" ht="15.75" customHeight="1">
      <c r="A162" s="289" t="s">
        <v>273</v>
      </c>
      <c r="B162" s="285" t="s">
        <v>291</v>
      </c>
      <c r="C162" s="285" t="s">
        <v>263</v>
      </c>
      <c r="D162" s="285" t="s">
        <v>142</v>
      </c>
      <c r="E162" s="285"/>
      <c r="F162" s="285"/>
      <c r="G162" s="246">
        <f t="shared" ref="G162:AK162" si="44">SUM(G160:G161)</f>
        <v>1</v>
      </c>
      <c r="H162" s="260">
        <f t="shared" si="44"/>
        <v>1</v>
      </c>
      <c r="I162" s="260">
        <f t="shared" si="44"/>
        <v>1</v>
      </c>
      <c r="J162" s="260">
        <f t="shared" si="44"/>
        <v>1</v>
      </c>
      <c r="K162" s="260">
        <f t="shared" si="44"/>
        <v>1</v>
      </c>
      <c r="L162" s="260">
        <f t="shared" si="44"/>
        <v>0</v>
      </c>
      <c r="M162" s="248">
        <f t="shared" si="44"/>
        <v>0</v>
      </c>
      <c r="N162" s="248">
        <f t="shared" si="44"/>
        <v>0</v>
      </c>
      <c r="O162" s="260">
        <f t="shared" si="44"/>
        <v>1</v>
      </c>
      <c r="P162" s="260">
        <f t="shared" si="44"/>
        <v>1</v>
      </c>
      <c r="Q162" s="260">
        <f t="shared" si="44"/>
        <v>1</v>
      </c>
      <c r="R162" s="260">
        <f t="shared" si="44"/>
        <v>1</v>
      </c>
      <c r="S162" s="260">
        <f t="shared" si="44"/>
        <v>0</v>
      </c>
      <c r="T162" s="248">
        <f t="shared" si="44"/>
        <v>0</v>
      </c>
      <c r="U162" s="248">
        <f t="shared" si="44"/>
        <v>0</v>
      </c>
      <c r="V162" s="260">
        <f t="shared" si="44"/>
        <v>1</v>
      </c>
      <c r="W162" s="260">
        <f t="shared" si="44"/>
        <v>1</v>
      </c>
      <c r="X162" s="260">
        <f t="shared" si="44"/>
        <v>1</v>
      </c>
      <c r="Y162" s="260">
        <f t="shared" si="44"/>
        <v>1</v>
      </c>
      <c r="Z162" s="260">
        <f t="shared" si="44"/>
        <v>0</v>
      </c>
      <c r="AA162" s="248">
        <f t="shared" si="44"/>
        <v>0</v>
      </c>
      <c r="AB162" s="248">
        <f t="shared" si="44"/>
        <v>0</v>
      </c>
      <c r="AC162" s="260">
        <f t="shared" si="44"/>
        <v>0</v>
      </c>
      <c r="AD162" s="260">
        <f t="shared" si="44"/>
        <v>0</v>
      </c>
      <c r="AE162" s="260">
        <f t="shared" si="44"/>
        <v>0</v>
      </c>
      <c r="AF162" s="260">
        <f t="shared" si="44"/>
        <v>0</v>
      </c>
      <c r="AG162" s="260">
        <f t="shared" si="44"/>
        <v>0</v>
      </c>
      <c r="AH162" s="248">
        <f t="shared" si="44"/>
        <v>0</v>
      </c>
      <c r="AI162" s="248">
        <f t="shared" si="44"/>
        <v>0</v>
      </c>
      <c r="AJ162" s="260">
        <f t="shared" si="44"/>
        <v>0</v>
      </c>
      <c r="AK162" s="260">
        <f t="shared" si="44"/>
        <v>0</v>
      </c>
      <c r="AL162" s="260">
        <f t="shared" si="18"/>
        <v>13</v>
      </c>
      <c r="AM162" s="268"/>
      <c r="AN162" s="263" t="b">
        <v>0</v>
      </c>
    </row>
    <row r="163" ht="15.75" customHeight="1">
      <c r="A163" s="289" t="s">
        <v>273</v>
      </c>
      <c r="B163" s="183" t="s">
        <v>293</v>
      </c>
      <c r="C163" s="183" t="s">
        <v>263</v>
      </c>
      <c r="D163" s="183" t="s">
        <v>148</v>
      </c>
      <c r="E163" s="183"/>
      <c r="F163" s="183"/>
      <c r="G163" s="246"/>
      <c r="H163" s="247"/>
      <c r="I163" s="247"/>
      <c r="J163" s="247"/>
      <c r="K163" s="247"/>
      <c r="L163" s="247"/>
      <c r="M163" s="248"/>
      <c r="N163" s="248"/>
      <c r="O163" s="247"/>
      <c r="P163" s="247"/>
      <c r="Q163" s="247"/>
      <c r="R163" s="247"/>
      <c r="S163" s="247"/>
      <c r="T163" s="248"/>
      <c r="U163" s="248"/>
      <c r="V163" s="247"/>
      <c r="W163" s="247"/>
      <c r="X163" s="247"/>
      <c r="Y163" s="247"/>
      <c r="Z163" s="247"/>
      <c r="AA163" s="248"/>
      <c r="AB163" s="248"/>
      <c r="AC163" s="247"/>
      <c r="AD163" s="247"/>
      <c r="AE163" s="247"/>
      <c r="AF163" s="247"/>
      <c r="AG163" s="247"/>
      <c r="AH163" s="248"/>
      <c r="AI163" s="248"/>
      <c r="AJ163" s="247"/>
      <c r="AK163" s="247"/>
      <c r="AL163" s="238">
        <f t="shared" si="18"/>
        <v>0</v>
      </c>
      <c r="AM163" s="280"/>
      <c r="AN163" s="241" t="b">
        <v>0</v>
      </c>
    </row>
    <row r="164" ht="15.75" customHeight="1">
      <c r="A164" s="289" t="s">
        <v>273</v>
      </c>
      <c r="B164" s="183" t="s">
        <v>293</v>
      </c>
      <c r="C164" s="183" t="s">
        <v>263</v>
      </c>
      <c r="D164" s="183"/>
      <c r="E164" s="183"/>
      <c r="F164" s="183"/>
      <c r="G164" s="246"/>
      <c r="H164" s="247"/>
      <c r="I164" s="247"/>
      <c r="J164" s="247"/>
      <c r="K164" s="247"/>
      <c r="L164" s="247"/>
      <c r="M164" s="248"/>
      <c r="N164" s="248"/>
      <c r="O164" s="247"/>
      <c r="P164" s="247"/>
      <c r="Q164" s="247"/>
      <c r="R164" s="247"/>
      <c r="S164" s="247"/>
      <c r="T164" s="248"/>
      <c r="U164" s="248"/>
      <c r="V164" s="247"/>
      <c r="W164" s="247"/>
      <c r="X164" s="247"/>
      <c r="Y164" s="247"/>
      <c r="Z164" s="247"/>
      <c r="AA164" s="248"/>
      <c r="AB164" s="248"/>
      <c r="AC164" s="247"/>
      <c r="AD164" s="247"/>
      <c r="AE164" s="247"/>
      <c r="AF164" s="247"/>
      <c r="AG164" s="247"/>
      <c r="AH164" s="248"/>
      <c r="AI164" s="248"/>
      <c r="AJ164" s="247"/>
      <c r="AK164" s="247"/>
      <c r="AL164" s="238">
        <f t="shared" si="18"/>
        <v>0</v>
      </c>
      <c r="AM164" s="239"/>
      <c r="AN164" s="241" t="b">
        <v>0</v>
      </c>
    </row>
    <row r="165" ht="15.75" customHeight="1">
      <c r="A165" s="289" t="s">
        <v>273</v>
      </c>
      <c r="B165" s="285" t="s">
        <v>293</v>
      </c>
      <c r="C165" s="285" t="s">
        <v>259</v>
      </c>
      <c r="D165" s="285" t="s">
        <v>142</v>
      </c>
      <c r="E165" s="285"/>
      <c r="F165" s="285"/>
      <c r="G165" s="246">
        <f t="shared" ref="G165:AK165" si="45">SUM(G163:G164)</f>
        <v>0</v>
      </c>
      <c r="H165" s="260">
        <f t="shared" si="45"/>
        <v>0</v>
      </c>
      <c r="I165" s="260">
        <f t="shared" si="45"/>
        <v>0</v>
      </c>
      <c r="J165" s="260">
        <f t="shared" si="45"/>
        <v>0</v>
      </c>
      <c r="K165" s="260">
        <f t="shared" si="45"/>
        <v>0</v>
      </c>
      <c r="L165" s="260">
        <f t="shared" si="45"/>
        <v>0</v>
      </c>
      <c r="M165" s="248">
        <f t="shared" si="45"/>
        <v>0</v>
      </c>
      <c r="N165" s="248">
        <f t="shared" si="45"/>
        <v>0</v>
      </c>
      <c r="O165" s="260">
        <f t="shared" si="45"/>
        <v>0</v>
      </c>
      <c r="P165" s="260">
        <f t="shared" si="45"/>
        <v>0</v>
      </c>
      <c r="Q165" s="260">
        <f t="shared" si="45"/>
        <v>0</v>
      </c>
      <c r="R165" s="260">
        <f t="shared" si="45"/>
        <v>0</v>
      </c>
      <c r="S165" s="260">
        <f t="shared" si="45"/>
        <v>0</v>
      </c>
      <c r="T165" s="248">
        <f t="shared" si="45"/>
        <v>0</v>
      </c>
      <c r="U165" s="248">
        <f t="shared" si="45"/>
        <v>0</v>
      </c>
      <c r="V165" s="260">
        <f t="shared" si="45"/>
        <v>0</v>
      </c>
      <c r="W165" s="260">
        <f t="shared" si="45"/>
        <v>0</v>
      </c>
      <c r="X165" s="260">
        <f t="shared" si="45"/>
        <v>0</v>
      </c>
      <c r="Y165" s="260">
        <f t="shared" si="45"/>
        <v>0</v>
      </c>
      <c r="Z165" s="260">
        <f t="shared" si="45"/>
        <v>0</v>
      </c>
      <c r="AA165" s="248">
        <f t="shared" si="45"/>
        <v>0</v>
      </c>
      <c r="AB165" s="248">
        <f t="shared" si="45"/>
        <v>0</v>
      </c>
      <c r="AC165" s="260">
        <f t="shared" si="45"/>
        <v>0</v>
      </c>
      <c r="AD165" s="260">
        <f t="shared" si="45"/>
        <v>0</v>
      </c>
      <c r="AE165" s="260">
        <f t="shared" si="45"/>
        <v>0</v>
      </c>
      <c r="AF165" s="260">
        <f t="shared" si="45"/>
        <v>0</v>
      </c>
      <c r="AG165" s="260">
        <f t="shared" si="45"/>
        <v>0</v>
      </c>
      <c r="AH165" s="248">
        <f t="shared" si="45"/>
        <v>0</v>
      </c>
      <c r="AI165" s="248">
        <f t="shared" si="45"/>
        <v>0</v>
      </c>
      <c r="AJ165" s="260">
        <f t="shared" si="45"/>
        <v>0</v>
      </c>
      <c r="AK165" s="260">
        <f t="shared" si="45"/>
        <v>0</v>
      </c>
      <c r="AL165" s="260">
        <f t="shared" si="18"/>
        <v>0</v>
      </c>
      <c r="AM165" s="268"/>
      <c r="AN165" s="263" t="b">
        <v>0</v>
      </c>
    </row>
    <row r="166" ht="15.75" customHeight="1">
      <c r="A166" s="289" t="s">
        <v>273</v>
      </c>
      <c r="B166" s="183" t="s">
        <v>293</v>
      </c>
      <c r="C166" s="183" t="s">
        <v>259</v>
      </c>
      <c r="D166" s="183" t="s">
        <v>67</v>
      </c>
      <c r="E166" s="183"/>
      <c r="F166" s="183"/>
      <c r="G166" s="246"/>
      <c r="H166" s="247"/>
      <c r="I166" s="247"/>
      <c r="J166" s="247"/>
      <c r="K166" s="247"/>
      <c r="L166" s="247"/>
      <c r="M166" s="248"/>
      <c r="N166" s="248"/>
      <c r="O166" s="247"/>
      <c r="P166" s="247"/>
      <c r="Q166" s="247"/>
      <c r="R166" s="247"/>
      <c r="S166" s="247"/>
      <c r="T166" s="248"/>
      <c r="U166" s="248"/>
      <c r="V166" s="247"/>
      <c r="W166" s="247"/>
      <c r="X166" s="247"/>
      <c r="Y166" s="247"/>
      <c r="Z166" s="247"/>
      <c r="AA166" s="248"/>
      <c r="AB166" s="248"/>
      <c r="AC166" s="247"/>
      <c r="AD166" s="247"/>
      <c r="AE166" s="247"/>
      <c r="AF166" s="247"/>
      <c r="AG166" s="247"/>
      <c r="AH166" s="248"/>
      <c r="AI166" s="248"/>
      <c r="AJ166" s="247"/>
      <c r="AK166" s="247"/>
      <c r="AL166" s="238">
        <f t="shared" si="18"/>
        <v>0</v>
      </c>
      <c r="AM166" s="290"/>
      <c r="AN166" s="241" t="b">
        <v>0</v>
      </c>
    </row>
    <row r="167" ht="15.75" customHeight="1">
      <c r="A167" s="289" t="s">
        <v>273</v>
      </c>
      <c r="B167" s="183" t="s">
        <v>293</v>
      </c>
      <c r="C167" s="183" t="s">
        <v>259</v>
      </c>
      <c r="D167" s="183"/>
      <c r="E167" s="183"/>
      <c r="F167" s="183"/>
      <c r="G167" s="246"/>
      <c r="H167" s="247"/>
      <c r="I167" s="247"/>
      <c r="J167" s="247"/>
      <c r="K167" s="247"/>
      <c r="L167" s="247"/>
      <c r="M167" s="248"/>
      <c r="N167" s="248"/>
      <c r="O167" s="247"/>
      <c r="P167" s="247"/>
      <c r="Q167" s="247"/>
      <c r="R167" s="247"/>
      <c r="S167" s="247"/>
      <c r="T167" s="248"/>
      <c r="U167" s="248"/>
      <c r="V167" s="247"/>
      <c r="W167" s="247"/>
      <c r="X167" s="247"/>
      <c r="Y167" s="247"/>
      <c r="Z167" s="247"/>
      <c r="AA167" s="248"/>
      <c r="AB167" s="248"/>
      <c r="AC167" s="247"/>
      <c r="AD167" s="247"/>
      <c r="AE167" s="247"/>
      <c r="AF167" s="247"/>
      <c r="AG167" s="247"/>
      <c r="AH167" s="248"/>
      <c r="AI167" s="248"/>
      <c r="AJ167" s="247"/>
      <c r="AK167" s="247"/>
      <c r="AL167" s="238">
        <f t="shared" si="18"/>
        <v>0</v>
      </c>
      <c r="AM167" s="291"/>
      <c r="AN167" s="241" t="b">
        <v>0</v>
      </c>
    </row>
    <row r="168" ht="15.75" customHeight="1">
      <c r="A168" s="289" t="s">
        <v>273</v>
      </c>
      <c r="B168" s="285" t="s">
        <v>293</v>
      </c>
      <c r="C168" s="285" t="s">
        <v>259</v>
      </c>
      <c r="D168" s="285" t="s">
        <v>47</v>
      </c>
      <c r="E168" s="285"/>
      <c r="F168" s="285"/>
      <c r="G168" s="246">
        <f t="shared" ref="G168:AK168" si="46">SUM(G166:G167)</f>
        <v>0</v>
      </c>
      <c r="H168" s="260">
        <f t="shared" si="46"/>
        <v>0</v>
      </c>
      <c r="I168" s="260">
        <f t="shared" si="46"/>
        <v>0</v>
      </c>
      <c r="J168" s="260">
        <f t="shared" si="46"/>
        <v>0</v>
      </c>
      <c r="K168" s="260">
        <f t="shared" si="46"/>
        <v>0</v>
      </c>
      <c r="L168" s="260">
        <f t="shared" si="46"/>
        <v>0</v>
      </c>
      <c r="M168" s="248">
        <f t="shared" si="46"/>
        <v>0</v>
      </c>
      <c r="N168" s="248">
        <f t="shared" si="46"/>
        <v>0</v>
      </c>
      <c r="O168" s="260">
        <f t="shared" si="46"/>
        <v>0</v>
      </c>
      <c r="P168" s="260">
        <f t="shared" si="46"/>
        <v>0</v>
      </c>
      <c r="Q168" s="260">
        <f t="shared" si="46"/>
        <v>0</v>
      </c>
      <c r="R168" s="260">
        <f t="shared" si="46"/>
        <v>0</v>
      </c>
      <c r="S168" s="260">
        <f t="shared" si="46"/>
        <v>0</v>
      </c>
      <c r="T168" s="248">
        <f t="shared" si="46"/>
        <v>0</v>
      </c>
      <c r="U168" s="248">
        <f t="shared" si="46"/>
        <v>0</v>
      </c>
      <c r="V168" s="260">
        <f t="shared" si="46"/>
        <v>0</v>
      </c>
      <c r="W168" s="260">
        <f t="shared" si="46"/>
        <v>0</v>
      </c>
      <c r="X168" s="260">
        <f t="shared" si="46"/>
        <v>0</v>
      </c>
      <c r="Y168" s="260">
        <f t="shared" si="46"/>
        <v>0</v>
      </c>
      <c r="Z168" s="260">
        <f t="shared" si="46"/>
        <v>0</v>
      </c>
      <c r="AA168" s="248">
        <f t="shared" si="46"/>
        <v>0</v>
      </c>
      <c r="AB168" s="248">
        <f t="shared" si="46"/>
        <v>0</v>
      </c>
      <c r="AC168" s="260">
        <f t="shared" si="46"/>
        <v>0</v>
      </c>
      <c r="AD168" s="260">
        <f t="shared" si="46"/>
        <v>0</v>
      </c>
      <c r="AE168" s="260">
        <f t="shared" si="46"/>
        <v>0</v>
      </c>
      <c r="AF168" s="260">
        <f t="shared" si="46"/>
        <v>0</v>
      </c>
      <c r="AG168" s="260">
        <f t="shared" si="46"/>
        <v>0</v>
      </c>
      <c r="AH168" s="248">
        <f t="shared" si="46"/>
        <v>0</v>
      </c>
      <c r="AI168" s="248">
        <f t="shared" si="46"/>
        <v>0</v>
      </c>
      <c r="AJ168" s="260">
        <f t="shared" si="46"/>
        <v>0</v>
      </c>
      <c r="AK168" s="260">
        <f t="shared" si="46"/>
        <v>0</v>
      </c>
      <c r="AL168" s="260">
        <f t="shared" si="18"/>
        <v>0</v>
      </c>
      <c r="AM168" s="268"/>
      <c r="AN168" s="263" t="b">
        <v>0</v>
      </c>
    </row>
    <row r="169" ht="15.75" customHeight="1">
      <c r="A169" s="183" t="s">
        <v>281</v>
      </c>
      <c r="B169" s="183" t="s">
        <v>293</v>
      </c>
      <c r="C169" s="183" t="s">
        <v>263</v>
      </c>
      <c r="D169" s="183" t="s">
        <v>151</v>
      </c>
      <c r="E169" s="183"/>
      <c r="F169" s="183"/>
      <c r="G169" s="292"/>
      <c r="H169" s="293"/>
      <c r="I169" s="293"/>
      <c r="J169" s="293"/>
      <c r="K169" s="293"/>
      <c r="L169" s="293"/>
      <c r="M169" s="292"/>
      <c r="N169" s="292"/>
      <c r="O169" s="293"/>
      <c r="P169" s="293"/>
      <c r="Q169" s="293"/>
      <c r="R169" s="293"/>
      <c r="S169" s="293"/>
      <c r="T169" s="292"/>
      <c r="U169" s="292"/>
      <c r="V169" s="293"/>
      <c r="W169" s="293"/>
      <c r="X169" s="293"/>
      <c r="Y169" s="293"/>
      <c r="Z169" s="293"/>
      <c r="AA169" s="292"/>
      <c r="AB169" s="292"/>
      <c r="AC169" s="293"/>
      <c r="AD169" s="293"/>
      <c r="AE169" s="293"/>
      <c r="AF169" s="293"/>
      <c r="AG169" s="293"/>
      <c r="AH169" s="292"/>
      <c r="AI169" s="292"/>
      <c r="AJ169" s="293"/>
      <c r="AK169" s="293"/>
      <c r="AL169" s="294"/>
      <c r="AM169" s="280"/>
      <c r="AN169" s="241" t="b">
        <v>0</v>
      </c>
    </row>
    <row r="170" ht="15.75" customHeight="1">
      <c r="A170" s="257" t="s">
        <v>281</v>
      </c>
      <c r="B170" s="295"/>
      <c r="C170" s="6" t="s">
        <v>263</v>
      </c>
      <c r="D170" s="6" t="s">
        <v>142</v>
      </c>
      <c r="E170" s="6"/>
      <c r="F170" s="6"/>
      <c r="G170" s="296"/>
      <c r="H170" s="297"/>
      <c r="I170" s="297"/>
      <c r="J170" s="297"/>
      <c r="K170" s="297"/>
      <c r="L170" s="297"/>
      <c r="M170" s="297"/>
      <c r="N170" s="297"/>
      <c r="O170" s="297"/>
      <c r="P170" s="297"/>
      <c r="Q170" s="297"/>
      <c r="R170" s="297"/>
      <c r="S170" s="297"/>
      <c r="T170" s="297"/>
      <c r="U170" s="297"/>
      <c r="V170" s="297"/>
      <c r="W170" s="297"/>
      <c r="X170" s="297"/>
      <c r="Y170" s="297"/>
      <c r="Z170" s="297"/>
      <c r="AA170" s="297"/>
      <c r="AB170" s="297"/>
      <c r="AC170" s="297"/>
      <c r="AD170" s="297"/>
      <c r="AE170" s="297"/>
      <c r="AF170" s="297"/>
      <c r="AG170" s="297"/>
      <c r="AH170" s="297"/>
      <c r="AI170" s="298"/>
      <c r="AJ170" s="299"/>
      <c r="AK170" s="299"/>
      <c r="AL170" s="300"/>
      <c r="AM170" s="268"/>
      <c r="AN170" s="301" t="b">
        <v>0</v>
      </c>
    </row>
    <row r="171" ht="15.75" customHeight="1">
      <c r="A171" s="264" t="s">
        <v>261</v>
      </c>
      <c r="B171" s="183" t="s">
        <v>258</v>
      </c>
      <c r="C171" s="183" t="s">
        <v>255</v>
      </c>
      <c r="D171" s="183" t="s">
        <v>162</v>
      </c>
      <c r="E171" s="183"/>
      <c r="F171" s="183"/>
      <c r="G171" s="246"/>
      <c r="H171" s="247"/>
      <c r="I171" s="247"/>
      <c r="J171" s="247"/>
      <c r="K171" s="247"/>
      <c r="L171" s="247"/>
      <c r="M171" s="248"/>
      <c r="N171" s="248"/>
      <c r="O171" s="247">
        <v>1.0</v>
      </c>
      <c r="P171" s="247"/>
      <c r="Q171" s="247"/>
      <c r="R171" s="247"/>
      <c r="S171" s="247"/>
      <c r="T171" s="248"/>
      <c r="U171" s="248"/>
      <c r="V171" s="247">
        <v>1.0</v>
      </c>
      <c r="W171" s="247"/>
      <c r="X171" s="247"/>
      <c r="Y171" s="247"/>
      <c r="Z171" s="247"/>
      <c r="AA171" s="248"/>
      <c r="AB171" s="248"/>
      <c r="AC171" s="247">
        <v>1.0</v>
      </c>
      <c r="AD171" s="247"/>
      <c r="AE171" s="247"/>
      <c r="AF171" s="247">
        <v>1.0</v>
      </c>
      <c r="AG171" s="247"/>
      <c r="AH171" s="248"/>
      <c r="AI171" s="248"/>
      <c r="AJ171" s="247"/>
      <c r="AK171" s="247">
        <v>1.0</v>
      </c>
      <c r="AL171" s="238">
        <f t="shared" ref="AL171:AL177" si="47">SUM(G171:AK171)</f>
        <v>5</v>
      </c>
      <c r="AM171" s="302"/>
      <c r="AN171" s="241" t="b">
        <v>0</v>
      </c>
    </row>
    <row r="172" ht="15.75" customHeight="1">
      <c r="A172" s="264" t="s">
        <v>261</v>
      </c>
      <c r="B172" s="183" t="s">
        <v>258</v>
      </c>
      <c r="C172" s="183" t="s">
        <v>255</v>
      </c>
      <c r="D172" s="183"/>
      <c r="E172" s="183"/>
      <c r="F172" s="183"/>
      <c r="G172" s="246"/>
      <c r="H172" s="247"/>
      <c r="I172" s="247"/>
      <c r="J172" s="247"/>
      <c r="K172" s="247"/>
      <c r="L172" s="247"/>
      <c r="M172" s="248"/>
      <c r="N172" s="248"/>
      <c r="O172" s="247"/>
      <c r="P172" s="247"/>
      <c r="Q172" s="247"/>
      <c r="R172" s="247"/>
      <c r="S172" s="247"/>
      <c r="T172" s="248"/>
      <c r="U172" s="248"/>
      <c r="V172" s="247"/>
      <c r="W172" s="247"/>
      <c r="X172" s="247"/>
      <c r="Y172" s="247"/>
      <c r="Z172" s="247"/>
      <c r="AA172" s="248"/>
      <c r="AB172" s="248"/>
      <c r="AC172" s="247"/>
      <c r="AD172" s="247"/>
      <c r="AE172" s="247"/>
      <c r="AF172" s="247"/>
      <c r="AG172" s="247"/>
      <c r="AH172" s="248"/>
      <c r="AI172" s="248"/>
      <c r="AJ172" s="247"/>
      <c r="AK172" s="247"/>
      <c r="AL172" s="238">
        <f t="shared" si="47"/>
        <v>0</v>
      </c>
      <c r="AM172" s="302"/>
      <c r="AN172" s="241" t="b">
        <v>0</v>
      </c>
    </row>
    <row r="173" ht="15.75" customHeight="1">
      <c r="A173" s="257"/>
      <c r="B173" s="303" t="s">
        <v>258</v>
      </c>
      <c r="C173" s="303" t="s">
        <v>255</v>
      </c>
      <c r="D173" s="303" t="s">
        <v>161</v>
      </c>
      <c r="E173" s="303"/>
      <c r="F173" s="303"/>
      <c r="G173" s="246">
        <f t="shared" ref="G173:AK173" si="48">SUM(G171:G172)</f>
        <v>0</v>
      </c>
      <c r="H173" s="260">
        <f t="shared" si="48"/>
        <v>0</v>
      </c>
      <c r="I173" s="260">
        <f t="shared" si="48"/>
        <v>0</v>
      </c>
      <c r="J173" s="260">
        <f t="shared" si="48"/>
        <v>0</v>
      </c>
      <c r="K173" s="260">
        <f t="shared" si="48"/>
        <v>0</v>
      </c>
      <c r="L173" s="260">
        <f t="shared" si="48"/>
        <v>0</v>
      </c>
      <c r="M173" s="248">
        <f t="shared" si="48"/>
        <v>0</v>
      </c>
      <c r="N173" s="248">
        <f t="shared" si="48"/>
        <v>0</v>
      </c>
      <c r="O173" s="260">
        <f t="shared" si="48"/>
        <v>1</v>
      </c>
      <c r="P173" s="260">
        <f t="shared" si="48"/>
        <v>0</v>
      </c>
      <c r="Q173" s="260">
        <f t="shared" si="48"/>
        <v>0</v>
      </c>
      <c r="R173" s="260">
        <f t="shared" si="48"/>
        <v>0</v>
      </c>
      <c r="S173" s="260">
        <f t="shared" si="48"/>
        <v>0</v>
      </c>
      <c r="T173" s="248">
        <f t="shared" si="48"/>
        <v>0</v>
      </c>
      <c r="U173" s="248">
        <f t="shared" si="48"/>
        <v>0</v>
      </c>
      <c r="V173" s="260">
        <f t="shared" si="48"/>
        <v>1</v>
      </c>
      <c r="W173" s="260">
        <f t="shared" si="48"/>
        <v>0</v>
      </c>
      <c r="X173" s="260">
        <f t="shared" si="48"/>
        <v>0</v>
      </c>
      <c r="Y173" s="260">
        <f t="shared" si="48"/>
        <v>0</v>
      </c>
      <c r="Z173" s="260">
        <f t="shared" si="48"/>
        <v>0</v>
      </c>
      <c r="AA173" s="248">
        <f t="shared" si="48"/>
        <v>0</v>
      </c>
      <c r="AB173" s="248">
        <f t="shared" si="48"/>
        <v>0</v>
      </c>
      <c r="AC173" s="260">
        <f t="shared" si="48"/>
        <v>1</v>
      </c>
      <c r="AD173" s="260">
        <f t="shared" si="48"/>
        <v>0</v>
      </c>
      <c r="AE173" s="260">
        <f t="shared" si="48"/>
        <v>0</v>
      </c>
      <c r="AF173" s="260">
        <f t="shared" si="48"/>
        <v>1</v>
      </c>
      <c r="AG173" s="260">
        <f t="shared" si="48"/>
        <v>0</v>
      </c>
      <c r="AH173" s="248">
        <f t="shared" si="48"/>
        <v>0</v>
      </c>
      <c r="AI173" s="248">
        <f t="shared" si="48"/>
        <v>0</v>
      </c>
      <c r="AJ173" s="260">
        <f t="shared" si="48"/>
        <v>0</v>
      </c>
      <c r="AK173" s="260">
        <f t="shared" si="48"/>
        <v>1</v>
      </c>
      <c r="AL173" s="260">
        <f t="shared" si="47"/>
        <v>5</v>
      </c>
      <c r="AM173" s="268"/>
      <c r="AN173" s="263" t="b">
        <v>0</v>
      </c>
    </row>
    <row r="174" ht="15.75" customHeight="1">
      <c r="A174" s="264" t="s">
        <v>273</v>
      </c>
      <c r="B174" s="183" t="s">
        <v>301</v>
      </c>
      <c r="C174" s="183" t="s">
        <v>263</v>
      </c>
      <c r="D174" s="183" t="s">
        <v>148</v>
      </c>
      <c r="E174" s="183"/>
      <c r="F174" s="183"/>
      <c r="G174" s="246"/>
      <c r="H174" s="247">
        <v>1.0</v>
      </c>
      <c r="I174" s="247"/>
      <c r="J174" s="247">
        <v>1.0</v>
      </c>
      <c r="K174" s="247"/>
      <c r="L174" s="247">
        <v>1.0</v>
      </c>
      <c r="M174" s="248"/>
      <c r="N174" s="248"/>
      <c r="O174" s="247"/>
      <c r="P174" s="247"/>
      <c r="Q174" s="247"/>
      <c r="R174" s="247"/>
      <c r="S174" s="247"/>
      <c r="T174" s="248"/>
      <c r="U174" s="248"/>
      <c r="V174" s="247"/>
      <c r="W174" s="247"/>
      <c r="X174" s="247"/>
      <c r="Y174" s="247"/>
      <c r="Z174" s="247"/>
      <c r="AA174" s="248"/>
      <c r="AB174" s="248"/>
      <c r="AC174" s="247"/>
      <c r="AD174" s="247"/>
      <c r="AE174" s="247"/>
      <c r="AF174" s="247"/>
      <c r="AG174" s="247"/>
      <c r="AH174" s="248"/>
      <c r="AI174" s="248"/>
      <c r="AJ174" s="247"/>
      <c r="AK174" s="247"/>
      <c r="AL174" s="238">
        <f t="shared" si="47"/>
        <v>3</v>
      </c>
      <c r="AM174" s="304"/>
      <c r="AN174" s="241" t="b">
        <v>0</v>
      </c>
    </row>
    <row r="175" ht="15.75" customHeight="1">
      <c r="A175" s="305" t="s">
        <v>273</v>
      </c>
      <c r="B175" s="306" t="s">
        <v>301</v>
      </c>
      <c r="C175" s="306" t="s">
        <v>263</v>
      </c>
      <c r="D175" s="306" t="s">
        <v>142</v>
      </c>
      <c r="E175" s="306"/>
      <c r="F175" s="307"/>
      <c r="G175" s="246">
        <f t="shared" ref="G175:AK175" si="49">SUM(G174)</f>
        <v>0</v>
      </c>
      <c r="H175" s="260">
        <f t="shared" si="49"/>
        <v>1</v>
      </c>
      <c r="I175" s="260">
        <f t="shared" si="49"/>
        <v>0</v>
      </c>
      <c r="J175" s="260">
        <f t="shared" si="49"/>
        <v>1</v>
      </c>
      <c r="K175" s="260">
        <f t="shared" si="49"/>
        <v>0</v>
      </c>
      <c r="L175" s="260">
        <f t="shared" si="49"/>
        <v>1</v>
      </c>
      <c r="M175" s="248">
        <f t="shared" si="49"/>
        <v>0</v>
      </c>
      <c r="N175" s="248">
        <f t="shared" si="49"/>
        <v>0</v>
      </c>
      <c r="O175" s="260">
        <f t="shared" si="49"/>
        <v>0</v>
      </c>
      <c r="P175" s="260">
        <f t="shared" si="49"/>
        <v>0</v>
      </c>
      <c r="Q175" s="260">
        <f t="shared" si="49"/>
        <v>0</v>
      </c>
      <c r="R175" s="260">
        <f t="shared" si="49"/>
        <v>0</v>
      </c>
      <c r="S175" s="260">
        <f t="shared" si="49"/>
        <v>0</v>
      </c>
      <c r="T175" s="248">
        <f t="shared" si="49"/>
        <v>0</v>
      </c>
      <c r="U175" s="248">
        <f t="shared" si="49"/>
        <v>0</v>
      </c>
      <c r="V175" s="260">
        <f t="shared" si="49"/>
        <v>0</v>
      </c>
      <c r="W175" s="260">
        <f t="shared" si="49"/>
        <v>0</v>
      </c>
      <c r="X175" s="260">
        <f t="shared" si="49"/>
        <v>0</v>
      </c>
      <c r="Y175" s="260">
        <f t="shared" si="49"/>
        <v>0</v>
      </c>
      <c r="Z175" s="260">
        <f t="shared" si="49"/>
        <v>0</v>
      </c>
      <c r="AA175" s="248">
        <f t="shared" si="49"/>
        <v>0</v>
      </c>
      <c r="AB175" s="248">
        <f t="shared" si="49"/>
        <v>0</v>
      </c>
      <c r="AC175" s="260">
        <f t="shared" si="49"/>
        <v>0</v>
      </c>
      <c r="AD175" s="260">
        <f t="shared" si="49"/>
        <v>0</v>
      </c>
      <c r="AE175" s="260">
        <f t="shared" si="49"/>
        <v>0</v>
      </c>
      <c r="AF175" s="260">
        <f t="shared" si="49"/>
        <v>0</v>
      </c>
      <c r="AG175" s="260">
        <f t="shared" si="49"/>
        <v>0</v>
      </c>
      <c r="AH175" s="248">
        <f t="shared" si="49"/>
        <v>0</v>
      </c>
      <c r="AI175" s="248">
        <f t="shared" si="49"/>
        <v>0</v>
      </c>
      <c r="AJ175" s="260">
        <f t="shared" si="49"/>
        <v>0</v>
      </c>
      <c r="AK175" s="260">
        <f t="shared" si="49"/>
        <v>0</v>
      </c>
      <c r="AL175" s="260">
        <f t="shared" si="47"/>
        <v>3</v>
      </c>
      <c r="AM175" s="268"/>
      <c r="AN175" s="308" t="b">
        <v>0</v>
      </c>
    </row>
    <row r="176" ht="15.75" customHeight="1">
      <c r="A176" s="264" t="s">
        <v>265</v>
      </c>
      <c r="B176" s="309" t="s">
        <v>302</v>
      </c>
      <c r="C176" s="309" t="s">
        <v>275</v>
      </c>
      <c r="D176" s="309" t="s">
        <v>106</v>
      </c>
      <c r="E176" s="309"/>
      <c r="F176" s="310"/>
      <c r="G176" s="246"/>
      <c r="H176" s="247">
        <v>5.0</v>
      </c>
      <c r="I176" s="247"/>
      <c r="J176" s="247"/>
      <c r="K176" s="247"/>
      <c r="L176" s="247"/>
      <c r="M176" s="248"/>
      <c r="N176" s="248"/>
      <c r="O176" s="247"/>
      <c r="P176" s="247"/>
      <c r="Q176" s="247"/>
      <c r="R176" s="247"/>
      <c r="S176" s="247"/>
      <c r="T176" s="248"/>
      <c r="U176" s="248"/>
      <c r="V176" s="247"/>
      <c r="W176" s="247"/>
      <c r="X176" s="247"/>
      <c r="Y176" s="247"/>
      <c r="Z176" s="247"/>
      <c r="AA176" s="248"/>
      <c r="AB176" s="248"/>
      <c r="AC176" s="247"/>
      <c r="AD176" s="247"/>
      <c r="AE176" s="247"/>
      <c r="AF176" s="247"/>
      <c r="AG176" s="247"/>
      <c r="AH176" s="248"/>
      <c r="AI176" s="248"/>
      <c r="AJ176" s="247"/>
      <c r="AK176" s="247"/>
      <c r="AL176" s="278">
        <f t="shared" si="47"/>
        <v>5</v>
      </c>
      <c r="AM176" s="304"/>
      <c r="AN176" s="280" t="b">
        <v>0</v>
      </c>
    </row>
    <row r="177" ht="15.75" customHeight="1">
      <c r="A177" s="305" t="s">
        <v>265</v>
      </c>
      <c r="B177" s="306" t="s">
        <v>302</v>
      </c>
      <c r="C177" s="306" t="s">
        <v>275</v>
      </c>
      <c r="D177" s="306" t="s">
        <v>98</v>
      </c>
      <c r="E177" s="306"/>
      <c r="F177" s="307"/>
      <c r="G177" s="246">
        <f t="shared" ref="G177:AK177" si="50">SUM(G176)</f>
        <v>0</v>
      </c>
      <c r="H177" s="260">
        <f t="shared" si="50"/>
        <v>5</v>
      </c>
      <c r="I177" s="260">
        <f t="shared" si="50"/>
        <v>0</v>
      </c>
      <c r="J177" s="260">
        <f t="shared" si="50"/>
        <v>0</v>
      </c>
      <c r="K177" s="260">
        <f t="shared" si="50"/>
        <v>0</v>
      </c>
      <c r="L177" s="260">
        <f t="shared" si="50"/>
        <v>0</v>
      </c>
      <c r="M177" s="248">
        <f t="shared" si="50"/>
        <v>0</v>
      </c>
      <c r="N177" s="248">
        <f t="shared" si="50"/>
        <v>0</v>
      </c>
      <c r="O177" s="260">
        <f t="shared" si="50"/>
        <v>0</v>
      </c>
      <c r="P177" s="260">
        <f t="shared" si="50"/>
        <v>0</v>
      </c>
      <c r="Q177" s="260">
        <f t="shared" si="50"/>
        <v>0</v>
      </c>
      <c r="R177" s="260">
        <f t="shared" si="50"/>
        <v>0</v>
      </c>
      <c r="S177" s="260">
        <f t="shared" si="50"/>
        <v>0</v>
      </c>
      <c r="T177" s="248">
        <f t="shared" si="50"/>
        <v>0</v>
      </c>
      <c r="U177" s="248">
        <f t="shared" si="50"/>
        <v>0</v>
      </c>
      <c r="V177" s="260">
        <f t="shared" si="50"/>
        <v>0</v>
      </c>
      <c r="W177" s="260">
        <f t="shared" si="50"/>
        <v>0</v>
      </c>
      <c r="X177" s="260">
        <f t="shared" si="50"/>
        <v>0</v>
      </c>
      <c r="Y177" s="260">
        <f t="shared" si="50"/>
        <v>0</v>
      </c>
      <c r="Z177" s="260">
        <f t="shared" si="50"/>
        <v>0</v>
      </c>
      <c r="AA177" s="248">
        <f t="shared" si="50"/>
        <v>0</v>
      </c>
      <c r="AB177" s="248">
        <f t="shared" si="50"/>
        <v>0</v>
      </c>
      <c r="AC177" s="260">
        <f t="shared" si="50"/>
        <v>0</v>
      </c>
      <c r="AD177" s="260">
        <f t="shared" si="50"/>
        <v>0</v>
      </c>
      <c r="AE177" s="260">
        <f t="shared" si="50"/>
        <v>0</v>
      </c>
      <c r="AF177" s="260">
        <f t="shared" si="50"/>
        <v>0</v>
      </c>
      <c r="AG177" s="260">
        <f t="shared" si="50"/>
        <v>0</v>
      </c>
      <c r="AH177" s="248">
        <f t="shared" si="50"/>
        <v>0</v>
      </c>
      <c r="AI177" s="248">
        <f t="shared" si="50"/>
        <v>0</v>
      </c>
      <c r="AJ177" s="260">
        <f t="shared" si="50"/>
        <v>0</v>
      </c>
      <c r="AK177" s="260">
        <f t="shared" si="50"/>
        <v>0</v>
      </c>
      <c r="AL177" s="260">
        <f t="shared" si="47"/>
        <v>5</v>
      </c>
      <c r="AM177" s="268"/>
      <c r="AN177" s="308" t="b">
        <v>0</v>
      </c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1511A2FF-F077-4F5E-9AB5-6785A384B194}" filter="1" showAutoFilter="1">
      <autoFilter ref="$A$14:$AN$84">
        <filterColumn colId="3">
          <filters>
            <filter val="Aguila Nahiara"/>
            <filter val="Proveedores Kinesiologos"/>
            <filter val="Graglia Gustavo (GEREMCIA, DIRECION MEDICA, MEDICO)"/>
            <filter val="Zerpa Alejandra"/>
            <filter val="Martinez Mariano"/>
            <filter val="Diaz Marianela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elo (CHOFER)"/>
            <filter val="Mamani Ana Carolina"/>
            <filter val="Mojan Jorge"/>
            <filter val="Dr Morales Daniel"/>
            <filter val="Leandra Griguol"/>
            <filter val="Vazquez Epifania"/>
            <filter val="Batista Maria"/>
            <filter val="Polo Daniela"/>
            <filter val="Proveedores Medicos"/>
            <filter val="Montenegro Ivana"/>
            <filter val="Correa Agustina"/>
            <filter val="Elias Soledad"/>
            <filter val="Romero Janet"/>
            <filter val="Martearena Camila"/>
            <filter val="Moreyra Micaela"/>
            <filter val="Juan Manuel"/>
            <filter val="Dr Casas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1637904528"/>
        </ext>
      </extLst>
    </customSheetView>
  </customSheetViews>
  <mergeCells count="43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170:AI170"/>
  </mergeCells>
  <conditionalFormatting sqref="Q6">
    <cfRule type="notContainsBlanks" dxfId="0" priority="1">
      <formula>LEN(TRIM(Q6))&gt;0</formula>
    </cfRule>
  </conditionalFormatting>
  <conditionalFormatting sqref="G14:AK14">
    <cfRule type="expression" dxfId="1" priority="2">
      <formula>WEEKDAY(G9,2)&gt;WEEKDAY(H9,2)</formula>
    </cfRule>
  </conditionalFormatting>
  <conditionalFormatting sqref="P6">
    <cfRule type="notContainsBlanks" dxfId="0" priority="3">
      <formula>LEN(TRIM(P6))&gt;0</formula>
    </cfRule>
  </conditionalFormatting>
  <conditionalFormatting sqref="G5:I5">
    <cfRule type="notContainsBlanks" dxfId="0" priority="4">
      <formula>LEN(TRIM(G5))&gt;0</formula>
    </cfRule>
  </conditionalFormatting>
  <conditionalFormatting sqref="G14:AK14">
    <cfRule type="expression" dxfId="2" priority="5">
      <formula>MONTH(G9)&lt;&gt;MONTH($G$5&amp;1)</formula>
    </cfRule>
  </conditionalFormatting>
  <conditionalFormatting sqref="G15:AK15">
    <cfRule type="expression" dxfId="3" priority="6">
      <formula>MONTH(G9)=MONTH($G$5&amp;1)</formula>
    </cfRule>
  </conditionalFormatting>
  <conditionalFormatting sqref="G15:AK15">
    <cfRule type="expression" dxfId="4" priority="7">
      <formula>MONTH(G9)&lt;&gt;MONTH($G$5&amp;1)</formula>
    </cfRule>
  </conditionalFormatting>
  <conditionalFormatting sqref="G13:AK13">
    <cfRule type="notContainsBlanks" dxfId="0" priority="8">
      <formula>LEN(TRIM(G13))&gt;0</formula>
    </cfRule>
  </conditionalFormatting>
  <conditionalFormatting sqref="G13:AK13">
    <cfRule type="expression" dxfId="5" priority="9">
      <formula>MONTH(G9)=MONTH($G$5&amp;1)</formula>
    </cfRule>
  </conditionalFormatting>
  <conditionalFormatting sqref="H25:AK26">
    <cfRule type="expression" dxfId="0" priority="10">
      <formula>WEEKDAY(H9,2)&gt;WEEKDAY(I9,2)</formula>
    </cfRule>
  </conditionalFormatting>
  <conditionalFormatting sqref="H26:AK26">
    <cfRule type="expression" dxfId="0" priority="11">
      <formula>WEEKDAY(H9,2)&gt;WEEKDAY(I9,2)</formula>
    </cfRule>
  </conditionalFormatting>
  <conditionalFormatting sqref="H27:AK27">
    <cfRule type="expression" dxfId="0" priority="12">
      <formula>WEEKDAY(H9,2)&gt;WEEKDAY(I9,2)</formula>
    </cfRule>
  </conditionalFormatting>
  <conditionalFormatting sqref="H28:AK28">
    <cfRule type="expression" dxfId="0" priority="13">
      <formula>WEEKDAY(H9,2)&gt;WEEKDAY(I9,2)</formula>
    </cfRule>
  </conditionalFormatting>
  <conditionalFormatting sqref="H29:AK29">
    <cfRule type="expression" dxfId="0" priority="14">
      <formula>WEEKDAY(H9,2)&gt;WEEKDAY(I9,2)</formula>
    </cfRule>
  </conditionalFormatting>
  <conditionalFormatting sqref="H30:AK30">
    <cfRule type="expression" dxfId="0" priority="15">
      <formula>WEEKDAY(H9,2)&gt;WEEKDAY(I9,2)</formula>
    </cfRule>
  </conditionalFormatting>
  <conditionalFormatting sqref="H31:AK33">
    <cfRule type="expression" dxfId="0" priority="16">
      <formula>WEEKDAY(H9,2)&gt;WEEKDAY(I9,2)</formula>
    </cfRule>
  </conditionalFormatting>
  <conditionalFormatting sqref="H40:AK40">
    <cfRule type="expression" dxfId="0" priority="17">
      <formula>WEEKDAY(H9,2)&gt;WEEKDAY(I9,2)</formula>
    </cfRule>
  </conditionalFormatting>
  <conditionalFormatting sqref="H43:AK43">
    <cfRule type="expression" dxfId="0" priority="18">
      <formula>WEEKDAY(H9,2)&gt;WEEKDAY(I9,2)</formula>
    </cfRule>
  </conditionalFormatting>
  <conditionalFormatting sqref="A3:D12">
    <cfRule type="cellIs" dxfId="0" priority="19" operator="equal">
      <formula>FECHA</formula>
    </cfRule>
  </conditionalFormatting>
  <conditionalFormatting sqref="G9:AK12">
    <cfRule type="cellIs" dxfId="6" priority="20" operator="equal">
      <formula>"1/1/2023"</formula>
    </cfRule>
  </conditionalFormatting>
  <conditionalFormatting sqref="G9:AK12">
    <cfRule type="cellIs" dxfId="6" priority="21" operator="equal">
      <formula>"21/2/2023"</formula>
    </cfRule>
  </conditionalFormatting>
  <conditionalFormatting sqref="G9:AK12">
    <cfRule type="cellIs" dxfId="7" priority="22" operator="equal">
      <formula>"24/3/2023"</formula>
    </cfRule>
  </conditionalFormatting>
  <conditionalFormatting sqref="G9:AK12">
    <cfRule type="cellIs" dxfId="6" priority="23" operator="equal">
      <formula>"2/4/2023"</formula>
    </cfRule>
  </conditionalFormatting>
  <conditionalFormatting sqref="G9:AK12">
    <cfRule type="cellIs" dxfId="6" priority="24" operator="equal">
      <formula>"7/4/2023"</formula>
    </cfRule>
  </conditionalFormatting>
  <conditionalFormatting sqref="G9:AK12">
    <cfRule type="cellIs" dxfId="6" priority="25" operator="equal">
      <formula>"1/5/2023"</formula>
    </cfRule>
  </conditionalFormatting>
  <conditionalFormatting sqref="G9:AK12">
    <cfRule type="cellIs" dxfId="6" priority="26" operator="equal">
      <formula>"25/5/2023"</formula>
    </cfRule>
  </conditionalFormatting>
  <conditionalFormatting sqref="G9:AK12">
    <cfRule type="cellIs" dxfId="6" priority="27" operator="equal">
      <formula>"17/6/2023"</formula>
    </cfRule>
  </conditionalFormatting>
  <conditionalFormatting sqref="G9:AK12">
    <cfRule type="cellIs" dxfId="6" priority="28" operator="equal">
      <formula>"20/6/2023"</formula>
    </cfRule>
  </conditionalFormatting>
  <conditionalFormatting sqref="G9:AK12">
    <cfRule type="cellIs" dxfId="6" priority="29" operator="equal">
      <formula>"9/7/2023"</formula>
    </cfRule>
  </conditionalFormatting>
  <conditionalFormatting sqref="G9:AK12">
    <cfRule type="cellIs" dxfId="6" priority="30" operator="equal">
      <formula>"21/8/2023"</formula>
    </cfRule>
  </conditionalFormatting>
  <conditionalFormatting sqref="G9:AK12">
    <cfRule type="cellIs" dxfId="6" priority="31" operator="equal">
      <formula>"13/10/2023"</formula>
    </cfRule>
  </conditionalFormatting>
  <conditionalFormatting sqref="G9:AK12">
    <cfRule type="cellIs" dxfId="6" priority="32" operator="equal">
      <formula>"20/11/2023"</formula>
    </cfRule>
  </conditionalFormatting>
  <conditionalFormatting sqref="G9:AK12">
    <cfRule type="cellIs" dxfId="6" priority="33" operator="equal">
      <formula>"8/12/2023"</formula>
    </cfRule>
  </conditionalFormatting>
  <conditionalFormatting sqref="G9:AK12">
    <cfRule type="cellIs" dxfId="6" priority="34" operator="equal">
      <formula>"25/12/2023"</formula>
    </cfRule>
  </conditionalFormatting>
  <conditionalFormatting sqref="AA9:AA12">
    <cfRule type="cellIs" dxfId="8" priority="35" operator="equal">
      <formula>"20/02/2023"</formula>
    </cfRule>
  </conditionalFormatting>
  <conditionalFormatting sqref="G9:AK12">
    <cfRule type="cellIs" dxfId="8" priority="36" operator="equal">
      <formula>"20/02/2023"</formula>
    </cfRule>
  </conditionalFormatting>
  <conditionalFormatting sqref="H32:AK32">
    <cfRule type="expression" dxfId="0" priority="37">
      <formula>WEEKDAY(H9,2)&gt;WEEKDAY(I9,2)</formula>
    </cfRule>
  </conditionalFormatting>
  <conditionalFormatting sqref="H33:AK33">
    <cfRule type="expression" dxfId="0" priority="38">
      <formula>WEEKDAY(H9,2)&gt;WEEKDAY(I9,2)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InputMessage="1" showErrorMessage="1" prompt="Haz clic e introduce un valor del intervalo" sqref="B16:B177">
      <formula1>'LISTAS DESPLEGABLES '!$C$2:$C$100</formula1>
    </dataValidation>
    <dataValidation type="list" allowBlank="1" showInputMessage="1" showErrorMessage="1" prompt="Haz clic e introduce un valor del intervalo" sqref="D16:D177">
      <formula1>'RESUMEN '!$A$73:$A$303</formula1>
    </dataValidation>
    <dataValidation type="list" allowBlank="1" showInputMessage="1" showErrorMessage="1" prompt="Haz clic e introduce un valor del intervalo" sqref="C16:C177">
      <formula1>'LISTAS DESPLEGABLES '!$E$2:$E$1000</formula1>
    </dataValidation>
    <dataValidation type="list" allowBlank="1" showErrorMessage="1" sqref="A16:A177">
      <formula1>'LISTAS DESPLEGABLES '!$A$2:$A$1000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5.71"/>
    <col customWidth="1" min="2" max="2" width="19.57"/>
    <col customWidth="1" min="3" max="3" width="17.29"/>
    <col customWidth="1" min="4" max="4" width="51.86"/>
    <col customWidth="1" min="5" max="6" width="0.86"/>
    <col customWidth="1" min="7" max="7" width="6.86"/>
    <col customWidth="1" min="8" max="9" width="6.29"/>
    <col customWidth="1" min="10" max="10" width="6.43"/>
    <col customWidth="1" min="11" max="11" width="6.57"/>
    <col customWidth="1" min="12" max="12" width="6.43"/>
    <col customWidth="1" min="13" max="14" width="6.86"/>
    <col customWidth="1" min="15" max="16" width="6.29"/>
    <col customWidth="1" min="17" max="17" width="6.43"/>
    <col customWidth="1" min="18" max="18" width="7.43"/>
    <col customWidth="1" min="19" max="19" width="6.43"/>
    <col customWidth="1" min="20" max="21" width="6.86"/>
    <col customWidth="1" min="22" max="23" width="6.29"/>
    <col customWidth="1" min="24" max="24" width="6.43"/>
    <col customWidth="1" min="25" max="25" width="7.43"/>
    <col customWidth="1" min="26" max="26" width="6.43"/>
    <col customWidth="1" min="27" max="28" width="6.86"/>
    <col customWidth="1" min="29" max="30" width="6.29"/>
    <col customWidth="1" min="31" max="31" width="6.43"/>
    <col customWidth="1" min="32" max="32" width="7.43"/>
    <col customWidth="1" min="33" max="33" width="6.43"/>
    <col customWidth="1" min="34" max="35" width="6.86"/>
    <col customWidth="1" min="36" max="37" width="6.29"/>
    <col customWidth="1" min="38" max="38" width="11.14"/>
    <col customWidth="1" min="39" max="39" width="1.71"/>
    <col customWidth="1" min="40" max="40" width="14.0"/>
  </cols>
  <sheetData>
    <row r="1" ht="25.5" customHeight="1">
      <c r="A1" s="173"/>
      <c r="B1" s="174" t="s">
        <v>320</v>
      </c>
      <c r="C1" s="175"/>
      <c r="D1" s="176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</row>
    <row r="2" ht="25.5" customHeight="1">
      <c r="A2" s="173"/>
      <c r="B2" s="178"/>
      <c r="C2" s="179"/>
      <c r="D2" s="180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</row>
    <row r="3">
      <c r="A3" s="181"/>
      <c r="B3" s="182"/>
      <c r="C3" s="175"/>
      <c r="D3" s="176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</row>
    <row r="4" ht="3.75" customHeight="1">
      <c r="A4" s="181"/>
      <c r="B4" s="184"/>
      <c r="D4" s="8"/>
      <c r="E4" s="183"/>
      <c r="F4" s="185"/>
      <c r="G4" s="186"/>
      <c r="H4" s="186"/>
      <c r="I4" s="186"/>
      <c r="J4" s="186"/>
      <c r="K4" s="186"/>
      <c r="L4" s="186"/>
      <c r="M4" s="186"/>
      <c r="N4" s="187"/>
      <c r="O4" s="183"/>
      <c r="P4" s="183"/>
      <c r="Q4" s="183"/>
      <c r="R4" s="183"/>
      <c r="S4" s="183"/>
      <c r="T4" s="183"/>
      <c r="U4" s="183"/>
      <c r="V4" s="185"/>
      <c r="W4" s="186"/>
      <c r="X4" s="186"/>
      <c r="Y4" s="186"/>
      <c r="Z4" s="186"/>
      <c r="AA4" s="186"/>
      <c r="AB4" s="186"/>
      <c r="AC4" s="186"/>
      <c r="AD4" s="186"/>
      <c r="AE4" s="186"/>
      <c r="AF4" s="187"/>
      <c r="AG4" s="183"/>
      <c r="AH4" s="185"/>
      <c r="AI4" s="186"/>
      <c r="AJ4" s="186"/>
      <c r="AK4" s="186"/>
      <c r="AL4" s="187"/>
      <c r="AM4" s="183"/>
      <c r="AN4" s="183"/>
    </row>
    <row r="5">
      <c r="A5" s="181"/>
      <c r="B5" s="184"/>
      <c r="D5" s="8"/>
      <c r="E5" s="183"/>
      <c r="F5" s="188"/>
      <c r="G5" s="189" t="s">
        <v>332</v>
      </c>
      <c r="H5" s="190"/>
      <c r="I5" s="191"/>
      <c r="J5" s="169"/>
      <c r="K5" s="192" t="s">
        <v>333</v>
      </c>
      <c r="L5" s="169"/>
      <c r="M5" s="169"/>
      <c r="N5" s="193"/>
      <c r="O5" s="183"/>
      <c r="P5" s="183"/>
      <c r="Q5" s="183"/>
      <c r="R5" s="183"/>
      <c r="S5" s="183"/>
      <c r="T5" s="183"/>
      <c r="U5" s="183"/>
      <c r="V5" s="188"/>
      <c r="W5" s="194" t="s">
        <v>323</v>
      </c>
      <c r="X5" s="195"/>
      <c r="Y5" s="195"/>
      <c r="Z5" s="195"/>
      <c r="AA5" s="195"/>
      <c r="AB5" s="195"/>
      <c r="AC5" s="195"/>
      <c r="AD5" s="195"/>
      <c r="AE5" s="195"/>
      <c r="AF5" s="196"/>
      <c r="AG5" s="183"/>
      <c r="AH5" s="197" t="s">
        <v>324</v>
      </c>
      <c r="AI5" s="198"/>
      <c r="AJ5" s="199"/>
      <c r="AK5" s="200" t="s">
        <v>325</v>
      </c>
      <c r="AL5" s="196"/>
      <c r="AM5" s="183"/>
      <c r="AN5" s="183"/>
    </row>
    <row r="6">
      <c r="A6" s="181"/>
      <c r="B6" s="184"/>
      <c r="D6" s="8"/>
      <c r="E6" s="183"/>
      <c r="F6" s="188"/>
      <c r="G6" s="169"/>
      <c r="H6" s="169"/>
      <c r="I6" s="169"/>
      <c r="J6" s="169"/>
      <c r="K6" s="169"/>
      <c r="L6" s="169"/>
      <c r="M6" s="169"/>
      <c r="N6" s="193"/>
      <c r="O6" s="183"/>
      <c r="P6" s="183"/>
      <c r="Q6" s="183"/>
      <c r="R6" s="183"/>
      <c r="S6" s="183"/>
      <c r="T6" s="183"/>
      <c r="U6" s="183"/>
      <c r="V6" s="188"/>
      <c r="W6" s="201" t="str">
        <f>"Desde "&amp;TEXT(DATE(G7,MONTH(G5&amp;1),1),"mmm-dd-yy")&amp;" /Hasta "&amp;TEXT(EOMONTH(DATE(G7,MONTH(G5&amp;1),1),0),"mmm-dd-yy")</f>
        <v>Desde feb-01-23 /Hasta feb-28-23</v>
      </c>
      <c r="X6" s="175"/>
      <c r="Y6" s="175"/>
      <c r="Z6" s="175"/>
      <c r="AA6" s="175"/>
      <c r="AB6" s="175"/>
      <c r="AC6" s="175"/>
      <c r="AD6" s="175"/>
      <c r="AE6" s="175"/>
      <c r="AF6" s="202"/>
      <c r="AG6" s="183"/>
      <c r="AH6" s="203" t="str">
        <f>G5</f>
        <v>FEBRERO</v>
      </c>
      <c r="AI6" s="175"/>
      <c r="AJ6" s="176"/>
      <c r="AK6" s="204">
        <f>G7</f>
        <v>2023</v>
      </c>
      <c r="AL6" s="202"/>
      <c r="AM6" s="183"/>
      <c r="AN6" s="183"/>
    </row>
    <row r="7">
      <c r="A7" s="181"/>
      <c r="B7" s="184"/>
      <c r="D7" s="8"/>
      <c r="E7" s="183"/>
      <c r="F7" s="188"/>
      <c r="G7" s="189">
        <v>2023.0</v>
      </c>
      <c r="H7" s="190"/>
      <c r="I7" s="191"/>
      <c r="J7" s="169"/>
      <c r="K7" s="205" t="s">
        <v>326</v>
      </c>
      <c r="L7" s="169"/>
      <c r="M7" s="169"/>
      <c r="N7" s="193"/>
      <c r="O7" s="183"/>
      <c r="P7" s="183"/>
      <c r="Q7" s="183"/>
      <c r="R7" s="183"/>
      <c r="S7" s="183"/>
      <c r="T7" s="183"/>
      <c r="U7" s="183"/>
      <c r="V7" s="188"/>
      <c r="W7" s="178"/>
      <c r="X7" s="179"/>
      <c r="Y7" s="179"/>
      <c r="Z7" s="179"/>
      <c r="AA7" s="179"/>
      <c r="AB7" s="179"/>
      <c r="AC7" s="179"/>
      <c r="AD7" s="179"/>
      <c r="AE7" s="179"/>
      <c r="AF7" s="206"/>
      <c r="AG7" s="183"/>
      <c r="AH7" s="207"/>
      <c r="AI7" s="179"/>
      <c r="AJ7" s="180"/>
      <c r="AK7" s="178"/>
      <c r="AL7" s="206"/>
      <c r="AM7" s="183"/>
      <c r="AN7" s="183"/>
    </row>
    <row r="8" ht="3.75" customHeight="1">
      <c r="A8" s="181"/>
      <c r="B8" s="184"/>
      <c r="D8" s="8"/>
      <c r="E8" s="183"/>
      <c r="F8" s="208"/>
      <c r="G8" s="209"/>
      <c r="H8" s="209"/>
      <c r="I8" s="209"/>
      <c r="J8" s="209"/>
      <c r="K8" s="209"/>
      <c r="L8" s="209"/>
      <c r="M8" s="209"/>
      <c r="N8" s="210"/>
      <c r="O8" s="183"/>
      <c r="P8" s="183"/>
      <c r="Q8" s="183"/>
      <c r="R8" s="183"/>
      <c r="S8" s="183"/>
      <c r="T8" s="183"/>
      <c r="U8" s="183"/>
      <c r="V8" s="208"/>
      <c r="W8" s="209"/>
      <c r="X8" s="209"/>
      <c r="Y8" s="209"/>
      <c r="Z8" s="209"/>
      <c r="AA8" s="209"/>
      <c r="AB8" s="209"/>
      <c r="AC8" s="209"/>
      <c r="AD8" s="209"/>
      <c r="AE8" s="209"/>
      <c r="AF8" s="210"/>
      <c r="AG8" s="183"/>
      <c r="AH8" s="208"/>
      <c r="AI8" s="209"/>
      <c r="AJ8" s="209"/>
      <c r="AK8" s="209"/>
      <c r="AL8" s="210"/>
      <c r="AM8" s="183"/>
      <c r="AN8" s="183"/>
    </row>
    <row r="9">
      <c r="A9" s="181"/>
      <c r="B9" s="184"/>
      <c r="D9" s="8"/>
      <c r="E9" s="183"/>
      <c r="F9" s="183"/>
      <c r="G9" s="211">
        <f>DATE(G7,MONTH(G5&amp;1),1)</f>
        <v>44958</v>
      </c>
      <c r="H9" s="211">
        <f t="shared" ref="H9:AK9" si="1">G9+1</f>
        <v>44959</v>
      </c>
      <c r="I9" s="211">
        <f t="shared" si="1"/>
        <v>44960</v>
      </c>
      <c r="J9" s="211">
        <f t="shared" si="1"/>
        <v>44961</v>
      </c>
      <c r="K9" s="211">
        <f t="shared" si="1"/>
        <v>44962</v>
      </c>
      <c r="L9" s="211">
        <f t="shared" si="1"/>
        <v>44963</v>
      </c>
      <c r="M9" s="211">
        <f t="shared" si="1"/>
        <v>44964</v>
      </c>
      <c r="N9" s="211">
        <f t="shared" si="1"/>
        <v>44965</v>
      </c>
      <c r="O9" s="211">
        <f t="shared" si="1"/>
        <v>44966</v>
      </c>
      <c r="P9" s="211">
        <f t="shared" si="1"/>
        <v>44967</v>
      </c>
      <c r="Q9" s="211">
        <f t="shared" si="1"/>
        <v>44968</v>
      </c>
      <c r="R9" s="211">
        <f t="shared" si="1"/>
        <v>44969</v>
      </c>
      <c r="S9" s="211">
        <f t="shared" si="1"/>
        <v>44970</v>
      </c>
      <c r="T9" s="211">
        <f t="shared" si="1"/>
        <v>44971</v>
      </c>
      <c r="U9" s="211">
        <f t="shared" si="1"/>
        <v>44972</v>
      </c>
      <c r="V9" s="211">
        <f t="shared" si="1"/>
        <v>44973</v>
      </c>
      <c r="W9" s="211">
        <f t="shared" si="1"/>
        <v>44974</v>
      </c>
      <c r="X9" s="211">
        <f t="shared" si="1"/>
        <v>44975</v>
      </c>
      <c r="Y9" s="211">
        <f t="shared" si="1"/>
        <v>44976</v>
      </c>
      <c r="Z9" s="211">
        <f t="shared" si="1"/>
        <v>44977</v>
      </c>
      <c r="AA9" s="211">
        <f t="shared" si="1"/>
        <v>44978</v>
      </c>
      <c r="AB9" s="211">
        <f t="shared" si="1"/>
        <v>44979</v>
      </c>
      <c r="AC9" s="211">
        <f t="shared" si="1"/>
        <v>44980</v>
      </c>
      <c r="AD9" s="211">
        <f t="shared" si="1"/>
        <v>44981</v>
      </c>
      <c r="AE9" s="211">
        <f t="shared" si="1"/>
        <v>44982</v>
      </c>
      <c r="AF9" s="211">
        <f t="shared" si="1"/>
        <v>44983</v>
      </c>
      <c r="AG9" s="211">
        <f t="shared" si="1"/>
        <v>44984</v>
      </c>
      <c r="AH9" s="211">
        <f t="shared" si="1"/>
        <v>44985</v>
      </c>
      <c r="AI9" s="211">
        <f t="shared" si="1"/>
        <v>44986</v>
      </c>
      <c r="AJ9" s="211">
        <f t="shared" si="1"/>
        <v>44987</v>
      </c>
      <c r="AK9" s="211">
        <f t="shared" si="1"/>
        <v>44988</v>
      </c>
      <c r="AL9" s="212"/>
      <c r="AM9" s="183"/>
      <c r="AN9" s="213"/>
    </row>
    <row r="10">
      <c r="A10" s="181"/>
      <c r="B10" s="184"/>
      <c r="D10" s="8"/>
      <c r="E10" s="183"/>
      <c r="F10" s="183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183"/>
      <c r="AN10" s="183"/>
    </row>
    <row r="11">
      <c r="A11" s="181"/>
      <c r="B11" s="184"/>
      <c r="D11" s="8"/>
      <c r="E11" s="183"/>
      <c r="F11" s="183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183"/>
      <c r="AN11" s="183"/>
    </row>
    <row r="12" ht="14.25" customHeight="1">
      <c r="A12" s="181"/>
      <c r="B12" s="178"/>
      <c r="C12" s="179"/>
      <c r="D12" s="180"/>
      <c r="E12" s="183"/>
      <c r="F12" s="183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183"/>
      <c r="AN12" s="183"/>
    </row>
    <row r="13" ht="6.75" customHeight="1">
      <c r="A13" s="181"/>
      <c r="B13" s="169"/>
      <c r="C13" s="169"/>
      <c r="D13" s="169"/>
      <c r="E13" s="183"/>
      <c r="F13" s="183"/>
      <c r="G13" s="216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183"/>
      <c r="AM13" s="183"/>
      <c r="AN13" s="183"/>
    </row>
    <row r="14">
      <c r="A14" s="218"/>
      <c r="B14" s="219" t="s">
        <v>327</v>
      </c>
      <c r="C14" s="42" t="s">
        <v>328</v>
      </c>
      <c r="D14" s="220" t="s">
        <v>329</v>
      </c>
      <c r="E14" s="183"/>
      <c r="F14" s="183"/>
      <c r="G14" s="221" t="str">
        <f t="shared" ref="G14:AK14" si="2">PROPER(LEFT(TEXT(G9,"dddd"),3))</f>
        <v>Mié</v>
      </c>
      <c r="H14" s="221" t="str">
        <f t="shared" si="2"/>
        <v>Jue</v>
      </c>
      <c r="I14" s="221" t="str">
        <f t="shared" si="2"/>
        <v>Vie</v>
      </c>
      <c r="J14" s="221" t="str">
        <f t="shared" si="2"/>
        <v>Sáb</v>
      </c>
      <c r="K14" s="221" t="str">
        <f t="shared" si="2"/>
        <v>Dom</v>
      </c>
      <c r="L14" s="221" t="str">
        <f t="shared" si="2"/>
        <v>Lun</v>
      </c>
      <c r="M14" s="221" t="str">
        <f t="shared" si="2"/>
        <v>Mar</v>
      </c>
      <c r="N14" s="221" t="str">
        <f t="shared" si="2"/>
        <v>Mié</v>
      </c>
      <c r="O14" s="221" t="str">
        <f t="shared" si="2"/>
        <v>Jue</v>
      </c>
      <c r="P14" s="221" t="str">
        <f t="shared" si="2"/>
        <v>Vie</v>
      </c>
      <c r="Q14" s="221" t="str">
        <f t="shared" si="2"/>
        <v>Sáb</v>
      </c>
      <c r="R14" s="221" t="str">
        <f t="shared" si="2"/>
        <v>Dom</v>
      </c>
      <c r="S14" s="221" t="str">
        <f t="shared" si="2"/>
        <v>Lun</v>
      </c>
      <c r="T14" s="221" t="str">
        <f t="shared" si="2"/>
        <v>Mar</v>
      </c>
      <c r="U14" s="221" t="str">
        <f t="shared" si="2"/>
        <v>Mié</v>
      </c>
      <c r="V14" s="221" t="str">
        <f t="shared" si="2"/>
        <v>Jue</v>
      </c>
      <c r="W14" s="221" t="str">
        <f t="shared" si="2"/>
        <v>Vie</v>
      </c>
      <c r="X14" s="221" t="str">
        <f t="shared" si="2"/>
        <v>Sáb</v>
      </c>
      <c r="Y14" s="221" t="str">
        <f t="shared" si="2"/>
        <v>Dom</v>
      </c>
      <c r="Z14" s="221" t="str">
        <f t="shared" si="2"/>
        <v>Lun</v>
      </c>
      <c r="AA14" s="221" t="str">
        <f t="shared" si="2"/>
        <v>Mar</v>
      </c>
      <c r="AB14" s="221" t="str">
        <f t="shared" si="2"/>
        <v>Mié</v>
      </c>
      <c r="AC14" s="221" t="str">
        <f t="shared" si="2"/>
        <v>Jue</v>
      </c>
      <c r="AD14" s="221" t="str">
        <f t="shared" si="2"/>
        <v>Vie</v>
      </c>
      <c r="AE14" s="221" t="str">
        <f t="shared" si="2"/>
        <v>Sáb</v>
      </c>
      <c r="AF14" s="221" t="str">
        <f t="shared" si="2"/>
        <v>Dom</v>
      </c>
      <c r="AG14" s="221" t="str">
        <f t="shared" si="2"/>
        <v>Lun</v>
      </c>
      <c r="AH14" s="221" t="str">
        <f t="shared" si="2"/>
        <v>Mar</v>
      </c>
      <c r="AI14" s="221" t="str">
        <f t="shared" si="2"/>
        <v>Mié</v>
      </c>
      <c r="AJ14" s="221" t="str">
        <f t="shared" si="2"/>
        <v>Jue</v>
      </c>
      <c r="AK14" s="222" t="str">
        <f t="shared" si="2"/>
        <v>Vie</v>
      </c>
      <c r="AL14" s="223" t="s">
        <v>330</v>
      </c>
      <c r="AM14" s="224"/>
      <c r="AN14" s="225" t="s">
        <v>331</v>
      </c>
    </row>
    <row r="15" ht="6.75" customHeight="1">
      <c r="A15" s="226"/>
      <c r="B15" s="227"/>
      <c r="C15" s="228"/>
      <c r="D15" s="229"/>
      <c r="E15" s="183"/>
      <c r="F15" s="183"/>
      <c r="G15" s="183"/>
      <c r="H15" s="183"/>
      <c r="I15" s="183"/>
      <c r="J15" s="230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231"/>
      <c r="AM15" s="183"/>
      <c r="AN15" s="232"/>
    </row>
    <row r="16">
      <c r="A16" s="233" t="s">
        <v>257</v>
      </c>
      <c r="B16" s="183"/>
      <c r="C16" s="183" t="s">
        <v>279</v>
      </c>
      <c r="D16" s="183" t="s">
        <v>36</v>
      </c>
      <c r="E16" s="183"/>
      <c r="F16" s="183"/>
      <c r="G16" s="311">
        <v>4.0</v>
      </c>
      <c r="H16" s="312">
        <v>4.0</v>
      </c>
      <c r="I16" s="312">
        <v>4.0</v>
      </c>
      <c r="J16" s="313"/>
      <c r="K16" s="313"/>
      <c r="L16" s="312">
        <v>4.0</v>
      </c>
      <c r="M16" s="312">
        <v>4.0</v>
      </c>
      <c r="N16" s="312">
        <v>4.0</v>
      </c>
      <c r="O16" s="312">
        <v>4.0</v>
      </c>
      <c r="P16" s="312">
        <v>4.0</v>
      </c>
      <c r="Q16" s="313"/>
      <c r="R16" s="313"/>
      <c r="S16" s="312">
        <v>4.0</v>
      </c>
      <c r="T16" s="312">
        <v>4.0</v>
      </c>
      <c r="U16" s="312">
        <v>4.0</v>
      </c>
      <c r="V16" s="312">
        <v>4.0</v>
      </c>
      <c r="W16" s="312">
        <v>4.0</v>
      </c>
      <c r="X16" s="313"/>
      <c r="Y16" s="313"/>
      <c r="Z16" s="314"/>
      <c r="AA16" s="314"/>
      <c r="AB16" s="312">
        <v>4.0</v>
      </c>
      <c r="AC16" s="312">
        <v>4.0</v>
      </c>
      <c r="AD16" s="312">
        <v>4.0</v>
      </c>
      <c r="AE16" s="313"/>
      <c r="AF16" s="313"/>
      <c r="AG16" s="312">
        <v>4.0</v>
      </c>
      <c r="AH16" s="312">
        <v>4.0</v>
      </c>
      <c r="AI16" s="312"/>
      <c r="AJ16" s="312"/>
      <c r="AK16" s="315"/>
      <c r="AL16" s="238">
        <f t="shared" ref="AL16:AL30" si="3">SUM(G16:AK16)</f>
        <v>72</v>
      </c>
      <c r="AM16" s="239"/>
      <c r="AN16" s="240" t="b">
        <v>0</v>
      </c>
    </row>
    <row r="17">
      <c r="A17" s="233" t="s">
        <v>257</v>
      </c>
      <c r="B17" s="183"/>
      <c r="C17" s="183" t="s">
        <v>279</v>
      </c>
      <c r="D17" s="183" t="s">
        <v>35</v>
      </c>
      <c r="E17" s="183"/>
      <c r="F17" s="183"/>
      <c r="G17" s="311">
        <v>1.0</v>
      </c>
      <c r="H17" s="312"/>
      <c r="I17" s="312"/>
      <c r="J17" s="313"/>
      <c r="K17" s="313"/>
      <c r="L17" s="312"/>
      <c r="M17" s="312"/>
      <c r="N17" s="312"/>
      <c r="O17" s="312"/>
      <c r="P17" s="312"/>
      <c r="Q17" s="313"/>
      <c r="R17" s="313"/>
      <c r="S17" s="312"/>
      <c r="T17" s="312"/>
      <c r="U17" s="312"/>
      <c r="V17" s="312"/>
      <c r="W17" s="312"/>
      <c r="X17" s="313"/>
      <c r="Y17" s="313"/>
      <c r="Z17" s="314"/>
      <c r="AA17" s="314"/>
      <c r="AB17" s="312"/>
      <c r="AC17" s="312"/>
      <c r="AD17" s="312"/>
      <c r="AE17" s="313"/>
      <c r="AF17" s="313"/>
      <c r="AG17" s="312"/>
      <c r="AH17" s="312"/>
      <c r="AI17" s="312"/>
      <c r="AJ17" s="312"/>
      <c r="AK17" s="315"/>
      <c r="AL17" s="238">
        <f t="shared" si="3"/>
        <v>1</v>
      </c>
      <c r="AM17" s="239"/>
      <c r="AN17" s="241" t="b">
        <v>0</v>
      </c>
    </row>
    <row r="18">
      <c r="A18" s="233" t="s">
        <v>257</v>
      </c>
      <c r="B18" s="183"/>
      <c r="C18" s="183" t="s">
        <v>279</v>
      </c>
      <c r="D18" s="183" t="s">
        <v>43</v>
      </c>
      <c r="E18" s="183"/>
      <c r="F18" s="183"/>
      <c r="G18" s="316">
        <v>1.0</v>
      </c>
      <c r="H18" s="317"/>
      <c r="I18" s="317"/>
      <c r="J18" s="318"/>
      <c r="K18" s="318"/>
      <c r="L18" s="317"/>
      <c r="M18" s="317"/>
      <c r="N18" s="317"/>
      <c r="O18" s="317"/>
      <c r="P18" s="317"/>
      <c r="Q18" s="318"/>
      <c r="R18" s="318"/>
      <c r="S18" s="317"/>
      <c r="T18" s="317"/>
      <c r="U18" s="317"/>
      <c r="V18" s="317"/>
      <c r="W18" s="317"/>
      <c r="X18" s="318"/>
      <c r="Y18" s="318"/>
      <c r="Z18" s="319"/>
      <c r="AA18" s="319"/>
      <c r="AB18" s="317"/>
      <c r="AC18" s="317"/>
      <c r="AD18" s="317"/>
      <c r="AE18" s="318"/>
      <c r="AF18" s="318"/>
      <c r="AG18" s="317"/>
      <c r="AH18" s="317"/>
      <c r="AI18" s="317"/>
      <c r="AJ18" s="317"/>
      <c r="AK18" s="320"/>
      <c r="AL18" s="238">
        <f t="shared" si="3"/>
        <v>1</v>
      </c>
      <c r="AM18" s="239"/>
      <c r="AN18" s="241" t="b">
        <v>0</v>
      </c>
    </row>
    <row r="19">
      <c r="A19" s="233" t="s">
        <v>257</v>
      </c>
      <c r="B19" s="183"/>
      <c r="C19" s="183" t="s">
        <v>279</v>
      </c>
      <c r="D19" s="183" t="s">
        <v>41</v>
      </c>
      <c r="E19" s="183"/>
      <c r="F19" s="183"/>
      <c r="G19" s="321">
        <v>1.0</v>
      </c>
      <c r="H19" s="322"/>
      <c r="I19" s="322"/>
      <c r="J19" s="323"/>
      <c r="K19" s="323"/>
      <c r="L19" s="322"/>
      <c r="M19" s="322"/>
      <c r="N19" s="322"/>
      <c r="O19" s="322"/>
      <c r="P19" s="322"/>
      <c r="Q19" s="323"/>
      <c r="R19" s="323"/>
      <c r="S19" s="322"/>
      <c r="T19" s="322"/>
      <c r="U19" s="322"/>
      <c r="V19" s="322"/>
      <c r="W19" s="322"/>
      <c r="X19" s="323"/>
      <c r="Y19" s="323"/>
      <c r="Z19" s="324"/>
      <c r="AA19" s="324"/>
      <c r="AB19" s="322"/>
      <c r="AC19" s="322"/>
      <c r="AD19" s="322"/>
      <c r="AE19" s="323"/>
      <c r="AF19" s="323"/>
      <c r="AG19" s="322"/>
      <c r="AH19" s="322"/>
      <c r="AI19" s="322"/>
      <c r="AJ19" s="322"/>
      <c r="AK19" s="322"/>
      <c r="AL19" s="238">
        <f t="shared" si="3"/>
        <v>1</v>
      </c>
      <c r="AM19" s="239"/>
      <c r="AN19" s="241" t="b">
        <v>0</v>
      </c>
    </row>
    <row r="20" ht="15.75" customHeight="1">
      <c r="A20" s="233" t="s">
        <v>257</v>
      </c>
      <c r="B20" s="183"/>
      <c r="C20" s="183" t="s">
        <v>279</v>
      </c>
      <c r="D20" s="183" t="s">
        <v>34</v>
      </c>
      <c r="E20" s="183"/>
      <c r="F20" s="183"/>
      <c r="G20" s="321">
        <v>1.0</v>
      </c>
      <c r="H20" s="322"/>
      <c r="I20" s="322"/>
      <c r="J20" s="323"/>
      <c r="K20" s="323"/>
      <c r="L20" s="322"/>
      <c r="M20" s="322"/>
      <c r="N20" s="322"/>
      <c r="O20" s="322"/>
      <c r="P20" s="322"/>
      <c r="Q20" s="323"/>
      <c r="R20" s="323"/>
      <c r="S20" s="322"/>
      <c r="T20" s="322"/>
      <c r="U20" s="322"/>
      <c r="V20" s="322"/>
      <c r="W20" s="322"/>
      <c r="X20" s="323"/>
      <c r="Y20" s="323"/>
      <c r="Z20" s="324"/>
      <c r="AA20" s="324"/>
      <c r="AB20" s="322"/>
      <c r="AC20" s="322"/>
      <c r="AD20" s="322"/>
      <c r="AE20" s="323"/>
      <c r="AF20" s="323"/>
      <c r="AG20" s="322"/>
      <c r="AH20" s="322"/>
      <c r="AI20" s="322"/>
      <c r="AJ20" s="322"/>
      <c r="AK20" s="322"/>
      <c r="AL20" s="238">
        <f t="shared" si="3"/>
        <v>1</v>
      </c>
      <c r="AM20" s="239"/>
      <c r="AN20" s="241" t="b">
        <v>0</v>
      </c>
    </row>
    <row r="21" ht="15.75" customHeight="1">
      <c r="A21" s="233" t="s">
        <v>257</v>
      </c>
      <c r="B21" s="183"/>
      <c r="C21" s="183" t="s">
        <v>279</v>
      </c>
      <c r="D21" s="183" t="s">
        <v>33</v>
      </c>
      <c r="E21" s="183"/>
      <c r="F21" s="183"/>
      <c r="G21" s="325"/>
      <c r="H21" s="326"/>
      <c r="I21" s="326"/>
      <c r="J21" s="327"/>
      <c r="K21" s="327"/>
      <c r="L21" s="326"/>
      <c r="M21" s="326"/>
      <c r="N21" s="326"/>
      <c r="O21" s="326"/>
      <c r="P21" s="326"/>
      <c r="Q21" s="327"/>
      <c r="R21" s="327"/>
      <c r="S21" s="326"/>
      <c r="T21" s="326"/>
      <c r="U21" s="326"/>
      <c r="V21" s="326"/>
      <c r="W21" s="326"/>
      <c r="X21" s="327"/>
      <c r="Y21" s="327"/>
      <c r="Z21" s="328"/>
      <c r="AA21" s="328"/>
      <c r="AB21" s="326"/>
      <c r="AC21" s="326"/>
      <c r="AD21" s="326"/>
      <c r="AE21" s="327"/>
      <c r="AF21" s="327"/>
      <c r="AG21" s="326"/>
      <c r="AH21" s="326"/>
      <c r="AI21" s="326"/>
      <c r="AJ21" s="326"/>
      <c r="AK21" s="329"/>
      <c r="AL21" s="238">
        <f t="shared" si="3"/>
        <v>0</v>
      </c>
      <c r="AM21" s="239"/>
      <c r="AN21" s="241" t="b">
        <v>0</v>
      </c>
    </row>
    <row r="22" ht="15.75" customHeight="1">
      <c r="A22" s="257" t="s">
        <v>257</v>
      </c>
      <c r="B22" s="258" t="s">
        <v>258</v>
      </c>
      <c r="C22" s="258" t="s">
        <v>279</v>
      </c>
      <c r="D22" s="258" t="s">
        <v>40</v>
      </c>
      <c r="E22" s="258"/>
      <c r="F22" s="258"/>
      <c r="G22" s="330"/>
      <c r="H22" s="330"/>
      <c r="I22" s="330"/>
      <c r="J22" s="330"/>
      <c r="K22" s="330"/>
      <c r="L22" s="330"/>
      <c r="M22" s="330"/>
      <c r="N22" s="330"/>
      <c r="O22" s="330"/>
      <c r="P22" s="330"/>
      <c r="Q22" s="330"/>
      <c r="R22" s="330"/>
      <c r="S22" s="330"/>
      <c r="T22" s="330"/>
      <c r="U22" s="330"/>
      <c r="V22" s="330"/>
      <c r="W22" s="330"/>
      <c r="X22" s="330"/>
      <c r="Y22" s="330"/>
      <c r="Z22" s="330"/>
      <c r="AA22" s="330"/>
      <c r="AB22" s="330"/>
      <c r="AC22" s="330"/>
      <c r="AD22" s="330"/>
      <c r="AE22" s="330"/>
      <c r="AF22" s="330"/>
      <c r="AG22" s="330"/>
      <c r="AH22" s="330"/>
      <c r="AI22" s="330"/>
      <c r="AJ22" s="330"/>
      <c r="AK22" s="331"/>
      <c r="AL22" s="260">
        <f t="shared" si="3"/>
        <v>0</v>
      </c>
      <c r="AM22" s="262"/>
      <c r="AN22" s="263" t="b">
        <v>0</v>
      </c>
    </row>
    <row r="23" ht="15.75" customHeight="1">
      <c r="A23" s="264" t="s">
        <v>261</v>
      </c>
      <c r="B23" s="183" t="s">
        <v>258</v>
      </c>
      <c r="C23" s="183" t="s">
        <v>259</v>
      </c>
      <c r="D23" s="183" t="s">
        <v>48</v>
      </c>
      <c r="E23" s="183"/>
      <c r="F23" s="183"/>
      <c r="G23" s="332">
        <v>1.0</v>
      </c>
      <c r="H23" s="333">
        <v>8.0</v>
      </c>
      <c r="I23" s="333">
        <v>8.0</v>
      </c>
      <c r="J23" s="334">
        <v>7.0</v>
      </c>
      <c r="K23" s="333">
        <v>1.0</v>
      </c>
      <c r="L23" s="333">
        <v>8.0</v>
      </c>
      <c r="M23" s="333">
        <v>7.0</v>
      </c>
      <c r="N23" s="333"/>
      <c r="O23" s="333">
        <v>1.0</v>
      </c>
      <c r="P23" s="333">
        <v>7.0</v>
      </c>
      <c r="Q23" s="334"/>
      <c r="R23" s="333">
        <v>1.0</v>
      </c>
      <c r="S23" s="333">
        <v>8.0</v>
      </c>
      <c r="T23" s="333">
        <v>7.0</v>
      </c>
      <c r="U23" s="333">
        <v>1.0</v>
      </c>
      <c r="V23" s="333">
        <v>7.0</v>
      </c>
      <c r="W23" s="333">
        <v>1.0</v>
      </c>
      <c r="X23" s="334">
        <v>8.0</v>
      </c>
      <c r="Y23" s="333">
        <v>8.0</v>
      </c>
      <c r="Z23" s="335">
        <v>8.0</v>
      </c>
      <c r="AA23" s="335">
        <v>8.0</v>
      </c>
      <c r="AB23" s="333">
        <v>7.0</v>
      </c>
      <c r="AC23" s="333">
        <v>1.0</v>
      </c>
      <c r="AD23" s="333">
        <v>8.0</v>
      </c>
      <c r="AE23" s="334">
        <v>8.0</v>
      </c>
      <c r="AF23" s="333">
        <v>7.0</v>
      </c>
      <c r="AG23" s="333"/>
      <c r="AH23" s="333"/>
      <c r="AI23" s="333"/>
      <c r="AJ23" s="333"/>
      <c r="AK23" s="336"/>
      <c r="AL23" s="238">
        <f t="shared" si="3"/>
        <v>136</v>
      </c>
      <c r="AM23" s="239"/>
      <c r="AN23" s="241" t="b">
        <v>0</v>
      </c>
    </row>
    <row r="24" ht="15.75" customHeight="1">
      <c r="A24" s="264" t="s">
        <v>261</v>
      </c>
      <c r="B24" s="183" t="s">
        <v>258</v>
      </c>
      <c r="C24" s="183" t="s">
        <v>259</v>
      </c>
      <c r="D24" s="183" t="s">
        <v>51</v>
      </c>
      <c r="E24" s="183"/>
      <c r="F24" s="183"/>
      <c r="G24" s="311"/>
      <c r="H24" s="312">
        <v>8.0</v>
      </c>
      <c r="I24" s="312">
        <v>8.0</v>
      </c>
      <c r="J24" s="313">
        <v>8.0</v>
      </c>
      <c r="K24" s="312"/>
      <c r="L24" s="312">
        <v>8.0</v>
      </c>
      <c r="M24" s="312">
        <v>8.0</v>
      </c>
      <c r="N24" s="312">
        <v>8.0</v>
      </c>
      <c r="O24" s="312"/>
      <c r="P24" s="312">
        <v>8.0</v>
      </c>
      <c r="Q24" s="313"/>
      <c r="R24" s="312"/>
      <c r="S24" s="312">
        <v>8.0</v>
      </c>
      <c r="T24" s="312">
        <v>8.0</v>
      </c>
      <c r="U24" s="312"/>
      <c r="V24" s="312">
        <v>8.0</v>
      </c>
      <c r="W24" s="312">
        <v>8.0</v>
      </c>
      <c r="X24" s="313">
        <v>8.0</v>
      </c>
      <c r="Y24" s="312"/>
      <c r="Z24" s="314">
        <v>8.0</v>
      </c>
      <c r="AA24" s="314"/>
      <c r="AB24" s="312">
        <v>8.0</v>
      </c>
      <c r="AC24" s="312"/>
      <c r="AD24" s="312">
        <v>8.0</v>
      </c>
      <c r="AE24" s="313">
        <v>8.0</v>
      </c>
      <c r="AF24" s="312"/>
      <c r="AG24" s="312">
        <v>8.0</v>
      </c>
      <c r="AH24" s="312"/>
      <c r="AI24" s="312"/>
      <c r="AJ24" s="312"/>
      <c r="AK24" s="315"/>
      <c r="AL24" s="238">
        <f t="shared" si="3"/>
        <v>136</v>
      </c>
      <c r="AM24" s="239"/>
      <c r="AN24" s="241" t="b">
        <v>0</v>
      </c>
    </row>
    <row r="25" ht="15.75" customHeight="1">
      <c r="A25" s="264" t="s">
        <v>261</v>
      </c>
      <c r="B25" s="183" t="s">
        <v>258</v>
      </c>
      <c r="C25" s="183" t="s">
        <v>259</v>
      </c>
      <c r="D25" s="183" t="s">
        <v>52</v>
      </c>
      <c r="E25" s="183"/>
      <c r="F25" s="183"/>
      <c r="G25" s="311"/>
      <c r="H25" s="312"/>
      <c r="I25" s="312"/>
      <c r="J25" s="313"/>
      <c r="K25" s="312"/>
      <c r="L25" s="312"/>
      <c r="M25" s="312"/>
      <c r="N25" s="312"/>
      <c r="O25" s="312"/>
      <c r="P25" s="312"/>
      <c r="Q25" s="313">
        <v>8.0</v>
      </c>
      <c r="R25" s="312">
        <v>8.0</v>
      </c>
      <c r="S25" s="312"/>
      <c r="T25" s="312"/>
      <c r="U25" s="312">
        <v>8.0</v>
      </c>
      <c r="V25" s="312"/>
      <c r="W25" s="312">
        <v>8.0</v>
      </c>
      <c r="X25" s="313"/>
      <c r="Y25" s="312">
        <v>8.0</v>
      </c>
      <c r="Z25" s="314">
        <v>8.0</v>
      </c>
      <c r="AA25" s="314">
        <v>8.0</v>
      </c>
      <c r="AB25" s="312"/>
      <c r="AC25" s="312">
        <v>8.0</v>
      </c>
      <c r="AD25" s="312">
        <v>8.0</v>
      </c>
      <c r="AE25" s="313"/>
      <c r="AF25" s="312">
        <v>8.0</v>
      </c>
      <c r="AG25" s="312">
        <v>8.0</v>
      </c>
      <c r="AH25" s="312">
        <v>8.0</v>
      </c>
      <c r="AI25" s="312"/>
      <c r="AJ25" s="312"/>
      <c r="AK25" s="315"/>
      <c r="AL25" s="238">
        <f t="shared" si="3"/>
        <v>96</v>
      </c>
      <c r="AM25" s="239"/>
      <c r="AN25" s="241" t="b">
        <v>0</v>
      </c>
    </row>
    <row r="26" ht="15.75" customHeight="1">
      <c r="A26" s="264" t="s">
        <v>261</v>
      </c>
      <c r="B26" s="183" t="s">
        <v>258</v>
      </c>
      <c r="C26" s="183" t="s">
        <v>259</v>
      </c>
      <c r="D26" s="183" t="s">
        <v>57</v>
      </c>
      <c r="E26" s="183"/>
      <c r="F26" s="183"/>
      <c r="G26" s="311"/>
      <c r="H26" s="312"/>
      <c r="I26" s="312"/>
      <c r="J26" s="313"/>
      <c r="K26" s="312">
        <v>8.0</v>
      </c>
      <c r="L26" s="312"/>
      <c r="M26" s="312"/>
      <c r="N26" s="312">
        <v>8.0</v>
      </c>
      <c r="O26" s="312"/>
      <c r="P26" s="312"/>
      <c r="Q26" s="313">
        <v>8.0</v>
      </c>
      <c r="R26" s="312"/>
      <c r="S26" s="312"/>
      <c r="T26" s="312"/>
      <c r="U26" s="312">
        <v>8.0</v>
      </c>
      <c r="V26" s="312"/>
      <c r="W26" s="312"/>
      <c r="X26" s="313"/>
      <c r="Y26" s="312">
        <v>8.0</v>
      </c>
      <c r="Z26" s="314"/>
      <c r="AA26" s="314"/>
      <c r="AB26" s="312">
        <v>8.0</v>
      </c>
      <c r="AC26" s="312"/>
      <c r="AD26" s="312"/>
      <c r="AE26" s="313"/>
      <c r="AF26" s="312">
        <v>9.0</v>
      </c>
      <c r="AG26" s="312"/>
      <c r="AH26" s="312">
        <v>8.0</v>
      </c>
      <c r="AI26" s="312"/>
      <c r="AJ26" s="312"/>
      <c r="AK26" s="315"/>
      <c r="AL26" s="238">
        <f t="shared" si="3"/>
        <v>65</v>
      </c>
      <c r="AM26" s="239"/>
      <c r="AN26" s="241" t="b">
        <v>0</v>
      </c>
    </row>
    <row r="27" ht="15.75" customHeight="1">
      <c r="A27" s="264" t="s">
        <v>261</v>
      </c>
      <c r="B27" s="183" t="s">
        <v>258</v>
      </c>
      <c r="C27" s="183" t="s">
        <v>259</v>
      </c>
      <c r="D27" s="183" t="s">
        <v>55</v>
      </c>
      <c r="E27" s="183"/>
      <c r="F27" s="183"/>
      <c r="G27" s="311"/>
      <c r="H27" s="312"/>
      <c r="I27" s="312"/>
      <c r="J27" s="313"/>
      <c r="K27" s="312"/>
      <c r="L27" s="312"/>
      <c r="M27" s="312">
        <v>8.0</v>
      </c>
      <c r="N27" s="312"/>
      <c r="O27" s="312">
        <v>8.0</v>
      </c>
      <c r="P27" s="312">
        <v>8.0</v>
      </c>
      <c r="Q27" s="313"/>
      <c r="R27" s="312">
        <v>8.0</v>
      </c>
      <c r="S27" s="312"/>
      <c r="T27" s="312"/>
      <c r="U27" s="312"/>
      <c r="V27" s="312">
        <v>8.0</v>
      </c>
      <c r="W27" s="312"/>
      <c r="X27" s="313"/>
      <c r="Y27" s="312"/>
      <c r="Z27" s="314"/>
      <c r="AA27" s="314">
        <v>8.0</v>
      </c>
      <c r="AB27" s="312"/>
      <c r="AC27" s="312"/>
      <c r="AD27" s="312"/>
      <c r="AE27" s="313"/>
      <c r="AF27" s="312"/>
      <c r="AG27" s="312"/>
      <c r="AH27" s="312"/>
      <c r="AI27" s="312"/>
      <c r="AJ27" s="312"/>
      <c r="AK27" s="315"/>
      <c r="AL27" s="238">
        <f t="shared" si="3"/>
        <v>48</v>
      </c>
      <c r="AM27" s="239"/>
      <c r="AN27" s="241" t="b">
        <v>0</v>
      </c>
    </row>
    <row r="28" ht="15.75" customHeight="1">
      <c r="A28" s="264" t="s">
        <v>261</v>
      </c>
      <c r="B28" s="183" t="s">
        <v>258</v>
      </c>
      <c r="C28" s="183" t="s">
        <v>259</v>
      </c>
      <c r="D28" s="183" t="s">
        <v>56</v>
      </c>
      <c r="E28" s="183"/>
      <c r="F28" s="183"/>
      <c r="G28" s="311">
        <v>17.0</v>
      </c>
      <c r="H28" s="312">
        <v>8.0</v>
      </c>
      <c r="I28" s="312">
        <v>8.0</v>
      </c>
      <c r="J28" s="313">
        <v>8.0</v>
      </c>
      <c r="K28" s="312">
        <v>8.0</v>
      </c>
      <c r="L28" s="312"/>
      <c r="M28" s="312"/>
      <c r="N28" s="312"/>
      <c r="O28" s="312">
        <v>8.0</v>
      </c>
      <c r="P28" s="312"/>
      <c r="Q28" s="313"/>
      <c r="R28" s="312"/>
      <c r="S28" s="312">
        <v>8.0</v>
      </c>
      <c r="T28" s="312">
        <v>8.0</v>
      </c>
      <c r="U28" s="312"/>
      <c r="V28" s="312"/>
      <c r="W28" s="312"/>
      <c r="X28" s="313">
        <v>8.0</v>
      </c>
      <c r="Y28" s="312"/>
      <c r="Z28" s="314"/>
      <c r="AA28" s="314"/>
      <c r="AB28" s="312"/>
      <c r="AC28" s="312"/>
      <c r="AD28" s="312"/>
      <c r="AE28" s="313">
        <v>8.0</v>
      </c>
      <c r="AF28" s="312"/>
      <c r="AG28" s="312">
        <v>7.0</v>
      </c>
      <c r="AH28" s="312"/>
      <c r="AI28" s="312"/>
      <c r="AJ28" s="312"/>
      <c r="AK28" s="315"/>
      <c r="AL28" s="238">
        <f t="shared" si="3"/>
        <v>96</v>
      </c>
      <c r="AM28" s="239"/>
      <c r="AN28" s="241" t="b">
        <v>0</v>
      </c>
    </row>
    <row r="29" ht="15.75" customHeight="1">
      <c r="A29" s="264" t="s">
        <v>261</v>
      </c>
      <c r="B29" s="183" t="s">
        <v>258</v>
      </c>
      <c r="C29" s="183" t="s">
        <v>259</v>
      </c>
      <c r="D29" s="183" t="s">
        <v>59</v>
      </c>
      <c r="E29" s="183"/>
      <c r="F29" s="183"/>
      <c r="G29" s="311">
        <v>4.0</v>
      </c>
      <c r="H29" s="312"/>
      <c r="I29" s="312"/>
      <c r="J29" s="313">
        <v>1.0</v>
      </c>
      <c r="K29" s="312">
        <v>7.0</v>
      </c>
      <c r="L29" s="312"/>
      <c r="M29" s="312"/>
      <c r="N29" s="312"/>
      <c r="O29" s="312"/>
      <c r="P29" s="312"/>
      <c r="Q29" s="313">
        <v>1.0</v>
      </c>
      <c r="R29" s="312">
        <v>7.0</v>
      </c>
      <c r="S29" s="312"/>
      <c r="T29" s="312"/>
      <c r="U29" s="312"/>
      <c r="V29" s="312"/>
      <c r="W29" s="312"/>
      <c r="X29" s="313"/>
      <c r="Y29" s="312"/>
      <c r="Z29" s="314"/>
      <c r="AA29" s="314"/>
      <c r="AB29" s="312"/>
      <c r="AC29" s="312"/>
      <c r="AD29" s="312"/>
      <c r="AE29" s="313"/>
      <c r="AF29" s="312"/>
      <c r="AG29" s="312"/>
      <c r="AH29" s="312"/>
      <c r="AI29" s="312"/>
      <c r="AJ29" s="312"/>
      <c r="AK29" s="315"/>
      <c r="AL29" s="238">
        <f t="shared" si="3"/>
        <v>20</v>
      </c>
      <c r="AM29" s="239"/>
      <c r="AN29" s="241" t="b">
        <v>0</v>
      </c>
    </row>
    <row r="30" ht="15.75" customHeight="1">
      <c r="A30" s="264" t="s">
        <v>261</v>
      </c>
      <c r="B30" s="183" t="s">
        <v>258</v>
      </c>
      <c r="C30" s="183" t="s">
        <v>259</v>
      </c>
      <c r="D30" s="183" t="s">
        <v>58</v>
      </c>
      <c r="E30" s="183"/>
      <c r="F30" s="183"/>
      <c r="G30" s="311">
        <v>6.0</v>
      </c>
      <c r="H30" s="312"/>
      <c r="I30" s="312"/>
      <c r="J30" s="313"/>
      <c r="K30" s="312"/>
      <c r="L30" s="312">
        <v>8.0</v>
      </c>
      <c r="M30" s="312">
        <v>1.0</v>
      </c>
      <c r="N30" s="312">
        <v>8.0</v>
      </c>
      <c r="O30" s="312">
        <v>7.0</v>
      </c>
      <c r="P30" s="312">
        <v>1.0</v>
      </c>
      <c r="Q30" s="313">
        <v>7.0</v>
      </c>
      <c r="R30" s="312"/>
      <c r="S30" s="312"/>
      <c r="T30" s="312">
        <v>1.0</v>
      </c>
      <c r="U30" s="312">
        <v>7.0</v>
      </c>
      <c r="V30" s="312">
        <v>1.0</v>
      </c>
      <c r="W30" s="312">
        <v>7.0</v>
      </c>
      <c r="X30" s="313"/>
      <c r="Y30" s="312"/>
      <c r="Z30" s="314"/>
      <c r="AA30" s="314"/>
      <c r="AB30" s="312">
        <v>1.0</v>
      </c>
      <c r="AC30" s="312">
        <v>15.0</v>
      </c>
      <c r="AD30" s="312"/>
      <c r="AE30" s="313"/>
      <c r="AF30" s="312"/>
      <c r="AG30" s="312">
        <v>1.0</v>
      </c>
      <c r="AH30" s="312">
        <v>7.0</v>
      </c>
      <c r="AI30" s="312"/>
      <c r="AJ30" s="312"/>
      <c r="AK30" s="315"/>
      <c r="AL30" s="238">
        <f t="shared" si="3"/>
        <v>78</v>
      </c>
      <c r="AM30" s="239"/>
      <c r="AN30" s="241" t="b">
        <v>0</v>
      </c>
    </row>
    <row r="31" ht="15.75" customHeight="1">
      <c r="A31" s="264" t="s">
        <v>261</v>
      </c>
      <c r="B31" s="183" t="s">
        <v>258</v>
      </c>
      <c r="C31" s="183" t="s">
        <v>259</v>
      </c>
      <c r="D31" s="183"/>
      <c r="E31" s="183"/>
      <c r="F31" s="183"/>
      <c r="G31" s="311"/>
      <c r="H31" s="312"/>
      <c r="I31" s="312"/>
      <c r="J31" s="313"/>
      <c r="K31" s="312"/>
      <c r="L31" s="312"/>
      <c r="M31" s="312"/>
      <c r="N31" s="312"/>
      <c r="O31" s="312"/>
      <c r="P31" s="312"/>
      <c r="Q31" s="313"/>
      <c r="R31" s="312"/>
      <c r="S31" s="312"/>
      <c r="T31" s="312"/>
      <c r="U31" s="312"/>
      <c r="V31" s="312"/>
      <c r="W31" s="312"/>
      <c r="X31" s="313"/>
      <c r="Y31" s="312"/>
      <c r="Z31" s="314"/>
      <c r="AA31" s="314"/>
      <c r="AB31" s="312"/>
      <c r="AC31" s="312"/>
      <c r="AD31" s="312"/>
      <c r="AE31" s="313"/>
      <c r="AF31" s="312"/>
      <c r="AG31" s="312"/>
      <c r="AH31" s="312"/>
      <c r="AI31" s="312"/>
      <c r="AJ31" s="312"/>
      <c r="AK31" s="315"/>
      <c r="AL31" s="238"/>
      <c r="AM31" s="239"/>
      <c r="AN31" s="241" t="b">
        <v>0</v>
      </c>
    </row>
    <row r="32" ht="15.75" customHeight="1">
      <c r="A32" s="264" t="s">
        <v>261</v>
      </c>
      <c r="B32" s="183" t="s">
        <v>258</v>
      </c>
      <c r="C32" s="183" t="s">
        <v>259</v>
      </c>
      <c r="D32" s="183"/>
      <c r="E32" s="183"/>
      <c r="F32" s="183"/>
      <c r="G32" s="316"/>
      <c r="H32" s="317"/>
      <c r="I32" s="317"/>
      <c r="J32" s="318"/>
      <c r="K32" s="317"/>
      <c r="L32" s="317"/>
      <c r="M32" s="317"/>
      <c r="N32" s="317"/>
      <c r="O32" s="317"/>
      <c r="P32" s="317"/>
      <c r="Q32" s="318"/>
      <c r="R32" s="317"/>
      <c r="S32" s="317"/>
      <c r="T32" s="317"/>
      <c r="U32" s="317"/>
      <c r="V32" s="317"/>
      <c r="W32" s="317"/>
      <c r="X32" s="318"/>
      <c r="Y32" s="317"/>
      <c r="Z32" s="319"/>
      <c r="AA32" s="319"/>
      <c r="AB32" s="317"/>
      <c r="AC32" s="317"/>
      <c r="AD32" s="317"/>
      <c r="AE32" s="318"/>
      <c r="AF32" s="317"/>
      <c r="AG32" s="317"/>
      <c r="AH32" s="317"/>
      <c r="AI32" s="317"/>
      <c r="AJ32" s="317"/>
      <c r="AK32" s="320"/>
      <c r="AL32" s="238"/>
      <c r="AM32" s="239"/>
      <c r="AN32" s="241" t="b">
        <v>0</v>
      </c>
    </row>
    <row r="33" ht="15.75" customHeight="1">
      <c r="A33" s="264" t="s">
        <v>261</v>
      </c>
      <c r="B33" s="258" t="s">
        <v>258</v>
      </c>
      <c r="C33" s="258" t="s">
        <v>259</v>
      </c>
      <c r="D33" s="258" t="s">
        <v>47</v>
      </c>
      <c r="E33" s="258"/>
      <c r="F33" s="258"/>
      <c r="G33" s="337">
        <f t="shared" ref="G33:AH33" si="4">SUM(G23:G32)</f>
        <v>28</v>
      </c>
      <c r="H33" s="337">
        <f t="shared" si="4"/>
        <v>24</v>
      </c>
      <c r="I33" s="337">
        <f t="shared" si="4"/>
        <v>24</v>
      </c>
      <c r="J33" s="337">
        <f t="shared" si="4"/>
        <v>24</v>
      </c>
      <c r="K33" s="337">
        <f t="shared" si="4"/>
        <v>24</v>
      </c>
      <c r="L33" s="337">
        <f t="shared" si="4"/>
        <v>24</v>
      </c>
      <c r="M33" s="337">
        <f t="shared" si="4"/>
        <v>24</v>
      </c>
      <c r="N33" s="337">
        <f t="shared" si="4"/>
        <v>24</v>
      </c>
      <c r="O33" s="337">
        <f t="shared" si="4"/>
        <v>24</v>
      </c>
      <c r="P33" s="337">
        <f t="shared" si="4"/>
        <v>24</v>
      </c>
      <c r="Q33" s="337">
        <f t="shared" si="4"/>
        <v>24</v>
      </c>
      <c r="R33" s="337">
        <f t="shared" si="4"/>
        <v>24</v>
      </c>
      <c r="S33" s="337">
        <f t="shared" si="4"/>
        <v>24</v>
      </c>
      <c r="T33" s="337">
        <f t="shared" si="4"/>
        <v>24</v>
      </c>
      <c r="U33" s="337">
        <f t="shared" si="4"/>
        <v>24</v>
      </c>
      <c r="V33" s="337">
        <f t="shared" si="4"/>
        <v>24</v>
      </c>
      <c r="W33" s="337">
        <f t="shared" si="4"/>
        <v>24</v>
      </c>
      <c r="X33" s="337">
        <f t="shared" si="4"/>
        <v>24</v>
      </c>
      <c r="Y33" s="337">
        <f t="shared" si="4"/>
        <v>24</v>
      </c>
      <c r="Z33" s="337">
        <f t="shared" si="4"/>
        <v>24</v>
      </c>
      <c r="AA33" s="337">
        <f t="shared" si="4"/>
        <v>24</v>
      </c>
      <c r="AB33" s="337">
        <f t="shared" si="4"/>
        <v>24</v>
      </c>
      <c r="AC33" s="337">
        <f t="shared" si="4"/>
        <v>24</v>
      </c>
      <c r="AD33" s="337">
        <f t="shared" si="4"/>
        <v>24</v>
      </c>
      <c r="AE33" s="337">
        <f t="shared" si="4"/>
        <v>24</v>
      </c>
      <c r="AF33" s="337">
        <f t="shared" si="4"/>
        <v>24</v>
      </c>
      <c r="AG33" s="337">
        <f t="shared" si="4"/>
        <v>24</v>
      </c>
      <c r="AH33" s="337">
        <f t="shared" si="4"/>
        <v>23</v>
      </c>
      <c r="AI33" s="337"/>
      <c r="AJ33" s="337"/>
      <c r="AK33" s="338"/>
      <c r="AL33" s="260">
        <f t="shared" ref="AL33:AL64" si="5">SUM(G33:AK33)</f>
        <v>675</v>
      </c>
      <c r="AM33" s="266"/>
      <c r="AN33" s="263" t="b">
        <v>0</v>
      </c>
    </row>
    <row r="34" ht="15.75" customHeight="1">
      <c r="A34" s="264" t="s">
        <v>261</v>
      </c>
      <c r="B34" s="183" t="s">
        <v>258</v>
      </c>
      <c r="C34" s="183" t="s">
        <v>263</v>
      </c>
      <c r="D34" s="183" t="s">
        <v>145</v>
      </c>
      <c r="E34" s="183"/>
      <c r="F34" s="183"/>
      <c r="G34" s="339">
        <v>1.0</v>
      </c>
      <c r="H34" s="340">
        <v>1.0</v>
      </c>
      <c r="I34" s="340">
        <v>1.0</v>
      </c>
      <c r="J34" s="334">
        <v>3.0</v>
      </c>
      <c r="K34" s="334">
        <v>4.0</v>
      </c>
      <c r="L34" s="333">
        <v>1.0</v>
      </c>
      <c r="M34" s="333">
        <v>1.0</v>
      </c>
      <c r="N34" s="333">
        <v>1.0</v>
      </c>
      <c r="O34" s="333">
        <v>1.0</v>
      </c>
      <c r="P34" s="333">
        <v>1.0</v>
      </c>
      <c r="Q34" s="334">
        <v>4.0</v>
      </c>
      <c r="R34" s="334"/>
      <c r="S34" s="333">
        <v>1.0</v>
      </c>
      <c r="T34" s="333">
        <v>1.0</v>
      </c>
      <c r="U34" s="333">
        <v>1.0</v>
      </c>
      <c r="V34" s="333">
        <v>1.0</v>
      </c>
      <c r="W34" s="333">
        <v>1.0</v>
      </c>
      <c r="X34" s="334">
        <v>1.0</v>
      </c>
      <c r="Y34" s="334">
        <v>4.0</v>
      </c>
      <c r="Z34" s="335">
        <v>2.0</v>
      </c>
      <c r="AA34" s="335">
        <v>2.0</v>
      </c>
      <c r="AB34" s="333">
        <v>1.0</v>
      </c>
      <c r="AC34" s="333">
        <v>1.0</v>
      </c>
      <c r="AD34" s="333">
        <v>1.0</v>
      </c>
      <c r="AE34" s="334">
        <v>1.0</v>
      </c>
      <c r="AF34" s="334">
        <v>4.0</v>
      </c>
      <c r="AG34" s="333">
        <v>1.0</v>
      </c>
      <c r="AH34" s="333"/>
      <c r="AI34" s="333"/>
      <c r="AJ34" s="333"/>
      <c r="AK34" s="336"/>
      <c r="AL34" s="238">
        <f t="shared" si="5"/>
        <v>42</v>
      </c>
      <c r="AM34" s="239"/>
      <c r="AN34" s="241" t="b">
        <v>0</v>
      </c>
    </row>
    <row r="35" ht="15.75" customHeight="1">
      <c r="A35" s="264" t="s">
        <v>261</v>
      </c>
      <c r="B35" s="183" t="s">
        <v>258</v>
      </c>
      <c r="C35" s="183" t="s">
        <v>263</v>
      </c>
      <c r="D35" s="183" t="s">
        <v>148</v>
      </c>
      <c r="E35" s="183"/>
      <c r="F35" s="183"/>
      <c r="G35" s="341">
        <v>1.0</v>
      </c>
      <c r="H35" s="342">
        <v>1.0</v>
      </c>
      <c r="I35" s="342">
        <v>1.0</v>
      </c>
      <c r="J35" s="313">
        <v>1.0</v>
      </c>
      <c r="K35" s="313"/>
      <c r="L35" s="312">
        <v>1.0</v>
      </c>
      <c r="M35" s="312">
        <v>2.0</v>
      </c>
      <c r="N35" s="312">
        <v>1.0</v>
      </c>
      <c r="O35" s="312">
        <v>1.0</v>
      </c>
      <c r="P35" s="312">
        <v>1.0</v>
      </c>
      <c r="Q35" s="313"/>
      <c r="R35" s="313"/>
      <c r="S35" s="312">
        <v>1.0</v>
      </c>
      <c r="T35" s="312">
        <v>1.0</v>
      </c>
      <c r="U35" s="312">
        <v>1.0</v>
      </c>
      <c r="V35" s="312">
        <v>1.0</v>
      </c>
      <c r="W35" s="312">
        <v>3.0</v>
      </c>
      <c r="X35" s="313">
        <v>3.0</v>
      </c>
      <c r="Y35" s="313"/>
      <c r="Z35" s="314">
        <v>1.0</v>
      </c>
      <c r="AA35" s="314">
        <v>1.0</v>
      </c>
      <c r="AB35" s="312">
        <v>1.0</v>
      </c>
      <c r="AC35" s="312">
        <v>1.0</v>
      </c>
      <c r="AD35" s="312">
        <v>1.0</v>
      </c>
      <c r="AE35" s="313">
        <v>3.0</v>
      </c>
      <c r="AF35" s="313"/>
      <c r="AG35" s="312">
        <v>1.0</v>
      </c>
      <c r="AH35" s="312">
        <v>2.0</v>
      </c>
      <c r="AI35" s="312"/>
      <c r="AJ35" s="312"/>
      <c r="AK35" s="315"/>
      <c r="AL35" s="238">
        <f t="shared" si="5"/>
        <v>31</v>
      </c>
      <c r="AM35" s="239"/>
      <c r="AN35" s="241" t="b">
        <v>0</v>
      </c>
    </row>
    <row r="36" ht="15.75" customHeight="1">
      <c r="A36" s="264" t="s">
        <v>261</v>
      </c>
      <c r="B36" s="183" t="s">
        <v>258</v>
      </c>
      <c r="C36" s="183" t="s">
        <v>263</v>
      </c>
      <c r="D36" s="183" t="s">
        <v>146</v>
      </c>
      <c r="E36" s="183"/>
      <c r="F36" s="183"/>
      <c r="G36" s="321">
        <v>2.0</v>
      </c>
      <c r="H36" s="322">
        <v>2.0</v>
      </c>
      <c r="I36" s="322">
        <v>2.0</v>
      </c>
      <c r="J36" s="323"/>
      <c r="K36" s="323"/>
      <c r="L36" s="322">
        <v>2.0</v>
      </c>
      <c r="M36" s="322">
        <v>2.0</v>
      </c>
      <c r="N36" s="322">
        <v>2.0</v>
      </c>
      <c r="O36" s="322">
        <v>2.0</v>
      </c>
      <c r="P36" s="322">
        <v>2.0</v>
      </c>
      <c r="Q36" s="323"/>
      <c r="R36" s="323"/>
      <c r="S36" s="322">
        <v>2.0</v>
      </c>
      <c r="T36" s="322">
        <v>2.0</v>
      </c>
      <c r="U36" s="322">
        <v>2.0</v>
      </c>
      <c r="V36" s="322">
        <v>2.0</v>
      </c>
      <c r="W36" s="322"/>
      <c r="X36" s="323"/>
      <c r="Y36" s="323"/>
      <c r="Z36" s="324"/>
      <c r="AA36" s="324"/>
      <c r="AB36" s="322">
        <v>2.0</v>
      </c>
      <c r="AC36" s="322">
        <v>2.0</v>
      </c>
      <c r="AD36" s="322">
        <v>2.0</v>
      </c>
      <c r="AE36" s="323"/>
      <c r="AF36" s="323"/>
      <c r="AG36" s="322">
        <v>2.0</v>
      </c>
      <c r="AH36" s="322">
        <v>2.0</v>
      </c>
      <c r="AI36" s="322"/>
      <c r="AJ36" s="322"/>
      <c r="AK36" s="322"/>
      <c r="AL36" s="238">
        <f t="shared" si="5"/>
        <v>34</v>
      </c>
      <c r="AM36" s="239"/>
      <c r="AN36" s="241" t="b">
        <v>0</v>
      </c>
    </row>
    <row r="37" ht="15.75" customHeight="1">
      <c r="A37" s="264" t="s">
        <v>261</v>
      </c>
      <c r="B37" s="183" t="s">
        <v>258</v>
      </c>
      <c r="C37" s="183" t="s">
        <v>263</v>
      </c>
      <c r="D37" s="183" t="s">
        <v>147</v>
      </c>
      <c r="E37" s="183"/>
      <c r="F37" s="183"/>
      <c r="G37" s="321"/>
      <c r="H37" s="322"/>
      <c r="I37" s="322"/>
      <c r="J37" s="323"/>
      <c r="K37" s="323"/>
      <c r="L37" s="322"/>
      <c r="M37" s="322"/>
      <c r="N37" s="322"/>
      <c r="O37" s="322"/>
      <c r="P37" s="322"/>
      <c r="Q37" s="323"/>
      <c r="R37" s="323">
        <v>4.0</v>
      </c>
      <c r="S37" s="322"/>
      <c r="T37" s="322"/>
      <c r="U37" s="322"/>
      <c r="V37" s="322"/>
      <c r="W37" s="322"/>
      <c r="X37" s="323"/>
      <c r="Y37" s="323"/>
      <c r="Z37" s="324">
        <v>1.0</v>
      </c>
      <c r="AA37" s="324">
        <v>1.0</v>
      </c>
      <c r="AB37" s="322"/>
      <c r="AC37" s="322"/>
      <c r="AD37" s="322"/>
      <c r="AE37" s="323"/>
      <c r="AF37" s="323"/>
      <c r="AG37" s="322"/>
      <c r="AH37" s="322"/>
      <c r="AI37" s="322"/>
      <c r="AJ37" s="322"/>
      <c r="AK37" s="322"/>
      <c r="AL37" s="238">
        <f t="shared" si="5"/>
        <v>6</v>
      </c>
      <c r="AM37" s="239"/>
      <c r="AN37" s="241" t="b">
        <v>0</v>
      </c>
    </row>
    <row r="38" ht="15.75" customHeight="1">
      <c r="A38" s="264" t="s">
        <v>261</v>
      </c>
      <c r="B38" s="183" t="s">
        <v>258</v>
      </c>
      <c r="C38" s="183" t="s">
        <v>263</v>
      </c>
      <c r="D38" s="183"/>
      <c r="E38" s="183"/>
      <c r="F38" s="183"/>
      <c r="G38" s="321"/>
      <c r="H38" s="322"/>
      <c r="I38" s="322"/>
      <c r="J38" s="323"/>
      <c r="K38" s="323"/>
      <c r="L38" s="322"/>
      <c r="M38" s="322"/>
      <c r="N38" s="322"/>
      <c r="O38" s="322"/>
      <c r="P38" s="322"/>
      <c r="Q38" s="323"/>
      <c r="R38" s="323"/>
      <c r="S38" s="322"/>
      <c r="T38" s="322"/>
      <c r="U38" s="322"/>
      <c r="V38" s="322"/>
      <c r="W38" s="322"/>
      <c r="X38" s="323"/>
      <c r="Y38" s="323"/>
      <c r="Z38" s="324"/>
      <c r="AA38" s="324"/>
      <c r="AB38" s="322"/>
      <c r="AC38" s="322"/>
      <c r="AD38" s="322"/>
      <c r="AE38" s="323"/>
      <c r="AF38" s="323"/>
      <c r="AG38" s="322"/>
      <c r="AH38" s="322"/>
      <c r="AI38" s="322"/>
      <c r="AJ38" s="322"/>
      <c r="AK38" s="322"/>
      <c r="AL38" s="238">
        <f t="shared" si="5"/>
        <v>0</v>
      </c>
      <c r="AM38" s="239"/>
      <c r="AN38" s="241" t="b">
        <v>0</v>
      </c>
    </row>
    <row r="39" ht="15.75" customHeight="1">
      <c r="A39" s="264" t="s">
        <v>261</v>
      </c>
      <c r="B39" s="183" t="s">
        <v>258</v>
      </c>
      <c r="C39" s="183" t="s">
        <v>263</v>
      </c>
      <c r="D39" s="183"/>
      <c r="E39" s="183"/>
      <c r="F39" s="183"/>
      <c r="G39" s="325"/>
      <c r="H39" s="326"/>
      <c r="I39" s="326"/>
      <c r="J39" s="327"/>
      <c r="K39" s="327"/>
      <c r="L39" s="326"/>
      <c r="M39" s="326"/>
      <c r="N39" s="326"/>
      <c r="O39" s="326"/>
      <c r="P39" s="326"/>
      <c r="Q39" s="327"/>
      <c r="R39" s="327"/>
      <c r="S39" s="326"/>
      <c r="T39" s="326"/>
      <c r="U39" s="326"/>
      <c r="V39" s="326"/>
      <c r="W39" s="326"/>
      <c r="X39" s="327"/>
      <c r="Y39" s="327"/>
      <c r="Z39" s="328"/>
      <c r="AA39" s="328"/>
      <c r="AB39" s="326"/>
      <c r="AC39" s="326"/>
      <c r="AD39" s="326"/>
      <c r="AE39" s="327"/>
      <c r="AF39" s="327"/>
      <c r="AG39" s="326"/>
      <c r="AH39" s="326"/>
      <c r="AI39" s="326"/>
      <c r="AJ39" s="326"/>
      <c r="AK39" s="329"/>
      <c r="AL39" s="238">
        <f t="shared" si="5"/>
        <v>0</v>
      </c>
      <c r="AM39" s="239"/>
      <c r="AN39" s="241" t="b">
        <v>0</v>
      </c>
    </row>
    <row r="40" ht="15.75" customHeight="1">
      <c r="A40" s="264" t="s">
        <v>261</v>
      </c>
      <c r="B40" s="258" t="s">
        <v>258</v>
      </c>
      <c r="C40" s="258" t="s">
        <v>263</v>
      </c>
      <c r="D40" s="258" t="s">
        <v>142</v>
      </c>
      <c r="E40" s="258"/>
      <c r="F40" s="258"/>
      <c r="G40" s="330">
        <f t="shared" ref="G40:AH40" si="6">SUM(G34:G39)</f>
        <v>4</v>
      </c>
      <c r="H40" s="330">
        <f t="shared" si="6"/>
        <v>4</v>
      </c>
      <c r="I40" s="330">
        <f t="shared" si="6"/>
        <v>4</v>
      </c>
      <c r="J40" s="330">
        <f t="shared" si="6"/>
        <v>4</v>
      </c>
      <c r="K40" s="330">
        <f t="shared" si="6"/>
        <v>4</v>
      </c>
      <c r="L40" s="330">
        <f t="shared" si="6"/>
        <v>4</v>
      </c>
      <c r="M40" s="330">
        <f t="shared" si="6"/>
        <v>5</v>
      </c>
      <c r="N40" s="330">
        <f t="shared" si="6"/>
        <v>4</v>
      </c>
      <c r="O40" s="330">
        <f t="shared" si="6"/>
        <v>4</v>
      </c>
      <c r="P40" s="330">
        <f t="shared" si="6"/>
        <v>4</v>
      </c>
      <c r="Q40" s="330">
        <f t="shared" si="6"/>
        <v>4</v>
      </c>
      <c r="R40" s="330">
        <f t="shared" si="6"/>
        <v>4</v>
      </c>
      <c r="S40" s="330">
        <f t="shared" si="6"/>
        <v>4</v>
      </c>
      <c r="T40" s="330">
        <f t="shared" si="6"/>
        <v>4</v>
      </c>
      <c r="U40" s="330">
        <f t="shared" si="6"/>
        <v>4</v>
      </c>
      <c r="V40" s="330">
        <f t="shared" si="6"/>
        <v>4</v>
      </c>
      <c r="W40" s="330">
        <f t="shared" si="6"/>
        <v>4</v>
      </c>
      <c r="X40" s="330">
        <f t="shared" si="6"/>
        <v>4</v>
      </c>
      <c r="Y40" s="330">
        <f t="shared" si="6"/>
        <v>4</v>
      </c>
      <c r="Z40" s="330">
        <f t="shared" si="6"/>
        <v>4</v>
      </c>
      <c r="AA40" s="330">
        <f t="shared" si="6"/>
        <v>4</v>
      </c>
      <c r="AB40" s="330">
        <f t="shared" si="6"/>
        <v>4</v>
      </c>
      <c r="AC40" s="330">
        <f t="shared" si="6"/>
        <v>4</v>
      </c>
      <c r="AD40" s="330">
        <f t="shared" si="6"/>
        <v>4</v>
      </c>
      <c r="AE40" s="330">
        <f t="shared" si="6"/>
        <v>4</v>
      </c>
      <c r="AF40" s="330">
        <f t="shared" si="6"/>
        <v>4</v>
      </c>
      <c r="AG40" s="330">
        <f t="shared" si="6"/>
        <v>4</v>
      </c>
      <c r="AH40" s="330">
        <f t="shared" si="6"/>
        <v>4</v>
      </c>
      <c r="AI40" s="330"/>
      <c r="AJ40" s="330"/>
      <c r="AK40" s="331"/>
      <c r="AL40" s="260">
        <f t="shared" si="5"/>
        <v>113</v>
      </c>
      <c r="AM40" s="266"/>
      <c r="AN40" s="263" t="b">
        <v>0</v>
      </c>
    </row>
    <row r="41" ht="15.75" customHeight="1">
      <c r="A41" s="264" t="s">
        <v>261</v>
      </c>
      <c r="B41" s="183" t="s">
        <v>258</v>
      </c>
      <c r="C41" s="183" t="s">
        <v>271</v>
      </c>
      <c r="D41" s="183" t="s">
        <v>173</v>
      </c>
      <c r="E41" s="183"/>
      <c r="F41" s="183"/>
      <c r="G41" s="321"/>
      <c r="H41" s="322">
        <v>1.0</v>
      </c>
      <c r="I41" s="322"/>
      <c r="J41" s="323"/>
      <c r="K41" s="323"/>
      <c r="L41" s="322"/>
      <c r="M41" s="322"/>
      <c r="N41" s="322"/>
      <c r="O41" s="322"/>
      <c r="P41" s="322"/>
      <c r="Q41" s="323"/>
      <c r="R41" s="323"/>
      <c r="S41" s="322"/>
      <c r="T41" s="322"/>
      <c r="U41" s="322"/>
      <c r="V41" s="322"/>
      <c r="W41" s="322"/>
      <c r="X41" s="323"/>
      <c r="Y41" s="323"/>
      <c r="Z41" s="324"/>
      <c r="AA41" s="324"/>
      <c r="AB41" s="322"/>
      <c r="AC41" s="322"/>
      <c r="AD41" s="322"/>
      <c r="AE41" s="323"/>
      <c r="AF41" s="323"/>
      <c r="AG41" s="322"/>
      <c r="AH41" s="322"/>
      <c r="AI41" s="322"/>
      <c r="AJ41" s="322"/>
      <c r="AK41" s="322"/>
      <c r="AL41" s="238">
        <f t="shared" si="5"/>
        <v>1</v>
      </c>
      <c r="AM41" s="239"/>
      <c r="AN41" s="241" t="b">
        <v>0</v>
      </c>
    </row>
    <row r="42" ht="15.75" customHeight="1">
      <c r="A42" s="264" t="s">
        <v>261</v>
      </c>
      <c r="B42" s="183" t="s">
        <v>258</v>
      </c>
      <c r="C42" s="183" t="s">
        <v>271</v>
      </c>
      <c r="D42" s="183"/>
      <c r="E42" s="183"/>
      <c r="F42" s="183"/>
      <c r="G42" s="343"/>
      <c r="H42" s="344"/>
      <c r="I42" s="344"/>
      <c r="J42" s="345"/>
      <c r="K42" s="345"/>
      <c r="L42" s="344"/>
      <c r="M42" s="344"/>
      <c r="N42" s="344"/>
      <c r="O42" s="344"/>
      <c r="P42" s="344"/>
      <c r="Q42" s="345"/>
      <c r="R42" s="345"/>
      <c r="S42" s="344"/>
      <c r="T42" s="344"/>
      <c r="U42" s="344"/>
      <c r="V42" s="344"/>
      <c r="W42" s="344"/>
      <c r="X42" s="345"/>
      <c r="Y42" s="345"/>
      <c r="Z42" s="346"/>
      <c r="AA42" s="346"/>
      <c r="AB42" s="344"/>
      <c r="AC42" s="344"/>
      <c r="AD42" s="344"/>
      <c r="AE42" s="345"/>
      <c r="AF42" s="345"/>
      <c r="AG42" s="344"/>
      <c r="AH42" s="344"/>
      <c r="AI42" s="344"/>
      <c r="AJ42" s="344"/>
      <c r="AK42" s="347"/>
      <c r="AL42" s="238">
        <f t="shared" si="5"/>
        <v>0</v>
      </c>
      <c r="AM42" s="239"/>
      <c r="AN42" s="241" t="b">
        <v>0</v>
      </c>
    </row>
    <row r="43" ht="15.75" customHeight="1">
      <c r="A43" s="264" t="s">
        <v>261</v>
      </c>
      <c r="B43" s="258" t="s">
        <v>258</v>
      </c>
      <c r="C43" s="258" t="s">
        <v>271</v>
      </c>
      <c r="D43" s="258" t="s">
        <v>172</v>
      </c>
      <c r="E43" s="258"/>
      <c r="F43" s="258"/>
      <c r="G43" s="330">
        <f t="shared" ref="G43:AK43" si="7">SUM(G41:G42)</f>
        <v>0</v>
      </c>
      <c r="H43" s="330">
        <f t="shared" si="7"/>
        <v>1</v>
      </c>
      <c r="I43" s="330">
        <f t="shared" si="7"/>
        <v>0</v>
      </c>
      <c r="J43" s="330">
        <f t="shared" si="7"/>
        <v>0</v>
      </c>
      <c r="K43" s="330">
        <f t="shared" si="7"/>
        <v>0</v>
      </c>
      <c r="L43" s="330">
        <f t="shared" si="7"/>
        <v>0</v>
      </c>
      <c r="M43" s="330">
        <f t="shared" si="7"/>
        <v>0</v>
      </c>
      <c r="N43" s="330">
        <f t="shared" si="7"/>
        <v>0</v>
      </c>
      <c r="O43" s="330">
        <f t="shared" si="7"/>
        <v>0</v>
      </c>
      <c r="P43" s="330">
        <f t="shared" si="7"/>
        <v>0</v>
      </c>
      <c r="Q43" s="330">
        <f t="shared" si="7"/>
        <v>0</v>
      </c>
      <c r="R43" s="330">
        <f t="shared" si="7"/>
        <v>0</v>
      </c>
      <c r="S43" s="330">
        <f t="shared" si="7"/>
        <v>0</v>
      </c>
      <c r="T43" s="330">
        <f t="shared" si="7"/>
        <v>0</v>
      </c>
      <c r="U43" s="330">
        <f t="shared" si="7"/>
        <v>0</v>
      </c>
      <c r="V43" s="330">
        <f t="shared" si="7"/>
        <v>0</v>
      </c>
      <c r="W43" s="330">
        <f t="shared" si="7"/>
        <v>0</v>
      </c>
      <c r="X43" s="330">
        <f t="shared" si="7"/>
        <v>0</v>
      </c>
      <c r="Y43" s="330">
        <f t="shared" si="7"/>
        <v>0</v>
      </c>
      <c r="Z43" s="330">
        <f t="shared" si="7"/>
        <v>0</v>
      </c>
      <c r="AA43" s="330">
        <f t="shared" si="7"/>
        <v>0</v>
      </c>
      <c r="AB43" s="330">
        <f t="shared" si="7"/>
        <v>0</v>
      </c>
      <c r="AC43" s="330">
        <f t="shared" si="7"/>
        <v>0</v>
      </c>
      <c r="AD43" s="330">
        <f t="shared" si="7"/>
        <v>0</v>
      </c>
      <c r="AE43" s="330">
        <f t="shared" si="7"/>
        <v>0</v>
      </c>
      <c r="AF43" s="330">
        <f t="shared" si="7"/>
        <v>0</v>
      </c>
      <c r="AG43" s="330">
        <f t="shared" si="7"/>
        <v>0</v>
      </c>
      <c r="AH43" s="330">
        <f t="shared" si="7"/>
        <v>0</v>
      </c>
      <c r="AI43" s="330">
        <f t="shared" si="7"/>
        <v>0</v>
      </c>
      <c r="AJ43" s="330">
        <f t="shared" si="7"/>
        <v>0</v>
      </c>
      <c r="AK43" s="331">
        <f t="shared" si="7"/>
        <v>0</v>
      </c>
      <c r="AL43" s="260">
        <f t="shared" si="5"/>
        <v>1</v>
      </c>
      <c r="AM43" s="262"/>
      <c r="AN43" s="263" t="b">
        <v>0</v>
      </c>
    </row>
    <row r="44" ht="15.75" customHeight="1">
      <c r="A44" s="264" t="s">
        <v>261</v>
      </c>
      <c r="B44" s="183" t="s">
        <v>258</v>
      </c>
      <c r="C44" s="183" t="s">
        <v>267</v>
      </c>
      <c r="D44" s="183"/>
      <c r="E44" s="183"/>
      <c r="F44" s="183"/>
      <c r="G44" s="348"/>
      <c r="H44" s="349"/>
      <c r="I44" s="349"/>
      <c r="J44" s="350"/>
      <c r="K44" s="350"/>
      <c r="L44" s="349"/>
      <c r="M44" s="349"/>
      <c r="N44" s="349"/>
      <c r="O44" s="349"/>
      <c r="P44" s="349"/>
      <c r="Q44" s="350"/>
      <c r="R44" s="350"/>
      <c r="S44" s="349"/>
      <c r="T44" s="349"/>
      <c r="U44" s="349"/>
      <c r="V44" s="349"/>
      <c r="W44" s="349"/>
      <c r="X44" s="350"/>
      <c r="Y44" s="350"/>
      <c r="Z44" s="351"/>
      <c r="AA44" s="351"/>
      <c r="AB44" s="349"/>
      <c r="AC44" s="349"/>
      <c r="AD44" s="349"/>
      <c r="AE44" s="350"/>
      <c r="AF44" s="350"/>
      <c r="AG44" s="349"/>
      <c r="AH44" s="349"/>
      <c r="AI44" s="349"/>
      <c r="AJ44" s="349"/>
      <c r="AK44" s="352"/>
      <c r="AL44" s="238">
        <f t="shared" si="5"/>
        <v>0</v>
      </c>
      <c r="AM44" s="239"/>
      <c r="AN44" s="241" t="b">
        <v>0</v>
      </c>
    </row>
    <row r="45" ht="15.75" customHeight="1">
      <c r="A45" s="264" t="s">
        <v>261</v>
      </c>
      <c r="B45" s="183" t="s">
        <v>258</v>
      </c>
      <c r="C45" s="183" t="s">
        <v>267</v>
      </c>
      <c r="D45" s="183"/>
      <c r="E45" s="183"/>
      <c r="F45" s="183"/>
      <c r="G45" s="343"/>
      <c r="H45" s="344"/>
      <c r="I45" s="344"/>
      <c r="J45" s="345"/>
      <c r="K45" s="345"/>
      <c r="L45" s="344"/>
      <c r="M45" s="344"/>
      <c r="N45" s="344"/>
      <c r="O45" s="344"/>
      <c r="P45" s="344"/>
      <c r="Q45" s="345"/>
      <c r="R45" s="345"/>
      <c r="S45" s="344"/>
      <c r="T45" s="344"/>
      <c r="U45" s="344"/>
      <c r="V45" s="344"/>
      <c r="W45" s="344"/>
      <c r="X45" s="345"/>
      <c r="Y45" s="345"/>
      <c r="Z45" s="346"/>
      <c r="AA45" s="346"/>
      <c r="AB45" s="344"/>
      <c r="AC45" s="344"/>
      <c r="AD45" s="344"/>
      <c r="AE45" s="345"/>
      <c r="AF45" s="345"/>
      <c r="AG45" s="344"/>
      <c r="AH45" s="344"/>
      <c r="AI45" s="344"/>
      <c r="AJ45" s="344"/>
      <c r="AK45" s="347"/>
      <c r="AL45" s="238">
        <f t="shared" si="5"/>
        <v>0</v>
      </c>
      <c r="AM45" s="239"/>
      <c r="AN45" s="241" t="b">
        <v>0</v>
      </c>
    </row>
    <row r="46" ht="15.75" customHeight="1">
      <c r="A46" s="264" t="s">
        <v>261</v>
      </c>
      <c r="B46" s="258" t="s">
        <v>258</v>
      </c>
      <c r="C46" s="258" t="s">
        <v>267</v>
      </c>
      <c r="D46" s="258" t="s">
        <v>174</v>
      </c>
      <c r="E46" s="258"/>
      <c r="F46" s="258"/>
      <c r="G46" s="268">
        <f t="shared" ref="G46:AK46" si="8">SUM(G44:G45)</f>
        <v>0</v>
      </c>
      <c r="H46" s="268">
        <f t="shared" si="8"/>
        <v>0</v>
      </c>
      <c r="I46" s="268">
        <f t="shared" si="8"/>
        <v>0</v>
      </c>
      <c r="J46" s="268">
        <f t="shared" si="8"/>
        <v>0</v>
      </c>
      <c r="K46" s="268">
        <f t="shared" si="8"/>
        <v>0</v>
      </c>
      <c r="L46" s="268">
        <f t="shared" si="8"/>
        <v>0</v>
      </c>
      <c r="M46" s="268">
        <f t="shared" si="8"/>
        <v>0</v>
      </c>
      <c r="N46" s="268">
        <f t="shared" si="8"/>
        <v>0</v>
      </c>
      <c r="O46" s="268">
        <f t="shared" si="8"/>
        <v>0</v>
      </c>
      <c r="P46" s="268">
        <f t="shared" si="8"/>
        <v>0</v>
      </c>
      <c r="Q46" s="268">
        <f t="shared" si="8"/>
        <v>0</v>
      </c>
      <c r="R46" s="268">
        <f t="shared" si="8"/>
        <v>0</v>
      </c>
      <c r="S46" s="268">
        <f t="shared" si="8"/>
        <v>0</v>
      </c>
      <c r="T46" s="268">
        <f t="shared" si="8"/>
        <v>0</v>
      </c>
      <c r="U46" s="268">
        <f t="shared" si="8"/>
        <v>0</v>
      </c>
      <c r="V46" s="268">
        <f t="shared" si="8"/>
        <v>0</v>
      </c>
      <c r="W46" s="268">
        <f t="shared" si="8"/>
        <v>0</v>
      </c>
      <c r="X46" s="268">
        <f t="shared" si="8"/>
        <v>0</v>
      </c>
      <c r="Y46" s="268">
        <f t="shared" si="8"/>
        <v>0</v>
      </c>
      <c r="Z46" s="268">
        <f t="shared" si="8"/>
        <v>0</v>
      </c>
      <c r="AA46" s="268">
        <f t="shared" si="8"/>
        <v>0</v>
      </c>
      <c r="AB46" s="268">
        <f t="shared" si="8"/>
        <v>0</v>
      </c>
      <c r="AC46" s="268">
        <f t="shared" si="8"/>
        <v>0</v>
      </c>
      <c r="AD46" s="268">
        <f t="shared" si="8"/>
        <v>0</v>
      </c>
      <c r="AE46" s="268">
        <f t="shared" si="8"/>
        <v>0</v>
      </c>
      <c r="AF46" s="268">
        <f t="shared" si="8"/>
        <v>0</v>
      </c>
      <c r="AG46" s="268">
        <f t="shared" si="8"/>
        <v>0</v>
      </c>
      <c r="AH46" s="268">
        <f t="shared" si="8"/>
        <v>0</v>
      </c>
      <c r="AI46" s="268">
        <f t="shared" si="8"/>
        <v>0</v>
      </c>
      <c r="AJ46" s="268">
        <f t="shared" si="8"/>
        <v>0</v>
      </c>
      <c r="AK46" s="268">
        <f t="shared" si="8"/>
        <v>0</v>
      </c>
      <c r="AL46" s="260">
        <f t="shared" si="5"/>
        <v>0</v>
      </c>
      <c r="AM46" s="268"/>
      <c r="AN46" s="263" t="b">
        <v>0</v>
      </c>
    </row>
    <row r="47" ht="15.75" customHeight="1">
      <c r="A47" s="264" t="s">
        <v>273</v>
      </c>
      <c r="B47" s="5" t="s">
        <v>254</v>
      </c>
      <c r="C47" s="183" t="s">
        <v>259</v>
      </c>
      <c r="D47" s="5" t="s">
        <v>60</v>
      </c>
      <c r="E47" s="183"/>
      <c r="F47" s="353"/>
      <c r="G47" s="354">
        <v>6.0</v>
      </c>
      <c r="H47" s="354">
        <v>6.0</v>
      </c>
      <c r="I47" s="354">
        <v>6.0</v>
      </c>
      <c r="J47" s="355">
        <v>6.0</v>
      </c>
      <c r="K47" s="356"/>
      <c r="L47" s="354">
        <v>6.0</v>
      </c>
      <c r="M47" s="354">
        <v>6.0</v>
      </c>
      <c r="N47" s="354">
        <v>6.0</v>
      </c>
      <c r="O47" s="356"/>
      <c r="P47" s="354">
        <v>6.0</v>
      </c>
      <c r="Q47" s="355">
        <v>6.0</v>
      </c>
      <c r="R47" s="356"/>
      <c r="S47" s="354">
        <v>6.0</v>
      </c>
      <c r="T47" s="354">
        <v>6.0</v>
      </c>
      <c r="U47" s="354">
        <v>12.0</v>
      </c>
      <c r="V47" s="354">
        <v>12.0</v>
      </c>
      <c r="W47" s="354">
        <v>12.0</v>
      </c>
      <c r="X47" s="357"/>
      <c r="Y47" s="356"/>
      <c r="Z47" s="358">
        <v>6.0</v>
      </c>
      <c r="AA47" s="358">
        <v>6.0</v>
      </c>
      <c r="AB47" s="354">
        <v>6.0</v>
      </c>
      <c r="AC47" s="354">
        <v>12.0</v>
      </c>
      <c r="AD47" s="354">
        <v>12.0</v>
      </c>
      <c r="AE47" s="357"/>
      <c r="AF47" s="356"/>
      <c r="AG47" s="354">
        <v>12.0</v>
      </c>
      <c r="AH47" s="354">
        <v>12.0</v>
      </c>
      <c r="AI47" s="356"/>
      <c r="AJ47" s="356"/>
      <c r="AK47" s="359"/>
      <c r="AL47" s="360">
        <f t="shared" si="5"/>
        <v>168</v>
      </c>
      <c r="AM47" s="239"/>
      <c r="AN47" s="241" t="b">
        <v>0</v>
      </c>
    </row>
    <row r="48" ht="15.75" customHeight="1">
      <c r="A48" s="264" t="s">
        <v>273</v>
      </c>
      <c r="B48" s="5" t="s">
        <v>254</v>
      </c>
      <c r="C48" s="183" t="s">
        <v>259</v>
      </c>
      <c r="D48" s="5" t="s">
        <v>61</v>
      </c>
      <c r="E48" s="183"/>
      <c r="F48" s="353"/>
      <c r="G48" s="354">
        <v>6.0</v>
      </c>
      <c r="H48" s="354">
        <v>6.0</v>
      </c>
      <c r="I48" s="354">
        <v>6.0</v>
      </c>
      <c r="J48" s="355"/>
      <c r="K48" s="356"/>
      <c r="L48" s="354"/>
      <c r="M48" s="354">
        <v>6.0</v>
      </c>
      <c r="N48" s="354"/>
      <c r="O48" s="354"/>
      <c r="P48" s="354">
        <v>6.0</v>
      </c>
      <c r="Q48" s="355"/>
      <c r="R48" s="356"/>
      <c r="S48" s="354">
        <v>6.0</v>
      </c>
      <c r="T48" s="354"/>
      <c r="U48" s="354"/>
      <c r="V48" s="354">
        <v>6.0</v>
      </c>
      <c r="W48" s="354">
        <v>6.0</v>
      </c>
      <c r="X48" s="355"/>
      <c r="Y48" s="356"/>
      <c r="Z48" s="358"/>
      <c r="AA48" s="358">
        <v>6.0</v>
      </c>
      <c r="AB48" s="354">
        <v>6.0</v>
      </c>
      <c r="AC48" s="354"/>
      <c r="AD48" s="354"/>
      <c r="AE48" s="355"/>
      <c r="AF48" s="356"/>
      <c r="AG48" s="354">
        <v>6.0</v>
      </c>
      <c r="AH48" s="354"/>
      <c r="AI48" s="356"/>
      <c r="AJ48" s="356"/>
      <c r="AK48" s="359"/>
      <c r="AL48" s="360">
        <f t="shared" si="5"/>
        <v>66</v>
      </c>
      <c r="AM48" s="239"/>
      <c r="AN48" s="241" t="b">
        <v>0</v>
      </c>
    </row>
    <row r="49" ht="15.75" customHeight="1">
      <c r="A49" s="264" t="s">
        <v>273</v>
      </c>
      <c r="B49" s="5" t="s">
        <v>254</v>
      </c>
      <c r="C49" s="183" t="s">
        <v>259</v>
      </c>
      <c r="D49" s="5" t="s">
        <v>62</v>
      </c>
      <c r="E49" s="183"/>
      <c r="F49" s="353"/>
      <c r="G49" s="354"/>
      <c r="H49" s="354"/>
      <c r="I49" s="354"/>
      <c r="J49" s="355"/>
      <c r="K49" s="356"/>
      <c r="L49" s="354"/>
      <c r="M49" s="354"/>
      <c r="N49" s="354"/>
      <c r="O49" s="354">
        <v>5.0</v>
      </c>
      <c r="P49" s="354"/>
      <c r="Q49" s="355"/>
      <c r="R49" s="356"/>
      <c r="S49" s="354"/>
      <c r="T49" s="354"/>
      <c r="U49" s="354"/>
      <c r="V49" s="354"/>
      <c r="W49" s="354"/>
      <c r="X49" s="355"/>
      <c r="Y49" s="356"/>
      <c r="Z49" s="358"/>
      <c r="AA49" s="358"/>
      <c r="AB49" s="354"/>
      <c r="AC49" s="354"/>
      <c r="AD49" s="354"/>
      <c r="AE49" s="355"/>
      <c r="AF49" s="356"/>
      <c r="AG49" s="354"/>
      <c r="AH49" s="354"/>
      <c r="AI49" s="356"/>
      <c r="AJ49" s="356"/>
      <c r="AK49" s="359"/>
      <c r="AL49" s="360">
        <f t="shared" si="5"/>
        <v>5</v>
      </c>
      <c r="AM49" s="239"/>
      <c r="AN49" s="241" t="b">
        <v>0</v>
      </c>
    </row>
    <row r="50" ht="15.75" customHeight="1">
      <c r="A50" s="264" t="s">
        <v>273</v>
      </c>
      <c r="B50" s="5" t="s">
        <v>254</v>
      </c>
      <c r="C50" s="183" t="s">
        <v>259</v>
      </c>
      <c r="D50" s="5" t="s">
        <v>63</v>
      </c>
      <c r="E50" s="183"/>
      <c r="F50" s="353"/>
      <c r="G50" s="354"/>
      <c r="H50" s="354"/>
      <c r="I50" s="354"/>
      <c r="J50" s="355">
        <v>6.0</v>
      </c>
      <c r="K50" s="356">
        <v>6.0</v>
      </c>
      <c r="L50" s="354">
        <v>6.0</v>
      </c>
      <c r="M50" s="354"/>
      <c r="N50" s="354">
        <v>6.0</v>
      </c>
      <c r="O50" s="354">
        <v>6.0</v>
      </c>
      <c r="P50" s="354"/>
      <c r="Q50" s="355">
        <v>6.0</v>
      </c>
      <c r="R50" s="356">
        <v>6.0</v>
      </c>
      <c r="S50" s="354"/>
      <c r="T50" s="354">
        <v>12.0</v>
      </c>
      <c r="U50" s="354">
        <v>6.0</v>
      </c>
      <c r="V50" s="354"/>
      <c r="W50" s="354"/>
      <c r="X50" s="355">
        <v>6.0</v>
      </c>
      <c r="Y50" s="356">
        <v>6.0</v>
      </c>
      <c r="Z50" s="358">
        <v>12.0</v>
      </c>
      <c r="AA50" s="358"/>
      <c r="AB50" s="354"/>
      <c r="AC50" s="354"/>
      <c r="AD50" s="354"/>
      <c r="AE50" s="355"/>
      <c r="AF50" s="356"/>
      <c r="AG50" s="354"/>
      <c r="AH50" s="354">
        <v>6.0</v>
      </c>
      <c r="AI50" s="356"/>
      <c r="AJ50" s="356"/>
      <c r="AK50" s="359"/>
      <c r="AL50" s="360">
        <f t="shared" si="5"/>
        <v>90</v>
      </c>
      <c r="AM50" s="239"/>
      <c r="AN50" s="241" t="b">
        <v>0</v>
      </c>
    </row>
    <row r="51" ht="15.75" customHeight="1">
      <c r="A51" s="264" t="s">
        <v>273</v>
      </c>
      <c r="B51" s="5" t="s">
        <v>254</v>
      </c>
      <c r="C51" s="183" t="s">
        <v>259</v>
      </c>
      <c r="D51" s="5" t="s">
        <v>64</v>
      </c>
      <c r="E51" s="183"/>
      <c r="F51" s="353"/>
      <c r="G51" s="356"/>
      <c r="H51" s="356"/>
      <c r="I51" s="356"/>
      <c r="J51" s="357"/>
      <c r="K51" s="356"/>
      <c r="L51" s="356"/>
      <c r="M51" s="356"/>
      <c r="N51" s="356"/>
      <c r="O51" s="356"/>
      <c r="P51" s="356"/>
      <c r="Q51" s="357"/>
      <c r="R51" s="356"/>
      <c r="S51" s="356"/>
      <c r="T51" s="356"/>
      <c r="U51" s="354">
        <v>3.0</v>
      </c>
      <c r="V51" s="356"/>
      <c r="W51" s="356"/>
      <c r="X51" s="355">
        <v>3.0</v>
      </c>
      <c r="Y51" s="356">
        <v>6.0</v>
      </c>
      <c r="Z51" s="361"/>
      <c r="AA51" s="361"/>
      <c r="AB51" s="356"/>
      <c r="AC51" s="356"/>
      <c r="AD51" s="354">
        <v>6.0</v>
      </c>
      <c r="AE51" s="355">
        <v>6.0</v>
      </c>
      <c r="AF51" s="356">
        <v>6.0</v>
      </c>
      <c r="AG51" s="356"/>
      <c r="AH51" s="356"/>
      <c r="AI51" s="356"/>
      <c r="AJ51" s="356"/>
      <c r="AK51" s="359"/>
      <c r="AL51" s="360">
        <f t="shared" si="5"/>
        <v>30</v>
      </c>
      <c r="AM51" s="239"/>
      <c r="AN51" s="241" t="b">
        <v>0</v>
      </c>
    </row>
    <row r="52" ht="15.75" customHeight="1">
      <c r="A52" s="264" t="s">
        <v>273</v>
      </c>
      <c r="B52" s="5" t="s">
        <v>254</v>
      </c>
      <c r="C52" s="183" t="s">
        <v>259</v>
      </c>
      <c r="D52" s="5" t="s">
        <v>65</v>
      </c>
      <c r="E52" s="183"/>
      <c r="F52" s="353"/>
      <c r="G52" s="354">
        <v>6.0</v>
      </c>
      <c r="H52" s="356"/>
      <c r="I52" s="354">
        <v>6.0</v>
      </c>
      <c r="J52" s="355">
        <v>6.0</v>
      </c>
      <c r="K52" s="356">
        <v>6.0</v>
      </c>
      <c r="L52" s="354">
        <v>6.0</v>
      </c>
      <c r="M52" s="354">
        <v>6.0</v>
      </c>
      <c r="N52" s="356"/>
      <c r="O52" s="354">
        <v>6.0</v>
      </c>
      <c r="P52" s="354">
        <v>6.0</v>
      </c>
      <c r="Q52" s="355">
        <v>6.0</v>
      </c>
      <c r="R52" s="356"/>
      <c r="S52" s="356"/>
      <c r="T52" s="356"/>
      <c r="U52" s="356"/>
      <c r="V52" s="356"/>
      <c r="W52" s="356"/>
      <c r="X52" s="357"/>
      <c r="Y52" s="356"/>
      <c r="Z52" s="361"/>
      <c r="AA52" s="361"/>
      <c r="AB52" s="356"/>
      <c r="AC52" s="356"/>
      <c r="AD52" s="356"/>
      <c r="AE52" s="357"/>
      <c r="AF52" s="356"/>
      <c r="AG52" s="356"/>
      <c r="AH52" s="356"/>
      <c r="AI52" s="356"/>
      <c r="AJ52" s="356"/>
      <c r="AK52" s="359"/>
      <c r="AL52" s="360">
        <f t="shared" si="5"/>
        <v>54</v>
      </c>
      <c r="AM52" s="239"/>
      <c r="AN52" s="241" t="b">
        <v>0</v>
      </c>
    </row>
    <row r="53" ht="15.75" customHeight="1">
      <c r="A53" s="264" t="s">
        <v>273</v>
      </c>
      <c r="B53" s="5" t="s">
        <v>254</v>
      </c>
      <c r="C53" s="183" t="s">
        <v>259</v>
      </c>
      <c r="D53" s="5" t="s">
        <v>53</v>
      </c>
      <c r="E53" s="183"/>
      <c r="F53" s="353"/>
      <c r="G53" s="354">
        <v>6.0</v>
      </c>
      <c r="H53" s="354">
        <v>6.0</v>
      </c>
      <c r="I53" s="354">
        <v>6.0</v>
      </c>
      <c r="J53" s="355">
        <v>6.0</v>
      </c>
      <c r="K53" s="356">
        <v>6.0</v>
      </c>
      <c r="L53" s="354">
        <v>6.0</v>
      </c>
      <c r="M53" s="356"/>
      <c r="N53" s="354">
        <v>6.0</v>
      </c>
      <c r="O53" s="354">
        <v>7.0</v>
      </c>
      <c r="P53" s="356"/>
      <c r="Q53" s="357"/>
      <c r="R53" s="356">
        <v>12.0</v>
      </c>
      <c r="S53" s="356"/>
      <c r="T53" s="356"/>
      <c r="U53" s="354">
        <v>6.0</v>
      </c>
      <c r="V53" s="356"/>
      <c r="W53" s="356"/>
      <c r="X53" s="355">
        <v>12.0</v>
      </c>
      <c r="Y53" s="356">
        <v>6.0</v>
      </c>
      <c r="Z53" s="358">
        <v>6.0</v>
      </c>
      <c r="AA53" s="358">
        <v>6.0</v>
      </c>
      <c r="AB53" s="356"/>
      <c r="AC53" s="356"/>
      <c r="AD53" s="356"/>
      <c r="AE53" s="355">
        <v>12.0</v>
      </c>
      <c r="AF53" s="356">
        <v>12.0</v>
      </c>
      <c r="AG53" s="354">
        <v>6.0</v>
      </c>
      <c r="AH53" s="356"/>
      <c r="AI53" s="356"/>
      <c r="AJ53" s="356"/>
      <c r="AK53" s="359"/>
      <c r="AL53" s="360">
        <f t="shared" si="5"/>
        <v>127</v>
      </c>
      <c r="AM53" s="239"/>
      <c r="AN53" s="241" t="b">
        <v>0</v>
      </c>
    </row>
    <row r="54" ht="15.75" customHeight="1">
      <c r="A54" s="264" t="s">
        <v>273</v>
      </c>
      <c r="B54" s="5" t="s">
        <v>254</v>
      </c>
      <c r="C54" s="183" t="s">
        <v>259</v>
      </c>
      <c r="D54" s="5" t="s">
        <v>66</v>
      </c>
      <c r="E54" s="183"/>
      <c r="F54" s="353"/>
      <c r="G54" s="362"/>
      <c r="H54" s="363">
        <v>6.0</v>
      </c>
      <c r="I54" s="362"/>
      <c r="J54" s="364"/>
      <c r="K54" s="362">
        <v>6.0</v>
      </c>
      <c r="L54" s="362"/>
      <c r="M54" s="363">
        <v>6.0</v>
      </c>
      <c r="N54" s="363">
        <v>6.0</v>
      </c>
      <c r="O54" s="362"/>
      <c r="P54" s="363">
        <v>6.0</v>
      </c>
      <c r="Q54" s="365">
        <v>6.0</v>
      </c>
      <c r="R54" s="362">
        <v>6.0</v>
      </c>
      <c r="S54" s="363">
        <v>12.0</v>
      </c>
      <c r="T54" s="363">
        <v>6.0</v>
      </c>
      <c r="U54" s="362"/>
      <c r="V54" s="363">
        <v>6.0</v>
      </c>
      <c r="W54" s="363">
        <v>6.0</v>
      </c>
      <c r="X54" s="365">
        <v>6.0</v>
      </c>
      <c r="Y54" s="362">
        <v>6.0</v>
      </c>
      <c r="Z54" s="366"/>
      <c r="AA54" s="367">
        <v>6.0</v>
      </c>
      <c r="AB54" s="363">
        <v>12.0</v>
      </c>
      <c r="AC54" s="363">
        <v>12.0</v>
      </c>
      <c r="AD54" s="363">
        <v>6.0</v>
      </c>
      <c r="AE54" s="365">
        <v>6.0</v>
      </c>
      <c r="AF54" s="362">
        <v>6.0</v>
      </c>
      <c r="AG54" s="362"/>
      <c r="AH54" s="363">
        <v>6.0</v>
      </c>
      <c r="AI54" s="362"/>
      <c r="AJ54" s="362"/>
      <c r="AK54" s="120"/>
      <c r="AL54" s="360">
        <f t="shared" si="5"/>
        <v>138</v>
      </c>
      <c r="AM54" s="239"/>
      <c r="AN54" s="241" t="b">
        <v>0</v>
      </c>
    </row>
    <row r="55" ht="15.75" customHeight="1">
      <c r="A55" s="264" t="s">
        <v>273</v>
      </c>
      <c r="B55" s="258" t="s">
        <v>254</v>
      </c>
      <c r="C55" s="258" t="s">
        <v>259</v>
      </c>
      <c r="D55" s="258" t="s">
        <v>47</v>
      </c>
      <c r="E55" s="258"/>
      <c r="F55" s="258"/>
      <c r="G55" s="368">
        <f t="shared" ref="G55:AH55" si="9">SUM(G47:G54)</f>
        <v>24</v>
      </c>
      <c r="H55" s="368">
        <f t="shared" si="9"/>
        <v>24</v>
      </c>
      <c r="I55" s="368">
        <f t="shared" si="9"/>
        <v>24</v>
      </c>
      <c r="J55" s="368">
        <f t="shared" si="9"/>
        <v>24</v>
      </c>
      <c r="K55" s="368">
        <f t="shared" si="9"/>
        <v>24</v>
      </c>
      <c r="L55" s="368">
        <f t="shared" si="9"/>
        <v>24</v>
      </c>
      <c r="M55" s="368">
        <f t="shared" si="9"/>
        <v>24</v>
      </c>
      <c r="N55" s="368">
        <f t="shared" si="9"/>
        <v>24</v>
      </c>
      <c r="O55" s="368">
        <f t="shared" si="9"/>
        <v>24</v>
      </c>
      <c r="P55" s="368">
        <f t="shared" si="9"/>
        <v>24</v>
      </c>
      <c r="Q55" s="368">
        <f t="shared" si="9"/>
        <v>24</v>
      </c>
      <c r="R55" s="368">
        <f t="shared" si="9"/>
        <v>24</v>
      </c>
      <c r="S55" s="368">
        <f t="shared" si="9"/>
        <v>24</v>
      </c>
      <c r="T55" s="368">
        <f t="shared" si="9"/>
        <v>24</v>
      </c>
      <c r="U55" s="368">
        <f t="shared" si="9"/>
        <v>27</v>
      </c>
      <c r="V55" s="368">
        <f t="shared" si="9"/>
        <v>24</v>
      </c>
      <c r="W55" s="368">
        <f t="shared" si="9"/>
        <v>24</v>
      </c>
      <c r="X55" s="368">
        <f t="shared" si="9"/>
        <v>27</v>
      </c>
      <c r="Y55" s="368">
        <f t="shared" si="9"/>
        <v>24</v>
      </c>
      <c r="Z55" s="368">
        <f t="shared" si="9"/>
        <v>24</v>
      </c>
      <c r="AA55" s="368">
        <f t="shared" si="9"/>
        <v>24</v>
      </c>
      <c r="AB55" s="368">
        <f t="shared" si="9"/>
        <v>24</v>
      </c>
      <c r="AC55" s="368">
        <f t="shared" si="9"/>
        <v>24</v>
      </c>
      <c r="AD55" s="368">
        <f t="shared" si="9"/>
        <v>24</v>
      </c>
      <c r="AE55" s="368">
        <f t="shared" si="9"/>
        <v>24</v>
      </c>
      <c r="AF55" s="368">
        <f t="shared" si="9"/>
        <v>24</v>
      </c>
      <c r="AG55" s="368">
        <f t="shared" si="9"/>
        <v>24</v>
      </c>
      <c r="AH55" s="368">
        <f t="shared" si="9"/>
        <v>24</v>
      </c>
      <c r="AI55" s="368"/>
      <c r="AJ55" s="368"/>
      <c r="AK55" s="368"/>
      <c r="AL55" s="369">
        <f t="shared" si="5"/>
        <v>678</v>
      </c>
      <c r="AM55" s="268"/>
      <c r="AN55" s="263" t="b">
        <v>0</v>
      </c>
    </row>
    <row r="56" ht="15.75" customHeight="1">
      <c r="A56" s="264" t="s">
        <v>273</v>
      </c>
      <c r="B56" s="5" t="s">
        <v>254</v>
      </c>
      <c r="C56" s="183" t="s">
        <v>263</v>
      </c>
      <c r="D56" s="5" t="s">
        <v>144</v>
      </c>
      <c r="E56" s="183"/>
      <c r="F56" s="353"/>
      <c r="G56" s="354">
        <v>1.0</v>
      </c>
      <c r="H56" s="354">
        <v>1.0</v>
      </c>
      <c r="I56" s="354">
        <v>1.0</v>
      </c>
      <c r="J56" s="355">
        <v>1.0</v>
      </c>
      <c r="K56" s="356">
        <v>1.0</v>
      </c>
      <c r="L56" s="354">
        <v>1.0</v>
      </c>
      <c r="M56" s="354">
        <v>1.0</v>
      </c>
      <c r="N56" s="354">
        <v>1.0</v>
      </c>
      <c r="O56" s="354">
        <v>1.0</v>
      </c>
      <c r="P56" s="354">
        <v>1.0</v>
      </c>
      <c r="Q56" s="355">
        <v>1.0</v>
      </c>
      <c r="R56" s="356">
        <v>1.0</v>
      </c>
      <c r="S56" s="354">
        <v>1.0</v>
      </c>
      <c r="T56" s="354">
        <v>1.0</v>
      </c>
      <c r="U56" s="354">
        <v>1.0</v>
      </c>
      <c r="V56" s="354">
        <v>1.0</v>
      </c>
      <c r="W56" s="354">
        <v>1.0</v>
      </c>
      <c r="X56" s="355">
        <v>1.0</v>
      </c>
      <c r="Y56" s="356">
        <v>1.0</v>
      </c>
      <c r="Z56" s="361"/>
      <c r="AA56" s="358">
        <v>1.0</v>
      </c>
      <c r="AB56" s="354">
        <v>1.0</v>
      </c>
      <c r="AC56" s="354">
        <v>1.0</v>
      </c>
      <c r="AD56" s="354">
        <v>1.0</v>
      </c>
      <c r="AE56" s="355">
        <v>1.0</v>
      </c>
      <c r="AF56" s="356">
        <v>1.0</v>
      </c>
      <c r="AG56" s="354">
        <v>1.0</v>
      </c>
      <c r="AH56" s="354">
        <v>1.0</v>
      </c>
      <c r="AI56" s="356"/>
      <c r="AJ56" s="356"/>
      <c r="AK56" s="359"/>
      <c r="AL56" s="360">
        <f t="shared" si="5"/>
        <v>27</v>
      </c>
      <c r="AM56" s="239"/>
      <c r="AN56" s="241" t="b">
        <v>0</v>
      </c>
    </row>
    <row r="57" ht="15.75" customHeight="1">
      <c r="A57" s="264" t="s">
        <v>273</v>
      </c>
      <c r="B57" s="183" t="s">
        <v>254</v>
      </c>
      <c r="C57" s="183" t="s">
        <v>263</v>
      </c>
      <c r="D57" s="183"/>
      <c r="E57" s="183"/>
      <c r="F57" s="183"/>
      <c r="G57" s="325"/>
      <c r="H57" s="326"/>
      <c r="I57" s="326"/>
      <c r="J57" s="327"/>
      <c r="K57" s="327"/>
      <c r="L57" s="326"/>
      <c r="M57" s="326"/>
      <c r="N57" s="326"/>
      <c r="O57" s="326"/>
      <c r="P57" s="326"/>
      <c r="Q57" s="327"/>
      <c r="R57" s="327"/>
      <c r="S57" s="326"/>
      <c r="T57" s="326"/>
      <c r="U57" s="326"/>
      <c r="V57" s="326"/>
      <c r="W57" s="326"/>
      <c r="X57" s="327"/>
      <c r="Y57" s="327"/>
      <c r="Z57" s="328"/>
      <c r="AA57" s="328"/>
      <c r="AB57" s="326"/>
      <c r="AC57" s="326"/>
      <c r="AD57" s="326"/>
      <c r="AE57" s="327"/>
      <c r="AF57" s="327"/>
      <c r="AG57" s="326"/>
      <c r="AH57" s="326"/>
      <c r="AI57" s="326"/>
      <c r="AJ57" s="326"/>
      <c r="AK57" s="329"/>
      <c r="AL57" s="238">
        <f t="shared" si="5"/>
        <v>0</v>
      </c>
      <c r="AM57" s="239"/>
      <c r="AN57" s="241" t="b">
        <v>0</v>
      </c>
    </row>
    <row r="58" ht="15.75" customHeight="1">
      <c r="A58" s="264" t="s">
        <v>273</v>
      </c>
      <c r="B58" s="183" t="s">
        <v>254</v>
      </c>
      <c r="C58" s="183" t="s">
        <v>263</v>
      </c>
      <c r="D58" s="183"/>
      <c r="E58" s="183"/>
      <c r="F58" s="183"/>
      <c r="G58" s="343"/>
      <c r="H58" s="344"/>
      <c r="I58" s="344"/>
      <c r="J58" s="345"/>
      <c r="K58" s="344"/>
      <c r="L58" s="344"/>
      <c r="M58" s="344"/>
      <c r="N58" s="344"/>
      <c r="O58" s="344"/>
      <c r="P58" s="344"/>
      <c r="Q58" s="345"/>
      <c r="R58" s="344"/>
      <c r="S58" s="344"/>
      <c r="T58" s="344"/>
      <c r="U58" s="344"/>
      <c r="V58" s="344"/>
      <c r="W58" s="344"/>
      <c r="X58" s="345"/>
      <c r="Y58" s="344"/>
      <c r="Z58" s="346"/>
      <c r="AA58" s="346"/>
      <c r="AB58" s="344"/>
      <c r="AC58" s="344"/>
      <c r="AD58" s="344"/>
      <c r="AE58" s="345"/>
      <c r="AF58" s="344"/>
      <c r="AG58" s="344"/>
      <c r="AH58" s="344"/>
      <c r="AI58" s="344"/>
      <c r="AJ58" s="344"/>
      <c r="AK58" s="347"/>
      <c r="AL58" s="238">
        <f t="shared" si="5"/>
        <v>0</v>
      </c>
      <c r="AM58" s="239"/>
      <c r="AN58" s="241" t="b">
        <v>0</v>
      </c>
    </row>
    <row r="59" ht="15.75" customHeight="1">
      <c r="A59" s="264" t="s">
        <v>273</v>
      </c>
      <c r="B59" s="258" t="s">
        <v>254</v>
      </c>
      <c r="C59" s="258" t="s">
        <v>263</v>
      </c>
      <c r="D59" s="258" t="s">
        <v>142</v>
      </c>
      <c r="E59" s="258"/>
      <c r="F59" s="258"/>
      <c r="G59" s="268">
        <f t="shared" ref="G59:AK59" si="10">SUM(G56:G58)</f>
        <v>1</v>
      </c>
      <c r="H59" s="268">
        <f t="shared" si="10"/>
        <v>1</v>
      </c>
      <c r="I59" s="268">
        <f t="shared" si="10"/>
        <v>1</v>
      </c>
      <c r="J59" s="268">
        <f t="shared" si="10"/>
        <v>1</v>
      </c>
      <c r="K59" s="268">
        <f t="shared" si="10"/>
        <v>1</v>
      </c>
      <c r="L59" s="268">
        <f t="shared" si="10"/>
        <v>1</v>
      </c>
      <c r="M59" s="268">
        <f t="shared" si="10"/>
        <v>1</v>
      </c>
      <c r="N59" s="268">
        <f t="shared" si="10"/>
        <v>1</v>
      </c>
      <c r="O59" s="268">
        <f t="shared" si="10"/>
        <v>1</v>
      </c>
      <c r="P59" s="268">
        <f t="shared" si="10"/>
        <v>1</v>
      </c>
      <c r="Q59" s="268">
        <f t="shared" si="10"/>
        <v>1</v>
      </c>
      <c r="R59" s="268">
        <f t="shared" si="10"/>
        <v>1</v>
      </c>
      <c r="S59" s="268">
        <f t="shared" si="10"/>
        <v>1</v>
      </c>
      <c r="T59" s="268">
        <f t="shared" si="10"/>
        <v>1</v>
      </c>
      <c r="U59" s="268">
        <f t="shared" si="10"/>
        <v>1</v>
      </c>
      <c r="V59" s="268">
        <f t="shared" si="10"/>
        <v>1</v>
      </c>
      <c r="W59" s="268">
        <f t="shared" si="10"/>
        <v>1</v>
      </c>
      <c r="X59" s="268">
        <f t="shared" si="10"/>
        <v>1</v>
      </c>
      <c r="Y59" s="268">
        <f t="shared" si="10"/>
        <v>1</v>
      </c>
      <c r="Z59" s="268">
        <f t="shared" si="10"/>
        <v>0</v>
      </c>
      <c r="AA59" s="268">
        <f t="shared" si="10"/>
        <v>1</v>
      </c>
      <c r="AB59" s="268">
        <f t="shared" si="10"/>
        <v>1</v>
      </c>
      <c r="AC59" s="268">
        <f t="shared" si="10"/>
        <v>1</v>
      </c>
      <c r="AD59" s="268">
        <f t="shared" si="10"/>
        <v>1</v>
      </c>
      <c r="AE59" s="268">
        <f t="shared" si="10"/>
        <v>1</v>
      </c>
      <c r="AF59" s="268">
        <f t="shared" si="10"/>
        <v>1</v>
      </c>
      <c r="AG59" s="268">
        <f t="shared" si="10"/>
        <v>1</v>
      </c>
      <c r="AH59" s="268">
        <f t="shared" si="10"/>
        <v>1</v>
      </c>
      <c r="AI59" s="268">
        <f t="shared" si="10"/>
        <v>0</v>
      </c>
      <c r="AJ59" s="268">
        <f t="shared" si="10"/>
        <v>0</v>
      </c>
      <c r="AK59" s="268">
        <f t="shared" si="10"/>
        <v>0</v>
      </c>
      <c r="AL59" s="260">
        <f t="shared" si="5"/>
        <v>27</v>
      </c>
      <c r="AM59" s="268"/>
      <c r="AN59" s="263" t="b">
        <v>0</v>
      </c>
    </row>
    <row r="60" ht="15.75" customHeight="1">
      <c r="A60" s="264" t="s">
        <v>273</v>
      </c>
      <c r="B60" s="5" t="s">
        <v>254</v>
      </c>
      <c r="C60" s="183" t="s">
        <v>255</v>
      </c>
      <c r="D60" s="5" t="s">
        <v>163</v>
      </c>
      <c r="E60" s="183"/>
      <c r="F60" s="353"/>
      <c r="G60" s="354"/>
      <c r="H60" s="354"/>
      <c r="I60" s="354"/>
      <c r="J60" s="355"/>
      <c r="K60" s="354"/>
      <c r="L60" s="354"/>
      <c r="M60" s="354">
        <v>1.0</v>
      </c>
      <c r="N60" s="354"/>
      <c r="O60" s="354"/>
      <c r="P60" s="354"/>
      <c r="Q60" s="355"/>
      <c r="R60" s="354"/>
      <c r="S60" s="354"/>
      <c r="T60" s="354">
        <v>1.0</v>
      </c>
      <c r="U60" s="354"/>
      <c r="V60" s="354"/>
      <c r="W60" s="354"/>
      <c r="X60" s="355"/>
      <c r="Y60" s="354"/>
      <c r="Z60" s="361"/>
      <c r="AA60" s="358"/>
      <c r="AB60" s="354">
        <v>1.0</v>
      </c>
      <c r="AC60" s="354"/>
      <c r="AD60" s="354"/>
      <c r="AE60" s="355"/>
      <c r="AF60" s="354"/>
      <c r="AG60" s="354"/>
      <c r="AH60" s="354">
        <v>1.0</v>
      </c>
      <c r="AI60" s="356"/>
      <c r="AJ60" s="356"/>
      <c r="AK60" s="359"/>
      <c r="AL60" s="360">
        <f t="shared" si="5"/>
        <v>4</v>
      </c>
      <c r="AM60" s="239"/>
      <c r="AN60" s="241" t="b">
        <v>0</v>
      </c>
    </row>
    <row r="61" ht="15.75" customHeight="1">
      <c r="A61" s="264" t="s">
        <v>273</v>
      </c>
      <c r="B61" s="183" t="s">
        <v>254</v>
      </c>
      <c r="C61" s="183" t="s">
        <v>255</v>
      </c>
      <c r="D61" s="183"/>
      <c r="E61" s="183"/>
      <c r="F61" s="183"/>
      <c r="G61" s="343"/>
      <c r="H61" s="344"/>
      <c r="I61" s="344"/>
      <c r="J61" s="345"/>
      <c r="K61" s="344"/>
      <c r="L61" s="344"/>
      <c r="M61" s="344"/>
      <c r="N61" s="344"/>
      <c r="O61" s="344"/>
      <c r="P61" s="344"/>
      <c r="Q61" s="345"/>
      <c r="R61" s="344"/>
      <c r="S61" s="344"/>
      <c r="T61" s="344"/>
      <c r="U61" s="344"/>
      <c r="V61" s="344"/>
      <c r="W61" s="344"/>
      <c r="X61" s="345"/>
      <c r="Y61" s="344"/>
      <c r="Z61" s="346"/>
      <c r="AA61" s="346"/>
      <c r="AB61" s="344"/>
      <c r="AC61" s="344"/>
      <c r="AD61" s="344"/>
      <c r="AE61" s="345"/>
      <c r="AF61" s="344"/>
      <c r="AG61" s="344"/>
      <c r="AH61" s="344"/>
      <c r="AI61" s="344"/>
      <c r="AJ61" s="344"/>
      <c r="AK61" s="347"/>
      <c r="AL61" s="238">
        <f t="shared" si="5"/>
        <v>0</v>
      </c>
      <c r="AM61" s="239"/>
      <c r="AN61" s="241" t="b">
        <v>0</v>
      </c>
    </row>
    <row r="62" ht="15.75" customHeight="1">
      <c r="A62" s="264" t="s">
        <v>273</v>
      </c>
      <c r="B62" s="258" t="s">
        <v>254</v>
      </c>
      <c r="C62" s="258" t="s">
        <v>255</v>
      </c>
      <c r="D62" s="258" t="s">
        <v>161</v>
      </c>
      <c r="E62" s="258"/>
      <c r="F62" s="258"/>
      <c r="G62" s="268">
        <f t="shared" ref="G62:AK62" si="11">SUM(G60:G61)</f>
        <v>0</v>
      </c>
      <c r="H62" s="268">
        <f t="shared" si="11"/>
        <v>0</v>
      </c>
      <c r="I62" s="268">
        <f t="shared" si="11"/>
        <v>0</v>
      </c>
      <c r="J62" s="268">
        <f t="shared" si="11"/>
        <v>0</v>
      </c>
      <c r="K62" s="268">
        <f t="shared" si="11"/>
        <v>0</v>
      </c>
      <c r="L62" s="268">
        <f t="shared" si="11"/>
        <v>0</v>
      </c>
      <c r="M62" s="268">
        <f t="shared" si="11"/>
        <v>1</v>
      </c>
      <c r="N62" s="268">
        <f t="shared" si="11"/>
        <v>0</v>
      </c>
      <c r="O62" s="268">
        <f t="shared" si="11"/>
        <v>0</v>
      </c>
      <c r="P62" s="268">
        <f t="shared" si="11"/>
        <v>0</v>
      </c>
      <c r="Q62" s="268">
        <f t="shared" si="11"/>
        <v>0</v>
      </c>
      <c r="R62" s="268">
        <f t="shared" si="11"/>
        <v>0</v>
      </c>
      <c r="S62" s="268">
        <f t="shared" si="11"/>
        <v>0</v>
      </c>
      <c r="T62" s="268">
        <f t="shared" si="11"/>
        <v>1</v>
      </c>
      <c r="U62" s="268">
        <f t="shared" si="11"/>
        <v>0</v>
      </c>
      <c r="V62" s="268">
        <f t="shared" si="11"/>
        <v>0</v>
      </c>
      <c r="W62" s="268">
        <f t="shared" si="11"/>
        <v>0</v>
      </c>
      <c r="X62" s="268">
        <f t="shared" si="11"/>
        <v>0</v>
      </c>
      <c r="Y62" s="268">
        <f t="shared" si="11"/>
        <v>0</v>
      </c>
      <c r="Z62" s="268">
        <f t="shared" si="11"/>
        <v>0</v>
      </c>
      <c r="AA62" s="268">
        <f t="shared" si="11"/>
        <v>0</v>
      </c>
      <c r="AB62" s="268">
        <f t="shared" si="11"/>
        <v>1</v>
      </c>
      <c r="AC62" s="268">
        <f t="shared" si="11"/>
        <v>0</v>
      </c>
      <c r="AD62" s="268">
        <f t="shared" si="11"/>
        <v>0</v>
      </c>
      <c r="AE62" s="268">
        <f t="shared" si="11"/>
        <v>0</v>
      </c>
      <c r="AF62" s="268">
        <f t="shared" si="11"/>
        <v>0</v>
      </c>
      <c r="AG62" s="268">
        <f t="shared" si="11"/>
        <v>0</v>
      </c>
      <c r="AH62" s="268">
        <f t="shared" si="11"/>
        <v>1</v>
      </c>
      <c r="AI62" s="268">
        <f t="shared" si="11"/>
        <v>0</v>
      </c>
      <c r="AJ62" s="268">
        <f t="shared" si="11"/>
        <v>0</v>
      </c>
      <c r="AK62" s="268">
        <f t="shared" si="11"/>
        <v>0</v>
      </c>
      <c r="AL62" s="260">
        <f t="shared" si="5"/>
        <v>4</v>
      </c>
      <c r="AM62" s="268"/>
      <c r="AN62" s="263" t="b">
        <v>0</v>
      </c>
    </row>
    <row r="63" ht="15.75" customHeight="1">
      <c r="A63" s="264" t="s">
        <v>273</v>
      </c>
      <c r="B63" s="5" t="s">
        <v>254</v>
      </c>
      <c r="C63" s="183" t="s">
        <v>271</v>
      </c>
      <c r="D63" s="5" t="s">
        <v>173</v>
      </c>
      <c r="E63" s="183"/>
      <c r="F63" s="353"/>
      <c r="G63" s="356"/>
      <c r="H63" s="356"/>
      <c r="I63" s="356"/>
      <c r="J63" s="357"/>
      <c r="K63" s="356"/>
      <c r="L63" s="356"/>
      <c r="M63" s="356"/>
      <c r="N63" s="356"/>
      <c r="O63" s="356"/>
      <c r="P63" s="356"/>
      <c r="Q63" s="357"/>
      <c r="R63" s="356"/>
      <c r="S63" s="356"/>
      <c r="T63" s="356"/>
      <c r="U63" s="356"/>
      <c r="V63" s="356"/>
      <c r="W63" s="356"/>
      <c r="X63" s="357"/>
      <c r="Y63" s="356"/>
      <c r="Z63" s="370"/>
      <c r="AA63" s="370"/>
      <c r="AB63" s="356"/>
      <c r="AC63" s="356"/>
      <c r="AD63" s="356"/>
      <c r="AE63" s="357"/>
      <c r="AF63" s="356"/>
      <c r="AG63" s="356"/>
      <c r="AH63" s="354">
        <v>1.0</v>
      </c>
      <c r="AI63" s="356"/>
      <c r="AJ63" s="356"/>
      <c r="AK63" s="359"/>
      <c r="AL63" s="360">
        <f t="shared" si="5"/>
        <v>1</v>
      </c>
      <c r="AM63" s="239"/>
      <c r="AN63" s="241" t="b">
        <v>0</v>
      </c>
    </row>
    <row r="64" ht="15.75" customHeight="1">
      <c r="A64" s="264" t="s">
        <v>273</v>
      </c>
      <c r="B64" s="183" t="s">
        <v>254</v>
      </c>
      <c r="C64" s="183" t="s">
        <v>271</v>
      </c>
      <c r="D64" s="183"/>
      <c r="E64" s="183"/>
      <c r="F64" s="183"/>
      <c r="G64" s="343"/>
      <c r="H64" s="344"/>
      <c r="I64" s="344"/>
      <c r="J64" s="345"/>
      <c r="K64" s="344"/>
      <c r="L64" s="344"/>
      <c r="M64" s="344"/>
      <c r="N64" s="344"/>
      <c r="O64" s="344"/>
      <c r="P64" s="344"/>
      <c r="Q64" s="345"/>
      <c r="R64" s="344"/>
      <c r="S64" s="344"/>
      <c r="T64" s="344"/>
      <c r="U64" s="344"/>
      <c r="V64" s="344"/>
      <c r="W64" s="344"/>
      <c r="X64" s="345"/>
      <c r="Y64" s="344"/>
      <c r="Z64" s="371"/>
      <c r="AA64" s="371"/>
      <c r="AB64" s="344"/>
      <c r="AC64" s="344"/>
      <c r="AD64" s="344"/>
      <c r="AE64" s="345"/>
      <c r="AF64" s="344"/>
      <c r="AG64" s="344"/>
      <c r="AH64" s="344"/>
      <c r="AI64" s="344"/>
      <c r="AJ64" s="344"/>
      <c r="AK64" s="347"/>
      <c r="AL64" s="238">
        <f t="shared" si="5"/>
        <v>0</v>
      </c>
      <c r="AM64" s="239"/>
      <c r="AN64" s="241" t="b">
        <v>0</v>
      </c>
    </row>
    <row r="65" ht="15.75" customHeight="1">
      <c r="A65" s="264" t="s">
        <v>273</v>
      </c>
      <c r="B65" s="258" t="s">
        <v>254</v>
      </c>
      <c r="C65" s="258" t="s">
        <v>271</v>
      </c>
      <c r="D65" s="258" t="s">
        <v>172</v>
      </c>
      <c r="E65" s="258"/>
      <c r="F65" s="258"/>
      <c r="G65" s="268">
        <f t="shared" ref="G65:AL65" si="12">SUM(G63:G64)</f>
        <v>0</v>
      </c>
      <c r="H65" s="268">
        <f t="shared" si="12"/>
        <v>0</v>
      </c>
      <c r="I65" s="268">
        <f t="shared" si="12"/>
        <v>0</v>
      </c>
      <c r="J65" s="268">
        <f t="shared" si="12"/>
        <v>0</v>
      </c>
      <c r="K65" s="268">
        <f t="shared" si="12"/>
        <v>0</v>
      </c>
      <c r="L65" s="268">
        <f t="shared" si="12"/>
        <v>0</v>
      </c>
      <c r="M65" s="268">
        <f t="shared" si="12"/>
        <v>0</v>
      </c>
      <c r="N65" s="268">
        <f t="shared" si="12"/>
        <v>0</v>
      </c>
      <c r="O65" s="268">
        <f t="shared" si="12"/>
        <v>0</v>
      </c>
      <c r="P65" s="268">
        <f t="shared" si="12"/>
        <v>0</v>
      </c>
      <c r="Q65" s="268">
        <f t="shared" si="12"/>
        <v>0</v>
      </c>
      <c r="R65" s="268">
        <f t="shared" si="12"/>
        <v>0</v>
      </c>
      <c r="S65" s="268">
        <f t="shared" si="12"/>
        <v>0</v>
      </c>
      <c r="T65" s="268">
        <f t="shared" si="12"/>
        <v>0</v>
      </c>
      <c r="U65" s="268">
        <f t="shared" si="12"/>
        <v>0</v>
      </c>
      <c r="V65" s="268">
        <f t="shared" si="12"/>
        <v>0</v>
      </c>
      <c r="W65" s="268">
        <f t="shared" si="12"/>
        <v>0</v>
      </c>
      <c r="X65" s="268">
        <f t="shared" si="12"/>
        <v>0</v>
      </c>
      <c r="Y65" s="268">
        <f t="shared" si="12"/>
        <v>0</v>
      </c>
      <c r="Z65" s="268">
        <f t="shared" si="12"/>
        <v>0</v>
      </c>
      <c r="AA65" s="268">
        <f t="shared" si="12"/>
        <v>0</v>
      </c>
      <c r="AB65" s="268">
        <f t="shared" si="12"/>
        <v>0</v>
      </c>
      <c r="AC65" s="268">
        <f t="shared" si="12"/>
        <v>0</v>
      </c>
      <c r="AD65" s="268">
        <f t="shared" si="12"/>
        <v>0</v>
      </c>
      <c r="AE65" s="268">
        <f t="shared" si="12"/>
        <v>0</v>
      </c>
      <c r="AF65" s="268">
        <f t="shared" si="12"/>
        <v>0</v>
      </c>
      <c r="AG65" s="268">
        <f t="shared" si="12"/>
        <v>0</v>
      </c>
      <c r="AH65" s="268">
        <f t="shared" si="12"/>
        <v>1</v>
      </c>
      <c r="AI65" s="268">
        <f t="shared" si="12"/>
        <v>0</v>
      </c>
      <c r="AJ65" s="268">
        <f t="shared" si="12"/>
        <v>0</v>
      </c>
      <c r="AK65" s="268">
        <f t="shared" si="12"/>
        <v>0</v>
      </c>
      <c r="AL65" s="372">
        <f t="shared" si="12"/>
        <v>1</v>
      </c>
      <c r="AM65" s="268"/>
      <c r="AN65" s="263" t="b">
        <v>0</v>
      </c>
    </row>
    <row r="66" ht="15.75" customHeight="1">
      <c r="A66" s="264" t="s">
        <v>277</v>
      </c>
      <c r="B66" s="183" t="s">
        <v>262</v>
      </c>
      <c r="C66" s="183" t="s">
        <v>259</v>
      </c>
      <c r="D66" s="183" t="s">
        <v>69</v>
      </c>
      <c r="E66" s="183"/>
      <c r="F66" s="183"/>
      <c r="G66" s="332">
        <v>4.0</v>
      </c>
      <c r="H66" s="333">
        <v>4.0</v>
      </c>
      <c r="I66" s="333">
        <v>4.0</v>
      </c>
      <c r="J66" s="334"/>
      <c r="K66" s="373"/>
      <c r="L66" s="333">
        <v>4.0</v>
      </c>
      <c r="M66" s="333">
        <v>4.0</v>
      </c>
      <c r="N66" s="333">
        <v>4.0</v>
      </c>
      <c r="O66" s="333">
        <v>4.0</v>
      </c>
      <c r="P66" s="333">
        <v>4.0</v>
      </c>
      <c r="Q66" s="334"/>
      <c r="R66" s="373"/>
      <c r="S66" s="333"/>
      <c r="T66" s="333"/>
      <c r="U66" s="333">
        <v>4.0</v>
      </c>
      <c r="V66" s="333">
        <v>4.0</v>
      </c>
      <c r="W66" s="333">
        <v>4.0</v>
      </c>
      <c r="X66" s="334"/>
      <c r="Y66" s="373"/>
      <c r="Z66" s="335">
        <v>4.0</v>
      </c>
      <c r="AA66" s="335">
        <v>4.0</v>
      </c>
      <c r="AB66" s="333">
        <v>4.0</v>
      </c>
      <c r="AC66" s="333">
        <v>4.0</v>
      </c>
      <c r="AD66" s="333">
        <v>4.0</v>
      </c>
      <c r="AE66" s="334"/>
      <c r="AF66" s="373"/>
      <c r="AG66" s="333">
        <v>4.0</v>
      </c>
      <c r="AH66" s="333">
        <v>4.0</v>
      </c>
      <c r="AI66" s="333"/>
      <c r="AJ66" s="333"/>
      <c r="AK66" s="336"/>
      <c r="AL66" s="238">
        <f t="shared" ref="AL66:AL77" si="13">SUM(G66:AK66)</f>
        <v>72</v>
      </c>
      <c r="AM66" s="239"/>
      <c r="AN66" s="241" t="b">
        <v>0</v>
      </c>
    </row>
    <row r="67" ht="15.75" customHeight="1">
      <c r="A67" s="264" t="s">
        <v>277</v>
      </c>
      <c r="B67" s="183" t="s">
        <v>262</v>
      </c>
      <c r="C67" s="183" t="s">
        <v>259</v>
      </c>
      <c r="D67" s="183"/>
      <c r="E67" s="183"/>
      <c r="F67" s="183"/>
      <c r="G67" s="343"/>
      <c r="H67" s="344"/>
      <c r="I67" s="344"/>
      <c r="J67" s="345"/>
      <c r="K67" s="345"/>
      <c r="L67" s="344"/>
      <c r="M67" s="344"/>
      <c r="N67" s="344"/>
      <c r="O67" s="344"/>
      <c r="P67" s="344"/>
      <c r="Q67" s="345"/>
      <c r="R67" s="345"/>
      <c r="S67" s="344"/>
      <c r="T67" s="344"/>
      <c r="U67" s="344"/>
      <c r="V67" s="344"/>
      <c r="W67" s="344"/>
      <c r="X67" s="345"/>
      <c r="Y67" s="345"/>
      <c r="Z67" s="346"/>
      <c r="AA67" s="346"/>
      <c r="AB67" s="344"/>
      <c r="AC67" s="344"/>
      <c r="AD67" s="344"/>
      <c r="AE67" s="345"/>
      <c r="AF67" s="345"/>
      <c r="AG67" s="344"/>
      <c r="AH67" s="344"/>
      <c r="AI67" s="344"/>
      <c r="AJ67" s="344"/>
      <c r="AK67" s="347"/>
      <c r="AL67" s="238">
        <f t="shared" si="13"/>
        <v>0</v>
      </c>
      <c r="AM67" s="239"/>
      <c r="AN67" s="241" t="b">
        <v>0</v>
      </c>
    </row>
    <row r="68" ht="15.75" customHeight="1">
      <c r="A68" s="264" t="s">
        <v>277</v>
      </c>
      <c r="B68" s="258" t="s">
        <v>262</v>
      </c>
      <c r="C68" s="258" t="s">
        <v>259</v>
      </c>
      <c r="D68" s="258" t="s">
        <v>47</v>
      </c>
      <c r="E68" s="258"/>
      <c r="F68" s="258"/>
      <c r="G68" s="268">
        <f t="shared" ref="G68:AK68" si="14">SUM(G66:G67)</f>
        <v>4</v>
      </c>
      <c r="H68" s="268">
        <f t="shared" si="14"/>
        <v>4</v>
      </c>
      <c r="I68" s="268">
        <f t="shared" si="14"/>
        <v>4</v>
      </c>
      <c r="J68" s="268">
        <f t="shared" si="14"/>
        <v>0</v>
      </c>
      <c r="K68" s="268">
        <f t="shared" si="14"/>
        <v>0</v>
      </c>
      <c r="L68" s="268">
        <f t="shared" si="14"/>
        <v>4</v>
      </c>
      <c r="M68" s="268">
        <f t="shared" si="14"/>
        <v>4</v>
      </c>
      <c r="N68" s="268">
        <f t="shared" si="14"/>
        <v>4</v>
      </c>
      <c r="O68" s="268">
        <f t="shared" si="14"/>
        <v>4</v>
      </c>
      <c r="P68" s="268">
        <f t="shared" si="14"/>
        <v>4</v>
      </c>
      <c r="Q68" s="268">
        <f t="shared" si="14"/>
        <v>0</v>
      </c>
      <c r="R68" s="268">
        <f t="shared" si="14"/>
        <v>0</v>
      </c>
      <c r="S68" s="268">
        <f t="shared" si="14"/>
        <v>0</v>
      </c>
      <c r="T68" s="268">
        <f t="shared" si="14"/>
        <v>0</v>
      </c>
      <c r="U68" s="268">
        <f t="shared" si="14"/>
        <v>4</v>
      </c>
      <c r="V68" s="268">
        <f t="shared" si="14"/>
        <v>4</v>
      </c>
      <c r="W68" s="268">
        <f t="shared" si="14"/>
        <v>4</v>
      </c>
      <c r="X68" s="268">
        <f t="shared" si="14"/>
        <v>0</v>
      </c>
      <c r="Y68" s="268">
        <f t="shared" si="14"/>
        <v>0</v>
      </c>
      <c r="Z68" s="268">
        <f t="shared" si="14"/>
        <v>4</v>
      </c>
      <c r="AA68" s="268">
        <f t="shared" si="14"/>
        <v>4</v>
      </c>
      <c r="AB68" s="268">
        <f t="shared" si="14"/>
        <v>4</v>
      </c>
      <c r="AC68" s="268">
        <f t="shared" si="14"/>
        <v>4</v>
      </c>
      <c r="AD68" s="268">
        <f t="shared" si="14"/>
        <v>4</v>
      </c>
      <c r="AE68" s="268">
        <f t="shared" si="14"/>
        <v>0</v>
      </c>
      <c r="AF68" s="268">
        <f t="shared" si="14"/>
        <v>0</v>
      </c>
      <c r="AG68" s="268">
        <f t="shared" si="14"/>
        <v>4</v>
      </c>
      <c r="AH68" s="268">
        <f t="shared" si="14"/>
        <v>4</v>
      </c>
      <c r="AI68" s="268">
        <f t="shared" si="14"/>
        <v>0</v>
      </c>
      <c r="AJ68" s="268">
        <f t="shared" si="14"/>
        <v>0</v>
      </c>
      <c r="AK68" s="268">
        <f t="shared" si="14"/>
        <v>0</v>
      </c>
      <c r="AL68" s="260">
        <f t="shared" si="13"/>
        <v>72</v>
      </c>
      <c r="AM68" s="268"/>
      <c r="AN68" s="263" t="b">
        <v>0</v>
      </c>
    </row>
    <row r="69" ht="15.75" customHeight="1">
      <c r="A69" s="264" t="s">
        <v>277</v>
      </c>
      <c r="B69" s="183" t="s">
        <v>262</v>
      </c>
      <c r="C69" s="183" t="s">
        <v>263</v>
      </c>
      <c r="D69" s="183" t="s">
        <v>148</v>
      </c>
      <c r="E69" s="183"/>
      <c r="F69" s="183"/>
      <c r="G69" s="332"/>
      <c r="H69" s="333">
        <v>1.0</v>
      </c>
      <c r="I69" s="333"/>
      <c r="J69" s="334"/>
      <c r="K69" s="334"/>
      <c r="L69" s="333"/>
      <c r="M69" s="333">
        <v>1.0</v>
      </c>
      <c r="N69" s="333"/>
      <c r="O69" s="333">
        <v>1.0</v>
      </c>
      <c r="P69" s="333"/>
      <c r="Q69" s="334">
        <v>1.0</v>
      </c>
      <c r="R69" s="334"/>
      <c r="S69" s="333"/>
      <c r="T69" s="333">
        <v>1.0</v>
      </c>
      <c r="U69" s="333"/>
      <c r="V69" s="333">
        <v>1.0</v>
      </c>
      <c r="W69" s="333"/>
      <c r="X69" s="334">
        <v>1.0</v>
      </c>
      <c r="Y69" s="334"/>
      <c r="Z69" s="335"/>
      <c r="AA69" s="335">
        <v>1.0</v>
      </c>
      <c r="AB69" s="333"/>
      <c r="AC69" s="333">
        <v>1.0</v>
      </c>
      <c r="AD69" s="333"/>
      <c r="AE69" s="334">
        <v>1.0</v>
      </c>
      <c r="AF69" s="334"/>
      <c r="AG69" s="333"/>
      <c r="AH69" s="333">
        <v>1.0</v>
      </c>
      <c r="AI69" s="333"/>
      <c r="AJ69" s="333"/>
      <c r="AK69" s="336"/>
      <c r="AL69" s="238">
        <f t="shared" si="13"/>
        <v>11</v>
      </c>
      <c r="AM69" s="239"/>
      <c r="AN69" s="241" t="b">
        <v>0</v>
      </c>
    </row>
    <row r="70" ht="15.75" customHeight="1">
      <c r="A70" s="264" t="s">
        <v>277</v>
      </c>
      <c r="B70" s="183" t="s">
        <v>262</v>
      </c>
      <c r="C70" s="183" t="s">
        <v>263</v>
      </c>
      <c r="D70" s="183"/>
      <c r="E70" s="183"/>
      <c r="F70" s="183"/>
      <c r="G70" s="343"/>
      <c r="H70" s="344"/>
      <c r="I70" s="344"/>
      <c r="J70" s="345"/>
      <c r="K70" s="345"/>
      <c r="L70" s="344"/>
      <c r="M70" s="344"/>
      <c r="N70" s="344"/>
      <c r="O70" s="344"/>
      <c r="P70" s="344"/>
      <c r="Q70" s="345"/>
      <c r="R70" s="345"/>
      <c r="S70" s="344"/>
      <c r="T70" s="344"/>
      <c r="U70" s="344"/>
      <c r="V70" s="344"/>
      <c r="W70" s="344"/>
      <c r="X70" s="345"/>
      <c r="Y70" s="345"/>
      <c r="Z70" s="346"/>
      <c r="AA70" s="346"/>
      <c r="AB70" s="344"/>
      <c r="AC70" s="344"/>
      <c r="AD70" s="344"/>
      <c r="AE70" s="345"/>
      <c r="AF70" s="345"/>
      <c r="AG70" s="344"/>
      <c r="AH70" s="344"/>
      <c r="AI70" s="344"/>
      <c r="AJ70" s="344"/>
      <c r="AK70" s="347"/>
      <c r="AL70" s="238">
        <f t="shared" si="13"/>
        <v>0</v>
      </c>
      <c r="AM70" s="239"/>
      <c r="AN70" s="241" t="b">
        <v>0</v>
      </c>
    </row>
    <row r="71" ht="15.75" customHeight="1">
      <c r="A71" s="264" t="s">
        <v>277</v>
      </c>
      <c r="B71" s="258" t="s">
        <v>262</v>
      </c>
      <c r="C71" s="258" t="s">
        <v>263</v>
      </c>
      <c r="D71" s="258" t="s">
        <v>142</v>
      </c>
      <c r="E71" s="258"/>
      <c r="F71" s="258"/>
      <c r="G71" s="268">
        <f t="shared" ref="G71:AK71" si="15">SUM(G69:G70)</f>
        <v>0</v>
      </c>
      <c r="H71" s="268">
        <f t="shared" si="15"/>
        <v>1</v>
      </c>
      <c r="I71" s="268">
        <f t="shared" si="15"/>
        <v>0</v>
      </c>
      <c r="J71" s="268">
        <f t="shared" si="15"/>
        <v>0</v>
      </c>
      <c r="K71" s="268">
        <f t="shared" si="15"/>
        <v>0</v>
      </c>
      <c r="L71" s="268">
        <f t="shared" si="15"/>
        <v>0</v>
      </c>
      <c r="M71" s="268">
        <f t="shared" si="15"/>
        <v>1</v>
      </c>
      <c r="N71" s="268">
        <f t="shared" si="15"/>
        <v>0</v>
      </c>
      <c r="O71" s="268">
        <f t="shared" si="15"/>
        <v>1</v>
      </c>
      <c r="P71" s="268">
        <f t="shared" si="15"/>
        <v>0</v>
      </c>
      <c r="Q71" s="268">
        <f t="shared" si="15"/>
        <v>1</v>
      </c>
      <c r="R71" s="268">
        <f t="shared" si="15"/>
        <v>0</v>
      </c>
      <c r="S71" s="268">
        <f t="shared" si="15"/>
        <v>0</v>
      </c>
      <c r="T71" s="268">
        <f t="shared" si="15"/>
        <v>1</v>
      </c>
      <c r="U71" s="268">
        <f t="shared" si="15"/>
        <v>0</v>
      </c>
      <c r="V71" s="268">
        <f t="shared" si="15"/>
        <v>1</v>
      </c>
      <c r="W71" s="268">
        <f t="shared" si="15"/>
        <v>0</v>
      </c>
      <c r="X71" s="268">
        <f t="shared" si="15"/>
        <v>1</v>
      </c>
      <c r="Y71" s="268">
        <f t="shared" si="15"/>
        <v>0</v>
      </c>
      <c r="Z71" s="268">
        <f t="shared" si="15"/>
        <v>0</v>
      </c>
      <c r="AA71" s="268">
        <f t="shared" si="15"/>
        <v>1</v>
      </c>
      <c r="AB71" s="268">
        <f t="shared" si="15"/>
        <v>0</v>
      </c>
      <c r="AC71" s="268">
        <f t="shared" si="15"/>
        <v>1</v>
      </c>
      <c r="AD71" s="268">
        <f t="shared" si="15"/>
        <v>0</v>
      </c>
      <c r="AE71" s="268">
        <f t="shared" si="15"/>
        <v>1</v>
      </c>
      <c r="AF71" s="268">
        <f t="shared" si="15"/>
        <v>0</v>
      </c>
      <c r="AG71" s="268">
        <f t="shared" si="15"/>
        <v>0</v>
      </c>
      <c r="AH71" s="268">
        <f t="shared" si="15"/>
        <v>1</v>
      </c>
      <c r="AI71" s="268">
        <f t="shared" si="15"/>
        <v>0</v>
      </c>
      <c r="AJ71" s="268">
        <f t="shared" si="15"/>
        <v>0</v>
      </c>
      <c r="AK71" s="268">
        <f t="shared" si="15"/>
        <v>0</v>
      </c>
      <c r="AL71" s="260">
        <f t="shared" si="13"/>
        <v>11</v>
      </c>
      <c r="AM71" s="268"/>
      <c r="AN71" s="263" t="b">
        <v>0</v>
      </c>
    </row>
    <row r="72" ht="15.75" customHeight="1">
      <c r="A72" s="264" t="s">
        <v>277</v>
      </c>
      <c r="B72" s="183" t="s">
        <v>262</v>
      </c>
      <c r="C72" s="183" t="s">
        <v>255</v>
      </c>
      <c r="D72" s="183" t="s">
        <v>166</v>
      </c>
      <c r="E72" s="183"/>
      <c r="F72" s="183"/>
      <c r="G72" s="332"/>
      <c r="H72" s="333">
        <v>1.0</v>
      </c>
      <c r="I72" s="333"/>
      <c r="J72" s="334"/>
      <c r="K72" s="334"/>
      <c r="L72" s="333"/>
      <c r="M72" s="333"/>
      <c r="N72" s="333"/>
      <c r="O72" s="333"/>
      <c r="P72" s="333"/>
      <c r="Q72" s="334"/>
      <c r="R72" s="334"/>
      <c r="S72" s="333"/>
      <c r="T72" s="333"/>
      <c r="U72" s="333"/>
      <c r="V72" s="333"/>
      <c r="W72" s="333"/>
      <c r="X72" s="334"/>
      <c r="Y72" s="334"/>
      <c r="Z72" s="335"/>
      <c r="AA72" s="335"/>
      <c r="AB72" s="333"/>
      <c r="AC72" s="333">
        <v>1.0</v>
      </c>
      <c r="AD72" s="333"/>
      <c r="AE72" s="334"/>
      <c r="AF72" s="334"/>
      <c r="AG72" s="333"/>
      <c r="AH72" s="333"/>
      <c r="AI72" s="333"/>
      <c r="AJ72" s="333"/>
      <c r="AK72" s="336"/>
      <c r="AL72" s="238">
        <f t="shared" si="13"/>
        <v>2</v>
      </c>
      <c r="AM72" s="239"/>
      <c r="AN72" s="241" t="b">
        <v>0</v>
      </c>
    </row>
    <row r="73" ht="15.75" customHeight="1">
      <c r="A73" s="264" t="s">
        <v>277</v>
      </c>
      <c r="B73" s="183" t="s">
        <v>262</v>
      </c>
      <c r="C73" s="183" t="s">
        <v>255</v>
      </c>
      <c r="D73" s="183"/>
      <c r="E73" s="183"/>
      <c r="F73" s="183"/>
      <c r="G73" s="343"/>
      <c r="H73" s="344"/>
      <c r="I73" s="344"/>
      <c r="J73" s="345"/>
      <c r="K73" s="345"/>
      <c r="L73" s="344"/>
      <c r="M73" s="344"/>
      <c r="N73" s="344"/>
      <c r="O73" s="344"/>
      <c r="P73" s="344"/>
      <c r="Q73" s="345"/>
      <c r="R73" s="345"/>
      <c r="S73" s="344"/>
      <c r="T73" s="344"/>
      <c r="U73" s="344"/>
      <c r="V73" s="344"/>
      <c r="W73" s="344"/>
      <c r="X73" s="345"/>
      <c r="Y73" s="345"/>
      <c r="Z73" s="346"/>
      <c r="AA73" s="346"/>
      <c r="AB73" s="344"/>
      <c r="AC73" s="344"/>
      <c r="AD73" s="344"/>
      <c r="AE73" s="345"/>
      <c r="AF73" s="345"/>
      <c r="AG73" s="344"/>
      <c r="AH73" s="344"/>
      <c r="AI73" s="344"/>
      <c r="AJ73" s="344"/>
      <c r="AK73" s="347"/>
      <c r="AL73" s="238">
        <f t="shared" si="13"/>
        <v>0</v>
      </c>
      <c r="AM73" s="239"/>
      <c r="AN73" s="241" t="b">
        <v>0</v>
      </c>
    </row>
    <row r="74" ht="15.75" customHeight="1">
      <c r="A74" s="264" t="s">
        <v>277</v>
      </c>
      <c r="B74" s="258" t="s">
        <v>262</v>
      </c>
      <c r="C74" s="258" t="s">
        <v>255</v>
      </c>
      <c r="D74" s="258" t="s">
        <v>161</v>
      </c>
      <c r="E74" s="258"/>
      <c r="F74" s="258"/>
      <c r="G74" s="268">
        <f t="shared" ref="G74:AK74" si="16">SUM(G72:G73)</f>
        <v>0</v>
      </c>
      <c r="H74" s="268">
        <f t="shared" si="16"/>
        <v>1</v>
      </c>
      <c r="I74" s="268">
        <f t="shared" si="16"/>
        <v>0</v>
      </c>
      <c r="J74" s="268">
        <f t="shared" si="16"/>
        <v>0</v>
      </c>
      <c r="K74" s="268">
        <f t="shared" si="16"/>
        <v>0</v>
      </c>
      <c r="L74" s="268">
        <f t="shared" si="16"/>
        <v>0</v>
      </c>
      <c r="M74" s="268">
        <f t="shared" si="16"/>
        <v>0</v>
      </c>
      <c r="N74" s="268">
        <f t="shared" si="16"/>
        <v>0</v>
      </c>
      <c r="O74" s="268">
        <f t="shared" si="16"/>
        <v>0</v>
      </c>
      <c r="P74" s="268">
        <f t="shared" si="16"/>
        <v>0</v>
      </c>
      <c r="Q74" s="268">
        <f t="shared" si="16"/>
        <v>0</v>
      </c>
      <c r="R74" s="268">
        <f t="shared" si="16"/>
        <v>0</v>
      </c>
      <c r="S74" s="268">
        <f t="shared" si="16"/>
        <v>0</v>
      </c>
      <c r="T74" s="268">
        <f t="shared" si="16"/>
        <v>0</v>
      </c>
      <c r="U74" s="268">
        <f t="shared" si="16"/>
        <v>0</v>
      </c>
      <c r="V74" s="268">
        <f t="shared" si="16"/>
        <v>0</v>
      </c>
      <c r="W74" s="268">
        <f t="shared" si="16"/>
        <v>0</v>
      </c>
      <c r="X74" s="268">
        <f t="shared" si="16"/>
        <v>0</v>
      </c>
      <c r="Y74" s="268">
        <f t="shared" si="16"/>
        <v>0</v>
      </c>
      <c r="Z74" s="268">
        <f t="shared" si="16"/>
        <v>0</v>
      </c>
      <c r="AA74" s="268">
        <f t="shared" si="16"/>
        <v>0</v>
      </c>
      <c r="AB74" s="268">
        <f t="shared" si="16"/>
        <v>0</v>
      </c>
      <c r="AC74" s="268">
        <f t="shared" si="16"/>
        <v>1</v>
      </c>
      <c r="AD74" s="268">
        <f t="shared" si="16"/>
        <v>0</v>
      </c>
      <c r="AE74" s="268">
        <f t="shared" si="16"/>
        <v>0</v>
      </c>
      <c r="AF74" s="268">
        <f t="shared" si="16"/>
        <v>0</v>
      </c>
      <c r="AG74" s="268">
        <f t="shared" si="16"/>
        <v>0</v>
      </c>
      <c r="AH74" s="268">
        <f t="shared" si="16"/>
        <v>0</v>
      </c>
      <c r="AI74" s="268">
        <f t="shared" si="16"/>
        <v>0</v>
      </c>
      <c r="AJ74" s="268">
        <f t="shared" si="16"/>
        <v>0</v>
      </c>
      <c r="AK74" s="268">
        <f t="shared" si="16"/>
        <v>0</v>
      </c>
      <c r="AL74" s="260">
        <f t="shared" si="13"/>
        <v>2</v>
      </c>
      <c r="AM74" s="268"/>
      <c r="AN74" s="263" t="b">
        <v>0</v>
      </c>
    </row>
    <row r="75" ht="15.75" customHeight="1">
      <c r="A75" s="264" t="s">
        <v>25</v>
      </c>
      <c r="B75" s="183" t="s">
        <v>270</v>
      </c>
      <c r="C75" s="183" t="s">
        <v>259</v>
      </c>
      <c r="D75" s="183" t="s">
        <v>61</v>
      </c>
      <c r="E75" s="183"/>
      <c r="F75" s="183"/>
      <c r="G75" s="332">
        <v>1.0</v>
      </c>
      <c r="H75" s="333">
        <v>1.0</v>
      </c>
      <c r="I75" s="333">
        <v>1.0</v>
      </c>
      <c r="J75" s="334">
        <v>1.0</v>
      </c>
      <c r="K75" s="334">
        <v>1.0</v>
      </c>
      <c r="L75" s="333">
        <v>1.0</v>
      </c>
      <c r="M75" s="333">
        <v>1.0</v>
      </c>
      <c r="N75" s="333">
        <v>1.0</v>
      </c>
      <c r="O75" s="333">
        <v>1.0</v>
      </c>
      <c r="P75" s="333">
        <v>1.0</v>
      </c>
      <c r="Q75" s="334">
        <v>1.0</v>
      </c>
      <c r="R75" s="334">
        <v>1.0</v>
      </c>
      <c r="S75" s="333">
        <v>1.0</v>
      </c>
      <c r="T75" s="333">
        <v>1.0</v>
      </c>
      <c r="U75" s="333">
        <v>1.0</v>
      </c>
      <c r="V75" s="333">
        <v>1.0</v>
      </c>
      <c r="W75" s="333">
        <v>1.0</v>
      </c>
      <c r="X75" s="334">
        <v>1.0</v>
      </c>
      <c r="Y75" s="334">
        <v>1.0</v>
      </c>
      <c r="Z75" s="335">
        <v>1.0</v>
      </c>
      <c r="AA75" s="335">
        <v>1.0</v>
      </c>
      <c r="AB75" s="333">
        <v>1.0</v>
      </c>
      <c r="AC75" s="333">
        <v>1.0</v>
      </c>
      <c r="AD75" s="333">
        <v>1.0</v>
      </c>
      <c r="AE75" s="334">
        <v>1.0</v>
      </c>
      <c r="AF75" s="334">
        <v>1.0</v>
      </c>
      <c r="AG75" s="333">
        <v>1.0</v>
      </c>
      <c r="AH75" s="333">
        <v>1.0</v>
      </c>
      <c r="AI75" s="333"/>
      <c r="AJ75" s="333"/>
      <c r="AK75" s="336"/>
      <c r="AL75" s="238">
        <f t="shared" si="13"/>
        <v>28</v>
      </c>
      <c r="AM75" s="239"/>
      <c r="AN75" s="241" t="b">
        <v>0</v>
      </c>
    </row>
    <row r="76" ht="15.75" customHeight="1">
      <c r="A76" s="264" t="s">
        <v>25</v>
      </c>
      <c r="B76" s="183" t="s">
        <v>270</v>
      </c>
      <c r="C76" s="183" t="s">
        <v>259</v>
      </c>
      <c r="D76" s="183"/>
      <c r="E76" s="183"/>
      <c r="F76" s="183"/>
      <c r="G76" s="343"/>
      <c r="H76" s="344"/>
      <c r="I76" s="344"/>
      <c r="J76" s="345"/>
      <c r="K76" s="345"/>
      <c r="L76" s="344"/>
      <c r="M76" s="344"/>
      <c r="N76" s="344"/>
      <c r="O76" s="344"/>
      <c r="P76" s="344"/>
      <c r="Q76" s="345"/>
      <c r="R76" s="345"/>
      <c r="S76" s="344"/>
      <c r="T76" s="344"/>
      <c r="U76" s="344"/>
      <c r="V76" s="344"/>
      <c r="W76" s="344"/>
      <c r="X76" s="345"/>
      <c r="Y76" s="345"/>
      <c r="Z76" s="346"/>
      <c r="AA76" s="346"/>
      <c r="AB76" s="344"/>
      <c r="AC76" s="344"/>
      <c r="AD76" s="344"/>
      <c r="AE76" s="345"/>
      <c r="AF76" s="345"/>
      <c r="AG76" s="344"/>
      <c r="AH76" s="344"/>
      <c r="AI76" s="344"/>
      <c r="AJ76" s="344"/>
      <c r="AK76" s="347"/>
      <c r="AL76" s="238">
        <f t="shared" si="13"/>
        <v>0</v>
      </c>
      <c r="AM76" s="239"/>
      <c r="AN76" s="241" t="b">
        <v>0</v>
      </c>
    </row>
    <row r="77" ht="15.75" customHeight="1">
      <c r="A77" s="257" t="s">
        <v>25</v>
      </c>
      <c r="B77" s="258" t="s">
        <v>270</v>
      </c>
      <c r="C77" s="258" t="s">
        <v>259</v>
      </c>
      <c r="D77" s="258" t="s">
        <v>47</v>
      </c>
      <c r="E77" s="258"/>
      <c r="F77" s="258"/>
      <c r="G77" s="268">
        <f t="shared" ref="G77:AK77" si="17">SUM(G75:G76)</f>
        <v>1</v>
      </c>
      <c r="H77" s="268">
        <f t="shared" si="17"/>
        <v>1</v>
      </c>
      <c r="I77" s="268">
        <f t="shared" si="17"/>
        <v>1</v>
      </c>
      <c r="J77" s="268">
        <f t="shared" si="17"/>
        <v>1</v>
      </c>
      <c r="K77" s="268">
        <f t="shared" si="17"/>
        <v>1</v>
      </c>
      <c r="L77" s="268">
        <f t="shared" si="17"/>
        <v>1</v>
      </c>
      <c r="M77" s="268">
        <f t="shared" si="17"/>
        <v>1</v>
      </c>
      <c r="N77" s="268">
        <f t="shared" si="17"/>
        <v>1</v>
      </c>
      <c r="O77" s="268">
        <f t="shared" si="17"/>
        <v>1</v>
      </c>
      <c r="P77" s="268">
        <f t="shared" si="17"/>
        <v>1</v>
      </c>
      <c r="Q77" s="268">
        <f t="shared" si="17"/>
        <v>1</v>
      </c>
      <c r="R77" s="268">
        <f t="shared" si="17"/>
        <v>1</v>
      </c>
      <c r="S77" s="268">
        <f t="shared" si="17"/>
        <v>1</v>
      </c>
      <c r="T77" s="268">
        <f t="shared" si="17"/>
        <v>1</v>
      </c>
      <c r="U77" s="268">
        <f t="shared" si="17"/>
        <v>1</v>
      </c>
      <c r="V77" s="268">
        <f t="shared" si="17"/>
        <v>1</v>
      </c>
      <c r="W77" s="268">
        <f t="shared" si="17"/>
        <v>1</v>
      </c>
      <c r="X77" s="268">
        <f t="shared" si="17"/>
        <v>1</v>
      </c>
      <c r="Y77" s="268">
        <f t="shared" si="17"/>
        <v>1</v>
      </c>
      <c r="Z77" s="268">
        <f t="shared" si="17"/>
        <v>1</v>
      </c>
      <c r="AA77" s="268">
        <f t="shared" si="17"/>
        <v>1</v>
      </c>
      <c r="AB77" s="268">
        <f t="shared" si="17"/>
        <v>1</v>
      </c>
      <c r="AC77" s="268">
        <f t="shared" si="17"/>
        <v>1</v>
      </c>
      <c r="AD77" s="268">
        <f t="shared" si="17"/>
        <v>1</v>
      </c>
      <c r="AE77" s="268">
        <f t="shared" si="17"/>
        <v>1</v>
      </c>
      <c r="AF77" s="268">
        <f t="shared" si="17"/>
        <v>1</v>
      </c>
      <c r="AG77" s="268">
        <f t="shared" si="17"/>
        <v>1</v>
      </c>
      <c r="AH77" s="268">
        <f t="shared" si="17"/>
        <v>1</v>
      </c>
      <c r="AI77" s="268">
        <f t="shared" si="17"/>
        <v>0</v>
      </c>
      <c r="AJ77" s="268">
        <f t="shared" si="17"/>
        <v>0</v>
      </c>
      <c r="AK77" s="268">
        <f t="shared" si="17"/>
        <v>0</v>
      </c>
      <c r="AL77" s="260">
        <f t="shared" si="13"/>
        <v>28</v>
      </c>
      <c r="AM77" s="268"/>
      <c r="AN77" s="263" t="b">
        <v>0</v>
      </c>
    </row>
    <row r="78" ht="15.75" customHeight="1">
      <c r="A78" s="264" t="s">
        <v>25</v>
      </c>
      <c r="B78" s="183" t="s">
        <v>270</v>
      </c>
      <c r="C78" s="183" t="s">
        <v>275</v>
      </c>
      <c r="D78" s="183" t="s">
        <v>105</v>
      </c>
      <c r="E78" s="183"/>
      <c r="F78" s="183"/>
      <c r="G78" s="348"/>
      <c r="H78" s="349"/>
      <c r="I78" s="349"/>
      <c r="J78" s="350"/>
      <c r="K78" s="350"/>
      <c r="L78" s="349"/>
      <c r="M78" s="349"/>
      <c r="N78" s="349"/>
      <c r="O78" s="349"/>
      <c r="P78" s="349"/>
      <c r="Q78" s="350"/>
      <c r="R78" s="350"/>
      <c r="S78" s="349"/>
      <c r="T78" s="349"/>
      <c r="U78" s="349"/>
      <c r="V78" s="349"/>
      <c r="W78" s="349"/>
      <c r="X78" s="350"/>
      <c r="Y78" s="350">
        <v>8.0</v>
      </c>
      <c r="Z78" s="351"/>
      <c r="AA78" s="351">
        <v>8.0</v>
      </c>
      <c r="AB78" s="349">
        <v>8.0</v>
      </c>
      <c r="AC78" s="349"/>
      <c r="AD78" s="349"/>
      <c r="AE78" s="350"/>
      <c r="AF78" s="350"/>
      <c r="AG78" s="349"/>
      <c r="AH78" s="349"/>
      <c r="AI78" s="349"/>
      <c r="AJ78" s="349"/>
      <c r="AK78" s="352"/>
      <c r="AL78" s="238">
        <v>24.0</v>
      </c>
      <c r="AM78" s="239"/>
      <c r="AN78" s="241" t="b">
        <v>0</v>
      </c>
    </row>
    <row r="79" ht="15.75" customHeight="1">
      <c r="A79" s="264" t="s">
        <v>25</v>
      </c>
      <c r="B79" s="183" t="s">
        <v>270</v>
      </c>
      <c r="C79" s="183" t="s">
        <v>275</v>
      </c>
      <c r="D79" s="183" t="s">
        <v>107</v>
      </c>
      <c r="E79" s="183"/>
      <c r="F79" s="183"/>
      <c r="G79" s="325">
        <v>8.0</v>
      </c>
      <c r="H79" s="326">
        <v>8.0</v>
      </c>
      <c r="I79" s="326">
        <v>8.0</v>
      </c>
      <c r="J79" s="327"/>
      <c r="K79" s="327"/>
      <c r="L79" s="326">
        <v>8.0</v>
      </c>
      <c r="M79" s="326">
        <v>8.0</v>
      </c>
      <c r="N79" s="326">
        <v>8.0</v>
      </c>
      <c r="O79" s="326">
        <v>8.0</v>
      </c>
      <c r="P79" s="326">
        <v>8.0</v>
      </c>
      <c r="Q79" s="327"/>
      <c r="R79" s="327"/>
      <c r="S79" s="326">
        <v>8.0</v>
      </c>
      <c r="T79" s="326">
        <v>8.0</v>
      </c>
      <c r="U79" s="326">
        <v>8.0</v>
      </c>
      <c r="V79" s="326"/>
      <c r="W79" s="326">
        <v>8.0</v>
      </c>
      <c r="X79" s="327"/>
      <c r="Y79" s="327"/>
      <c r="Z79" s="328"/>
      <c r="AA79" s="328"/>
      <c r="AB79" s="326"/>
      <c r="AC79" s="326"/>
      <c r="AD79" s="326">
        <v>8.0</v>
      </c>
      <c r="AE79" s="327"/>
      <c r="AF79" s="327"/>
      <c r="AG79" s="326">
        <v>8.0</v>
      </c>
      <c r="AH79" s="326">
        <v>8.0</v>
      </c>
      <c r="AI79" s="326"/>
      <c r="AJ79" s="326"/>
      <c r="AK79" s="329"/>
      <c r="AL79" s="238">
        <v>120.0</v>
      </c>
      <c r="AM79" s="239"/>
      <c r="AN79" s="241" t="b">
        <v>0</v>
      </c>
    </row>
    <row r="80" ht="15.75" customHeight="1">
      <c r="A80" s="264" t="s">
        <v>25</v>
      </c>
      <c r="B80" s="183" t="s">
        <v>270</v>
      </c>
      <c r="C80" s="183" t="s">
        <v>275</v>
      </c>
      <c r="D80" s="183" t="s">
        <v>49</v>
      </c>
      <c r="E80" s="183"/>
      <c r="F80" s="183"/>
      <c r="G80" s="325"/>
      <c r="H80" s="326"/>
      <c r="I80" s="326"/>
      <c r="J80" s="327">
        <v>8.0</v>
      </c>
      <c r="K80" s="327"/>
      <c r="L80" s="326"/>
      <c r="M80" s="326"/>
      <c r="N80" s="326"/>
      <c r="O80" s="326"/>
      <c r="P80" s="326"/>
      <c r="Q80" s="327"/>
      <c r="R80" s="327"/>
      <c r="S80" s="326"/>
      <c r="T80" s="326"/>
      <c r="U80" s="326"/>
      <c r="V80" s="326"/>
      <c r="W80" s="326"/>
      <c r="X80" s="327"/>
      <c r="Y80" s="327"/>
      <c r="Z80" s="328"/>
      <c r="AA80" s="328"/>
      <c r="AB80" s="326"/>
      <c r="AC80" s="326"/>
      <c r="AD80" s="326"/>
      <c r="AE80" s="327"/>
      <c r="AF80" s="327"/>
      <c r="AG80" s="326"/>
      <c r="AH80" s="326"/>
      <c r="AI80" s="326"/>
      <c r="AJ80" s="326"/>
      <c r="AK80" s="329"/>
      <c r="AL80" s="238">
        <v>8.0</v>
      </c>
      <c r="AM80" s="239"/>
      <c r="AN80" s="241" t="b">
        <v>0</v>
      </c>
    </row>
    <row r="81" ht="15.75" customHeight="1">
      <c r="A81" s="264" t="s">
        <v>25</v>
      </c>
      <c r="B81" s="183" t="s">
        <v>270</v>
      </c>
      <c r="C81" s="183" t="s">
        <v>275</v>
      </c>
      <c r="D81" s="183" t="s">
        <v>112</v>
      </c>
      <c r="E81" s="183"/>
      <c r="F81" s="183"/>
      <c r="G81" s="325"/>
      <c r="H81" s="326"/>
      <c r="I81" s="326"/>
      <c r="J81" s="327"/>
      <c r="K81" s="327"/>
      <c r="L81" s="326"/>
      <c r="M81" s="326"/>
      <c r="N81" s="326"/>
      <c r="O81" s="326"/>
      <c r="P81" s="326"/>
      <c r="Q81" s="327">
        <v>8.0</v>
      </c>
      <c r="R81" s="327">
        <v>8.0</v>
      </c>
      <c r="S81" s="326"/>
      <c r="T81" s="326"/>
      <c r="U81" s="326"/>
      <c r="V81" s="326">
        <v>8.0</v>
      </c>
      <c r="W81" s="326"/>
      <c r="X81" s="327"/>
      <c r="Y81" s="327"/>
      <c r="Z81" s="328"/>
      <c r="AA81" s="328"/>
      <c r="AB81" s="326"/>
      <c r="AC81" s="326"/>
      <c r="AD81" s="326"/>
      <c r="AE81" s="327">
        <v>8.0</v>
      </c>
      <c r="AF81" s="327"/>
      <c r="AG81" s="326"/>
      <c r="AH81" s="326"/>
      <c r="AI81" s="326"/>
      <c r="AJ81" s="326"/>
      <c r="AK81" s="329"/>
      <c r="AL81" s="238">
        <v>24.0</v>
      </c>
      <c r="AM81" s="239"/>
      <c r="AN81" s="241" t="b">
        <v>0</v>
      </c>
    </row>
    <row r="82" ht="15.75" customHeight="1">
      <c r="A82" s="264" t="s">
        <v>25</v>
      </c>
      <c r="B82" s="183" t="s">
        <v>270</v>
      </c>
      <c r="C82" s="183" t="s">
        <v>275</v>
      </c>
      <c r="D82" s="183"/>
      <c r="E82" s="183"/>
      <c r="F82" s="183"/>
      <c r="G82" s="325"/>
      <c r="H82" s="326"/>
      <c r="I82" s="326"/>
      <c r="J82" s="327"/>
      <c r="K82" s="327"/>
      <c r="L82" s="326"/>
      <c r="M82" s="326"/>
      <c r="N82" s="326"/>
      <c r="O82" s="326"/>
      <c r="P82" s="326"/>
      <c r="Q82" s="327"/>
      <c r="R82" s="327"/>
      <c r="S82" s="326"/>
      <c r="T82" s="326"/>
      <c r="U82" s="326"/>
      <c r="V82" s="326"/>
      <c r="W82" s="326"/>
      <c r="X82" s="327"/>
      <c r="Y82" s="327"/>
      <c r="Z82" s="328"/>
      <c r="AA82" s="328"/>
      <c r="AB82" s="326"/>
      <c r="AC82" s="326"/>
      <c r="AD82" s="326"/>
      <c r="AE82" s="327"/>
      <c r="AF82" s="327"/>
      <c r="AG82" s="326"/>
      <c r="AH82" s="326"/>
      <c r="AI82" s="326"/>
      <c r="AJ82" s="326"/>
      <c r="AK82" s="329"/>
      <c r="AL82" s="238">
        <f t="shared" ref="AL82:AL164" si="18">SUM(G82:AK82)</f>
        <v>0</v>
      </c>
      <c r="AM82" s="239"/>
      <c r="AN82" s="241" t="b">
        <v>0</v>
      </c>
    </row>
    <row r="83" ht="15.75" customHeight="1">
      <c r="A83" s="264" t="s">
        <v>25</v>
      </c>
      <c r="B83" s="183" t="s">
        <v>270</v>
      </c>
      <c r="C83" s="183" t="s">
        <v>275</v>
      </c>
      <c r="D83" s="183"/>
      <c r="E83" s="183"/>
      <c r="F83" s="183"/>
      <c r="G83" s="343"/>
      <c r="H83" s="344"/>
      <c r="I83" s="344"/>
      <c r="J83" s="345"/>
      <c r="K83" s="345"/>
      <c r="L83" s="344"/>
      <c r="M83" s="344"/>
      <c r="N83" s="344"/>
      <c r="O83" s="344"/>
      <c r="P83" s="344"/>
      <c r="Q83" s="345"/>
      <c r="R83" s="345"/>
      <c r="S83" s="344"/>
      <c r="T83" s="344"/>
      <c r="U83" s="344"/>
      <c r="V83" s="344"/>
      <c r="W83" s="344"/>
      <c r="X83" s="345"/>
      <c r="Y83" s="345"/>
      <c r="Z83" s="346"/>
      <c r="AA83" s="346"/>
      <c r="AB83" s="344"/>
      <c r="AC83" s="344"/>
      <c r="AD83" s="344"/>
      <c r="AE83" s="345"/>
      <c r="AF83" s="345"/>
      <c r="AG83" s="344"/>
      <c r="AH83" s="344"/>
      <c r="AI83" s="344"/>
      <c r="AJ83" s="344"/>
      <c r="AK83" s="347"/>
      <c r="AL83" s="238">
        <f t="shared" si="18"/>
        <v>0</v>
      </c>
      <c r="AM83" s="239"/>
      <c r="AN83" s="241" t="b">
        <v>0</v>
      </c>
    </row>
    <row r="84" ht="15.75" customHeight="1">
      <c r="A84" s="257" t="s">
        <v>25</v>
      </c>
      <c r="B84" s="258" t="s">
        <v>270</v>
      </c>
      <c r="C84" s="258" t="s">
        <v>275</v>
      </c>
      <c r="D84" s="258" t="s">
        <v>98</v>
      </c>
      <c r="E84" s="258"/>
      <c r="F84" s="258"/>
      <c r="G84" s="268">
        <f t="shared" ref="G84:AK84" si="19">SUM(G78:G83)</f>
        <v>8</v>
      </c>
      <c r="H84" s="268">
        <f t="shared" si="19"/>
        <v>8</v>
      </c>
      <c r="I84" s="268">
        <f t="shared" si="19"/>
        <v>8</v>
      </c>
      <c r="J84" s="268">
        <f t="shared" si="19"/>
        <v>8</v>
      </c>
      <c r="K84" s="268">
        <f t="shared" si="19"/>
        <v>0</v>
      </c>
      <c r="L84" s="268">
        <f t="shared" si="19"/>
        <v>8</v>
      </c>
      <c r="M84" s="268">
        <f t="shared" si="19"/>
        <v>8</v>
      </c>
      <c r="N84" s="268">
        <f t="shared" si="19"/>
        <v>8</v>
      </c>
      <c r="O84" s="268">
        <f t="shared" si="19"/>
        <v>8</v>
      </c>
      <c r="P84" s="268">
        <f t="shared" si="19"/>
        <v>8</v>
      </c>
      <c r="Q84" s="268">
        <f t="shared" si="19"/>
        <v>8</v>
      </c>
      <c r="R84" s="268">
        <f t="shared" si="19"/>
        <v>8</v>
      </c>
      <c r="S84" s="268">
        <f t="shared" si="19"/>
        <v>8</v>
      </c>
      <c r="T84" s="268">
        <f t="shared" si="19"/>
        <v>8</v>
      </c>
      <c r="U84" s="268">
        <f t="shared" si="19"/>
        <v>8</v>
      </c>
      <c r="V84" s="268">
        <f t="shared" si="19"/>
        <v>8</v>
      </c>
      <c r="W84" s="268">
        <f t="shared" si="19"/>
        <v>8</v>
      </c>
      <c r="X84" s="268">
        <f t="shared" si="19"/>
        <v>0</v>
      </c>
      <c r="Y84" s="268">
        <f t="shared" si="19"/>
        <v>8</v>
      </c>
      <c r="Z84" s="268">
        <f t="shared" si="19"/>
        <v>0</v>
      </c>
      <c r="AA84" s="268">
        <f t="shared" si="19"/>
        <v>8</v>
      </c>
      <c r="AB84" s="268">
        <f t="shared" si="19"/>
        <v>8</v>
      </c>
      <c r="AC84" s="268">
        <f t="shared" si="19"/>
        <v>0</v>
      </c>
      <c r="AD84" s="268">
        <f t="shared" si="19"/>
        <v>8</v>
      </c>
      <c r="AE84" s="268">
        <f t="shared" si="19"/>
        <v>8</v>
      </c>
      <c r="AF84" s="268">
        <f t="shared" si="19"/>
        <v>0</v>
      </c>
      <c r="AG84" s="268">
        <f t="shared" si="19"/>
        <v>8</v>
      </c>
      <c r="AH84" s="268">
        <f t="shared" si="19"/>
        <v>8</v>
      </c>
      <c r="AI84" s="268">
        <f t="shared" si="19"/>
        <v>0</v>
      </c>
      <c r="AJ84" s="268">
        <f t="shared" si="19"/>
        <v>0</v>
      </c>
      <c r="AK84" s="268">
        <f t="shared" si="19"/>
        <v>0</v>
      </c>
      <c r="AL84" s="260">
        <f t="shared" si="18"/>
        <v>184</v>
      </c>
      <c r="AM84" s="268"/>
      <c r="AN84" s="263" t="b">
        <v>0</v>
      </c>
    </row>
    <row r="85" ht="15.75" customHeight="1">
      <c r="A85" s="264" t="s">
        <v>25</v>
      </c>
      <c r="B85" s="183" t="s">
        <v>270</v>
      </c>
      <c r="C85" s="183" t="s">
        <v>263</v>
      </c>
      <c r="D85" s="183" t="s">
        <v>148</v>
      </c>
      <c r="E85" s="183"/>
      <c r="F85" s="183"/>
      <c r="G85" s="332">
        <v>1.0</v>
      </c>
      <c r="H85" s="333">
        <v>1.0</v>
      </c>
      <c r="I85" s="333">
        <v>1.0</v>
      </c>
      <c r="J85" s="334"/>
      <c r="K85" s="334"/>
      <c r="L85" s="333">
        <v>1.0</v>
      </c>
      <c r="M85" s="333">
        <v>1.0</v>
      </c>
      <c r="N85" s="333">
        <v>1.0</v>
      </c>
      <c r="O85" s="333">
        <v>1.0</v>
      </c>
      <c r="P85" s="333">
        <v>1.0</v>
      </c>
      <c r="Q85" s="334"/>
      <c r="R85" s="334"/>
      <c r="S85" s="333">
        <v>1.0</v>
      </c>
      <c r="T85" s="333">
        <v>1.0</v>
      </c>
      <c r="U85" s="333">
        <v>1.0</v>
      </c>
      <c r="V85" s="333">
        <v>1.0</v>
      </c>
      <c r="W85" s="333">
        <v>1.0</v>
      </c>
      <c r="X85" s="334"/>
      <c r="Y85" s="334"/>
      <c r="Z85" s="335">
        <v>1.0</v>
      </c>
      <c r="AA85" s="335">
        <v>1.0</v>
      </c>
      <c r="AB85" s="333">
        <v>1.0</v>
      </c>
      <c r="AC85" s="333">
        <v>1.0</v>
      </c>
      <c r="AD85" s="333">
        <v>1.0</v>
      </c>
      <c r="AE85" s="334"/>
      <c r="AF85" s="334"/>
      <c r="AG85" s="333">
        <v>1.0</v>
      </c>
      <c r="AH85" s="333">
        <v>1.0</v>
      </c>
      <c r="AI85" s="333"/>
      <c r="AJ85" s="333"/>
      <c r="AK85" s="336"/>
      <c r="AL85" s="238">
        <f t="shared" si="18"/>
        <v>20</v>
      </c>
      <c r="AM85" s="239"/>
      <c r="AN85" s="241" t="b">
        <v>0</v>
      </c>
    </row>
    <row r="86" ht="15.75" customHeight="1">
      <c r="A86" s="264" t="s">
        <v>25</v>
      </c>
      <c r="B86" s="183" t="s">
        <v>270</v>
      </c>
      <c r="C86" s="183" t="s">
        <v>263</v>
      </c>
      <c r="D86" s="183"/>
      <c r="E86" s="183"/>
      <c r="F86" s="183"/>
      <c r="G86" s="343"/>
      <c r="H86" s="344"/>
      <c r="I86" s="344"/>
      <c r="J86" s="345"/>
      <c r="K86" s="345"/>
      <c r="L86" s="344"/>
      <c r="M86" s="344"/>
      <c r="N86" s="344"/>
      <c r="O86" s="344"/>
      <c r="P86" s="344"/>
      <c r="Q86" s="345"/>
      <c r="R86" s="345"/>
      <c r="S86" s="344"/>
      <c r="T86" s="344"/>
      <c r="U86" s="344"/>
      <c r="V86" s="344"/>
      <c r="W86" s="344"/>
      <c r="X86" s="345"/>
      <c r="Y86" s="345"/>
      <c r="Z86" s="346"/>
      <c r="AA86" s="346"/>
      <c r="AB86" s="344"/>
      <c r="AC86" s="344"/>
      <c r="AD86" s="344"/>
      <c r="AE86" s="345"/>
      <c r="AF86" s="345"/>
      <c r="AG86" s="344"/>
      <c r="AH86" s="344"/>
      <c r="AI86" s="344"/>
      <c r="AJ86" s="344"/>
      <c r="AK86" s="347"/>
      <c r="AL86" s="238">
        <f t="shared" si="18"/>
        <v>0</v>
      </c>
      <c r="AM86" s="239"/>
      <c r="AN86" s="241" t="b">
        <v>0</v>
      </c>
    </row>
    <row r="87" ht="15.75" customHeight="1">
      <c r="A87" s="257" t="s">
        <v>25</v>
      </c>
      <c r="B87" s="258" t="s">
        <v>270</v>
      </c>
      <c r="C87" s="258" t="s">
        <v>263</v>
      </c>
      <c r="D87" s="258" t="s">
        <v>142</v>
      </c>
      <c r="E87" s="258"/>
      <c r="F87" s="258"/>
      <c r="G87" s="268">
        <f t="shared" ref="G87:AK87" si="20">SUM(G85:G86)</f>
        <v>1</v>
      </c>
      <c r="H87" s="268">
        <f t="shared" si="20"/>
        <v>1</v>
      </c>
      <c r="I87" s="268">
        <f t="shared" si="20"/>
        <v>1</v>
      </c>
      <c r="J87" s="268">
        <f t="shared" si="20"/>
        <v>0</v>
      </c>
      <c r="K87" s="268">
        <f t="shared" si="20"/>
        <v>0</v>
      </c>
      <c r="L87" s="268">
        <f t="shared" si="20"/>
        <v>1</v>
      </c>
      <c r="M87" s="268">
        <f t="shared" si="20"/>
        <v>1</v>
      </c>
      <c r="N87" s="268">
        <f t="shared" si="20"/>
        <v>1</v>
      </c>
      <c r="O87" s="268">
        <f t="shared" si="20"/>
        <v>1</v>
      </c>
      <c r="P87" s="268">
        <f t="shared" si="20"/>
        <v>1</v>
      </c>
      <c r="Q87" s="268">
        <f t="shared" si="20"/>
        <v>0</v>
      </c>
      <c r="R87" s="268">
        <f t="shared" si="20"/>
        <v>0</v>
      </c>
      <c r="S87" s="268">
        <f t="shared" si="20"/>
        <v>1</v>
      </c>
      <c r="T87" s="268">
        <f t="shared" si="20"/>
        <v>1</v>
      </c>
      <c r="U87" s="268">
        <f t="shared" si="20"/>
        <v>1</v>
      </c>
      <c r="V87" s="268">
        <f t="shared" si="20"/>
        <v>1</v>
      </c>
      <c r="W87" s="268">
        <f t="shared" si="20"/>
        <v>1</v>
      </c>
      <c r="X87" s="268">
        <f t="shared" si="20"/>
        <v>0</v>
      </c>
      <c r="Y87" s="268">
        <f t="shared" si="20"/>
        <v>0</v>
      </c>
      <c r="Z87" s="268">
        <f t="shared" si="20"/>
        <v>1</v>
      </c>
      <c r="AA87" s="268">
        <f t="shared" si="20"/>
        <v>1</v>
      </c>
      <c r="AB87" s="268">
        <f t="shared" si="20"/>
        <v>1</v>
      </c>
      <c r="AC87" s="268">
        <f t="shared" si="20"/>
        <v>1</v>
      </c>
      <c r="AD87" s="268">
        <f t="shared" si="20"/>
        <v>1</v>
      </c>
      <c r="AE87" s="268">
        <f t="shared" si="20"/>
        <v>0</v>
      </c>
      <c r="AF87" s="268">
        <f t="shared" si="20"/>
        <v>0</v>
      </c>
      <c r="AG87" s="268">
        <f t="shared" si="20"/>
        <v>1</v>
      </c>
      <c r="AH87" s="268">
        <f t="shared" si="20"/>
        <v>1</v>
      </c>
      <c r="AI87" s="268">
        <f t="shared" si="20"/>
        <v>0</v>
      </c>
      <c r="AJ87" s="268">
        <f t="shared" si="20"/>
        <v>0</v>
      </c>
      <c r="AK87" s="268">
        <f t="shared" si="20"/>
        <v>0</v>
      </c>
      <c r="AL87" s="260">
        <f t="shared" si="18"/>
        <v>20</v>
      </c>
      <c r="AM87" s="268"/>
      <c r="AN87" s="263" t="b">
        <v>0</v>
      </c>
    </row>
    <row r="88" ht="15.75" customHeight="1">
      <c r="A88" s="264" t="s">
        <v>25</v>
      </c>
      <c r="B88" s="183" t="s">
        <v>270</v>
      </c>
      <c r="C88" s="183" t="s">
        <v>255</v>
      </c>
      <c r="D88" s="183" t="s">
        <v>166</v>
      </c>
      <c r="E88" s="183"/>
      <c r="F88" s="183"/>
      <c r="G88" s="332"/>
      <c r="H88" s="333">
        <v>1.0</v>
      </c>
      <c r="I88" s="333"/>
      <c r="J88" s="334"/>
      <c r="K88" s="334"/>
      <c r="L88" s="333"/>
      <c r="M88" s="333"/>
      <c r="N88" s="333"/>
      <c r="O88" s="333"/>
      <c r="P88" s="333"/>
      <c r="Q88" s="334"/>
      <c r="R88" s="334"/>
      <c r="S88" s="333"/>
      <c r="T88" s="333"/>
      <c r="U88" s="333"/>
      <c r="V88" s="333"/>
      <c r="W88" s="333"/>
      <c r="X88" s="334"/>
      <c r="Y88" s="334"/>
      <c r="Z88" s="335"/>
      <c r="AA88" s="335"/>
      <c r="AB88" s="333"/>
      <c r="AC88" s="333"/>
      <c r="AD88" s="333">
        <v>1.0</v>
      </c>
      <c r="AE88" s="334"/>
      <c r="AF88" s="334"/>
      <c r="AG88" s="333"/>
      <c r="AH88" s="333"/>
      <c r="AI88" s="333"/>
      <c r="AJ88" s="333"/>
      <c r="AK88" s="336"/>
      <c r="AL88" s="238">
        <f t="shared" si="18"/>
        <v>2</v>
      </c>
      <c r="AM88" s="239"/>
      <c r="AN88" s="241" t="b">
        <v>0</v>
      </c>
    </row>
    <row r="89" ht="15.75" customHeight="1">
      <c r="A89" s="264" t="s">
        <v>25</v>
      </c>
      <c r="B89" s="183" t="s">
        <v>270</v>
      </c>
      <c r="C89" s="183" t="s">
        <v>255</v>
      </c>
      <c r="D89" s="183"/>
      <c r="E89" s="183"/>
      <c r="F89" s="183"/>
      <c r="G89" s="343"/>
      <c r="H89" s="344"/>
      <c r="I89" s="344"/>
      <c r="J89" s="345"/>
      <c r="K89" s="345"/>
      <c r="L89" s="344"/>
      <c r="M89" s="344"/>
      <c r="N89" s="344"/>
      <c r="O89" s="344"/>
      <c r="P89" s="344"/>
      <c r="Q89" s="345"/>
      <c r="R89" s="345"/>
      <c r="S89" s="344"/>
      <c r="T89" s="344"/>
      <c r="U89" s="344"/>
      <c r="V89" s="344"/>
      <c r="W89" s="344"/>
      <c r="X89" s="345"/>
      <c r="Y89" s="345"/>
      <c r="Z89" s="346"/>
      <c r="AA89" s="346"/>
      <c r="AB89" s="344"/>
      <c r="AC89" s="344"/>
      <c r="AD89" s="344"/>
      <c r="AE89" s="345"/>
      <c r="AF89" s="345"/>
      <c r="AG89" s="344"/>
      <c r="AH89" s="344"/>
      <c r="AI89" s="344"/>
      <c r="AJ89" s="344"/>
      <c r="AK89" s="347"/>
      <c r="AL89" s="238">
        <f t="shared" si="18"/>
        <v>0</v>
      </c>
      <c r="AM89" s="239"/>
      <c r="AN89" s="241" t="b">
        <v>0</v>
      </c>
    </row>
    <row r="90" ht="15.75" customHeight="1">
      <c r="A90" s="257" t="s">
        <v>25</v>
      </c>
      <c r="B90" s="258" t="s">
        <v>270</v>
      </c>
      <c r="C90" s="258" t="s">
        <v>255</v>
      </c>
      <c r="D90" s="258" t="s">
        <v>161</v>
      </c>
      <c r="E90" s="258"/>
      <c r="F90" s="258"/>
      <c r="G90" s="268">
        <f t="shared" ref="G90:AK90" si="21">SUM(G88:G89)</f>
        <v>0</v>
      </c>
      <c r="H90" s="268">
        <f t="shared" si="21"/>
        <v>1</v>
      </c>
      <c r="I90" s="268">
        <f t="shared" si="21"/>
        <v>0</v>
      </c>
      <c r="J90" s="268">
        <f t="shared" si="21"/>
        <v>0</v>
      </c>
      <c r="K90" s="268">
        <f t="shared" si="21"/>
        <v>0</v>
      </c>
      <c r="L90" s="268">
        <f t="shared" si="21"/>
        <v>0</v>
      </c>
      <c r="M90" s="268">
        <f t="shared" si="21"/>
        <v>0</v>
      </c>
      <c r="N90" s="268">
        <f t="shared" si="21"/>
        <v>0</v>
      </c>
      <c r="O90" s="268">
        <f t="shared" si="21"/>
        <v>0</v>
      </c>
      <c r="P90" s="268">
        <f t="shared" si="21"/>
        <v>0</v>
      </c>
      <c r="Q90" s="268">
        <f t="shared" si="21"/>
        <v>0</v>
      </c>
      <c r="R90" s="268">
        <f t="shared" si="21"/>
        <v>0</v>
      </c>
      <c r="S90" s="268">
        <f t="shared" si="21"/>
        <v>0</v>
      </c>
      <c r="T90" s="268">
        <f t="shared" si="21"/>
        <v>0</v>
      </c>
      <c r="U90" s="268">
        <f t="shared" si="21"/>
        <v>0</v>
      </c>
      <c r="V90" s="268">
        <f t="shared" si="21"/>
        <v>0</v>
      </c>
      <c r="W90" s="268">
        <f t="shared" si="21"/>
        <v>0</v>
      </c>
      <c r="X90" s="268">
        <f t="shared" si="21"/>
        <v>0</v>
      </c>
      <c r="Y90" s="268">
        <f t="shared" si="21"/>
        <v>0</v>
      </c>
      <c r="Z90" s="268">
        <f t="shared" si="21"/>
        <v>0</v>
      </c>
      <c r="AA90" s="268">
        <f t="shared" si="21"/>
        <v>0</v>
      </c>
      <c r="AB90" s="268">
        <f t="shared" si="21"/>
        <v>0</v>
      </c>
      <c r="AC90" s="268">
        <f t="shared" si="21"/>
        <v>0</v>
      </c>
      <c r="AD90" s="268">
        <f t="shared" si="21"/>
        <v>1</v>
      </c>
      <c r="AE90" s="268">
        <f t="shared" si="21"/>
        <v>0</v>
      </c>
      <c r="AF90" s="268">
        <f t="shared" si="21"/>
        <v>0</v>
      </c>
      <c r="AG90" s="268">
        <f t="shared" si="21"/>
        <v>0</v>
      </c>
      <c r="AH90" s="268">
        <f t="shared" si="21"/>
        <v>0</v>
      </c>
      <c r="AI90" s="268">
        <f t="shared" si="21"/>
        <v>0</v>
      </c>
      <c r="AJ90" s="268">
        <f t="shared" si="21"/>
        <v>0</v>
      </c>
      <c r="AK90" s="268">
        <f t="shared" si="21"/>
        <v>0</v>
      </c>
      <c r="AL90" s="260">
        <f t="shared" si="18"/>
        <v>2</v>
      </c>
      <c r="AM90" s="268"/>
      <c r="AN90" s="263" t="b">
        <v>0</v>
      </c>
    </row>
    <row r="91" ht="15.75" customHeight="1">
      <c r="A91" s="264" t="s">
        <v>25</v>
      </c>
      <c r="B91" s="183" t="s">
        <v>266</v>
      </c>
      <c r="C91" s="183" t="s">
        <v>259</v>
      </c>
      <c r="D91" s="183" t="s">
        <v>69</v>
      </c>
      <c r="E91" s="183"/>
      <c r="F91" s="183"/>
      <c r="G91" s="332">
        <v>2.0</v>
      </c>
      <c r="H91" s="333">
        <v>2.0</v>
      </c>
      <c r="I91" s="333">
        <v>2.0</v>
      </c>
      <c r="J91" s="334">
        <v>2.0</v>
      </c>
      <c r="K91" s="334">
        <v>2.0</v>
      </c>
      <c r="L91" s="333">
        <v>2.0</v>
      </c>
      <c r="M91" s="333">
        <v>2.0</v>
      </c>
      <c r="N91" s="333">
        <v>2.0</v>
      </c>
      <c r="O91" s="333">
        <v>2.0</v>
      </c>
      <c r="P91" s="333">
        <v>2.0</v>
      </c>
      <c r="Q91" s="334">
        <v>2.0</v>
      </c>
      <c r="R91" s="334">
        <v>2.0</v>
      </c>
      <c r="S91" s="333">
        <v>2.0</v>
      </c>
      <c r="T91" s="333">
        <v>2.0</v>
      </c>
      <c r="U91" s="333">
        <v>2.0</v>
      </c>
      <c r="V91" s="333">
        <v>2.0</v>
      </c>
      <c r="W91" s="333">
        <v>2.0</v>
      </c>
      <c r="X91" s="334">
        <v>2.0</v>
      </c>
      <c r="Y91" s="334">
        <v>2.0</v>
      </c>
      <c r="Z91" s="335">
        <v>2.0</v>
      </c>
      <c r="AA91" s="335">
        <v>2.0</v>
      </c>
      <c r="AB91" s="333">
        <v>2.0</v>
      </c>
      <c r="AC91" s="333">
        <v>2.0</v>
      </c>
      <c r="AD91" s="333">
        <v>2.0</v>
      </c>
      <c r="AE91" s="334">
        <v>2.0</v>
      </c>
      <c r="AF91" s="334">
        <v>2.0</v>
      </c>
      <c r="AG91" s="333">
        <v>2.0</v>
      </c>
      <c r="AH91" s="333">
        <v>2.0</v>
      </c>
      <c r="AI91" s="333"/>
      <c r="AJ91" s="333"/>
      <c r="AK91" s="336"/>
      <c r="AL91" s="238">
        <f t="shared" si="18"/>
        <v>56</v>
      </c>
      <c r="AM91" s="239"/>
      <c r="AN91" s="241" t="b">
        <v>0</v>
      </c>
    </row>
    <row r="92" ht="15.75" customHeight="1">
      <c r="A92" s="264" t="s">
        <v>25</v>
      </c>
      <c r="B92" s="183" t="s">
        <v>266</v>
      </c>
      <c r="C92" s="183" t="s">
        <v>259</v>
      </c>
      <c r="D92" s="183"/>
      <c r="E92" s="183"/>
      <c r="F92" s="183"/>
      <c r="G92" s="374"/>
      <c r="H92" s="375"/>
      <c r="I92" s="375"/>
      <c r="J92" s="376"/>
      <c r="K92" s="376"/>
      <c r="L92" s="375"/>
      <c r="M92" s="375"/>
      <c r="N92" s="375"/>
      <c r="O92" s="375"/>
      <c r="P92" s="375"/>
      <c r="Q92" s="376"/>
      <c r="R92" s="376"/>
      <c r="S92" s="375"/>
      <c r="T92" s="375"/>
      <c r="U92" s="375"/>
      <c r="V92" s="375"/>
      <c r="W92" s="375"/>
      <c r="X92" s="376"/>
      <c r="Y92" s="376"/>
      <c r="Z92" s="377"/>
      <c r="AA92" s="377"/>
      <c r="AB92" s="375"/>
      <c r="AC92" s="375"/>
      <c r="AD92" s="375"/>
      <c r="AE92" s="376"/>
      <c r="AF92" s="376"/>
      <c r="AG92" s="375"/>
      <c r="AH92" s="375"/>
      <c r="AI92" s="375"/>
      <c r="AJ92" s="375"/>
      <c r="AK92" s="375"/>
      <c r="AL92" s="238">
        <f t="shared" si="18"/>
        <v>0</v>
      </c>
      <c r="AM92" s="239"/>
      <c r="AN92" s="241" t="b">
        <v>0</v>
      </c>
    </row>
    <row r="93" ht="15.75" customHeight="1">
      <c r="A93" s="257" t="s">
        <v>25</v>
      </c>
      <c r="B93" s="258" t="s">
        <v>266</v>
      </c>
      <c r="C93" s="258" t="s">
        <v>259</v>
      </c>
      <c r="D93" s="258" t="s">
        <v>47</v>
      </c>
      <c r="E93" s="258"/>
      <c r="F93" s="258"/>
      <c r="G93" s="268">
        <f t="shared" ref="G93:AK93" si="22">SUM(G91:G92)</f>
        <v>2</v>
      </c>
      <c r="H93" s="268">
        <f t="shared" si="22"/>
        <v>2</v>
      </c>
      <c r="I93" s="268">
        <f t="shared" si="22"/>
        <v>2</v>
      </c>
      <c r="J93" s="268">
        <f t="shared" si="22"/>
        <v>2</v>
      </c>
      <c r="K93" s="268">
        <f t="shared" si="22"/>
        <v>2</v>
      </c>
      <c r="L93" s="268">
        <f t="shared" si="22"/>
        <v>2</v>
      </c>
      <c r="M93" s="268">
        <f t="shared" si="22"/>
        <v>2</v>
      </c>
      <c r="N93" s="268">
        <f t="shared" si="22"/>
        <v>2</v>
      </c>
      <c r="O93" s="268">
        <f t="shared" si="22"/>
        <v>2</v>
      </c>
      <c r="P93" s="268">
        <f t="shared" si="22"/>
        <v>2</v>
      </c>
      <c r="Q93" s="268">
        <f t="shared" si="22"/>
        <v>2</v>
      </c>
      <c r="R93" s="268">
        <f t="shared" si="22"/>
        <v>2</v>
      </c>
      <c r="S93" s="268">
        <f t="shared" si="22"/>
        <v>2</v>
      </c>
      <c r="T93" s="268">
        <f t="shared" si="22"/>
        <v>2</v>
      </c>
      <c r="U93" s="268">
        <f t="shared" si="22"/>
        <v>2</v>
      </c>
      <c r="V93" s="268">
        <f t="shared" si="22"/>
        <v>2</v>
      </c>
      <c r="W93" s="268">
        <f t="shared" si="22"/>
        <v>2</v>
      </c>
      <c r="X93" s="268">
        <f t="shared" si="22"/>
        <v>2</v>
      </c>
      <c r="Y93" s="268">
        <f t="shared" si="22"/>
        <v>2</v>
      </c>
      <c r="Z93" s="268">
        <f t="shared" si="22"/>
        <v>2</v>
      </c>
      <c r="AA93" s="268">
        <f t="shared" si="22"/>
        <v>2</v>
      </c>
      <c r="AB93" s="268">
        <f t="shared" si="22"/>
        <v>2</v>
      </c>
      <c r="AC93" s="268">
        <f t="shared" si="22"/>
        <v>2</v>
      </c>
      <c r="AD93" s="268">
        <f t="shared" si="22"/>
        <v>2</v>
      </c>
      <c r="AE93" s="268">
        <f t="shared" si="22"/>
        <v>2</v>
      </c>
      <c r="AF93" s="268">
        <f t="shared" si="22"/>
        <v>2</v>
      </c>
      <c r="AG93" s="268">
        <f t="shared" si="22"/>
        <v>2</v>
      </c>
      <c r="AH93" s="268">
        <f t="shared" si="22"/>
        <v>2</v>
      </c>
      <c r="AI93" s="268">
        <f t="shared" si="22"/>
        <v>0</v>
      </c>
      <c r="AJ93" s="268">
        <f t="shared" si="22"/>
        <v>0</v>
      </c>
      <c r="AK93" s="268">
        <f t="shared" si="22"/>
        <v>0</v>
      </c>
      <c r="AL93" s="260">
        <f t="shared" si="18"/>
        <v>56</v>
      </c>
      <c r="AM93" s="268"/>
      <c r="AN93" s="263" t="b">
        <v>0</v>
      </c>
    </row>
    <row r="94" ht="15.75" customHeight="1">
      <c r="A94" s="264" t="s">
        <v>25</v>
      </c>
      <c r="B94" s="183" t="s">
        <v>266</v>
      </c>
      <c r="C94" s="183" t="s">
        <v>255</v>
      </c>
      <c r="D94" s="183" t="s">
        <v>166</v>
      </c>
      <c r="E94" s="183"/>
      <c r="F94" s="183"/>
      <c r="G94" s="332"/>
      <c r="H94" s="333"/>
      <c r="I94" s="333"/>
      <c r="J94" s="334"/>
      <c r="K94" s="334"/>
      <c r="L94" s="333">
        <v>1.0</v>
      </c>
      <c r="M94" s="333"/>
      <c r="N94" s="333"/>
      <c r="O94" s="333"/>
      <c r="P94" s="333"/>
      <c r="Q94" s="334"/>
      <c r="R94" s="334"/>
      <c r="S94" s="333"/>
      <c r="T94" s="333"/>
      <c r="U94" s="333"/>
      <c r="V94" s="333"/>
      <c r="W94" s="333"/>
      <c r="X94" s="334"/>
      <c r="Y94" s="334"/>
      <c r="Z94" s="335"/>
      <c r="AA94" s="335"/>
      <c r="AB94" s="333"/>
      <c r="AC94" s="333"/>
      <c r="AD94" s="333"/>
      <c r="AE94" s="334"/>
      <c r="AF94" s="334"/>
      <c r="AG94" s="333"/>
      <c r="AH94" s="333"/>
      <c r="AI94" s="333"/>
      <c r="AJ94" s="333"/>
      <c r="AK94" s="336"/>
      <c r="AL94" s="238">
        <f t="shared" si="18"/>
        <v>1</v>
      </c>
      <c r="AM94" s="239"/>
      <c r="AN94" s="241" t="b">
        <v>0</v>
      </c>
    </row>
    <row r="95" ht="15.75" customHeight="1">
      <c r="A95" s="264" t="s">
        <v>25</v>
      </c>
      <c r="B95" s="183" t="s">
        <v>266</v>
      </c>
      <c r="C95" s="183" t="s">
        <v>255</v>
      </c>
      <c r="D95" s="183"/>
      <c r="E95" s="183"/>
      <c r="F95" s="183"/>
      <c r="G95" s="374"/>
      <c r="H95" s="375"/>
      <c r="I95" s="375"/>
      <c r="J95" s="376"/>
      <c r="K95" s="376"/>
      <c r="L95" s="375"/>
      <c r="M95" s="375"/>
      <c r="N95" s="375"/>
      <c r="O95" s="375"/>
      <c r="P95" s="375"/>
      <c r="Q95" s="376"/>
      <c r="R95" s="376"/>
      <c r="S95" s="375"/>
      <c r="T95" s="375"/>
      <c r="U95" s="375"/>
      <c r="V95" s="375"/>
      <c r="W95" s="375"/>
      <c r="X95" s="376"/>
      <c r="Y95" s="376"/>
      <c r="Z95" s="377"/>
      <c r="AA95" s="377"/>
      <c r="AB95" s="375"/>
      <c r="AC95" s="375"/>
      <c r="AD95" s="375"/>
      <c r="AE95" s="376"/>
      <c r="AF95" s="376"/>
      <c r="AG95" s="375"/>
      <c r="AH95" s="375"/>
      <c r="AI95" s="375"/>
      <c r="AJ95" s="375"/>
      <c r="AK95" s="375"/>
      <c r="AL95" s="238">
        <f t="shared" si="18"/>
        <v>0</v>
      </c>
      <c r="AM95" s="239"/>
      <c r="AN95" s="241" t="b">
        <v>0</v>
      </c>
    </row>
    <row r="96" ht="15.75" customHeight="1">
      <c r="A96" s="257" t="s">
        <v>25</v>
      </c>
      <c r="B96" s="258" t="s">
        <v>266</v>
      </c>
      <c r="C96" s="258" t="s">
        <v>255</v>
      </c>
      <c r="D96" s="258" t="s">
        <v>161</v>
      </c>
      <c r="E96" s="258"/>
      <c r="F96" s="258"/>
      <c r="G96" s="268">
        <f t="shared" ref="G96:AK96" si="23">SUM(G94:G95)</f>
        <v>0</v>
      </c>
      <c r="H96" s="268">
        <f t="shared" si="23"/>
        <v>0</v>
      </c>
      <c r="I96" s="268">
        <f t="shared" si="23"/>
        <v>0</v>
      </c>
      <c r="J96" s="268">
        <f t="shared" si="23"/>
        <v>0</v>
      </c>
      <c r="K96" s="268">
        <f t="shared" si="23"/>
        <v>0</v>
      </c>
      <c r="L96" s="268">
        <f t="shared" si="23"/>
        <v>1</v>
      </c>
      <c r="M96" s="268">
        <f t="shared" si="23"/>
        <v>0</v>
      </c>
      <c r="N96" s="268">
        <f t="shared" si="23"/>
        <v>0</v>
      </c>
      <c r="O96" s="268">
        <f t="shared" si="23"/>
        <v>0</v>
      </c>
      <c r="P96" s="268">
        <f t="shared" si="23"/>
        <v>0</v>
      </c>
      <c r="Q96" s="268">
        <f t="shared" si="23"/>
        <v>0</v>
      </c>
      <c r="R96" s="268">
        <f t="shared" si="23"/>
        <v>0</v>
      </c>
      <c r="S96" s="268">
        <f t="shared" si="23"/>
        <v>0</v>
      </c>
      <c r="T96" s="268">
        <f t="shared" si="23"/>
        <v>0</v>
      </c>
      <c r="U96" s="268">
        <f t="shared" si="23"/>
        <v>0</v>
      </c>
      <c r="V96" s="268">
        <f t="shared" si="23"/>
        <v>0</v>
      </c>
      <c r="W96" s="268">
        <f t="shared" si="23"/>
        <v>0</v>
      </c>
      <c r="X96" s="268">
        <f t="shared" si="23"/>
        <v>0</v>
      </c>
      <c r="Y96" s="268">
        <f t="shared" si="23"/>
        <v>0</v>
      </c>
      <c r="Z96" s="268">
        <f t="shared" si="23"/>
        <v>0</v>
      </c>
      <c r="AA96" s="268">
        <f t="shared" si="23"/>
        <v>0</v>
      </c>
      <c r="AB96" s="268">
        <f t="shared" si="23"/>
        <v>0</v>
      </c>
      <c r="AC96" s="268">
        <f t="shared" si="23"/>
        <v>0</v>
      </c>
      <c r="AD96" s="268">
        <f t="shared" si="23"/>
        <v>0</v>
      </c>
      <c r="AE96" s="268">
        <f t="shared" si="23"/>
        <v>0</v>
      </c>
      <c r="AF96" s="268">
        <f t="shared" si="23"/>
        <v>0</v>
      </c>
      <c r="AG96" s="268">
        <f t="shared" si="23"/>
        <v>0</v>
      </c>
      <c r="AH96" s="268">
        <f t="shared" si="23"/>
        <v>0</v>
      </c>
      <c r="AI96" s="268">
        <f t="shared" si="23"/>
        <v>0</v>
      </c>
      <c r="AJ96" s="268">
        <f t="shared" si="23"/>
        <v>0</v>
      </c>
      <c r="AK96" s="268">
        <f t="shared" si="23"/>
        <v>0</v>
      </c>
      <c r="AL96" s="260">
        <f t="shared" si="18"/>
        <v>1</v>
      </c>
      <c r="AM96" s="268"/>
      <c r="AN96" s="263" t="b">
        <v>0</v>
      </c>
    </row>
    <row r="97" ht="15.75" customHeight="1">
      <c r="A97" s="264" t="s">
        <v>25</v>
      </c>
      <c r="B97" s="183" t="s">
        <v>266</v>
      </c>
      <c r="C97" s="183" t="s">
        <v>275</v>
      </c>
      <c r="D97" s="183" t="s">
        <v>106</v>
      </c>
      <c r="E97" s="183"/>
      <c r="F97" s="183"/>
      <c r="G97" s="332">
        <v>8.0</v>
      </c>
      <c r="H97" s="333">
        <v>8.0</v>
      </c>
      <c r="I97" s="333">
        <v>8.0</v>
      </c>
      <c r="J97" s="334">
        <v>8.0</v>
      </c>
      <c r="K97" s="334">
        <v>8.0</v>
      </c>
      <c r="L97" s="333">
        <v>8.0</v>
      </c>
      <c r="M97" s="333">
        <v>8.0</v>
      </c>
      <c r="N97" s="333">
        <v>8.0</v>
      </c>
      <c r="O97" s="333">
        <v>8.0</v>
      </c>
      <c r="P97" s="333">
        <v>8.0</v>
      </c>
      <c r="Q97" s="334"/>
      <c r="R97" s="334"/>
      <c r="S97" s="333">
        <v>8.0</v>
      </c>
      <c r="T97" s="333">
        <v>8.0</v>
      </c>
      <c r="U97" s="333">
        <v>8.0</v>
      </c>
      <c r="V97" s="333">
        <v>8.0</v>
      </c>
      <c r="W97" s="333">
        <v>8.0</v>
      </c>
      <c r="X97" s="334">
        <v>8.0</v>
      </c>
      <c r="Y97" s="334">
        <v>8.0</v>
      </c>
      <c r="Z97" s="335">
        <v>8.0</v>
      </c>
      <c r="AA97" s="335">
        <v>8.0</v>
      </c>
      <c r="AB97" s="333">
        <v>8.0</v>
      </c>
      <c r="AC97" s="333">
        <v>8.0</v>
      </c>
      <c r="AD97" s="333">
        <v>8.0</v>
      </c>
      <c r="AE97" s="334">
        <v>8.0</v>
      </c>
      <c r="AF97" s="334">
        <v>8.0</v>
      </c>
      <c r="AG97" s="333">
        <v>8.0</v>
      </c>
      <c r="AH97" s="333">
        <v>8.0</v>
      </c>
      <c r="AI97" s="333"/>
      <c r="AJ97" s="333"/>
      <c r="AK97" s="336"/>
      <c r="AL97" s="238">
        <f t="shared" si="18"/>
        <v>208</v>
      </c>
      <c r="AM97" s="239"/>
      <c r="AN97" s="241" t="b">
        <v>0</v>
      </c>
    </row>
    <row r="98" ht="15.75" customHeight="1">
      <c r="A98" s="264" t="s">
        <v>25</v>
      </c>
      <c r="B98" s="183" t="s">
        <v>266</v>
      </c>
      <c r="C98" s="183" t="s">
        <v>275</v>
      </c>
      <c r="D98" s="183" t="s">
        <v>110</v>
      </c>
      <c r="E98" s="183"/>
      <c r="F98" s="183"/>
      <c r="G98" s="311"/>
      <c r="H98" s="312"/>
      <c r="I98" s="312"/>
      <c r="J98" s="313"/>
      <c r="K98" s="313"/>
      <c r="L98" s="312"/>
      <c r="M98" s="312"/>
      <c r="N98" s="312"/>
      <c r="O98" s="312"/>
      <c r="P98" s="312"/>
      <c r="Q98" s="313">
        <v>8.0</v>
      </c>
      <c r="R98" s="313">
        <v>8.0</v>
      </c>
      <c r="S98" s="312"/>
      <c r="T98" s="312"/>
      <c r="U98" s="312"/>
      <c r="V98" s="312"/>
      <c r="W98" s="312"/>
      <c r="X98" s="313"/>
      <c r="Y98" s="313"/>
      <c r="Z98" s="314"/>
      <c r="AA98" s="314"/>
      <c r="AB98" s="312"/>
      <c r="AC98" s="312"/>
      <c r="AD98" s="312"/>
      <c r="AE98" s="313"/>
      <c r="AF98" s="313"/>
      <c r="AG98" s="312"/>
      <c r="AH98" s="312"/>
      <c r="AI98" s="312"/>
      <c r="AJ98" s="312"/>
      <c r="AK98" s="315"/>
      <c r="AL98" s="238">
        <f t="shared" si="18"/>
        <v>16</v>
      </c>
      <c r="AM98" s="239"/>
      <c r="AN98" s="241" t="b">
        <v>0</v>
      </c>
    </row>
    <row r="99" ht="15.75" customHeight="1">
      <c r="A99" s="264" t="s">
        <v>25</v>
      </c>
      <c r="B99" s="183" t="s">
        <v>266</v>
      </c>
      <c r="C99" s="183" t="s">
        <v>275</v>
      </c>
      <c r="D99" s="183"/>
      <c r="E99" s="183"/>
      <c r="F99" s="183"/>
      <c r="G99" s="321"/>
      <c r="H99" s="322"/>
      <c r="I99" s="322"/>
      <c r="J99" s="323"/>
      <c r="K99" s="323"/>
      <c r="L99" s="322"/>
      <c r="M99" s="322"/>
      <c r="N99" s="322"/>
      <c r="O99" s="322"/>
      <c r="P99" s="322"/>
      <c r="Q99" s="323"/>
      <c r="R99" s="323"/>
      <c r="S99" s="322"/>
      <c r="T99" s="322"/>
      <c r="U99" s="322"/>
      <c r="V99" s="322"/>
      <c r="W99" s="322"/>
      <c r="X99" s="323"/>
      <c r="Y99" s="323"/>
      <c r="Z99" s="324"/>
      <c r="AA99" s="324"/>
      <c r="AB99" s="322"/>
      <c r="AC99" s="322"/>
      <c r="AD99" s="322"/>
      <c r="AE99" s="323"/>
      <c r="AF99" s="323"/>
      <c r="AG99" s="322"/>
      <c r="AH99" s="322"/>
      <c r="AI99" s="322"/>
      <c r="AJ99" s="322"/>
      <c r="AK99" s="322"/>
      <c r="AL99" s="238">
        <f t="shared" si="18"/>
        <v>0</v>
      </c>
      <c r="AM99" s="239"/>
      <c r="AN99" s="241" t="b">
        <v>0</v>
      </c>
    </row>
    <row r="100" ht="15.75" customHeight="1">
      <c r="A100" s="264" t="s">
        <v>25</v>
      </c>
      <c r="B100" s="183" t="s">
        <v>266</v>
      </c>
      <c r="C100" s="183" t="s">
        <v>275</v>
      </c>
      <c r="D100" s="183"/>
      <c r="E100" s="183"/>
      <c r="F100" s="183"/>
      <c r="G100" s="374"/>
      <c r="H100" s="375"/>
      <c r="I100" s="375"/>
      <c r="J100" s="376"/>
      <c r="K100" s="376"/>
      <c r="L100" s="375"/>
      <c r="M100" s="375"/>
      <c r="N100" s="375"/>
      <c r="O100" s="375"/>
      <c r="P100" s="375"/>
      <c r="Q100" s="376"/>
      <c r="R100" s="376"/>
      <c r="S100" s="375"/>
      <c r="T100" s="375"/>
      <c r="U100" s="375"/>
      <c r="V100" s="375"/>
      <c r="W100" s="375"/>
      <c r="X100" s="376"/>
      <c r="Y100" s="376"/>
      <c r="Z100" s="377"/>
      <c r="AA100" s="377"/>
      <c r="AB100" s="375"/>
      <c r="AC100" s="375"/>
      <c r="AD100" s="375"/>
      <c r="AE100" s="376"/>
      <c r="AF100" s="376"/>
      <c r="AG100" s="375"/>
      <c r="AH100" s="375"/>
      <c r="AI100" s="375"/>
      <c r="AJ100" s="375"/>
      <c r="AK100" s="375"/>
      <c r="AL100" s="238">
        <f t="shared" si="18"/>
        <v>0</v>
      </c>
      <c r="AM100" s="239"/>
      <c r="AN100" s="241" t="b">
        <v>0</v>
      </c>
    </row>
    <row r="101" ht="15.75" customHeight="1">
      <c r="A101" s="257" t="s">
        <v>25</v>
      </c>
      <c r="B101" s="258" t="s">
        <v>266</v>
      </c>
      <c r="C101" s="258" t="s">
        <v>275</v>
      </c>
      <c r="D101" s="258" t="s">
        <v>98</v>
      </c>
      <c r="E101" s="258"/>
      <c r="F101" s="258"/>
      <c r="G101" s="268">
        <f t="shared" ref="G101:AK101" si="24">SUM(G97:G100)</f>
        <v>8</v>
      </c>
      <c r="H101" s="268">
        <f t="shared" si="24"/>
        <v>8</v>
      </c>
      <c r="I101" s="268">
        <f t="shared" si="24"/>
        <v>8</v>
      </c>
      <c r="J101" s="268">
        <f t="shared" si="24"/>
        <v>8</v>
      </c>
      <c r="K101" s="268">
        <f t="shared" si="24"/>
        <v>8</v>
      </c>
      <c r="L101" s="268">
        <f t="shared" si="24"/>
        <v>8</v>
      </c>
      <c r="M101" s="268">
        <f t="shared" si="24"/>
        <v>8</v>
      </c>
      <c r="N101" s="268">
        <f t="shared" si="24"/>
        <v>8</v>
      </c>
      <c r="O101" s="268">
        <f t="shared" si="24"/>
        <v>8</v>
      </c>
      <c r="P101" s="268">
        <f t="shared" si="24"/>
        <v>8</v>
      </c>
      <c r="Q101" s="268">
        <f t="shared" si="24"/>
        <v>8</v>
      </c>
      <c r="R101" s="268">
        <f t="shared" si="24"/>
        <v>8</v>
      </c>
      <c r="S101" s="268">
        <f t="shared" si="24"/>
        <v>8</v>
      </c>
      <c r="T101" s="268">
        <f t="shared" si="24"/>
        <v>8</v>
      </c>
      <c r="U101" s="268">
        <f t="shared" si="24"/>
        <v>8</v>
      </c>
      <c r="V101" s="268">
        <f t="shared" si="24"/>
        <v>8</v>
      </c>
      <c r="W101" s="268">
        <f t="shared" si="24"/>
        <v>8</v>
      </c>
      <c r="X101" s="268">
        <f t="shared" si="24"/>
        <v>8</v>
      </c>
      <c r="Y101" s="268">
        <f t="shared" si="24"/>
        <v>8</v>
      </c>
      <c r="Z101" s="268">
        <f t="shared" si="24"/>
        <v>8</v>
      </c>
      <c r="AA101" s="268">
        <f t="shared" si="24"/>
        <v>8</v>
      </c>
      <c r="AB101" s="268">
        <f t="shared" si="24"/>
        <v>8</v>
      </c>
      <c r="AC101" s="268">
        <f t="shared" si="24"/>
        <v>8</v>
      </c>
      <c r="AD101" s="268">
        <f t="shared" si="24"/>
        <v>8</v>
      </c>
      <c r="AE101" s="268">
        <f t="shared" si="24"/>
        <v>8</v>
      </c>
      <c r="AF101" s="268">
        <f t="shared" si="24"/>
        <v>8</v>
      </c>
      <c r="AG101" s="268">
        <f t="shared" si="24"/>
        <v>8</v>
      </c>
      <c r="AH101" s="268">
        <f t="shared" si="24"/>
        <v>8</v>
      </c>
      <c r="AI101" s="268">
        <f t="shared" si="24"/>
        <v>0</v>
      </c>
      <c r="AJ101" s="268">
        <f t="shared" si="24"/>
        <v>0</v>
      </c>
      <c r="AK101" s="268">
        <f t="shared" si="24"/>
        <v>0</v>
      </c>
      <c r="AL101" s="260">
        <f t="shared" si="18"/>
        <v>224</v>
      </c>
      <c r="AM101" s="268"/>
      <c r="AN101" s="263" t="b">
        <v>0</v>
      </c>
    </row>
    <row r="102" ht="15.75" customHeight="1">
      <c r="A102" s="264" t="s">
        <v>25</v>
      </c>
      <c r="B102" s="183" t="s">
        <v>274</v>
      </c>
      <c r="C102" s="183" t="s">
        <v>259</v>
      </c>
      <c r="D102" s="183" t="s">
        <v>67</v>
      </c>
      <c r="E102" s="183"/>
      <c r="F102" s="183"/>
      <c r="G102" s="332"/>
      <c r="H102" s="333"/>
      <c r="I102" s="333"/>
      <c r="J102" s="334"/>
      <c r="K102" s="334"/>
      <c r="L102" s="333"/>
      <c r="M102" s="333"/>
      <c r="N102" s="333">
        <v>1.0</v>
      </c>
      <c r="O102" s="333">
        <v>1.0</v>
      </c>
      <c r="P102" s="333">
        <v>1.0</v>
      </c>
      <c r="Q102" s="334"/>
      <c r="R102" s="334"/>
      <c r="S102" s="333">
        <v>1.0</v>
      </c>
      <c r="T102" s="333">
        <v>1.0</v>
      </c>
      <c r="U102" s="333">
        <v>1.0</v>
      </c>
      <c r="V102" s="333">
        <v>1.0</v>
      </c>
      <c r="W102" s="333">
        <v>1.0</v>
      </c>
      <c r="X102" s="334"/>
      <c r="Y102" s="334"/>
      <c r="Z102" s="335">
        <v>1.0</v>
      </c>
      <c r="AA102" s="335">
        <v>1.0</v>
      </c>
      <c r="AB102" s="333">
        <v>1.0</v>
      </c>
      <c r="AC102" s="333">
        <v>1.0</v>
      </c>
      <c r="AD102" s="333">
        <v>1.0</v>
      </c>
      <c r="AE102" s="334"/>
      <c r="AF102" s="334"/>
      <c r="AG102" s="333">
        <v>1.0</v>
      </c>
      <c r="AH102" s="333">
        <v>1.0</v>
      </c>
      <c r="AI102" s="333"/>
      <c r="AJ102" s="333"/>
      <c r="AK102" s="336"/>
      <c r="AL102" s="238">
        <f t="shared" si="18"/>
        <v>15</v>
      </c>
      <c r="AM102" s="239"/>
      <c r="AN102" s="241" t="b">
        <v>0</v>
      </c>
    </row>
    <row r="103" ht="15.75" customHeight="1">
      <c r="A103" s="264" t="s">
        <v>25</v>
      </c>
      <c r="B103" s="183" t="s">
        <v>274</v>
      </c>
      <c r="C103" s="183" t="s">
        <v>259</v>
      </c>
      <c r="D103" s="183"/>
      <c r="E103" s="183"/>
      <c r="F103" s="183"/>
      <c r="G103" s="374"/>
      <c r="H103" s="375"/>
      <c r="I103" s="375"/>
      <c r="J103" s="376"/>
      <c r="K103" s="376"/>
      <c r="L103" s="375"/>
      <c r="M103" s="375"/>
      <c r="N103" s="375"/>
      <c r="O103" s="375"/>
      <c r="P103" s="375"/>
      <c r="Q103" s="376"/>
      <c r="R103" s="376"/>
      <c r="S103" s="375"/>
      <c r="T103" s="375"/>
      <c r="U103" s="375"/>
      <c r="V103" s="375"/>
      <c r="W103" s="375"/>
      <c r="X103" s="376"/>
      <c r="Y103" s="376"/>
      <c r="Z103" s="377"/>
      <c r="AA103" s="377"/>
      <c r="AB103" s="375"/>
      <c r="AC103" s="375"/>
      <c r="AD103" s="375"/>
      <c r="AE103" s="376"/>
      <c r="AF103" s="376"/>
      <c r="AG103" s="375"/>
      <c r="AH103" s="375"/>
      <c r="AI103" s="375"/>
      <c r="AJ103" s="375"/>
      <c r="AK103" s="375"/>
      <c r="AL103" s="238">
        <f t="shared" si="18"/>
        <v>0</v>
      </c>
      <c r="AM103" s="239"/>
      <c r="AN103" s="241" t="b">
        <v>0</v>
      </c>
    </row>
    <row r="104" ht="15.75" customHeight="1">
      <c r="A104" s="257" t="s">
        <v>25</v>
      </c>
      <c r="B104" s="258" t="s">
        <v>274</v>
      </c>
      <c r="C104" s="258" t="s">
        <v>259</v>
      </c>
      <c r="D104" s="258" t="s">
        <v>47</v>
      </c>
      <c r="E104" s="258"/>
      <c r="F104" s="258"/>
      <c r="G104" s="268">
        <f t="shared" ref="G104:AK104" si="25">SUM(G102:G103)</f>
        <v>0</v>
      </c>
      <c r="H104" s="268">
        <f t="shared" si="25"/>
        <v>0</v>
      </c>
      <c r="I104" s="268">
        <f t="shared" si="25"/>
        <v>0</v>
      </c>
      <c r="J104" s="268">
        <f t="shared" si="25"/>
        <v>0</v>
      </c>
      <c r="K104" s="268">
        <f t="shared" si="25"/>
        <v>0</v>
      </c>
      <c r="L104" s="268">
        <f t="shared" si="25"/>
        <v>0</v>
      </c>
      <c r="M104" s="268">
        <f t="shared" si="25"/>
        <v>0</v>
      </c>
      <c r="N104" s="268">
        <f t="shared" si="25"/>
        <v>1</v>
      </c>
      <c r="O104" s="268">
        <f t="shared" si="25"/>
        <v>1</v>
      </c>
      <c r="P104" s="268">
        <f t="shared" si="25"/>
        <v>1</v>
      </c>
      <c r="Q104" s="268">
        <f t="shared" si="25"/>
        <v>0</v>
      </c>
      <c r="R104" s="268">
        <f t="shared" si="25"/>
        <v>0</v>
      </c>
      <c r="S104" s="268">
        <f t="shared" si="25"/>
        <v>1</v>
      </c>
      <c r="T104" s="268">
        <f t="shared" si="25"/>
        <v>1</v>
      </c>
      <c r="U104" s="268">
        <f t="shared" si="25"/>
        <v>1</v>
      </c>
      <c r="V104" s="268">
        <f t="shared" si="25"/>
        <v>1</v>
      </c>
      <c r="W104" s="268">
        <f t="shared" si="25"/>
        <v>1</v>
      </c>
      <c r="X104" s="268">
        <f t="shared" si="25"/>
        <v>0</v>
      </c>
      <c r="Y104" s="268">
        <f t="shared" si="25"/>
        <v>0</v>
      </c>
      <c r="Z104" s="268">
        <f t="shared" si="25"/>
        <v>1</v>
      </c>
      <c r="AA104" s="268">
        <f t="shared" si="25"/>
        <v>1</v>
      </c>
      <c r="AB104" s="268">
        <f t="shared" si="25"/>
        <v>1</v>
      </c>
      <c r="AC104" s="268">
        <f t="shared" si="25"/>
        <v>1</v>
      </c>
      <c r="AD104" s="268">
        <f t="shared" si="25"/>
        <v>1</v>
      </c>
      <c r="AE104" s="268">
        <f t="shared" si="25"/>
        <v>0</v>
      </c>
      <c r="AF104" s="268">
        <f t="shared" si="25"/>
        <v>0</v>
      </c>
      <c r="AG104" s="268">
        <f t="shared" si="25"/>
        <v>1</v>
      </c>
      <c r="AH104" s="268">
        <f t="shared" si="25"/>
        <v>1</v>
      </c>
      <c r="AI104" s="268">
        <f t="shared" si="25"/>
        <v>0</v>
      </c>
      <c r="AJ104" s="268">
        <f t="shared" si="25"/>
        <v>0</v>
      </c>
      <c r="AK104" s="268">
        <f t="shared" si="25"/>
        <v>0</v>
      </c>
      <c r="AL104" s="260">
        <f t="shared" si="18"/>
        <v>15</v>
      </c>
      <c r="AM104" s="268"/>
      <c r="AN104" s="263" t="b">
        <v>0</v>
      </c>
    </row>
    <row r="105" ht="15.75" customHeight="1">
      <c r="A105" s="264" t="s">
        <v>25</v>
      </c>
      <c r="B105" s="183" t="s">
        <v>274</v>
      </c>
      <c r="C105" s="183" t="s">
        <v>263</v>
      </c>
      <c r="D105" s="183" t="s">
        <v>149</v>
      </c>
      <c r="E105" s="183"/>
      <c r="F105" s="183"/>
      <c r="G105" s="332"/>
      <c r="H105" s="333"/>
      <c r="I105" s="333"/>
      <c r="J105" s="334"/>
      <c r="K105" s="334"/>
      <c r="L105" s="333"/>
      <c r="M105" s="333"/>
      <c r="N105" s="333"/>
      <c r="O105" s="333"/>
      <c r="P105" s="333"/>
      <c r="Q105" s="334"/>
      <c r="R105" s="334"/>
      <c r="S105" s="333"/>
      <c r="T105" s="333">
        <v>1.0</v>
      </c>
      <c r="U105" s="333">
        <v>1.0</v>
      </c>
      <c r="V105" s="333">
        <v>1.0</v>
      </c>
      <c r="W105" s="333">
        <v>1.0</v>
      </c>
      <c r="X105" s="334"/>
      <c r="Y105" s="334"/>
      <c r="Z105" s="335">
        <v>1.0</v>
      </c>
      <c r="AA105" s="335">
        <v>1.0</v>
      </c>
      <c r="AB105" s="333">
        <v>1.0</v>
      </c>
      <c r="AC105" s="333">
        <v>1.0</v>
      </c>
      <c r="AD105" s="333">
        <v>1.0</v>
      </c>
      <c r="AE105" s="334"/>
      <c r="AF105" s="334"/>
      <c r="AG105" s="333">
        <v>1.0</v>
      </c>
      <c r="AH105" s="333">
        <v>1.0</v>
      </c>
      <c r="AI105" s="333"/>
      <c r="AJ105" s="333"/>
      <c r="AK105" s="336"/>
      <c r="AL105" s="238">
        <f t="shared" si="18"/>
        <v>11</v>
      </c>
      <c r="AM105" s="239"/>
      <c r="AN105" s="241" t="b">
        <v>0</v>
      </c>
    </row>
    <row r="106" ht="15.75" customHeight="1">
      <c r="A106" s="264" t="s">
        <v>25</v>
      </c>
      <c r="B106" s="183" t="s">
        <v>274</v>
      </c>
      <c r="C106" s="183" t="s">
        <v>263</v>
      </c>
      <c r="D106" s="183"/>
      <c r="E106" s="183"/>
      <c r="F106" s="183"/>
      <c r="G106" s="374"/>
      <c r="H106" s="375"/>
      <c r="I106" s="375"/>
      <c r="J106" s="376"/>
      <c r="K106" s="376"/>
      <c r="L106" s="375"/>
      <c r="M106" s="375"/>
      <c r="N106" s="375"/>
      <c r="O106" s="375"/>
      <c r="P106" s="375"/>
      <c r="Q106" s="376"/>
      <c r="R106" s="376"/>
      <c r="S106" s="375"/>
      <c r="T106" s="375"/>
      <c r="U106" s="375"/>
      <c r="V106" s="375"/>
      <c r="W106" s="375"/>
      <c r="X106" s="376"/>
      <c r="Y106" s="376"/>
      <c r="Z106" s="377"/>
      <c r="AA106" s="377"/>
      <c r="AB106" s="375"/>
      <c r="AC106" s="375"/>
      <c r="AD106" s="375"/>
      <c r="AE106" s="376"/>
      <c r="AF106" s="376"/>
      <c r="AG106" s="375"/>
      <c r="AH106" s="375"/>
      <c r="AI106" s="375"/>
      <c r="AJ106" s="375"/>
      <c r="AK106" s="375"/>
      <c r="AL106" s="238">
        <f t="shared" si="18"/>
        <v>0</v>
      </c>
      <c r="AM106" s="239"/>
      <c r="AN106" s="241" t="b">
        <v>0</v>
      </c>
    </row>
    <row r="107" ht="15.75" customHeight="1">
      <c r="A107" s="257" t="s">
        <v>25</v>
      </c>
      <c r="B107" s="258" t="s">
        <v>274</v>
      </c>
      <c r="C107" s="258" t="s">
        <v>263</v>
      </c>
      <c r="D107" s="258" t="s">
        <v>142</v>
      </c>
      <c r="E107" s="258"/>
      <c r="F107" s="258"/>
      <c r="G107" s="268">
        <f t="shared" ref="G107:AK107" si="26">SUM(G105:G106)</f>
        <v>0</v>
      </c>
      <c r="H107" s="268">
        <f t="shared" si="26"/>
        <v>0</v>
      </c>
      <c r="I107" s="268">
        <f t="shared" si="26"/>
        <v>0</v>
      </c>
      <c r="J107" s="268">
        <f t="shared" si="26"/>
        <v>0</v>
      </c>
      <c r="K107" s="268">
        <f t="shared" si="26"/>
        <v>0</v>
      </c>
      <c r="L107" s="268">
        <f t="shared" si="26"/>
        <v>0</v>
      </c>
      <c r="M107" s="268">
        <f t="shared" si="26"/>
        <v>0</v>
      </c>
      <c r="N107" s="268">
        <f t="shared" si="26"/>
        <v>0</v>
      </c>
      <c r="O107" s="268">
        <f t="shared" si="26"/>
        <v>0</v>
      </c>
      <c r="P107" s="268">
        <f t="shared" si="26"/>
        <v>0</v>
      </c>
      <c r="Q107" s="268">
        <f t="shared" si="26"/>
        <v>0</v>
      </c>
      <c r="R107" s="268">
        <f t="shared" si="26"/>
        <v>0</v>
      </c>
      <c r="S107" s="268">
        <f t="shared" si="26"/>
        <v>0</v>
      </c>
      <c r="T107" s="268">
        <f t="shared" si="26"/>
        <v>1</v>
      </c>
      <c r="U107" s="268">
        <f t="shared" si="26"/>
        <v>1</v>
      </c>
      <c r="V107" s="268">
        <f t="shared" si="26"/>
        <v>1</v>
      </c>
      <c r="W107" s="268">
        <f t="shared" si="26"/>
        <v>1</v>
      </c>
      <c r="X107" s="268">
        <f t="shared" si="26"/>
        <v>0</v>
      </c>
      <c r="Y107" s="268">
        <f t="shared" si="26"/>
        <v>0</v>
      </c>
      <c r="Z107" s="268">
        <f t="shared" si="26"/>
        <v>1</v>
      </c>
      <c r="AA107" s="268">
        <f t="shared" si="26"/>
        <v>1</v>
      </c>
      <c r="AB107" s="268">
        <f t="shared" si="26"/>
        <v>1</v>
      </c>
      <c r="AC107" s="268">
        <f t="shared" si="26"/>
        <v>1</v>
      </c>
      <c r="AD107" s="268">
        <f t="shared" si="26"/>
        <v>1</v>
      </c>
      <c r="AE107" s="268">
        <f t="shared" si="26"/>
        <v>0</v>
      </c>
      <c r="AF107" s="268">
        <f t="shared" si="26"/>
        <v>0</v>
      </c>
      <c r="AG107" s="268">
        <f t="shared" si="26"/>
        <v>1</v>
      </c>
      <c r="AH107" s="268">
        <f t="shared" si="26"/>
        <v>1</v>
      </c>
      <c r="AI107" s="268">
        <f t="shared" si="26"/>
        <v>0</v>
      </c>
      <c r="AJ107" s="268">
        <f t="shared" si="26"/>
        <v>0</v>
      </c>
      <c r="AK107" s="268">
        <f t="shared" si="26"/>
        <v>0</v>
      </c>
      <c r="AL107" s="260">
        <f t="shared" si="18"/>
        <v>11</v>
      </c>
      <c r="AM107" s="268"/>
      <c r="AN107" s="263" t="b">
        <v>0</v>
      </c>
    </row>
    <row r="108" ht="15.75" customHeight="1">
      <c r="A108" s="264" t="s">
        <v>25</v>
      </c>
      <c r="B108" s="183" t="s">
        <v>274</v>
      </c>
      <c r="C108" s="183" t="s">
        <v>275</v>
      </c>
      <c r="D108" s="183" t="s">
        <v>108</v>
      </c>
      <c r="E108" s="183"/>
      <c r="F108" s="183"/>
      <c r="G108" s="332"/>
      <c r="H108" s="333"/>
      <c r="I108" s="333"/>
      <c r="J108" s="334"/>
      <c r="K108" s="334"/>
      <c r="L108" s="333"/>
      <c r="M108" s="333"/>
      <c r="N108" s="333">
        <v>8.0</v>
      </c>
      <c r="O108" s="333">
        <v>8.0</v>
      </c>
      <c r="P108" s="333">
        <v>8.0</v>
      </c>
      <c r="Q108" s="334">
        <v>8.0</v>
      </c>
      <c r="R108" s="334">
        <v>8.0</v>
      </c>
      <c r="S108" s="333">
        <v>8.0</v>
      </c>
      <c r="T108" s="333">
        <v>8.0</v>
      </c>
      <c r="U108" s="333">
        <v>8.0</v>
      </c>
      <c r="V108" s="333">
        <v>8.0</v>
      </c>
      <c r="W108" s="333">
        <v>8.0</v>
      </c>
      <c r="X108" s="334">
        <v>8.0</v>
      </c>
      <c r="Y108" s="334">
        <v>8.0</v>
      </c>
      <c r="Z108" s="335">
        <v>8.0</v>
      </c>
      <c r="AA108" s="335">
        <v>8.0</v>
      </c>
      <c r="AB108" s="333">
        <v>8.0</v>
      </c>
      <c r="AC108" s="333">
        <v>8.0</v>
      </c>
      <c r="AD108" s="333">
        <v>8.0</v>
      </c>
      <c r="AE108" s="334">
        <v>8.0</v>
      </c>
      <c r="AF108" s="334">
        <v>8.0</v>
      </c>
      <c r="AG108" s="333">
        <v>8.0</v>
      </c>
      <c r="AH108" s="333">
        <v>8.0</v>
      </c>
      <c r="AI108" s="333"/>
      <c r="AJ108" s="333"/>
      <c r="AK108" s="336"/>
      <c r="AL108" s="238">
        <f t="shared" si="18"/>
        <v>168</v>
      </c>
      <c r="AM108" s="239"/>
      <c r="AN108" s="241" t="b">
        <v>0</v>
      </c>
    </row>
    <row r="109" ht="15.75" customHeight="1">
      <c r="A109" s="264" t="s">
        <v>25</v>
      </c>
      <c r="B109" s="183" t="s">
        <v>274</v>
      </c>
      <c r="C109" s="183" t="s">
        <v>275</v>
      </c>
      <c r="D109" s="183"/>
      <c r="E109" s="183"/>
      <c r="F109" s="183"/>
      <c r="G109" s="374"/>
      <c r="H109" s="375"/>
      <c r="I109" s="375"/>
      <c r="J109" s="376"/>
      <c r="K109" s="376"/>
      <c r="L109" s="375"/>
      <c r="M109" s="375"/>
      <c r="N109" s="375"/>
      <c r="O109" s="375"/>
      <c r="P109" s="375"/>
      <c r="Q109" s="376"/>
      <c r="R109" s="376"/>
      <c r="S109" s="375"/>
      <c r="T109" s="375"/>
      <c r="U109" s="375"/>
      <c r="V109" s="375"/>
      <c r="W109" s="375"/>
      <c r="X109" s="376"/>
      <c r="Y109" s="376"/>
      <c r="Z109" s="377"/>
      <c r="AA109" s="377"/>
      <c r="AB109" s="375"/>
      <c r="AC109" s="375"/>
      <c r="AD109" s="375"/>
      <c r="AE109" s="376"/>
      <c r="AF109" s="376"/>
      <c r="AG109" s="375"/>
      <c r="AH109" s="375"/>
      <c r="AI109" s="375"/>
      <c r="AJ109" s="375"/>
      <c r="AK109" s="375"/>
      <c r="AL109" s="238">
        <f t="shared" si="18"/>
        <v>0</v>
      </c>
      <c r="AM109" s="239"/>
      <c r="AN109" s="241" t="b">
        <v>0</v>
      </c>
    </row>
    <row r="110" ht="15.75" customHeight="1">
      <c r="A110" s="257" t="s">
        <v>25</v>
      </c>
      <c r="B110" s="258" t="s">
        <v>274</v>
      </c>
      <c r="C110" s="258" t="s">
        <v>275</v>
      </c>
      <c r="D110" s="258" t="s">
        <v>98</v>
      </c>
      <c r="E110" s="258"/>
      <c r="F110" s="258"/>
      <c r="G110" s="268">
        <f t="shared" ref="G110:AK110" si="27">SUM(G108:G109)</f>
        <v>0</v>
      </c>
      <c r="H110" s="268">
        <f t="shared" si="27"/>
        <v>0</v>
      </c>
      <c r="I110" s="268">
        <f t="shared" si="27"/>
        <v>0</v>
      </c>
      <c r="J110" s="268">
        <f t="shared" si="27"/>
        <v>0</v>
      </c>
      <c r="K110" s="268">
        <f t="shared" si="27"/>
        <v>0</v>
      </c>
      <c r="L110" s="268">
        <f t="shared" si="27"/>
        <v>0</v>
      </c>
      <c r="M110" s="268">
        <f t="shared" si="27"/>
        <v>0</v>
      </c>
      <c r="N110" s="268">
        <f t="shared" si="27"/>
        <v>8</v>
      </c>
      <c r="O110" s="268">
        <f t="shared" si="27"/>
        <v>8</v>
      </c>
      <c r="P110" s="268">
        <f t="shared" si="27"/>
        <v>8</v>
      </c>
      <c r="Q110" s="268">
        <f t="shared" si="27"/>
        <v>8</v>
      </c>
      <c r="R110" s="268">
        <f t="shared" si="27"/>
        <v>8</v>
      </c>
      <c r="S110" s="268">
        <f t="shared" si="27"/>
        <v>8</v>
      </c>
      <c r="T110" s="268">
        <f t="shared" si="27"/>
        <v>8</v>
      </c>
      <c r="U110" s="268">
        <f t="shared" si="27"/>
        <v>8</v>
      </c>
      <c r="V110" s="268">
        <f t="shared" si="27"/>
        <v>8</v>
      </c>
      <c r="W110" s="268">
        <f t="shared" si="27"/>
        <v>8</v>
      </c>
      <c r="X110" s="268">
        <f t="shared" si="27"/>
        <v>8</v>
      </c>
      <c r="Y110" s="268">
        <f t="shared" si="27"/>
        <v>8</v>
      </c>
      <c r="Z110" s="268">
        <f t="shared" si="27"/>
        <v>8</v>
      </c>
      <c r="AA110" s="268">
        <f t="shared" si="27"/>
        <v>8</v>
      </c>
      <c r="AB110" s="268">
        <f t="shared" si="27"/>
        <v>8</v>
      </c>
      <c r="AC110" s="268">
        <f t="shared" si="27"/>
        <v>8</v>
      </c>
      <c r="AD110" s="268">
        <f t="shared" si="27"/>
        <v>8</v>
      </c>
      <c r="AE110" s="268">
        <f t="shared" si="27"/>
        <v>8</v>
      </c>
      <c r="AF110" s="268">
        <f t="shared" si="27"/>
        <v>8</v>
      </c>
      <c r="AG110" s="268">
        <f t="shared" si="27"/>
        <v>8</v>
      </c>
      <c r="AH110" s="268">
        <f t="shared" si="27"/>
        <v>8</v>
      </c>
      <c r="AI110" s="268">
        <f t="shared" si="27"/>
        <v>0</v>
      </c>
      <c r="AJ110" s="268">
        <f t="shared" si="27"/>
        <v>0</v>
      </c>
      <c r="AK110" s="268">
        <f t="shared" si="27"/>
        <v>0</v>
      </c>
      <c r="AL110" s="260">
        <f t="shared" si="18"/>
        <v>168</v>
      </c>
      <c r="AM110" s="268"/>
      <c r="AN110" s="263" t="b">
        <v>0</v>
      </c>
    </row>
    <row r="111" ht="15.75" customHeight="1">
      <c r="A111" s="264" t="s">
        <v>269</v>
      </c>
      <c r="B111" s="183" t="s">
        <v>278</v>
      </c>
      <c r="C111" s="183" t="s">
        <v>259</v>
      </c>
      <c r="D111" s="183" t="s">
        <v>68</v>
      </c>
      <c r="E111" s="183"/>
      <c r="F111" s="183"/>
      <c r="G111" s="332">
        <v>1.0</v>
      </c>
      <c r="H111" s="333">
        <v>1.0</v>
      </c>
      <c r="I111" s="333">
        <v>1.0</v>
      </c>
      <c r="J111" s="334">
        <v>1.0</v>
      </c>
      <c r="K111" s="334">
        <v>1.0</v>
      </c>
      <c r="L111" s="333">
        <v>1.0</v>
      </c>
      <c r="M111" s="333">
        <v>1.0</v>
      </c>
      <c r="N111" s="333">
        <v>1.0</v>
      </c>
      <c r="O111" s="333">
        <v>1.0</v>
      </c>
      <c r="P111" s="333">
        <v>1.0</v>
      </c>
      <c r="Q111" s="334">
        <v>1.0</v>
      </c>
      <c r="R111" s="334">
        <v>1.0</v>
      </c>
      <c r="S111" s="333">
        <v>1.0</v>
      </c>
      <c r="T111" s="333">
        <v>1.0</v>
      </c>
      <c r="U111" s="333">
        <v>1.0</v>
      </c>
      <c r="V111" s="333">
        <v>1.0</v>
      </c>
      <c r="W111" s="333">
        <v>1.0</v>
      </c>
      <c r="X111" s="334">
        <v>1.0</v>
      </c>
      <c r="Y111" s="334">
        <v>1.0</v>
      </c>
      <c r="Z111" s="335">
        <v>1.0</v>
      </c>
      <c r="AA111" s="335">
        <v>1.0</v>
      </c>
      <c r="AB111" s="333">
        <v>1.0</v>
      </c>
      <c r="AC111" s="333">
        <v>1.0</v>
      </c>
      <c r="AD111" s="333">
        <v>1.0</v>
      </c>
      <c r="AE111" s="334"/>
      <c r="AF111" s="334"/>
      <c r="AG111" s="333"/>
      <c r="AH111" s="333"/>
      <c r="AI111" s="333"/>
      <c r="AJ111" s="333"/>
      <c r="AK111" s="336"/>
      <c r="AL111" s="238">
        <f t="shared" si="18"/>
        <v>24</v>
      </c>
      <c r="AM111" s="239"/>
      <c r="AN111" s="241" t="b">
        <v>0</v>
      </c>
    </row>
    <row r="112" ht="15.75" customHeight="1">
      <c r="A112" s="264" t="s">
        <v>269</v>
      </c>
      <c r="B112" s="183" t="s">
        <v>278</v>
      </c>
      <c r="C112" s="183" t="s">
        <v>259</v>
      </c>
      <c r="D112" s="183"/>
      <c r="E112" s="183"/>
      <c r="F112" s="183"/>
      <c r="G112" s="374"/>
      <c r="H112" s="375"/>
      <c r="I112" s="375"/>
      <c r="J112" s="376"/>
      <c r="K112" s="376"/>
      <c r="L112" s="375"/>
      <c r="M112" s="375"/>
      <c r="N112" s="375"/>
      <c r="O112" s="375"/>
      <c r="P112" s="375"/>
      <c r="Q112" s="376"/>
      <c r="R112" s="376"/>
      <c r="S112" s="375"/>
      <c r="T112" s="375"/>
      <c r="U112" s="375"/>
      <c r="V112" s="375"/>
      <c r="W112" s="375"/>
      <c r="X112" s="376"/>
      <c r="Y112" s="376"/>
      <c r="Z112" s="377"/>
      <c r="AA112" s="377"/>
      <c r="AB112" s="375"/>
      <c r="AC112" s="375"/>
      <c r="AD112" s="375"/>
      <c r="AE112" s="376"/>
      <c r="AF112" s="376"/>
      <c r="AG112" s="375"/>
      <c r="AH112" s="375"/>
      <c r="AI112" s="375"/>
      <c r="AJ112" s="375"/>
      <c r="AK112" s="375"/>
      <c r="AL112" s="238">
        <f t="shared" si="18"/>
        <v>0</v>
      </c>
      <c r="AM112" s="239"/>
      <c r="AN112" s="241" t="b">
        <v>0</v>
      </c>
    </row>
    <row r="113" ht="15.75" customHeight="1">
      <c r="A113" s="264" t="s">
        <v>269</v>
      </c>
      <c r="B113" s="258" t="s">
        <v>278</v>
      </c>
      <c r="C113" s="258" t="s">
        <v>259</v>
      </c>
      <c r="D113" s="258" t="s">
        <v>47</v>
      </c>
      <c r="E113" s="258"/>
      <c r="F113" s="258"/>
      <c r="G113" s="268">
        <f t="shared" ref="G113:AK113" si="28">SUM(G111:G112)</f>
        <v>1</v>
      </c>
      <c r="H113" s="268">
        <f t="shared" si="28"/>
        <v>1</v>
      </c>
      <c r="I113" s="268">
        <f t="shared" si="28"/>
        <v>1</v>
      </c>
      <c r="J113" s="268">
        <f t="shared" si="28"/>
        <v>1</v>
      </c>
      <c r="K113" s="268">
        <f t="shared" si="28"/>
        <v>1</v>
      </c>
      <c r="L113" s="268">
        <f t="shared" si="28"/>
        <v>1</v>
      </c>
      <c r="M113" s="268">
        <f t="shared" si="28"/>
        <v>1</v>
      </c>
      <c r="N113" s="268">
        <f t="shared" si="28"/>
        <v>1</v>
      </c>
      <c r="O113" s="268">
        <f t="shared" si="28"/>
        <v>1</v>
      </c>
      <c r="P113" s="268">
        <f t="shared" si="28"/>
        <v>1</v>
      </c>
      <c r="Q113" s="268">
        <f t="shared" si="28"/>
        <v>1</v>
      </c>
      <c r="R113" s="268">
        <f t="shared" si="28"/>
        <v>1</v>
      </c>
      <c r="S113" s="268">
        <f t="shared" si="28"/>
        <v>1</v>
      </c>
      <c r="T113" s="268">
        <f t="shared" si="28"/>
        <v>1</v>
      </c>
      <c r="U113" s="268">
        <f t="shared" si="28"/>
        <v>1</v>
      </c>
      <c r="V113" s="268">
        <f t="shared" si="28"/>
        <v>1</v>
      </c>
      <c r="W113" s="268">
        <f t="shared" si="28"/>
        <v>1</v>
      </c>
      <c r="X113" s="268">
        <f t="shared" si="28"/>
        <v>1</v>
      </c>
      <c r="Y113" s="268">
        <f t="shared" si="28"/>
        <v>1</v>
      </c>
      <c r="Z113" s="268">
        <f t="shared" si="28"/>
        <v>1</v>
      </c>
      <c r="AA113" s="268">
        <f t="shared" si="28"/>
        <v>1</v>
      </c>
      <c r="AB113" s="268">
        <f t="shared" si="28"/>
        <v>1</v>
      </c>
      <c r="AC113" s="268">
        <f t="shared" si="28"/>
        <v>1</v>
      </c>
      <c r="AD113" s="268">
        <f t="shared" si="28"/>
        <v>1</v>
      </c>
      <c r="AE113" s="268">
        <f t="shared" si="28"/>
        <v>0</v>
      </c>
      <c r="AF113" s="268">
        <f t="shared" si="28"/>
        <v>0</v>
      </c>
      <c r="AG113" s="268">
        <f t="shared" si="28"/>
        <v>0</v>
      </c>
      <c r="AH113" s="268">
        <f t="shared" si="28"/>
        <v>0</v>
      </c>
      <c r="AI113" s="268">
        <f t="shared" si="28"/>
        <v>0</v>
      </c>
      <c r="AJ113" s="268">
        <f t="shared" si="28"/>
        <v>0</v>
      </c>
      <c r="AK113" s="268">
        <f t="shared" si="28"/>
        <v>0</v>
      </c>
      <c r="AL113" s="260">
        <f t="shared" si="18"/>
        <v>24</v>
      </c>
      <c r="AM113" s="268"/>
      <c r="AN113" s="263" t="b">
        <v>0</v>
      </c>
    </row>
    <row r="114" ht="15.75" customHeight="1">
      <c r="A114" s="264" t="s">
        <v>269</v>
      </c>
      <c r="B114" s="183" t="s">
        <v>278</v>
      </c>
      <c r="C114" s="183" t="s">
        <v>255</v>
      </c>
      <c r="D114" s="183" t="s">
        <v>166</v>
      </c>
      <c r="E114" s="183"/>
      <c r="F114" s="183"/>
      <c r="G114" s="332"/>
      <c r="H114" s="333">
        <v>1.0</v>
      </c>
      <c r="I114" s="333"/>
      <c r="J114" s="334"/>
      <c r="K114" s="334"/>
      <c r="L114" s="333"/>
      <c r="M114" s="333"/>
      <c r="N114" s="333"/>
      <c r="O114" s="333"/>
      <c r="P114" s="333"/>
      <c r="Q114" s="334"/>
      <c r="R114" s="334"/>
      <c r="S114" s="333"/>
      <c r="T114" s="333"/>
      <c r="U114" s="333"/>
      <c r="V114" s="333"/>
      <c r="W114" s="333"/>
      <c r="X114" s="334"/>
      <c r="Y114" s="334"/>
      <c r="Z114" s="335"/>
      <c r="AA114" s="335"/>
      <c r="AB114" s="333"/>
      <c r="AC114" s="333"/>
      <c r="AD114" s="333"/>
      <c r="AE114" s="334"/>
      <c r="AF114" s="334"/>
      <c r="AG114" s="333"/>
      <c r="AH114" s="333"/>
      <c r="AI114" s="333"/>
      <c r="AJ114" s="333"/>
      <c r="AK114" s="336"/>
      <c r="AL114" s="238">
        <f t="shared" si="18"/>
        <v>1</v>
      </c>
      <c r="AM114" s="239"/>
      <c r="AN114" s="241" t="b">
        <v>0</v>
      </c>
    </row>
    <row r="115" ht="15.75" customHeight="1">
      <c r="A115" s="264" t="s">
        <v>269</v>
      </c>
      <c r="B115" s="183" t="s">
        <v>278</v>
      </c>
      <c r="C115" s="183" t="s">
        <v>255</v>
      </c>
      <c r="D115" s="183"/>
      <c r="E115" s="183"/>
      <c r="F115" s="183"/>
      <c r="G115" s="374"/>
      <c r="H115" s="375"/>
      <c r="I115" s="375"/>
      <c r="J115" s="376"/>
      <c r="K115" s="376"/>
      <c r="L115" s="375"/>
      <c r="M115" s="375"/>
      <c r="N115" s="375"/>
      <c r="O115" s="375"/>
      <c r="P115" s="375"/>
      <c r="Q115" s="376"/>
      <c r="R115" s="376"/>
      <c r="S115" s="375"/>
      <c r="T115" s="375"/>
      <c r="U115" s="375"/>
      <c r="V115" s="375"/>
      <c r="W115" s="375"/>
      <c r="X115" s="376"/>
      <c r="Y115" s="376"/>
      <c r="Z115" s="377"/>
      <c r="AA115" s="377"/>
      <c r="AB115" s="375"/>
      <c r="AC115" s="375"/>
      <c r="AD115" s="375"/>
      <c r="AE115" s="376"/>
      <c r="AF115" s="376"/>
      <c r="AG115" s="375"/>
      <c r="AH115" s="375"/>
      <c r="AI115" s="375"/>
      <c r="AJ115" s="375"/>
      <c r="AK115" s="375"/>
      <c r="AL115" s="238">
        <f t="shared" si="18"/>
        <v>0</v>
      </c>
      <c r="AM115" s="239"/>
      <c r="AN115" s="241" t="b">
        <v>0</v>
      </c>
    </row>
    <row r="116" ht="15.75" customHeight="1">
      <c r="A116" s="264" t="s">
        <v>269</v>
      </c>
      <c r="B116" s="258" t="s">
        <v>278</v>
      </c>
      <c r="C116" s="258" t="s">
        <v>255</v>
      </c>
      <c r="D116" s="258" t="s">
        <v>161</v>
      </c>
      <c r="E116" s="258"/>
      <c r="F116" s="258"/>
      <c r="G116" s="268">
        <f t="shared" ref="G116:AK116" si="29">SUM(G114:G115)</f>
        <v>0</v>
      </c>
      <c r="H116" s="268">
        <f t="shared" si="29"/>
        <v>1</v>
      </c>
      <c r="I116" s="268">
        <f t="shared" si="29"/>
        <v>0</v>
      </c>
      <c r="J116" s="268">
        <f t="shared" si="29"/>
        <v>0</v>
      </c>
      <c r="K116" s="268">
        <f t="shared" si="29"/>
        <v>0</v>
      </c>
      <c r="L116" s="268">
        <f t="shared" si="29"/>
        <v>0</v>
      </c>
      <c r="M116" s="268">
        <f t="shared" si="29"/>
        <v>0</v>
      </c>
      <c r="N116" s="268">
        <f t="shared" si="29"/>
        <v>0</v>
      </c>
      <c r="O116" s="268">
        <f t="shared" si="29"/>
        <v>0</v>
      </c>
      <c r="P116" s="268">
        <f t="shared" si="29"/>
        <v>0</v>
      </c>
      <c r="Q116" s="268">
        <f t="shared" si="29"/>
        <v>0</v>
      </c>
      <c r="R116" s="268">
        <f t="shared" si="29"/>
        <v>0</v>
      </c>
      <c r="S116" s="268">
        <f t="shared" si="29"/>
        <v>0</v>
      </c>
      <c r="T116" s="268">
        <f t="shared" si="29"/>
        <v>0</v>
      </c>
      <c r="U116" s="268">
        <f t="shared" si="29"/>
        <v>0</v>
      </c>
      <c r="V116" s="268">
        <f t="shared" si="29"/>
        <v>0</v>
      </c>
      <c r="W116" s="268">
        <f t="shared" si="29"/>
        <v>0</v>
      </c>
      <c r="X116" s="268">
        <f t="shared" si="29"/>
        <v>0</v>
      </c>
      <c r="Y116" s="268">
        <f t="shared" si="29"/>
        <v>0</v>
      </c>
      <c r="Z116" s="268">
        <f t="shared" si="29"/>
        <v>0</v>
      </c>
      <c r="AA116" s="268">
        <f t="shared" si="29"/>
        <v>0</v>
      </c>
      <c r="AB116" s="268">
        <f t="shared" si="29"/>
        <v>0</v>
      </c>
      <c r="AC116" s="268">
        <f t="shared" si="29"/>
        <v>0</v>
      </c>
      <c r="AD116" s="268">
        <f t="shared" si="29"/>
        <v>0</v>
      </c>
      <c r="AE116" s="268">
        <f t="shared" si="29"/>
        <v>0</v>
      </c>
      <c r="AF116" s="268">
        <f t="shared" si="29"/>
        <v>0</v>
      </c>
      <c r="AG116" s="268">
        <f t="shared" si="29"/>
        <v>0</v>
      </c>
      <c r="AH116" s="268">
        <f t="shared" si="29"/>
        <v>0</v>
      </c>
      <c r="AI116" s="268">
        <f t="shared" si="29"/>
        <v>0</v>
      </c>
      <c r="AJ116" s="268">
        <f t="shared" si="29"/>
        <v>0</v>
      </c>
      <c r="AK116" s="268">
        <f t="shared" si="29"/>
        <v>0</v>
      </c>
      <c r="AL116" s="260">
        <f t="shared" si="18"/>
        <v>1</v>
      </c>
      <c r="AM116" s="268"/>
      <c r="AN116" s="263" t="b">
        <v>0</v>
      </c>
    </row>
    <row r="117" ht="15.75" customHeight="1">
      <c r="A117" s="264" t="s">
        <v>284</v>
      </c>
      <c r="B117" s="183" t="s">
        <v>282</v>
      </c>
      <c r="C117" s="183" t="s">
        <v>275</v>
      </c>
      <c r="D117" s="183" t="s">
        <v>109</v>
      </c>
      <c r="E117" s="183"/>
      <c r="F117" s="183"/>
      <c r="G117" s="378"/>
      <c r="H117" s="378"/>
      <c r="I117" s="378"/>
      <c r="J117" s="334"/>
      <c r="K117" s="334"/>
      <c r="L117" s="333"/>
      <c r="M117" s="333"/>
      <c r="N117" s="333"/>
      <c r="O117" s="333"/>
      <c r="P117" s="333"/>
      <c r="Q117" s="334"/>
      <c r="R117" s="334"/>
      <c r="S117" s="333"/>
      <c r="T117" s="333"/>
      <c r="U117" s="333">
        <v>2.0</v>
      </c>
      <c r="V117" s="333"/>
      <c r="W117" s="333"/>
      <c r="X117" s="334"/>
      <c r="Y117" s="334"/>
      <c r="Z117" s="335"/>
      <c r="AA117" s="335"/>
      <c r="AB117" s="333"/>
      <c r="AC117" s="333"/>
      <c r="AD117" s="333"/>
      <c r="AE117" s="334"/>
      <c r="AF117" s="334"/>
      <c r="AG117" s="333"/>
      <c r="AH117" s="333"/>
      <c r="AI117" s="333"/>
      <c r="AJ117" s="333"/>
      <c r="AK117" s="336"/>
      <c r="AL117" s="238">
        <f t="shared" si="18"/>
        <v>2</v>
      </c>
      <c r="AM117" s="280"/>
      <c r="AN117" s="241" t="b">
        <v>0</v>
      </c>
    </row>
    <row r="118" ht="15.75" customHeight="1">
      <c r="A118" s="264" t="s">
        <v>284</v>
      </c>
      <c r="B118" s="183" t="s">
        <v>282</v>
      </c>
      <c r="C118" s="183" t="s">
        <v>275</v>
      </c>
      <c r="D118" s="183" t="s">
        <v>110</v>
      </c>
      <c r="E118" s="183"/>
      <c r="F118" s="183"/>
      <c r="G118" s="379"/>
      <c r="H118" s="379"/>
      <c r="I118" s="379"/>
      <c r="J118" s="313"/>
      <c r="K118" s="313"/>
      <c r="L118" s="312"/>
      <c r="M118" s="312"/>
      <c r="N118" s="312"/>
      <c r="O118" s="312"/>
      <c r="P118" s="312"/>
      <c r="Q118" s="313"/>
      <c r="R118" s="313"/>
      <c r="S118" s="312"/>
      <c r="T118" s="312">
        <v>9.0</v>
      </c>
      <c r="U118" s="312">
        <v>8.0</v>
      </c>
      <c r="V118" s="312">
        <v>8.0</v>
      </c>
      <c r="W118" s="312"/>
      <c r="X118" s="313"/>
      <c r="Y118" s="313"/>
      <c r="Z118" s="314"/>
      <c r="AA118" s="314"/>
      <c r="AB118" s="312"/>
      <c r="AC118" s="312"/>
      <c r="AD118" s="312"/>
      <c r="AE118" s="313"/>
      <c r="AF118" s="313"/>
      <c r="AG118" s="312"/>
      <c r="AH118" s="312"/>
      <c r="AI118" s="312"/>
      <c r="AJ118" s="312"/>
      <c r="AK118" s="315"/>
      <c r="AL118" s="238">
        <f t="shared" si="18"/>
        <v>25</v>
      </c>
      <c r="AM118" s="280"/>
      <c r="AN118" s="241" t="b">
        <v>0</v>
      </c>
    </row>
    <row r="119" ht="15.75" customHeight="1">
      <c r="A119" s="264" t="s">
        <v>284</v>
      </c>
      <c r="B119" s="183" t="s">
        <v>282</v>
      </c>
      <c r="C119" s="183" t="s">
        <v>275</v>
      </c>
      <c r="D119" s="183"/>
      <c r="E119" s="183"/>
      <c r="F119" s="183"/>
      <c r="G119" s="374"/>
      <c r="H119" s="375"/>
      <c r="I119" s="375"/>
      <c r="J119" s="376"/>
      <c r="K119" s="376"/>
      <c r="L119" s="375"/>
      <c r="M119" s="375"/>
      <c r="N119" s="375"/>
      <c r="O119" s="375"/>
      <c r="P119" s="375"/>
      <c r="Q119" s="376"/>
      <c r="R119" s="376"/>
      <c r="S119" s="375"/>
      <c r="T119" s="375"/>
      <c r="U119" s="375"/>
      <c r="V119" s="375"/>
      <c r="W119" s="375"/>
      <c r="X119" s="376"/>
      <c r="Y119" s="376"/>
      <c r="Z119" s="377"/>
      <c r="AA119" s="377"/>
      <c r="AB119" s="375"/>
      <c r="AC119" s="375"/>
      <c r="AD119" s="375"/>
      <c r="AE119" s="376"/>
      <c r="AF119" s="376"/>
      <c r="AG119" s="375"/>
      <c r="AH119" s="375"/>
      <c r="AI119" s="375"/>
      <c r="AJ119" s="375"/>
      <c r="AK119" s="375"/>
      <c r="AL119" s="380">
        <f t="shared" si="18"/>
        <v>0</v>
      </c>
      <c r="AM119" s="239"/>
      <c r="AN119" s="241" t="b">
        <v>0</v>
      </c>
    </row>
    <row r="120" ht="15.75" customHeight="1">
      <c r="A120" s="264" t="s">
        <v>284</v>
      </c>
      <c r="B120" s="258" t="s">
        <v>282</v>
      </c>
      <c r="C120" s="258" t="s">
        <v>275</v>
      </c>
      <c r="D120" s="258" t="s">
        <v>98</v>
      </c>
      <c r="E120" s="258"/>
      <c r="F120" s="258"/>
      <c r="G120" s="268">
        <f t="shared" ref="G120:AK120" si="30">SUM(G117:G119)</f>
        <v>0</v>
      </c>
      <c r="H120" s="268">
        <f t="shared" si="30"/>
        <v>0</v>
      </c>
      <c r="I120" s="268">
        <f t="shared" si="30"/>
        <v>0</v>
      </c>
      <c r="J120" s="268">
        <f t="shared" si="30"/>
        <v>0</v>
      </c>
      <c r="K120" s="268">
        <f t="shared" si="30"/>
        <v>0</v>
      </c>
      <c r="L120" s="268">
        <f t="shared" si="30"/>
        <v>0</v>
      </c>
      <c r="M120" s="268">
        <f t="shared" si="30"/>
        <v>0</v>
      </c>
      <c r="N120" s="268">
        <f t="shared" si="30"/>
        <v>0</v>
      </c>
      <c r="O120" s="268">
        <f t="shared" si="30"/>
        <v>0</v>
      </c>
      <c r="P120" s="268">
        <f t="shared" si="30"/>
        <v>0</v>
      </c>
      <c r="Q120" s="268">
        <f t="shared" si="30"/>
        <v>0</v>
      </c>
      <c r="R120" s="268">
        <f t="shared" si="30"/>
        <v>0</v>
      </c>
      <c r="S120" s="268">
        <f t="shared" si="30"/>
        <v>0</v>
      </c>
      <c r="T120" s="268">
        <f t="shared" si="30"/>
        <v>9</v>
      </c>
      <c r="U120" s="268">
        <f t="shared" si="30"/>
        <v>10</v>
      </c>
      <c r="V120" s="268">
        <f t="shared" si="30"/>
        <v>8</v>
      </c>
      <c r="W120" s="268">
        <f t="shared" si="30"/>
        <v>0</v>
      </c>
      <c r="X120" s="268">
        <f t="shared" si="30"/>
        <v>0</v>
      </c>
      <c r="Y120" s="268">
        <f t="shared" si="30"/>
        <v>0</v>
      </c>
      <c r="Z120" s="268">
        <f t="shared" si="30"/>
        <v>0</v>
      </c>
      <c r="AA120" s="268">
        <f t="shared" si="30"/>
        <v>0</v>
      </c>
      <c r="AB120" s="268">
        <f t="shared" si="30"/>
        <v>0</v>
      </c>
      <c r="AC120" s="268">
        <f t="shared" si="30"/>
        <v>0</v>
      </c>
      <c r="AD120" s="268">
        <f t="shared" si="30"/>
        <v>0</v>
      </c>
      <c r="AE120" s="268">
        <f t="shared" si="30"/>
        <v>0</v>
      </c>
      <c r="AF120" s="268">
        <f t="shared" si="30"/>
        <v>0</v>
      </c>
      <c r="AG120" s="268">
        <f t="shared" si="30"/>
        <v>0</v>
      </c>
      <c r="AH120" s="268">
        <f t="shared" si="30"/>
        <v>0</v>
      </c>
      <c r="AI120" s="268">
        <f t="shared" si="30"/>
        <v>0</v>
      </c>
      <c r="AJ120" s="268">
        <f t="shared" si="30"/>
        <v>0</v>
      </c>
      <c r="AK120" s="268">
        <f t="shared" si="30"/>
        <v>0</v>
      </c>
      <c r="AL120" s="381">
        <f t="shared" si="18"/>
        <v>27</v>
      </c>
      <c r="AM120" s="268"/>
      <c r="AN120" s="263" t="b">
        <v>0</v>
      </c>
    </row>
    <row r="121" ht="15.75" customHeight="1">
      <c r="A121" s="283" t="s">
        <v>265</v>
      </c>
      <c r="B121" s="183" t="s">
        <v>285</v>
      </c>
      <c r="C121" s="183" t="s">
        <v>259</v>
      </c>
      <c r="D121" s="183" t="s">
        <v>67</v>
      </c>
      <c r="E121" s="183"/>
      <c r="F121" s="183"/>
      <c r="G121" s="311">
        <v>1.0</v>
      </c>
      <c r="H121" s="312">
        <v>1.0</v>
      </c>
      <c r="I121" s="312">
        <v>1.0</v>
      </c>
      <c r="J121" s="313">
        <v>1.0</v>
      </c>
      <c r="K121" s="313">
        <v>1.0</v>
      </c>
      <c r="L121" s="312">
        <v>1.0</v>
      </c>
      <c r="M121" s="312">
        <v>1.0</v>
      </c>
      <c r="N121" s="312">
        <v>1.0</v>
      </c>
      <c r="O121" s="312">
        <v>1.0</v>
      </c>
      <c r="P121" s="312">
        <v>1.0</v>
      </c>
      <c r="Q121" s="313">
        <v>1.0</v>
      </c>
      <c r="R121" s="313">
        <v>1.0</v>
      </c>
      <c r="S121" s="312">
        <v>1.0</v>
      </c>
      <c r="T121" s="312">
        <v>1.0</v>
      </c>
      <c r="U121" s="312">
        <v>1.0</v>
      </c>
      <c r="V121" s="312">
        <v>1.0</v>
      </c>
      <c r="W121" s="312">
        <v>1.0</v>
      </c>
      <c r="X121" s="313">
        <v>1.0</v>
      </c>
      <c r="Y121" s="313">
        <v>1.0</v>
      </c>
      <c r="Z121" s="314">
        <v>1.0</v>
      </c>
      <c r="AA121" s="314">
        <v>1.0</v>
      </c>
      <c r="AB121" s="312">
        <v>1.0</v>
      </c>
      <c r="AC121" s="312">
        <v>1.0</v>
      </c>
      <c r="AD121" s="312">
        <v>1.0</v>
      </c>
      <c r="AE121" s="313">
        <v>1.0</v>
      </c>
      <c r="AF121" s="313">
        <v>1.0</v>
      </c>
      <c r="AG121" s="312">
        <v>1.0</v>
      </c>
      <c r="AH121" s="312">
        <v>1.0</v>
      </c>
      <c r="AI121" s="312"/>
      <c r="AJ121" s="312"/>
      <c r="AK121" s="315"/>
      <c r="AL121" s="382">
        <f t="shared" si="18"/>
        <v>28</v>
      </c>
      <c r="AM121" s="280"/>
      <c r="AN121" s="241" t="b">
        <v>0</v>
      </c>
    </row>
    <row r="122" ht="15.75" customHeight="1">
      <c r="A122" s="283" t="s">
        <v>265</v>
      </c>
      <c r="B122" s="183" t="s">
        <v>285</v>
      </c>
      <c r="C122" s="183" t="s">
        <v>259</v>
      </c>
      <c r="D122" s="183"/>
      <c r="E122" s="183"/>
      <c r="F122" s="183"/>
      <c r="G122" s="374"/>
      <c r="H122" s="375"/>
      <c r="I122" s="375"/>
      <c r="J122" s="376"/>
      <c r="K122" s="376"/>
      <c r="L122" s="375"/>
      <c r="M122" s="375"/>
      <c r="N122" s="375"/>
      <c r="O122" s="375"/>
      <c r="P122" s="375"/>
      <c r="Q122" s="376"/>
      <c r="R122" s="376"/>
      <c r="S122" s="375"/>
      <c r="T122" s="375"/>
      <c r="U122" s="375"/>
      <c r="V122" s="375"/>
      <c r="W122" s="375"/>
      <c r="X122" s="376"/>
      <c r="Y122" s="376"/>
      <c r="Z122" s="377"/>
      <c r="AA122" s="377"/>
      <c r="AB122" s="375"/>
      <c r="AC122" s="375"/>
      <c r="AD122" s="375"/>
      <c r="AE122" s="376"/>
      <c r="AF122" s="376"/>
      <c r="AG122" s="375"/>
      <c r="AH122" s="375"/>
      <c r="AI122" s="375"/>
      <c r="AJ122" s="375"/>
      <c r="AK122" s="375"/>
      <c r="AL122" s="380">
        <f t="shared" si="18"/>
        <v>0</v>
      </c>
      <c r="AM122" s="239"/>
      <c r="AN122" s="241" t="b">
        <v>0</v>
      </c>
    </row>
    <row r="123" ht="15.75" customHeight="1">
      <c r="A123" s="283" t="s">
        <v>265</v>
      </c>
      <c r="B123" s="285" t="s">
        <v>285</v>
      </c>
      <c r="C123" s="285" t="s">
        <v>259</v>
      </c>
      <c r="D123" s="285" t="s">
        <v>47</v>
      </c>
      <c r="E123" s="285"/>
      <c r="F123" s="285"/>
      <c r="G123" s="383">
        <f t="shared" ref="G123:AK123" si="31">SUM(G121:G122)</f>
        <v>1</v>
      </c>
      <c r="H123" s="383">
        <f t="shared" si="31"/>
        <v>1</v>
      </c>
      <c r="I123" s="383">
        <f t="shared" si="31"/>
        <v>1</v>
      </c>
      <c r="J123" s="383">
        <f t="shared" si="31"/>
        <v>1</v>
      </c>
      <c r="K123" s="383">
        <f t="shared" si="31"/>
        <v>1</v>
      </c>
      <c r="L123" s="383">
        <f t="shared" si="31"/>
        <v>1</v>
      </c>
      <c r="M123" s="383">
        <f t="shared" si="31"/>
        <v>1</v>
      </c>
      <c r="N123" s="383">
        <f t="shared" si="31"/>
        <v>1</v>
      </c>
      <c r="O123" s="383">
        <f t="shared" si="31"/>
        <v>1</v>
      </c>
      <c r="P123" s="383">
        <f t="shared" si="31"/>
        <v>1</v>
      </c>
      <c r="Q123" s="383">
        <f t="shared" si="31"/>
        <v>1</v>
      </c>
      <c r="R123" s="383">
        <f t="shared" si="31"/>
        <v>1</v>
      </c>
      <c r="S123" s="383">
        <f t="shared" si="31"/>
        <v>1</v>
      </c>
      <c r="T123" s="383">
        <f t="shared" si="31"/>
        <v>1</v>
      </c>
      <c r="U123" s="383">
        <f t="shared" si="31"/>
        <v>1</v>
      </c>
      <c r="V123" s="383">
        <f t="shared" si="31"/>
        <v>1</v>
      </c>
      <c r="W123" s="383">
        <f t="shared" si="31"/>
        <v>1</v>
      </c>
      <c r="X123" s="383">
        <f t="shared" si="31"/>
        <v>1</v>
      </c>
      <c r="Y123" s="383">
        <f t="shared" si="31"/>
        <v>1</v>
      </c>
      <c r="Z123" s="383">
        <f t="shared" si="31"/>
        <v>1</v>
      </c>
      <c r="AA123" s="383">
        <f t="shared" si="31"/>
        <v>1</v>
      </c>
      <c r="AB123" s="383">
        <f t="shared" si="31"/>
        <v>1</v>
      </c>
      <c r="AC123" s="383">
        <f t="shared" si="31"/>
        <v>1</v>
      </c>
      <c r="AD123" s="383">
        <f t="shared" si="31"/>
        <v>1</v>
      </c>
      <c r="AE123" s="383">
        <f t="shared" si="31"/>
        <v>1</v>
      </c>
      <c r="AF123" s="383">
        <f t="shared" si="31"/>
        <v>1</v>
      </c>
      <c r="AG123" s="383">
        <f t="shared" si="31"/>
        <v>1</v>
      </c>
      <c r="AH123" s="383">
        <f t="shared" si="31"/>
        <v>1</v>
      </c>
      <c r="AI123" s="383">
        <f t="shared" si="31"/>
        <v>0</v>
      </c>
      <c r="AJ123" s="383">
        <f t="shared" si="31"/>
        <v>0</v>
      </c>
      <c r="AK123" s="383">
        <f t="shared" si="31"/>
        <v>0</v>
      </c>
      <c r="AL123" s="381">
        <f t="shared" si="18"/>
        <v>28</v>
      </c>
      <c r="AM123" s="384"/>
      <c r="AN123" s="263" t="b">
        <v>0</v>
      </c>
    </row>
    <row r="124" ht="15.75" customHeight="1">
      <c r="A124" s="283" t="s">
        <v>265</v>
      </c>
      <c r="B124" s="183" t="s">
        <v>285</v>
      </c>
      <c r="C124" s="183" t="s">
        <v>263</v>
      </c>
      <c r="D124" s="183" t="s">
        <v>148</v>
      </c>
      <c r="E124" s="183"/>
      <c r="F124" s="183"/>
      <c r="G124" s="332"/>
      <c r="H124" s="333">
        <v>1.0</v>
      </c>
      <c r="I124" s="333"/>
      <c r="J124" s="334"/>
      <c r="K124" s="334"/>
      <c r="L124" s="333">
        <v>1.0</v>
      </c>
      <c r="M124" s="333"/>
      <c r="N124" s="333"/>
      <c r="O124" s="333"/>
      <c r="P124" s="333"/>
      <c r="Q124" s="334"/>
      <c r="R124" s="334"/>
      <c r="S124" s="333">
        <v>1.0</v>
      </c>
      <c r="T124" s="333"/>
      <c r="U124" s="333">
        <v>1.0</v>
      </c>
      <c r="V124" s="333"/>
      <c r="W124" s="333"/>
      <c r="X124" s="334"/>
      <c r="Y124" s="334"/>
      <c r="Z124" s="335"/>
      <c r="AA124" s="335"/>
      <c r="AB124" s="333"/>
      <c r="AC124" s="333"/>
      <c r="AD124" s="333"/>
      <c r="AE124" s="334"/>
      <c r="AF124" s="334"/>
      <c r="AG124" s="333"/>
      <c r="AH124" s="333"/>
      <c r="AI124" s="333"/>
      <c r="AJ124" s="333"/>
      <c r="AK124" s="336"/>
      <c r="AL124" s="382">
        <f t="shared" si="18"/>
        <v>4</v>
      </c>
      <c r="AM124" s="280"/>
      <c r="AN124" s="241" t="b">
        <v>0</v>
      </c>
    </row>
    <row r="125" ht="15.75" customHeight="1">
      <c r="A125" s="283" t="s">
        <v>265</v>
      </c>
      <c r="B125" s="183" t="s">
        <v>285</v>
      </c>
      <c r="C125" s="183" t="s">
        <v>263</v>
      </c>
      <c r="D125" s="183" t="s">
        <v>149</v>
      </c>
      <c r="E125" s="183"/>
      <c r="F125" s="183"/>
      <c r="G125" s="311"/>
      <c r="H125" s="312"/>
      <c r="I125" s="312"/>
      <c r="J125" s="313"/>
      <c r="K125" s="313"/>
      <c r="L125" s="312"/>
      <c r="M125" s="312"/>
      <c r="N125" s="312"/>
      <c r="O125" s="312"/>
      <c r="P125" s="312"/>
      <c r="Q125" s="313"/>
      <c r="R125" s="313"/>
      <c r="S125" s="312"/>
      <c r="T125" s="312"/>
      <c r="U125" s="312"/>
      <c r="V125" s="312"/>
      <c r="W125" s="312"/>
      <c r="X125" s="313"/>
      <c r="Y125" s="313"/>
      <c r="Z125" s="314"/>
      <c r="AA125" s="314"/>
      <c r="AB125" s="312"/>
      <c r="AC125" s="312"/>
      <c r="AD125" s="312">
        <v>1.0</v>
      </c>
      <c r="AE125" s="313"/>
      <c r="AF125" s="313"/>
      <c r="AG125" s="312">
        <v>1.0</v>
      </c>
      <c r="AH125" s="312"/>
      <c r="AI125" s="312"/>
      <c r="AJ125" s="312"/>
      <c r="AK125" s="315"/>
      <c r="AL125" s="238">
        <f t="shared" si="18"/>
        <v>2</v>
      </c>
      <c r="AM125" s="280"/>
      <c r="AN125" s="241" t="b">
        <v>0</v>
      </c>
    </row>
    <row r="126" ht="15.75" customHeight="1">
      <c r="A126" s="283" t="s">
        <v>265</v>
      </c>
      <c r="B126" s="183" t="s">
        <v>285</v>
      </c>
      <c r="C126" s="183" t="s">
        <v>263</v>
      </c>
      <c r="D126" s="183"/>
      <c r="E126" s="183"/>
      <c r="F126" s="183"/>
      <c r="G126" s="374"/>
      <c r="H126" s="375"/>
      <c r="I126" s="375"/>
      <c r="J126" s="376"/>
      <c r="K126" s="376"/>
      <c r="L126" s="375"/>
      <c r="M126" s="375"/>
      <c r="N126" s="375"/>
      <c r="O126" s="375"/>
      <c r="P126" s="375"/>
      <c r="Q126" s="376"/>
      <c r="R126" s="376"/>
      <c r="S126" s="375"/>
      <c r="T126" s="375"/>
      <c r="U126" s="375"/>
      <c r="V126" s="375"/>
      <c r="W126" s="375"/>
      <c r="X126" s="376"/>
      <c r="Y126" s="376"/>
      <c r="Z126" s="377"/>
      <c r="AA126" s="377"/>
      <c r="AB126" s="375"/>
      <c r="AC126" s="375"/>
      <c r="AD126" s="375"/>
      <c r="AE126" s="376"/>
      <c r="AF126" s="376"/>
      <c r="AG126" s="375"/>
      <c r="AH126" s="375"/>
      <c r="AI126" s="375"/>
      <c r="AJ126" s="375"/>
      <c r="AK126" s="375"/>
      <c r="AL126" s="380">
        <f t="shared" si="18"/>
        <v>0</v>
      </c>
      <c r="AM126" s="239"/>
      <c r="AN126" s="241" t="b">
        <v>0</v>
      </c>
    </row>
    <row r="127" ht="15.75" customHeight="1">
      <c r="A127" s="283" t="s">
        <v>265</v>
      </c>
      <c r="B127" s="285" t="s">
        <v>285</v>
      </c>
      <c r="C127" s="285" t="s">
        <v>263</v>
      </c>
      <c r="D127" s="285" t="s">
        <v>142</v>
      </c>
      <c r="E127" s="285"/>
      <c r="F127" s="285"/>
      <c r="G127" s="383">
        <f t="shared" ref="G127:AK127" si="32">SUM(G124:G126)</f>
        <v>0</v>
      </c>
      <c r="H127" s="383">
        <f t="shared" si="32"/>
        <v>1</v>
      </c>
      <c r="I127" s="383">
        <f t="shared" si="32"/>
        <v>0</v>
      </c>
      <c r="J127" s="383">
        <f t="shared" si="32"/>
        <v>0</v>
      </c>
      <c r="K127" s="383">
        <f t="shared" si="32"/>
        <v>0</v>
      </c>
      <c r="L127" s="383">
        <f t="shared" si="32"/>
        <v>1</v>
      </c>
      <c r="M127" s="383">
        <f t="shared" si="32"/>
        <v>0</v>
      </c>
      <c r="N127" s="383">
        <f t="shared" si="32"/>
        <v>0</v>
      </c>
      <c r="O127" s="383">
        <f t="shared" si="32"/>
        <v>0</v>
      </c>
      <c r="P127" s="383">
        <f t="shared" si="32"/>
        <v>0</v>
      </c>
      <c r="Q127" s="383">
        <f t="shared" si="32"/>
        <v>0</v>
      </c>
      <c r="R127" s="383">
        <f t="shared" si="32"/>
        <v>0</v>
      </c>
      <c r="S127" s="383">
        <f t="shared" si="32"/>
        <v>1</v>
      </c>
      <c r="T127" s="383">
        <f t="shared" si="32"/>
        <v>0</v>
      </c>
      <c r="U127" s="383">
        <f t="shared" si="32"/>
        <v>1</v>
      </c>
      <c r="V127" s="383">
        <f t="shared" si="32"/>
        <v>0</v>
      </c>
      <c r="W127" s="383">
        <f t="shared" si="32"/>
        <v>0</v>
      </c>
      <c r="X127" s="383">
        <f t="shared" si="32"/>
        <v>0</v>
      </c>
      <c r="Y127" s="383">
        <f t="shared" si="32"/>
        <v>0</v>
      </c>
      <c r="Z127" s="383">
        <f t="shared" si="32"/>
        <v>0</v>
      </c>
      <c r="AA127" s="383">
        <f t="shared" si="32"/>
        <v>0</v>
      </c>
      <c r="AB127" s="383">
        <f t="shared" si="32"/>
        <v>0</v>
      </c>
      <c r="AC127" s="383">
        <f t="shared" si="32"/>
        <v>0</v>
      </c>
      <c r="AD127" s="383">
        <f t="shared" si="32"/>
        <v>1</v>
      </c>
      <c r="AE127" s="383">
        <f t="shared" si="32"/>
        <v>0</v>
      </c>
      <c r="AF127" s="383">
        <f t="shared" si="32"/>
        <v>0</v>
      </c>
      <c r="AG127" s="383">
        <f t="shared" si="32"/>
        <v>1</v>
      </c>
      <c r="AH127" s="383">
        <f t="shared" si="32"/>
        <v>0</v>
      </c>
      <c r="AI127" s="383">
        <f t="shared" si="32"/>
        <v>0</v>
      </c>
      <c r="AJ127" s="383">
        <f t="shared" si="32"/>
        <v>0</v>
      </c>
      <c r="AK127" s="383">
        <f t="shared" si="32"/>
        <v>0</v>
      </c>
      <c r="AL127" s="381">
        <f t="shared" si="18"/>
        <v>6</v>
      </c>
      <c r="AM127" s="384"/>
      <c r="AN127" s="263" t="b">
        <v>0</v>
      </c>
    </row>
    <row r="128" ht="15.75" customHeight="1">
      <c r="A128" s="283" t="s">
        <v>265</v>
      </c>
      <c r="B128" s="183" t="s">
        <v>285</v>
      </c>
      <c r="C128" s="183" t="s">
        <v>255</v>
      </c>
      <c r="D128" s="183" t="s">
        <v>165</v>
      </c>
      <c r="E128" s="183"/>
      <c r="F128" s="183"/>
      <c r="G128" s="332"/>
      <c r="H128" s="333"/>
      <c r="I128" s="333"/>
      <c r="J128" s="334"/>
      <c r="K128" s="334"/>
      <c r="L128" s="333"/>
      <c r="M128" s="333"/>
      <c r="N128" s="333"/>
      <c r="O128" s="333"/>
      <c r="P128" s="333"/>
      <c r="Q128" s="334"/>
      <c r="R128" s="334"/>
      <c r="S128" s="333"/>
      <c r="T128" s="333"/>
      <c r="U128" s="333"/>
      <c r="V128" s="333"/>
      <c r="W128" s="333"/>
      <c r="X128" s="334"/>
      <c r="Y128" s="334"/>
      <c r="Z128" s="335"/>
      <c r="AA128" s="335"/>
      <c r="AB128" s="333"/>
      <c r="AC128" s="333">
        <v>1.0</v>
      </c>
      <c r="AD128" s="333"/>
      <c r="AE128" s="334"/>
      <c r="AF128" s="334"/>
      <c r="AG128" s="333"/>
      <c r="AH128" s="333"/>
      <c r="AI128" s="333"/>
      <c r="AJ128" s="333"/>
      <c r="AK128" s="336"/>
      <c r="AL128" s="382">
        <f t="shared" si="18"/>
        <v>1</v>
      </c>
      <c r="AM128" s="280"/>
      <c r="AN128" s="241" t="b">
        <v>0</v>
      </c>
    </row>
    <row r="129" ht="15.75" customHeight="1">
      <c r="A129" s="283" t="s">
        <v>265</v>
      </c>
      <c r="B129" s="183" t="s">
        <v>285</v>
      </c>
      <c r="C129" s="183" t="s">
        <v>255</v>
      </c>
      <c r="D129" s="183"/>
      <c r="E129" s="183"/>
      <c r="F129" s="183"/>
      <c r="G129" s="374"/>
      <c r="H129" s="375"/>
      <c r="I129" s="375"/>
      <c r="J129" s="376"/>
      <c r="K129" s="376"/>
      <c r="L129" s="375"/>
      <c r="M129" s="375"/>
      <c r="N129" s="375"/>
      <c r="O129" s="375"/>
      <c r="P129" s="375"/>
      <c r="Q129" s="376"/>
      <c r="R129" s="376"/>
      <c r="S129" s="375"/>
      <c r="T129" s="375"/>
      <c r="U129" s="375"/>
      <c r="V129" s="375"/>
      <c r="W129" s="375"/>
      <c r="X129" s="376"/>
      <c r="Y129" s="376"/>
      <c r="Z129" s="377"/>
      <c r="AA129" s="377"/>
      <c r="AB129" s="375"/>
      <c r="AC129" s="375"/>
      <c r="AD129" s="375"/>
      <c r="AE129" s="376"/>
      <c r="AF129" s="376"/>
      <c r="AG129" s="375"/>
      <c r="AH129" s="375"/>
      <c r="AI129" s="375"/>
      <c r="AJ129" s="375"/>
      <c r="AK129" s="385"/>
      <c r="AL129" s="380">
        <f t="shared" si="18"/>
        <v>0</v>
      </c>
      <c r="AM129" s="239"/>
      <c r="AN129" s="241" t="b">
        <v>0</v>
      </c>
    </row>
    <row r="130" ht="15.75" customHeight="1">
      <c r="A130" s="283" t="s">
        <v>265</v>
      </c>
      <c r="B130" s="285" t="s">
        <v>285</v>
      </c>
      <c r="C130" s="285" t="s">
        <v>255</v>
      </c>
      <c r="D130" s="285" t="s">
        <v>161</v>
      </c>
      <c r="E130" s="285"/>
      <c r="F130" s="285"/>
      <c r="G130" s="383">
        <f t="shared" ref="G130:AK130" si="33">SUM(G128:G129)</f>
        <v>0</v>
      </c>
      <c r="H130" s="383">
        <f t="shared" si="33"/>
        <v>0</v>
      </c>
      <c r="I130" s="383">
        <f t="shared" si="33"/>
        <v>0</v>
      </c>
      <c r="J130" s="383">
        <f t="shared" si="33"/>
        <v>0</v>
      </c>
      <c r="K130" s="383">
        <f t="shared" si="33"/>
        <v>0</v>
      </c>
      <c r="L130" s="383">
        <f t="shared" si="33"/>
        <v>0</v>
      </c>
      <c r="M130" s="383">
        <f t="shared" si="33"/>
        <v>0</v>
      </c>
      <c r="N130" s="383">
        <f t="shared" si="33"/>
        <v>0</v>
      </c>
      <c r="O130" s="383">
        <f t="shared" si="33"/>
        <v>0</v>
      </c>
      <c r="P130" s="383">
        <f t="shared" si="33"/>
        <v>0</v>
      </c>
      <c r="Q130" s="383">
        <f t="shared" si="33"/>
        <v>0</v>
      </c>
      <c r="R130" s="383">
        <f t="shared" si="33"/>
        <v>0</v>
      </c>
      <c r="S130" s="383">
        <f t="shared" si="33"/>
        <v>0</v>
      </c>
      <c r="T130" s="383">
        <f t="shared" si="33"/>
        <v>0</v>
      </c>
      <c r="U130" s="383">
        <f t="shared" si="33"/>
        <v>0</v>
      </c>
      <c r="V130" s="383">
        <f t="shared" si="33"/>
        <v>0</v>
      </c>
      <c r="W130" s="383">
        <f t="shared" si="33"/>
        <v>0</v>
      </c>
      <c r="X130" s="383">
        <f t="shared" si="33"/>
        <v>0</v>
      </c>
      <c r="Y130" s="383">
        <f t="shared" si="33"/>
        <v>0</v>
      </c>
      <c r="Z130" s="383">
        <f t="shared" si="33"/>
        <v>0</v>
      </c>
      <c r="AA130" s="383">
        <f t="shared" si="33"/>
        <v>0</v>
      </c>
      <c r="AB130" s="383">
        <f t="shared" si="33"/>
        <v>0</v>
      </c>
      <c r="AC130" s="383">
        <f t="shared" si="33"/>
        <v>1</v>
      </c>
      <c r="AD130" s="383">
        <f t="shared" si="33"/>
        <v>0</v>
      </c>
      <c r="AE130" s="383">
        <f t="shared" si="33"/>
        <v>0</v>
      </c>
      <c r="AF130" s="383">
        <f t="shared" si="33"/>
        <v>0</v>
      </c>
      <c r="AG130" s="383">
        <f t="shared" si="33"/>
        <v>0</v>
      </c>
      <c r="AH130" s="383">
        <f t="shared" si="33"/>
        <v>0</v>
      </c>
      <c r="AI130" s="383">
        <f t="shared" si="33"/>
        <v>0</v>
      </c>
      <c r="AJ130" s="383">
        <f t="shared" si="33"/>
        <v>0</v>
      </c>
      <c r="AK130" s="384">
        <f t="shared" si="33"/>
        <v>0</v>
      </c>
      <c r="AL130" s="381">
        <f t="shared" si="18"/>
        <v>1</v>
      </c>
      <c r="AM130" s="384"/>
      <c r="AN130" s="263" t="b">
        <v>0</v>
      </c>
    </row>
    <row r="131" ht="15.75" customHeight="1">
      <c r="A131" s="283" t="s">
        <v>265</v>
      </c>
      <c r="B131" s="183" t="s">
        <v>287</v>
      </c>
      <c r="C131" s="183" t="s">
        <v>275</v>
      </c>
      <c r="D131" s="183" t="s">
        <v>99</v>
      </c>
      <c r="E131" s="183"/>
      <c r="F131" s="183"/>
      <c r="G131" s="332"/>
      <c r="H131" s="333"/>
      <c r="I131" s="333"/>
      <c r="J131" s="334"/>
      <c r="K131" s="334"/>
      <c r="L131" s="333"/>
      <c r="M131" s="333">
        <v>7.0</v>
      </c>
      <c r="N131" s="333">
        <v>5.0</v>
      </c>
      <c r="O131" s="333">
        <v>5.0</v>
      </c>
      <c r="P131" s="333">
        <v>5.0</v>
      </c>
      <c r="Q131" s="334"/>
      <c r="R131" s="334"/>
      <c r="S131" s="333">
        <v>6.0</v>
      </c>
      <c r="T131" s="333">
        <v>6.0</v>
      </c>
      <c r="U131" s="333">
        <v>6.0</v>
      </c>
      <c r="V131" s="333">
        <v>6.0</v>
      </c>
      <c r="W131" s="333">
        <v>6.0</v>
      </c>
      <c r="X131" s="334">
        <v>6.0</v>
      </c>
      <c r="Y131" s="334">
        <v>5.0</v>
      </c>
      <c r="Z131" s="335"/>
      <c r="AA131" s="335">
        <v>7.0</v>
      </c>
      <c r="AB131" s="333">
        <v>7.0</v>
      </c>
      <c r="AC131" s="333">
        <v>7.0</v>
      </c>
      <c r="AD131" s="333">
        <v>7.0</v>
      </c>
      <c r="AE131" s="334">
        <v>7.0</v>
      </c>
      <c r="AF131" s="334">
        <v>6.0</v>
      </c>
      <c r="AG131" s="333">
        <v>7.0</v>
      </c>
      <c r="AH131" s="333"/>
      <c r="AI131" s="333"/>
      <c r="AJ131" s="333"/>
      <c r="AK131" s="336"/>
      <c r="AL131" s="382">
        <f t="shared" si="18"/>
        <v>111</v>
      </c>
      <c r="AM131" s="280"/>
      <c r="AN131" s="241" t="b">
        <v>0</v>
      </c>
    </row>
    <row r="132" ht="15.75" customHeight="1">
      <c r="A132" s="283" t="s">
        <v>265</v>
      </c>
      <c r="B132" s="183" t="s">
        <v>287</v>
      </c>
      <c r="C132" s="183" t="s">
        <v>275</v>
      </c>
      <c r="D132" s="183"/>
      <c r="E132" s="183"/>
      <c r="F132" s="183"/>
      <c r="G132" s="374"/>
      <c r="H132" s="375"/>
      <c r="I132" s="375"/>
      <c r="J132" s="376"/>
      <c r="K132" s="376"/>
      <c r="L132" s="375"/>
      <c r="M132" s="375"/>
      <c r="N132" s="375"/>
      <c r="O132" s="375"/>
      <c r="P132" s="375"/>
      <c r="Q132" s="376"/>
      <c r="R132" s="376"/>
      <c r="S132" s="375"/>
      <c r="T132" s="375"/>
      <c r="U132" s="375"/>
      <c r="V132" s="375"/>
      <c r="W132" s="375"/>
      <c r="X132" s="376"/>
      <c r="Y132" s="376"/>
      <c r="Z132" s="377"/>
      <c r="AA132" s="377"/>
      <c r="AB132" s="375"/>
      <c r="AC132" s="375"/>
      <c r="AD132" s="375"/>
      <c r="AE132" s="376"/>
      <c r="AF132" s="376"/>
      <c r="AG132" s="375"/>
      <c r="AH132" s="375"/>
      <c r="AI132" s="375"/>
      <c r="AJ132" s="375"/>
      <c r="AK132" s="385"/>
      <c r="AL132" s="380">
        <f t="shared" si="18"/>
        <v>0</v>
      </c>
      <c r="AM132" s="239"/>
      <c r="AN132" s="241" t="b">
        <v>0</v>
      </c>
    </row>
    <row r="133" ht="15.75" customHeight="1">
      <c r="A133" s="283" t="s">
        <v>265</v>
      </c>
      <c r="B133" s="285" t="s">
        <v>287</v>
      </c>
      <c r="C133" s="285" t="s">
        <v>275</v>
      </c>
      <c r="D133" s="285" t="s">
        <v>98</v>
      </c>
      <c r="E133" s="285"/>
      <c r="F133" s="285"/>
      <c r="G133" s="383">
        <f t="shared" ref="G133:AK133" si="34">SUM(G131:G132)</f>
        <v>0</v>
      </c>
      <c r="H133" s="383">
        <f t="shared" si="34"/>
        <v>0</v>
      </c>
      <c r="I133" s="383">
        <f t="shared" si="34"/>
        <v>0</v>
      </c>
      <c r="J133" s="383">
        <f t="shared" si="34"/>
        <v>0</v>
      </c>
      <c r="K133" s="383">
        <f t="shared" si="34"/>
        <v>0</v>
      </c>
      <c r="L133" s="383">
        <f t="shared" si="34"/>
        <v>0</v>
      </c>
      <c r="M133" s="383">
        <f t="shared" si="34"/>
        <v>7</v>
      </c>
      <c r="N133" s="383">
        <f t="shared" si="34"/>
        <v>5</v>
      </c>
      <c r="O133" s="383">
        <f t="shared" si="34"/>
        <v>5</v>
      </c>
      <c r="P133" s="383">
        <f t="shared" si="34"/>
        <v>5</v>
      </c>
      <c r="Q133" s="383">
        <f t="shared" si="34"/>
        <v>0</v>
      </c>
      <c r="R133" s="383">
        <f t="shared" si="34"/>
        <v>0</v>
      </c>
      <c r="S133" s="383">
        <f t="shared" si="34"/>
        <v>6</v>
      </c>
      <c r="T133" s="383">
        <f t="shared" si="34"/>
        <v>6</v>
      </c>
      <c r="U133" s="383">
        <f t="shared" si="34"/>
        <v>6</v>
      </c>
      <c r="V133" s="383">
        <f t="shared" si="34"/>
        <v>6</v>
      </c>
      <c r="W133" s="383">
        <f t="shared" si="34"/>
        <v>6</v>
      </c>
      <c r="X133" s="383">
        <f t="shared" si="34"/>
        <v>6</v>
      </c>
      <c r="Y133" s="383">
        <f t="shared" si="34"/>
        <v>5</v>
      </c>
      <c r="Z133" s="383">
        <f t="shared" si="34"/>
        <v>0</v>
      </c>
      <c r="AA133" s="383">
        <f t="shared" si="34"/>
        <v>7</v>
      </c>
      <c r="AB133" s="383">
        <f t="shared" si="34"/>
        <v>7</v>
      </c>
      <c r="AC133" s="383">
        <f t="shared" si="34"/>
        <v>7</v>
      </c>
      <c r="AD133" s="383">
        <f t="shared" si="34"/>
        <v>7</v>
      </c>
      <c r="AE133" s="383">
        <f t="shared" si="34"/>
        <v>7</v>
      </c>
      <c r="AF133" s="383">
        <f t="shared" si="34"/>
        <v>6</v>
      </c>
      <c r="AG133" s="383">
        <f t="shared" si="34"/>
        <v>7</v>
      </c>
      <c r="AH133" s="383">
        <f t="shared" si="34"/>
        <v>0</v>
      </c>
      <c r="AI133" s="383">
        <f t="shared" si="34"/>
        <v>0</v>
      </c>
      <c r="AJ133" s="383">
        <f t="shared" si="34"/>
        <v>0</v>
      </c>
      <c r="AK133" s="384">
        <f t="shared" si="34"/>
        <v>0</v>
      </c>
      <c r="AL133" s="386">
        <f t="shared" si="18"/>
        <v>111</v>
      </c>
      <c r="AM133" s="384"/>
      <c r="AN133" s="263" t="b">
        <v>0</v>
      </c>
    </row>
    <row r="134" ht="15.75" customHeight="1">
      <c r="A134" s="283" t="s">
        <v>265</v>
      </c>
      <c r="B134" s="183" t="s">
        <v>289</v>
      </c>
      <c r="C134" s="183" t="s">
        <v>275</v>
      </c>
      <c r="D134" s="183" t="s">
        <v>100</v>
      </c>
      <c r="E134" s="183"/>
      <c r="F134" s="183"/>
      <c r="G134" s="311"/>
      <c r="H134" s="312"/>
      <c r="I134" s="312"/>
      <c r="J134" s="313"/>
      <c r="K134" s="313"/>
      <c r="L134" s="312">
        <v>8.0</v>
      </c>
      <c r="M134" s="312">
        <v>8.0</v>
      </c>
      <c r="N134" s="312"/>
      <c r="O134" s="312">
        <v>8.0</v>
      </c>
      <c r="P134" s="312">
        <v>8.0</v>
      </c>
      <c r="Q134" s="313"/>
      <c r="R134" s="313">
        <v>8.0</v>
      </c>
      <c r="S134" s="312">
        <v>8.0</v>
      </c>
      <c r="T134" s="312"/>
      <c r="U134" s="312">
        <v>8.0</v>
      </c>
      <c r="V134" s="312">
        <v>8.0</v>
      </c>
      <c r="W134" s="312"/>
      <c r="X134" s="313">
        <v>8.0</v>
      </c>
      <c r="Y134" s="313">
        <v>8.0</v>
      </c>
      <c r="Z134" s="314"/>
      <c r="AA134" s="314">
        <v>8.0</v>
      </c>
      <c r="AB134" s="312">
        <v>8.0</v>
      </c>
      <c r="AC134" s="312"/>
      <c r="AD134" s="312">
        <v>8.0</v>
      </c>
      <c r="AE134" s="313">
        <v>8.0</v>
      </c>
      <c r="AF134" s="313"/>
      <c r="AG134" s="312">
        <v>8.0</v>
      </c>
      <c r="AH134" s="312">
        <v>8.0</v>
      </c>
      <c r="AI134" s="312"/>
      <c r="AJ134" s="312"/>
      <c r="AK134" s="315"/>
      <c r="AL134" s="382">
        <f t="shared" si="18"/>
        <v>128</v>
      </c>
      <c r="AM134" s="280"/>
      <c r="AN134" s="241" t="b">
        <v>0</v>
      </c>
    </row>
    <row r="135" ht="15.75" customHeight="1">
      <c r="A135" s="283" t="s">
        <v>265</v>
      </c>
      <c r="B135" s="183" t="s">
        <v>289</v>
      </c>
      <c r="C135" s="183" t="s">
        <v>275</v>
      </c>
      <c r="D135" s="183" t="s">
        <v>113</v>
      </c>
      <c r="E135" s="183"/>
      <c r="F135" s="183"/>
      <c r="G135" s="311"/>
      <c r="H135" s="312"/>
      <c r="I135" s="312"/>
      <c r="J135" s="313">
        <v>8.0</v>
      </c>
      <c r="K135" s="313">
        <v>8.0</v>
      </c>
      <c r="L135" s="312">
        <v>7.0</v>
      </c>
      <c r="M135" s="312"/>
      <c r="N135" s="312">
        <v>8.0</v>
      </c>
      <c r="O135" s="312">
        <v>7.0</v>
      </c>
      <c r="P135" s="312"/>
      <c r="Q135" s="313">
        <v>8.0</v>
      </c>
      <c r="R135" s="313"/>
      <c r="S135" s="312"/>
      <c r="T135" s="312"/>
      <c r="U135" s="312"/>
      <c r="V135" s="312"/>
      <c r="W135" s="312"/>
      <c r="X135" s="313"/>
      <c r="Y135" s="313"/>
      <c r="Z135" s="314"/>
      <c r="AA135" s="314"/>
      <c r="AB135" s="312"/>
      <c r="AC135" s="312"/>
      <c r="AD135" s="312"/>
      <c r="AE135" s="313"/>
      <c r="AF135" s="313"/>
      <c r="AG135" s="312"/>
      <c r="AH135" s="312"/>
      <c r="AI135" s="312"/>
      <c r="AJ135" s="312"/>
      <c r="AK135" s="315"/>
      <c r="AL135" s="238">
        <f t="shared" si="18"/>
        <v>46</v>
      </c>
      <c r="AM135" s="280"/>
      <c r="AN135" s="241" t="b">
        <v>0</v>
      </c>
    </row>
    <row r="136" ht="15.75" customHeight="1">
      <c r="A136" s="283" t="s">
        <v>265</v>
      </c>
      <c r="B136" s="183" t="s">
        <v>289</v>
      </c>
      <c r="C136" s="183" t="s">
        <v>275</v>
      </c>
      <c r="D136" s="183" t="s">
        <v>112</v>
      </c>
      <c r="E136" s="183"/>
      <c r="F136" s="183"/>
      <c r="G136" s="311"/>
      <c r="H136" s="312"/>
      <c r="I136" s="312"/>
      <c r="J136" s="313"/>
      <c r="K136" s="313"/>
      <c r="L136" s="312"/>
      <c r="M136" s="312"/>
      <c r="N136" s="312"/>
      <c r="O136" s="312"/>
      <c r="P136" s="312"/>
      <c r="Q136" s="313"/>
      <c r="R136" s="313"/>
      <c r="S136" s="312"/>
      <c r="T136" s="312"/>
      <c r="U136" s="312"/>
      <c r="V136" s="312"/>
      <c r="W136" s="312"/>
      <c r="X136" s="313"/>
      <c r="Y136" s="313"/>
      <c r="Z136" s="314"/>
      <c r="AA136" s="314"/>
      <c r="AB136" s="312">
        <v>7.0</v>
      </c>
      <c r="AC136" s="312"/>
      <c r="AD136" s="312"/>
      <c r="AE136" s="313"/>
      <c r="AF136" s="313"/>
      <c r="AG136" s="312"/>
      <c r="AH136" s="312"/>
      <c r="AI136" s="312"/>
      <c r="AJ136" s="312"/>
      <c r="AK136" s="315"/>
      <c r="AL136" s="238">
        <f t="shared" si="18"/>
        <v>7</v>
      </c>
      <c r="AM136" s="280"/>
      <c r="AN136" s="241" t="b">
        <v>0</v>
      </c>
    </row>
    <row r="137" ht="15.75" customHeight="1">
      <c r="A137" s="283" t="s">
        <v>265</v>
      </c>
      <c r="B137" s="183" t="s">
        <v>289</v>
      </c>
      <c r="C137" s="183" t="s">
        <v>275</v>
      </c>
      <c r="D137" s="183" t="s">
        <v>101</v>
      </c>
      <c r="E137" s="183"/>
      <c r="F137" s="183"/>
      <c r="G137" s="311">
        <v>5.0</v>
      </c>
      <c r="H137" s="312">
        <v>5.0</v>
      </c>
      <c r="I137" s="312">
        <v>5.0</v>
      </c>
      <c r="J137" s="313"/>
      <c r="K137" s="313"/>
      <c r="L137" s="312"/>
      <c r="M137" s="312"/>
      <c r="N137" s="312"/>
      <c r="O137" s="312"/>
      <c r="P137" s="312"/>
      <c r="Q137" s="313"/>
      <c r="R137" s="313"/>
      <c r="S137" s="312"/>
      <c r="T137" s="312"/>
      <c r="U137" s="312"/>
      <c r="V137" s="312"/>
      <c r="W137" s="312"/>
      <c r="X137" s="313"/>
      <c r="Y137" s="313"/>
      <c r="Z137" s="314"/>
      <c r="AA137" s="314"/>
      <c r="AB137" s="312"/>
      <c r="AC137" s="312"/>
      <c r="AD137" s="312"/>
      <c r="AE137" s="313"/>
      <c r="AF137" s="313"/>
      <c r="AG137" s="312"/>
      <c r="AH137" s="312"/>
      <c r="AI137" s="312"/>
      <c r="AJ137" s="312"/>
      <c r="AK137" s="315"/>
      <c r="AL137" s="238">
        <f t="shared" si="18"/>
        <v>15</v>
      </c>
      <c r="AM137" s="280"/>
      <c r="AN137" s="241" t="b">
        <v>0</v>
      </c>
    </row>
    <row r="138" ht="15.75" customHeight="1">
      <c r="A138" s="283" t="s">
        <v>265</v>
      </c>
      <c r="B138" s="183" t="s">
        <v>289</v>
      </c>
      <c r="C138" s="183" t="s">
        <v>275</v>
      </c>
      <c r="D138" s="183" t="s">
        <v>102</v>
      </c>
      <c r="E138" s="183"/>
      <c r="F138" s="183"/>
      <c r="G138" s="311"/>
      <c r="H138" s="312"/>
      <c r="I138" s="312"/>
      <c r="J138" s="313">
        <v>7.0</v>
      </c>
      <c r="K138" s="313"/>
      <c r="L138" s="312"/>
      <c r="M138" s="312"/>
      <c r="N138" s="312"/>
      <c r="O138" s="312"/>
      <c r="P138" s="312"/>
      <c r="Q138" s="313"/>
      <c r="R138" s="313"/>
      <c r="S138" s="312"/>
      <c r="T138" s="312"/>
      <c r="U138" s="312"/>
      <c r="V138" s="312"/>
      <c r="W138" s="312"/>
      <c r="X138" s="313"/>
      <c r="Y138" s="313"/>
      <c r="Z138" s="314"/>
      <c r="AA138" s="314"/>
      <c r="AB138" s="312"/>
      <c r="AC138" s="312">
        <v>7.0</v>
      </c>
      <c r="AD138" s="312"/>
      <c r="AE138" s="313">
        <v>7.0</v>
      </c>
      <c r="AF138" s="313">
        <v>7.0</v>
      </c>
      <c r="AG138" s="312"/>
      <c r="AH138" s="312">
        <v>7.0</v>
      </c>
      <c r="AI138" s="312"/>
      <c r="AJ138" s="312"/>
      <c r="AK138" s="315"/>
      <c r="AL138" s="238">
        <f t="shared" si="18"/>
        <v>35</v>
      </c>
      <c r="AM138" s="280"/>
      <c r="AN138" s="241" t="b">
        <v>0</v>
      </c>
    </row>
    <row r="139" ht="15.75" customHeight="1">
      <c r="A139" s="283" t="s">
        <v>265</v>
      </c>
      <c r="B139" s="183" t="s">
        <v>289</v>
      </c>
      <c r="C139" s="183" t="s">
        <v>275</v>
      </c>
      <c r="D139" s="183" t="s">
        <v>103</v>
      </c>
      <c r="E139" s="183"/>
      <c r="F139" s="183"/>
      <c r="G139" s="311"/>
      <c r="H139" s="312"/>
      <c r="I139" s="312"/>
      <c r="J139" s="313"/>
      <c r="K139" s="313"/>
      <c r="L139" s="312"/>
      <c r="M139" s="312">
        <v>7.0</v>
      </c>
      <c r="N139" s="312">
        <v>7.0</v>
      </c>
      <c r="O139" s="312"/>
      <c r="P139" s="312">
        <v>7.0</v>
      </c>
      <c r="Q139" s="313">
        <v>7.0</v>
      </c>
      <c r="R139" s="313"/>
      <c r="S139" s="312">
        <v>7.0</v>
      </c>
      <c r="T139" s="312">
        <v>7.0</v>
      </c>
      <c r="U139" s="312"/>
      <c r="V139" s="312">
        <v>7.0</v>
      </c>
      <c r="W139" s="312">
        <v>7.0</v>
      </c>
      <c r="X139" s="313"/>
      <c r="Y139" s="313">
        <v>7.0</v>
      </c>
      <c r="Z139" s="314">
        <v>7.0</v>
      </c>
      <c r="AA139" s="314"/>
      <c r="AB139" s="312"/>
      <c r="AC139" s="312"/>
      <c r="AD139" s="312"/>
      <c r="AE139" s="313"/>
      <c r="AF139" s="313"/>
      <c r="AG139" s="312"/>
      <c r="AH139" s="312"/>
      <c r="AI139" s="312"/>
      <c r="AJ139" s="312"/>
      <c r="AK139" s="315"/>
      <c r="AL139" s="238">
        <f t="shared" si="18"/>
        <v>70</v>
      </c>
      <c r="AM139" s="280"/>
      <c r="AN139" s="241" t="b">
        <v>0</v>
      </c>
    </row>
    <row r="140" ht="15.75" customHeight="1">
      <c r="A140" s="283" t="s">
        <v>265</v>
      </c>
      <c r="B140" s="183" t="s">
        <v>289</v>
      </c>
      <c r="C140" s="183" t="s">
        <v>275</v>
      </c>
      <c r="D140" s="183" t="s">
        <v>104</v>
      </c>
      <c r="E140" s="183"/>
      <c r="F140" s="183"/>
      <c r="G140" s="311">
        <v>8.0</v>
      </c>
      <c r="H140" s="312">
        <v>8.0</v>
      </c>
      <c r="I140" s="312">
        <v>8.0</v>
      </c>
      <c r="J140" s="313"/>
      <c r="K140" s="313"/>
      <c r="L140" s="312"/>
      <c r="M140" s="312"/>
      <c r="N140" s="312"/>
      <c r="O140" s="312"/>
      <c r="P140" s="312"/>
      <c r="Q140" s="313"/>
      <c r="R140" s="313"/>
      <c r="S140" s="312"/>
      <c r="T140" s="312"/>
      <c r="U140" s="312"/>
      <c r="V140" s="312"/>
      <c r="W140" s="312"/>
      <c r="X140" s="313"/>
      <c r="Y140" s="313"/>
      <c r="Z140" s="314"/>
      <c r="AA140" s="314"/>
      <c r="AB140" s="312"/>
      <c r="AC140" s="312"/>
      <c r="AD140" s="312"/>
      <c r="AE140" s="313"/>
      <c r="AF140" s="313"/>
      <c r="AG140" s="312"/>
      <c r="AH140" s="312"/>
      <c r="AI140" s="312"/>
      <c r="AJ140" s="312"/>
      <c r="AK140" s="315"/>
      <c r="AL140" s="238">
        <f t="shared" si="18"/>
        <v>24</v>
      </c>
      <c r="AM140" s="280"/>
      <c r="AN140" s="241" t="b">
        <v>0</v>
      </c>
    </row>
    <row r="141" ht="15.75" customHeight="1">
      <c r="A141" s="283" t="s">
        <v>265</v>
      </c>
      <c r="B141" s="183" t="s">
        <v>289</v>
      </c>
      <c r="C141" s="183" t="s">
        <v>275</v>
      </c>
      <c r="D141" s="183" t="s">
        <v>105</v>
      </c>
      <c r="E141" s="183"/>
      <c r="F141" s="183"/>
      <c r="G141" s="311"/>
      <c r="H141" s="312"/>
      <c r="I141" s="312"/>
      <c r="J141" s="313"/>
      <c r="K141" s="313"/>
      <c r="L141" s="312"/>
      <c r="M141" s="312"/>
      <c r="N141" s="312"/>
      <c r="O141" s="312">
        <v>7.0</v>
      </c>
      <c r="P141" s="312"/>
      <c r="Q141" s="313">
        <v>8.0</v>
      </c>
      <c r="R141" s="313">
        <v>7.0</v>
      </c>
      <c r="S141" s="312"/>
      <c r="T141" s="312">
        <v>8.0</v>
      </c>
      <c r="U141" s="312">
        <v>7.0</v>
      </c>
      <c r="V141" s="312"/>
      <c r="W141" s="312">
        <v>8.0</v>
      </c>
      <c r="X141" s="313">
        <v>7.0</v>
      </c>
      <c r="Y141" s="313"/>
      <c r="Z141" s="314">
        <v>8.0</v>
      </c>
      <c r="AA141" s="314">
        <v>7.0</v>
      </c>
      <c r="AB141" s="312"/>
      <c r="AC141" s="312">
        <v>8.0</v>
      </c>
      <c r="AD141" s="312">
        <v>7.0</v>
      </c>
      <c r="AE141" s="313"/>
      <c r="AF141" s="313">
        <v>8.0</v>
      </c>
      <c r="AG141" s="312">
        <v>7.0</v>
      </c>
      <c r="AH141" s="312"/>
      <c r="AI141" s="312"/>
      <c r="AJ141" s="312"/>
      <c r="AK141" s="315"/>
      <c r="AL141" s="238">
        <f t="shared" si="18"/>
        <v>97</v>
      </c>
      <c r="AM141" s="280"/>
      <c r="AN141" s="241" t="b">
        <v>0</v>
      </c>
    </row>
    <row r="142" ht="15.75" customHeight="1">
      <c r="A142" s="283" t="s">
        <v>265</v>
      </c>
      <c r="B142" s="183" t="s">
        <v>289</v>
      </c>
      <c r="C142" s="183" t="s">
        <v>275</v>
      </c>
      <c r="D142" s="183"/>
      <c r="E142" s="183"/>
      <c r="F142" s="183"/>
      <c r="G142" s="321"/>
      <c r="H142" s="322"/>
      <c r="I142" s="322"/>
      <c r="J142" s="323"/>
      <c r="K142" s="323"/>
      <c r="L142" s="322"/>
      <c r="M142" s="322"/>
      <c r="N142" s="322"/>
      <c r="O142" s="322"/>
      <c r="P142" s="322"/>
      <c r="Q142" s="323"/>
      <c r="R142" s="323"/>
      <c r="S142" s="322"/>
      <c r="T142" s="322"/>
      <c r="U142" s="322"/>
      <c r="V142" s="322"/>
      <c r="W142" s="322"/>
      <c r="X142" s="323"/>
      <c r="Y142" s="323"/>
      <c r="Z142" s="324"/>
      <c r="AA142" s="324"/>
      <c r="AB142" s="322"/>
      <c r="AC142" s="322"/>
      <c r="AD142" s="322"/>
      <c r="AE142" s="323"/>
      <c r="AF142" s="323"/>
      <c r="AG142" s="322"/>
      <c r="AH142" s="322"/>
      <c r="AI142" s="322"/>
      <c r="AJ142" s="322"/>
      <c r="AK142" s="387"/>
      <c r="AL142" s="238">
        <f t="shared" si="18"/>
        <v>0</v>
      </c>
      <c r="AM142" s="239"/>
      <c r="AN142" s="241" t="b">
        <v>0</v>
      </c>
    </row>
    <row r="143" ht="15.75" customHeight="1">
      <c r="A143" s="283" t="s">
        <v>265</v>
      </c>
      <c r="B143" s="183" t="s">
        <v>289</v>
      </c>
      <c r="C143" s="183" t="s">
        <v>275</v>
      </c>
      <c r="D143" s="183"/>
      <c r="E143" s="183"/>
      <c r="F143" s="183"/>
      <c r="G143" s="374"/>
      <c r="H143" s="375"/>
      <c r="I143" s="375"/>
      <c r="J143" s="376"/>
      <c r="K143" s="376"/>
      <c r="L143" s="375"/>
      <c r="M143" s="375"/>
      <c r="N143" s="375"/>
      <c r="O143" s="375"/>
      <c r="P143" s="375"/>
      <c r="Q143" s="376"/>
      <c r="R143" s="376"/>
      <c r="S143" s="375"/>
      <c r="T143" s="375"/>
      <c r="U143" s="375"/>
      <c r="V143" s="375"/>
      <c r="W143" s="375"/>
      <c r="X143" s="376"/>
      <c r="Y143" s="376"/>
      <c r="Z143" s="377"/>
      <c r="AA143" s="377"/>
      <c r="AB143" s="375"/>
      <c r="AC143" s="375"/>
      <c r="AD143" s="375"/>
      <c r="AE143" s="376"/>
      <c r="AF143" s="376"/>
      <c r="AG143" s="375"/>
      <c r="AH143" s="375"/>
      <c r="AI143" s="375"/>
      <c r="AJ143" s="375"/>
      <c r="AK143" s="385"/>
      <c r="AL143" s="380">
        <f t="shared" si="18"/>
        <v>0</v>
      </c>
      <c r="AM143" s="239"/>
      <c r="AN143" s="241" t="b">
        <v>0</v>
      </c>
    </row>
    <row r="144" ht="15.75" customHeight="1">
      <c r="A144" s="283" t="s">
        <v>265</v>
      </c>
      <c r="B144" s="285" t="s">
        <v>289</v>
      </c>
      <c r="C144" s="285" t="s">
        <v>275</v>
      </c>
      <c r="D144" s="285" t="s">
        <v>98</v>
      </c>
      <c r="E144" s="285"/>
      <c r="F144" s="285"/>
      <c r="G144" s="383">
        <f t="shared" ref="G144:AK144" si="35">SUM(G134:G143)</f>
        <v>13</v>
      </c>
      <c r="H144" s="383">
        <f t="shared" si="35"/>
        <v>13</v>
      </c>
      <c r="I144" s="383">
        <f t="shared" si="35"/>
        <v>13</v>
      </c>
      <c r="J144" s="383">
        <f t="shared" si="35"/>
        <v>15</v>
      </c>
      <c r="K144" s="383">
        <f t="shared" si="35"/>
        <v>8</v>
      </c>
      <c r="L144" s="383">
        <f t="shared" si="35"/>
        <v>15</v>
      </c>
      <c r="M144" s="383">
        <f t="shared" si="35"/>
        <v>15</v>
      </c>
      <c r="N144" s="383">
        <f t="shared" si="35"/>
        <v>15</v>
      </c>
      <c r="O144" s="383">
        <f t="shared" si="35"/>
        <v>22</v>
      </c>
      <c r="P144" s="383">
        <f t="shared" si="35"/>
        <v>15</v>
      </c>
      <c r="Q144" s="383">
        <f t="shared" si="35"/>
        <v>23</v>
      </c>
      <c r="R144" s="383">
        <f t="shared" si="35"/>
        <v>15</v>
      </c>
      <c r="S144" s="383">
        <f t="shared" si="35"/>
        <v>15</v>
      </c>
      <c r="T144" s="383">
        <f t="shared" si="35"/>
        <v>15</v>
      </c>
      <c r="U144" s="383">
        <f t="shared" si="35"/>
        <v>15</v>
      </c>
      <c r="V144" s="383">
        <f t="shared" si="35"/>
        <v>15</v>
      </c>
      <c r="W144" s="383">
        <f t="shared" si="35"/>
        <v>15</v>
      </c>
      <c r="X144" s="383">
        <f t="shared" si="35"/>
        <v>15</v>
      </c>
      <c r="Y144" s="383">
        <f t="shared" si="35"/>
        <v>15</v>
      </c>
      <c r="Z144" s="383">
        <f t="shared" si="35"/>
        <v>15</v>
      </c>
      <c r="AA144" s="383">
        <f t="shared" si="35"/>
        <v>15</v>
      </c>
      <c r="AB144" s="383">
        <f t="shared" si="35"/>
        <v>15</v>
      </c>
      <c r="AC144" s="383">
        <f t="shared" si="35"/>
        <v>15</v>
      </c>
      <c r="AD144" s="383">
        <f t="shared" si="35"/>
        <v>15</v>
      </c>
      <c r="AE144" s="383">
        <f t="shared" si="35"/>
        <v>15</v>
      </c>
      <c r="AF144" s="383">
        <f t="shared" si="35"/>
        <v>15</v>
      </c>
      <c r="AG144" s="383">
        <f t="shared" si="35"/>
        <v>15</v>
      </c>
      <c r="AH144" s="383">
        <f t="shared" si="35"/>
        <v>15</v>
      </c>
      <c r="AI144" s="383">
        <f t="shared" si="35"/>
        <v>0</v>
      </c>
      <c r="AJ144" s="383">
        <f t="shared" si="35"/>
        <v>0</v>
      </c>
      <c r="AK144" s="384">
        <f t="shared" si="35"/>
        <v>0</v>
      </c>
      <c r="AL144" s="381">
        <f t="shared" si="18"/>
        <v>422</v>
      </c>
      <c r="AM144" s="384"/>
      <c r="AN144" s="263" t="b">
        <v>0</v>
      </c>
    </row>
    <row r="145" ht="15.75" customHeight="1">
      <c r="A145" s="283" t="s">
        <v>265</v>
      </c>
      <c r="B145" s="183" t="s">
        <v>289</v>
      </c>
      <c r="C145" s="183" t="s">
        <v>263</v>
      </c>
      <c r="D145" s="183" t="s">
        <v>148</v>
      </c>
      <c r="E145" s="183"/>
      <c r="F145" s="183"/>
      <c r="G145" s="332"/>
      <c r="H145" s="333"/>
      <c r="I145" s="333"/>
      <c r="J145" s="334"/>
      <c r="K145" s="334"/>
      <c r="L145" s="333"/>
      <c r="M145" s="333"/>
      <c r="N145" s="333"/>
      <c r="O145" s="333">
        <v>1.0</v>
      </c>
      <c r="P145" s="333"/>
      <c r="Q145" s="334"/>
      <c r="R145" s="334"/>
      <c r="S145" s="333"/>
      <c r="T145" s="333">
        <v>1.0</v>
      </c>
      <c r="U145" s="333"/>
      <c r="V145" s="333"/>
      <c r="W145" s="333"/>
      <c r="X145" s="334"/>
      <c r="Y145" s="334"/>
      <c r="Z145" s="335">
        <v>1.0</v>
      </c>
      <c r="AA145" s="335"/>
      <c r="AB145" s="333"/>
      <c r="AC145" s="333"/>
      <c r="AD145" s="333"/>
      <c r="AE145" s="334"/>
      <c r="AF145" s="334"/>
      <c r="AG145" s="333">
        <v>1.0</v>
      </c>
      <c r="AH145" s="333"/>
      <c r="AI145" s="333"/>
      <c r="AJ145" s="333"/>
      <c r="AK145" s="336"/>
      <c r="AL145" s="382">
        <f t="shared" si="18"/>
        <v>4</v>
      </c>
      <c r="AM145" s="280"/>
      <c r="AN145" s="241" t="b">
        <v>0</v>
      </c>
    </row>
    <row r="146" ht="15.75" customHeight="1">
      <c r="A146" s="283" t="s">
        <v>265</v>
      </c>
      <c r="B146" s="183" t="s">
        <v>289</v>
      </c>
      <c r="C146" s="183" t="s">
        <v>263</v>
      </c>
      <c r="D146" s="183"/>
      <c r="E146" s="183"/>
      <c r="F146" s="183"/>
      <c r="G146" s="374"/>
      <c r="H146" s="375"/>
      <c r="I146" s="375"/>
      <c r="J146" s="376"/>
      <c r="K146" s="376"/>
      <c r="L146" s="375"/>
      <c r="M146" s="375"/>
      <c r="N146" s="375"/>
      <c r="O146" s="375"/>
      <c r="P146" s="375"/>
      <c r="Q146" s="376"/>
      <c r="R146" s="376"/>
      <c r="S146" s="375"/>
      <c r="T146" s="375"/>
      <c r="U146" s="375"/>
      <c r="V146" s="375"/>
      <c r="W146" s="375"/>
      <c r="X146" s="376"/>
      <c r="Y146" s="376"/>
      <c r="Z146" s="377"/>
      <c r="AA146" s="377"/>
      <c r="AB146" s="375"/>
      <c r="AC146" s="375"/>
      <c r="AD146" s="375"/>
      <c r="AE146" s="376"/>
      <c r="AF146" s="376"/>
      <c r="AG146" s="375"/>
      <c r="AH146" s="375"/>
      <c r="AI146" s="375"/>
      <c r="AJ146" s="375"/>
      <c r="AK146" s="385"/>
      <c r="AL146" s="380">
        <f t="shared" si="18"/>
        <v>0</v>
      </c>
      <c r="AM146" s="239"/>
      <c r="AN146" s="241" t="b">
        <v>0</v>
      </c>
    </row>
    <row r="147" ht="15.75" customHeight="1">
      <c r="A147" s="283" t="s">
        <v>265</v>
      </c>
      <c r="B147" s="285" t="s">
        <v>289</v>
      </c>
      <c r="C147" s="285" t="s">
        <v>263</v>
      </c>
      <c r="D147" s="285" t="s">
        <v>142</v>
      </c>
      <c r="E147" s="285"/>
      <c r="F147" s="285"/>
      <c r="G147" s="383">
        <f t="shared" ref="G147:AK147" si="36">SUM(G145:G146)</f>
        <v>0</v>
      </c>
      <c r="H147" s="383">
        <f t="shared" si="36"/>
        <v>0</v>
      </c>
      <c r="I147" s="383">
        <f t="shared" si="36"/>
        <v>0</v>
      </c>
      <c r="J147" s="383">
        <f t="shared" si="36"/>
        <v>0</v>
      </c>
      <c r="K147" s="383">
        <f t="shared" si="36"/>
        <v>0</v>
      </c>
      <c r="L147" s="383">
        <f t="shared" si="36"/>
        <v>0</v>
      </c>
      <c r="M147" s="383">
        <f t="shared" si="36"/>
        <v>0</v>
      </c>
      <c r="N147" s="383">
        <f t="shared" si="36"/>
        <v>0</v>
      </c>
      <c r="O147" s="383">
        <f t="shared" si="36"/>
        <v>1</v>
      </c>
      <c r="P147" s="383">
        <f t="shared" si="36"/>
        <v>0</v>
      </c>
      <c r="Q147" s="383">
        <f t="shared" si="36"/>
        <v>0</v>
      </c>
      <c r="R147" s="383">
        <f t="shared" si="36"/>
        <v>0</v>
      </c>
      <c r="S147" s="383">
        <f t="shared" si="36"/>
        <v>0</v>
      </c>
      <c r="T147" s="383">
        <f t="shared" si="36"/>
        <v>1</v>
      </c>
      <c r="U147" s="383">
        <f t="shared" si="36"/>
        <v>0</v>
      </c>
      <c r="V147" s="383">
        <f t="shared" si="36"/>
        <v>0</v>
      </c>
      <c r="W147" s="383">
        <f t="shared" si="36"/>
        <v>0</v>
      </c>
      <c r="X147" s="383">
        <f t="shared" si="36"/>
        <v>0</v>
      </c>
      <c r="Y147" s="383">
        <f t="shared" si="36"/>
        <v>0</v>
      </c>
      <c r="Z147" s="383">
        <f t="shared" si="36"/>
        <v>1</v>
      </c>
      <c r="AA147" s="383">
        <f t="shared" si="36"/>
        <v>0</v>
      </c>
      <c r="AB147" s="383">
        <f t="shared" si="36"/>
        <v>0</v>
      </c>
      <c r="AC147" s="383">
        <f t="shared" si="36"/>
        <v>0</v>
      </c>
      <c r="AD147" s="383">
        <f t="shared" si="36"/>
        <v>0</v>
      </c>
      <c r="AE147" s="383">
        <f t="shared" si="36"/>
        <v>0</v>
      </c>
      <c r="AF147" s="383">
        <f t="shared" si="36"/>
        <v>0</v>
      </c>
      <c r="AG147" s="383">
        <f t="shared" si="36"/>
        <v>1</v>
      </c>
      <c r="AH147" s="383">
        <f t="shared" si="36"/>
        <v>0</v>
      </c>
      <c r="AI147" s="383">
        <f t="shared" si="36"/>
        <v>0</v>
      </c>
      <c r="AJ147" s="383">
        <f t="shared" si="36"/>
        <v>0</v>
      </c>
      <c r="AK147" s="384">
        <f t="shared" si="36"/>
        <v>0</v>
      </c>
      <c r="AL147" s="386">
        <f t="shared" si="18"/>
        <v>4</v>
      </c>
      <c r="AM147" s="384"/>
      <c r="AN147" s="263" t="b">
        <v>0</v>
      </c>
    </row>
    <row r="148" ht="15.75" customHeight="1">
      <c r="A148" s="289" t="s">
        <v>273</v>
      </c>
      <c r="B148" s="183" t="s">
        <v>295</v>
      </c>
      <c r="C148" s="183" t="s">
        <v>263</v>
      </c>
      <c r="D148" s="183" t="s">
        <v>50</v>
      </c>
      <c r="E148" s="183"/>
      <c r="F148" s="183"/>
      <c r="G148" s="311"/>
      <c r="H148" s="312"/>
      <c r="I148" s="312"/>
      <c r="J148" s="313"/>
      <c r="K148" s="313"/>
      <c r="L148" s="312"/>
      <c r="M148" s="312"/>
      <c r="N148" s="312"/>
      <c r="O148" s="312"/>
      <c r="P148" s="312"/>
      <c r="Q148" s="313"/>
      <c r="R148" s="313"/>
      <c r="S148" s="312"/>
      <c r="T148" s="312"/>
      <c r="U148" s="312"/>
      <c r="V148" s="312">
        <v>2.0</v>
      </c>
      <c r="W148" s="312">
        <v>2.0</v>
      </c>
      <c r="X148" s="313">
        <v>2.0</v>
      </c>
      <c r="Y148" s="313">
        <v>2.0</v>
      </c>
      <c r="Z148" s="314">
        <v>2.0</v>
      </c>
      <c r="AA148" s="314">
        <v>2.0</v>
      </c>
      <c r="AB148" s="312">
        <v>2.0</v>
      </c>
      <c r="AC148" s="312">
        <v>2.0</v>
      </c>
      <c r="AD148" s="312">
        <v>2.0</v>
      </c>
      <c r="AE148" s="313">
        <v>1.0</v>
      </c>
      <c r="AF148" s="313">
        <v>2.0</v>
      </c>
      <c r="AG148" s="312">
        <v>2.0</v>
      </c>
      <c r="AH148" s="312">
        <v>2.0</v>
      </c>
      <c r="AI148" s="312"/>
      <c r="AJ148" s="312"/>
      <c r="AK148" s="315"/>
      <c r="AL148" s="382">
        <f t="shared" si="18"/>
        <v>25</v>
      </c>
      <c r="AM148" s="280"/>
      <c r="AN148" s="241" t="b">
        <v>0</v>
      </c>
    </row>
    <row r="149" ht="15.75" customHeight="1">
      <c r="A149" s="289" t="s">
        <v>273</v>
      </c>
      <c r="B149" s="183" t="s">
        <v>295</v>
      </c>
      <c r="C149" s="183" t="s">
        <v>263</v>
      </c>
      <c r="D149" s="183" t="s">
        <v>69</v>
      </c>
      <c r="E149" s="183"/>
      <c r="F149" s="183"/>
      <c r="G149" s="311">
        <v>2.0</v>
      </c>
      <c r="H149" s="312">
        <v>2.0</v>
      </c>
      <c r="I149" s="312">
        <v>2.0</v>
      </c>
      <c r="J149" s="313">
        <v>2.0</v>
      </c>
      <c r="K149" s="313">
        <v>2.0</v>
      </c>
      <c r="L149" s="312">
        <v>2.0</v>
      </c>
      <c r="M149" s="312">
        <v>2.0</v>
      </c>
      <c r="N149" s="312">
        <v>2.0</v>
      </c>
      <c r="O149" s="312">
        <v>2.0</v>
      </c>
      <c r="P149" s="312">
        <v>2.0</v>
      </c>
      <c r="Q149" s="313">
        <v>2.0</v>
      </c>
      <c r="R149" s="313">
        <v>2.0</v>
      </c>
      <c r="S149" s="312">
        <v>2.0</v>
      </c>
      <c r="T149" s="312">
        <v>2.0</v>
      </c>
      <c r="U149" s="312">
        <v>2.0</v>
      </c>
      <c r="V149" s="312"/>
      <c r="W149" s="312"/>
      <c r="X149" s="313"/>
      <c r="Y149" s="313"/>
      <c r="Z149" s="314"/>
      <c r="AA149" s="314"/>
      <c r="AB149" s="312"/>
      <c r="AC149" s="312"/>
      <c r="AD149" s="312"/>
      <c r="AE149" s="313"/>
      <c r="AF149" s="313"/>
      <c r="AG149" s="312"/>
      <c r="AH149" s="312"/>
      <c r="AI149" s="312"/>
      <c r="AJ149" s="312"/>
      <c r="AK149" s="315"/>
      <c r="AL149" s="238">
        <f t="shared" si="18"/>
        <v>30</v>
      </c>
      <c r="AM149" s="280"/>
      <c r="AN149" s="241" t="b">
        <v>0</v>
      </c>
    </row>
    <row r="150" ht="15.75" customHeight="1">
      <c r="A150" s="289" t="s">
        <v>273</v>
      </c>
      <c r="B150" s="183" t="s">
        <v>295</v>
      </c>
      <c r="C150" s="183" t="s">
        <v>263</v>
      </c>
      <c r="D150" s="183" t="s">
        <v>148</v>
      </c>
      <c r="E150" s="183"/>
      <c r="F150" s="183"/>
      <c r="G150" s="311">
        <v>1.0</v>
      </c>
      <c r="H150" s="312"/>
      <c r="I150" s="312"/>
      <c r="J150" s="313"/>
      <c r="K150" s="313"/>
      <c r="L150" s="312">
        <v>1.0</v>
      </c>
      <c r="M150" s="312"/>
      <c r="N150" s="312">
        <v>1.0</v>
      </c>
      <c r="O150" s="312"/>
      <c r="P150" s="312"/>
      <c r="Q150" s="313"/>
      <c r="R150" s="313"/>
      <c r="S150" s="312">
        <v>1.0</v>
      </c>
      <c r="T150" s="312"/>
      <c r="U150" s="312">
        <v>1.0</v>
      </c>
      <c r="V150" s="312"/>
      <c r="W150" s="312"/>
      <c r="X150" s="313"/>
      <c r="Y150" s="313"/>
      <c r="Z150" s="314">
        <v>1.0</v>
      </c>
      <c r="AA150" s="314"/>
      <c r="AB150" s="312">
        <v>1.0</v>
      </c>
      <c r="AC150" s="312"/>
      <c r="AD150" s="312"/>
      <c r="AE150" s="313"/>
      <c r="AF150" s="313"/>
      <c r="AG150" s="312">
        <v>1.0</v>
      </c>
      <c r="AH150" s="312"/>
      <c r="AI150" s="312"/>
      <c r="AJ150" s="312"/>
      <c r="AK150" s="315"/>
      <c r="AL150" s="238">
        <f t="shared" si="18"/>
        <v>8</v>
      </c>
      <c r="AM150" s="280"/>
      <c r="AN150" s="241" t="b">
        <v>0</v>
      </c>
    </row>
    <row r="151" ht="15.75" customHeight="1">
      <c r="A151" s="289" t="s">
        <v>273</v>
      </c>
      <c r="B151" s="183" t="s">
        <v>295</v>
      </c>
      <c r="C151" s="183" t="s">
        <v>263</v>
      </c>
      <c r="D151" s="183"/>
      <c r="E151" s="183"/>
      <c r="F151" s="183"/>
      <c r="G151" s="374"/>
      <c r="H151" s="375"/>
      <c r="I151" s="375"/>
      <c r="J151" s="376"/>
      <c r="K151" s="376"/>
      <c r="L151" s="375"/>
      <c r="M151" s="375"/>
      <c r="N151" s="375"/>
      <c r="O151" s="375"/>
      <c r="P151" s="375"/>
      <c r="Q151" s="376"/>
      <c r="R151" s="376"/>
      <c r="S151" s="375"/>
      <c r="T151" s="375"/>
      <c r="U151" s="375"/>
      <c r="V151" s="375"/>
      <c r="W151" s="375"/>
      <c r="X151" s="376"/>
      <c r="Y151" s="376"/>
      <c r="Z151" s="377"/>
      <c r="AA151" s="377"/>
      <c r="AB151" s="375"/>
      <c r="AC151" s="375"/>
      <c r="AD151" s="375"/>
      <c r="AE151" s="376"/>
      <c r="AF151" s="376"/>
      <c r="AG151" s="375"/>
      <c r="AH151" s="375"/>
      <c r="AI151" s="375"/>
      <c r="AJ151" s="375"/>
      <c r="AK151" s="385"/>
      <c r="AL151" s="380">
        <f t="shared" si="18"/>
        <v>0</v>
      </c>
      <c r="AM151" s="239"/>
      <c r="AN151" s="241" t="b">
        <v>0</v>
      </c>
    </row>
    <row r="152" ht="15.0" customHeight="1">
      <c r="A152" s="289" t="s">
        <v>273</v>
      </c>
      <c r="B152" s="285" t="s">
        <v>295</v>
      </c>
      <c r="C152" s="285" t="s">
        <v>263</v>
      </c>
      <c r="D152" s="285" t="s">
        <v>142</v>
      </c>
      <c r="E152" s="285"/>
      <c r="F152" s="285"/>
      <c r="G152" s="383">
        <f t="shared" ref="G152:AK152" si="37">SUM(G148:G151)</f>
        <v>3</v>
      </c>
      <c r="H152" s="383">
        <f t="shared" si="37"/>
        <v>2</v>
      </c>
      <c r="I152" s="383">
        <f t="shared" si="37"/>
        <v>2</v>
      </c>
      <c r="J152" s="383">
        <f t="shared" si="37"/>
        <v>2</v>
      </c>
      <c r="K152" s="383">
        <f t="shared" si="37"/>
        <v>2</v>
      </c>
      <c r="L152" s="383">
        <f t="shared" si="37"/>
        <v>3</v>
      </c>
      <c r="M152" s="383">
        <f t="shared" si="37"/>
        <v>2</v>
      </c>
      <c r="N152" s="383">
        <f t="shared" si="37"/>
        <v>3</v>
      </c>
      <c r="O152" s="383">
        <f t="shared" si="37"/>
        <v>2</v>
      </c>
      <c r="P152" s="383">
        <f t="shared" si="37"/>
        <v>2</v>
      </c>
      <c r="Q152" s="383">
        <f t="shared" si="37"/>
        <v>2</v>
      </c>
      <c r="R152" s="383">
        <f t="shared" si="37"/>
        <v>2</v>
      </c>
      <c r="S152" s="383">
        <f t="shared" si="37"/>
        <v>3</v>
      </c>
      <c r="T152" s="383">
        <f t="shared" si="37"/>
        <v>2</v>
      </c>
      <c r="U152" s="383">
        <f t="shared" si="37"/>
        <v>3</v>
      </c>
      <c r="V152" s="383">
        <f t="shared" si="37"/>
        <v>2</v>
      </c>
      <c r="W152" s="383">
        <f t="shared" si="37"/>
        <v>2</v>
      </c>
      <c r="X152" s="383">
        <f t="shared" si="37"/>
        <v>2</v>
      </c>
      <c r="Y152" s="383">
        <f t="shared" si="37"/>
        <v>2</v>
      </c>
      <c r="Z152" s="383">
        <f t="shared" si="37"/>
        <v>3</v>
      </c>
      <c r="AA152" s="383">
        <f t="shared" si="37"/>
        <v>2</v>
      </c>
      <c r="AB152" s="383">
        <f t="shared" si="37"/>
        <v>3</v>
      </c>
      <c r="AC152" s="383">
        <f t="shared" si="37"/>
        <v>2</v>
      </c>
      <c r="AD152" s="383">
        <f t="shared" si="37"/>
        <v>2</v>
      </c>
      <c r="AE152" s="383">
        <f t="shared" si="37"/>
        <v>1</v>
      </c>
      <c r="AF152" s="383">
        <f t="shared" si="37"/>
        <v>2</v>
      </c>
      <c r="AG152" s="383">
        <f t="shared" si="37"/>
        <v>3</v>
      </c>
      <c r="AH152" s="383">
        <f t="shared" si="37"/>
        <v>2</v>
      </c>
      <c r="AI152" s="383">
        <f t="shared" si="37"/>
        <v>0</v>
      </c>
      <c r="AJ152" s="383">
        <f t="shared" si="37"/>
        <v>0</v>
      </c>
      <c r="AK152" s="383">
        <f t="shared" si="37"/>
        <v>0</v>
      </c>
      <c r="AL152" s="381">
        <f t="shared" si="18"/>
        <v>63</v>
      </c>
      <c r="AM152" s="384"/>
      <c r="AN152" s="263" t="b">
        <v>0</v>
      </c>
    </row>
    <row r="153" ht="15.75" customHeight="1">
      <c r="A153" s="289" t="s">
        <v>273</v>
      </c>
      <c r="B153" s="183" t="s">
        <v>291</v>
      </c>
      <c r="C153" s="183" t="s">
        <v>255</v>
      </c>
      <c r="D153" s="183" t="s">
        <v>163</v>
      </c>
      <c r="E153" s="183"/>
      <c r="F153" s="183"/>
      <c r="G153" s="332"/>
      <c r="H153" s="333"/>
      <c r="I153" s="333"/>
      <c r="J153" s="334"/>
      <c r="K153" s="334"/>
      <c r="L153" s="333"/>
      <c r="M153" s="333">
        <v>1.0</v>
      </c>
      <c r="N153" s="333"/>
      <c r="O153" s="333"/>
      <c r="P153" s="333"/>
      <c r="Q153" s="334"/>
      <c r="R153" s="334"/>
      <c r="S153" s="333"/>
      <c r="T153" s="333">
        <v>1.0</v>
      </c>
      <c r="U153" s="333"/>
      <c r="V153" s="333"/>
      <c r="W153" s="333"/>
      <c r="X153" s="334"/>
      <c r="Y153" s="334"/>
      <c r="Z153" s="335"/>
      <c r="AA153" s="335"/>
      <c r="AB153" s="333">
        <v>1.0</v>
      </c>
      <c r="AC153" s="333"/>
      <c r="AD153" s="333"/>
      <c r="AE153" s="334"/>
      <c r="AF153" s="334"/>
      <c r="AG153" s="333"/>
      <c r="AH153" s="333">
        <v>1.0</v>
      </c>
      <c r="AI153" s="333"/>
      <c r="AJ153" s="333"/>
      <c r="AK153" s="336"/>
      <c r="AL153" s="382">
        <f t="shared" si="18"/>
        <v>4</v>
      </c>
      <c r="AM153" s="280"/>
      <c r="AN153" s="241" t="b">
        <v>0</v>
      </c>
    </row>
    <row r="154" ht="15.75" customHeight="1">
      <c r="A154" s="289" t="s">
        <v>273</v>
      </c>
      <c r="B154" s="183" t="s">
        <v>291</v>
      </c>
      <c r="C154" s="183" t="s">
        <v>255</v>
      </c>
      <c r="D154" s="183"/>
      <c r="E154" s="183"/>
      <c r="F154" s="183"/>
      <c r="G154" s="374"/>
      <c r="H154" s="375"/>
      <c r="I154" s="375"/>
      <c r="J154" s="376"/>
      <c r="K154" s="376"/>
      <c r="L154" s="375"/>
      <c r="M154" s="375"/>
      <c r="N154" s="375"/>
      <c r="O154" s="375"/>
      <c r="P154" s="375"/>
      <c r="Q154" s="376"/>
      <c r="R154" s="376"/>
      <c r="S154" s="375"/>
      <c r="T154" s="375"/>
      <c r="U154" s="375"/>
      <c r="V154" s="375"/>
      <c r="W154" s="375"/>
      <c r="X154" s="376"/>
      <c r="Y154" s="376"/>
      <c r="Z154" s="377"/>
      <c r="AA154" s="377"/>
      <c r="AB154" s="375"/>
      <c r="AC154" s="375"/>
      <c r="AD154" s="375"/>
      <c r="AE154" s="376"/>
      <c r="AF154" s="376"/>
      <c r="AG154" s="375"/>
      <c r="AH154" s="375"/>
      <c r="AI154" s="375"/>
      <c r="AJ154" s="375"/>
      <c r="AK154" s="385"/>
      <c r="AL154" s="380">
        <f t="shared" si="18"/>
        <v>0</v>
      </c>
      <c r="AM154" s="239"/>
      <c r="AN154" s="241" t="b">
        <v>0</v>
      </c>
    </row>
    <row r="155" ht="15.75" customHeight="1">
      <c r="A155" s="289" t="s">
        <v>273</v>
      </c>
      <c r="B155" s="285" t="s">
        <v>291</v>
      </c>
      <c r="C155" s="285" t="s">
        <v>255</v>
      </c>
      <c r="D155" s="285" t="s">
        <v>161</v>
      </c>
      <c r="E155" s="285"/>
      <c r="F155" s="285"/>
      <c r="G155" s="383">
        <f t="shared" ref="G155:AK155" si="38">SUM(G153:G154)</f>
        <v>0</v>
      </c>
      <c r="H155" s="383">
        <f t="shared" si="38"/>
        <v>0</v>
      </c>
      <c r="I155" s="383">
        <f t="shared" si="38"/>
        <v>0</v>
      </c>
      <c r="J155" s="383">
        <f t="shared" si="38"/>
        <v>0</v>
      </c>
      <c r="K155" s="383">
        <f t="shared" si="38"/>
        <v>0</v>
      </c>
      <c r="L155" s="383">
        <f t="shared" si="38"/>
        <v>0</v>
      </c>
      <c r="M155" s="383">
        <f t="shared" si="38"/>
        <v>1</v>
      </c>
      <c r="N155" s="383">
        <f t="shared" si="38"/>
        <v>0</v>
      </c>
      <c r="O155" s="383">
        <f t="shared" si="38"/>
        <v>0</v>
      </c>
      <c r="P155" s="383">
        <f t="shared" si="38"/>
        <v>0</v>
      </c>
      <c r="Q155" s="383">
        <f t="shared" si="38"/>
        <v>0</v>
      </c>
      <c r="R155" s="383">
        <f t="shared" si="38"/>
        <v>0</v>
      </c>
      <c r="S155" s="383">
        <f t="shared" si="38"/>
        <v>0</v>
      </c>
      <c r="T155" s="383">
        <f t="shared" si="38"/>
        <v>1</v>
      </c>
      <c r="U155" s="383">
        <f t="shared" si="38"/>
        <v>0</v>
      </c>
      <c r="V155" s="383">
        <f t="shared" si="38"/>
        <v>0</v>
      </c>
      <c r="W155" s="383">
        <f t="shared" si="38"/>
        <v>0</v>
      </c>
      <c r="X155" s="383">
        <f t="shared" si="38"/>
        <v>0</v>
      </c>
      <c r="Y155" s="383">
        <f t="shared" si="38"/>
        <v>0</v>
      </c>
      <c r="Z155" s="383">
        <f t="shared" si="38"/>
        <v>0</v>
      </c>
      <c r="AA155" s="383">
        <f t="shared" si="38"/>
        <v>0</v>
      </c>
      <c r="AB155" s="383">
        <f t="shared" si="38"/>
        <v>1</v>
      </c>
      <c r="AC155" s="383">
        <f t="shared" si="38"/>
        <v>0</v>
      </c>
      <c r="AD155" s="383">
        <f t="shared" si="38"/>
        <v>0</v>
      </c>
      <c r="AE155" s="383">
        <f t="shared" si="38"/>
        <v>0</v>
      </c>
      <c r="AF155" s="383">
        <f t="shared" si="38"/>
        <v>0</v>
      </c>
      <c r="AG155" s="383">
        <f t="shared" si="38"/>
        <v>0</v>
      </c>
      <c r="AH155" s="383">
        <f t="shared" si="38"/>
        <v>1</v>
      </c>
      <c r="AI155" s="383">
        <f t="shared" si="38"/>
        <v>0</v>
      </c>
      <c r="AJ155" s="383">
        <f t="shared" si="38"/>
        <v>0</v>
      </c>
      <c r="AK155" s="384">
        <f t="shared" si="38"/>
        <v>0</v>
      </c>
      <c r="AL155" s="381">
        <f t="shared" si="18"/>
        <v>4</v>
      </c>
      <c r="AM155" s="384"/>
      <c r="AN155" s="263" t="b">
        <v>0</v>
      </c>
    </row>
    <row r="156" ht="15.75" customHeight="1">
      <c r="A156" s="289" t="s">
        <v>273</v>
      </c>
      <c r="B156" s="183" t="s">
        <v>291</v>
      </c>
      <c r="C156" s="183" t="s">
        <v>263</v>
      </c>
      <c r="D156" s="183" t="s">
        <v>145</v>
      </c>
      <c r="E156" s="183"/>
      <c r="F156" s="183"/>
      <c r="G156" s="332">
        <v>1.0</v>
      </c>
      <c r="H156" s="333">
        <v>1.0</v>
      </c>
      <c r="I156" s="333">
        <v>1.0</v>
      </c>
      <c r="J156" s="334"/>
      <c r="K156" s="334"/>
      <c r="L156" s="333">
        <v>1.0</v>
      </c>
      <c r="M156" s="333"/>
      <c r="N156" s="333">
        <v>1.0</v>
      </c>
      <c r="O156" s="333"/>
      <c r="P156" s="333">
        <v>1.0</v>
      </c>
      <c r="Q156" s="334"/>
      <c r="R156" s="334"/>
      <c r="S156" s="333">
        <v>1.0</v>
      </c>
      <c r="T156" s="333"/>
      <c r="U156" s="333">
        <v>1.0</v>
      </c>
      <c r="V156" s="333"/>
      <c r="W156" s="333">
        <v>1.0</v>
      </c>
      <c r="X156" s="334"/>
      <c r="Y156" s="334"/>
      <c r="Z156" s="335">
        <v>1.0</v>
      </c>
      <c r="AA156" s="335"/>
      <c r="AB156" s="333">
        <v>1.0</v>
      </c>
      <c r="AC156" s="333"/>
      <c r="AD156" s="333">
        <v>1.0</v>
      </c>
      <c r="AE156" s="334"/>
      <c r="AF156" s="334"/>
      <c r="AG156" s="333">
        <v>1.0</v>
      </c>
      <c r="AH156" s="333">
        <v>1.0</v>
      </c>
      <c r="AI156" s="333"/>
      <c r="AJ156" s="333"/>
      <c r="AK156" s="336"/>
      <c r="AL156" s="382">
        <f t="shared" si="18"/>
        <v>14</v>
      </c>
      <c r="AM156" s="280"/>
      <c r="AN156" s="241" t="b">
        <v>0</v>
      </c>
    </row>
    <row r="157" ht="15.75" customHeight="1">
      <c r="A157" s="289" t="s">
        <v>273</v>
      </c>
      <c r="B157" s="183"/>
      <c r="C157" s="183" t="s">
        <v>263</v>
      </c>
      <c r="D157" s="183"/>
      <c r="E157" s="183"/>
      <c r="F157" s="183"/>
      <c r="G157" s="374"/>
      <c r="H157" s="375"/>
      <c r="I157" s="375"/>
      <c r="J157" s="376"/>
      <c r="K157" s="376"/>
      <c r="L157" s="375"/>
      <c r="M157" s="375"/>
      <c r="N157" s="375"/>
      <c r="O157" s="375"/>
      <c r="P157" s="375"/>
      <c r="Q157" s="376"/>
      <c r="R157" s="376"/>
      <c r="S157" s="375"/>
      <c r="T157" s="375"/>
      <c r="U157" s="375"/>
      <c r="V157" s="375"/>
      <c r="W157" s="375"/>
      <c r="X157" s="376"/>
      <c r="Y157" s="376"/>
      <c r="Z157" s="377"/>
      <c r="AA157" s="377"/>
      <c r="AB157" s="375"/>
      <c r="AC157" s="375"/>
      <c r="AD157" s="375"/>
      <c r="AE157" s="376"/>
      <c r="AF157" s="376"/>
      <c r="AG157" s="375"/>
      <c r="AH157" s="375"/>
      <c r="AI157" s="375"/>
      <c r="AJ157" s="375"/>
      <c r="AK157" s="385"/>
      <c r="AL157" s="380">
        <f t="shared" si="18"/>
        <v>0</v>
      </c>
      <c r="AM157" s="239"/>
      <c r="AN157" s="241" t="b">
        <v>0</v>
      </c>
    </row>
    <row r="158" ht="15.75" customHeight="1">
      <c r="A158" s="289" t="s">
        <v>273</v>
      </c>
      <c r="B158" s="285" t="s">
        <v>291</v>
      </c>
      <c r="C158" s="285" t="s">
        <v>263</v>
      </c>
      <c r="D158" s="285" t="s">
        <v>142</v>
      </c>
      <c r="E158" s="285"/>
      <c r="F158" s="285"/>
      <c r="G158" s="383">
        <f t="shared" ref="G158:AK158" si="39">SUM(G156:G157)</f>
        <v>1</v>
      </c>
      <c r="H158" s="383">
        <f t="shared" si="39"/>
        <v>1</v>
      </c>
      <c r="I158" s="383">
        <f t="shared" si="39"/>
        <v>1</v>
      </c>
      <c r="J158" s="383">
        <f t="shared" si="39"/>
        <v>0</v>
      </c>
      <c r="K158" s="383">
        <f t="shared" si="39"/>
        <v>0</v>
      </c>
      <c r="L158" s="383">
        <f t="shared" si="39"/>
        <v>1</v>
      </c>
      <c r="M158" s="383">
        <f t="shared" si="39"/>
        <v>0</v>
      </c>
      <c r="N158" s="383">
        <f t="shared" si="39"/>
        <v>1</v>
      </c>
      <c r="O158" s="383">
        <f t="shared" si="39"/>
        <v>0</v>
      </c>
      <c r="P158" s="383">
        <f t="shared" si="39"/>
        <v>1</v>
      </c>
      <c r="Q158" s="383">
        <f t="shared" si="39"/>
        <v>0</v>
      </c>
      <c r="R158" s="383">
        <f t="shared" si="39"/>
        <v>0</v>
      </c>
      <c r="S158" s="383">
        <f t="shared" si="39"/>
        <v>1</v>
      </c>
      <c r="T158" s="383">
        <f t="shared" si="39"/>
        <v>0</v>
      </c>
      <c r="U158" s="383">
        <f t="shared" si="39"/>
        <v>1</v>
      </c>
      <c r="V158" s="383">
        <f t="shared" si="39"/>
        <v>0</v>
      </c>
      <c r="W158" s="383">
        <f t="shared" si="39"/>
        <v>1</v>
      </c>
      <c r="X158" s="383">
        <f t="shared" si="39"/>
        <v>0</v>
      </c>
      <c r="Y158" s="383">
        <f t="shared" si="39"/>
        <v>0</v>
      </c>
      <c r="Z158" s="383">
        <f t="shared" si="39"/>
        <v>1</v>
      </c>
      <c r="AA158" s="383">
        <f t="shared" si="39"/>
        <v>0</v>
      </c>
      <c r="AB158" s="383">
        <f t="shared" si="39"/>
        <v>1</v>
      </c>
      <c r="AC158" s="383">
        <f t="shared" si="39"/>
        <v>0</v>
      </c>
      <c r="AD158" s="383">
        <f t="shared" si="39"/>
        <v>1</v>
      </c>
      <c r="AE158" s="383">
        <f t="shared" si="39"/>
        <v>0</v>
      </c>
      <c r="AF158" s="383">
        <f t="shared" si="39"/>
        <v>0</v>
      </c>
      <c r="AG158" s="383">
        <f t="shared" si="39"/>
        <v>1</v>
      </c>
      <c r="AH158" s="383">
        <f t="shared" si="39"/>
        <v>1</v>
      </c>
      <c r="AI158" s="383">
        <f t="shared" si="39"/>
        <v>0</v>
      </c>
      <c r="AJ158" s="383">
        <f t="shared" si="39"/>
        <v>0</v>
      </c>
      <c r="AK158" s="384">
        <f t="shared" si="39"/>
        <v>0</v>
      </c>
      <c r="AL158" s="381">
        <f t="shared" si="18"/>
        <v>14</v>
      </c>
      <c r="AM158" s="384"/>
      <c r="AN158" s="263" t="b">
        <v>0</v>
      </c>
    </row>
    <row r="159" ht="15.75" customHeight="1">
      <c r="A159" s="289" t="s">
        <v>273</v>
      </c>
      <c r="B159" s="183" t="s">
        <v>293</v>
      </c>
      <c r="C159" s="183" t="s">
        <v>263</v>
      </c>
      <c r="D159" s="183" t="s">
        <v>148</v>
      </c>
      <c r="E159" s="183"/>
      <c r="F159" s="183"/>
      <c r="G159" s="311"/>
      <c r="H159" s="312"/>
      <c r="I159" s="312"/>
      <c r="J159" s="313"/>
      <c r="K159" s="313"/>
      <c r="L159" s="312"/>
      <c r="M159" s="312"/>
      <c r="N159" s="312"/>
      <c r="O159" s="312"/>
      <c r="P159" s="312"/>
      <c r="Q159" s="313"/>
      <c r="R159" s="313"/>
      <c r="S159" s="312"/>
      <c r="T159" s="312"/>
      <c r="U159" s="312"/>
      <c r="V159" s="312">
        <v>1.0</v>
      </c>
      <c r="W159" s="312">
        <v>1.0</v>
      </c>
      <c r="X159" s="313">
        <v>1.0</v>
      </c>
      <c r="Y159" s="313"/>
      <c r="Z159" s="314"/>
      <c r="AA159" s="314"/>
      <c r="AB159" s="312"/>
      <c r="AC159" s="312"/>
      <c r="AD159" s="312"/>
      <c r="AE159" s="313"/>
      <c r="AF159" s="313"/>
      <c r="AG159" s="312"/>
      <c r="AH159" s="312"/>
      <c r="AI159" s="312"/>
      <c r="AJ159" s="312"/>
      <c r="AK159" s="315"/>
      <c r="AL159" s="382">
        <f t="shared" si="18"/>
        <v>3</v>
      </c>
      <c r="AM159" s="280"/>
      <c r="AN159" s="241" t="b">
        <v>0</v>
      </c>
    </row>
    <row r="160" ht="15.75" customHeight="1">
      <c r="A160" s="289" t="s">
        <v>273</v>
      </c>
      <c r="B160" s="183" t="s">
        <v>293</v>
      </c>
      <c r="C160" s="183" t="s">
        <v>263</v>
      </c>
      <c r="D160" s="183"/>
      <c r="E160" s="183"/>
      <c r="F160" s="183"/>
      <c r="G160" s="374"/>
      <c r="H160" s="375"/>
      <c r="I160" s="375"/>
      <c r="J160" s="376"/>
      <c r="K160" s="376"/>
      <c r="L160" s="375"/>
      <c r="M160" s="375"/>
      <c r="N160" s="375"/>
      <c r="O160" s="375"/>
      <c r="P160" s="375"/>
      <c r="Q160" s="376"/>
      <c r="R160" s="376"/>
      <c r="S160" s="375"/>
      <c r="T160" s="375"/>
      <c r="U160" s="375"/>
      <c r="V160" s="375"/>
      <c r="W160" s="375"/>
      <c r="X160" s="376"/>
      <c r="Y160" s="376"/>
      <c r="Z160" s="377"/>
      <c r="AA160" s="377"/>
      <c r="AB160" s="375"/>
      <c r="AC160" s="375"/>
      <c r="AD160" s="375"/>
      <c r="AE160" s="376"/>
      <c r="AF160" s="376"/>
      <c r="AG160" s="375"/>
      <c r="AH160" s="375"/>
      <c r="AI160" s="375"/>
      <c r="AJ160" s="375"/>
      <c r="AK160" s="375"/>
      <c r="AL160" s="380">
        <f t="shared" si="18"/>
        <v>0</v>
      </c>
      <c r="AM160" s="239"/>
      <c r="AN160" s="241" t="b">
        <v>0</v>
      </c>
    </row>
    <row r="161" ht="15.75" customHeight="1">
      <c r="A161" s="289" t="s">
        <v>273</v>
      </c>
      <c r="B161" s="285" t="s">
        <v>293</v>
      </c>
      <c r="C161" s="285" t="s">
        <v>259</v>
      </c>
      <c r="D161" s="285" t="s">
        <v>142</v>
      </c>
      <c r="E161" s="285"/>
      <c r="F161" s="285"/>
      <c r="G161" s="383">
        <f t="shared" ref="G161:AK161" si="40">SUM(G159:G160)</f>
        <v>0</v>
      </c>
      <c r="H161" s="383">
        <f t="shared" si="40"/>
        <v>0</v>
      </c>
      <c r="I161" s="383">
        <f t="shared" si="40"/>
        <v>0</v>
      </c>
      <c r="J161" s="383">
        <f t="shared" si="40"/>
        <v>0</v>
      </c>
      <c r="K161" s="383">
        <f t="shared" si="40"/>
        <v>0</v>
      </c>
      <c r="L161" s="383">
        <f t="shared" si="40"/>
        <v>0</v>
      </c>
      <c r="M161" s="383">
        <f t="shared" si="40"/>
        <v>0</v>
      </c>
      <c r="N161" s="383">
        <f t="shared" si="40"/>
        <v>0</v>
      </c>
      <c r="O161" s="383">
        <f t="shared" si="40"/>
        <v>0</v>
      </c>
      <c r="P161" s="383">
        <f t="shared" si="40"/>
        <v>0</v>
      </c>
      <c r="Q161" s="383">
        <f t="shared" si="40"/>
        <v>0</v>
      </c>
      <c r="R161" s="383">
        <f t="shared" si="40"/>
        <v>0</v>
      </c>
      <c r="S161" s="383">
        <f t="shared" si="40"/>
        <v>0</v>
      </c>
      <c r="T161" s="383">
        <f t="shared" si="40"/>
        <v>0</v>
      </c>
      <c r="U161" s="383">
        <f t="shared" si="40"/>
        <v>0</v>
      </c>
      <c r="V161" s="383">
        <f t="shared" si="40"/>
        <v>1</v>
      </c>
      <c r="W161" s="383">
        <f t="shared" si="40"/>
        <v>1</v>
      </c>
      <c r="X161" s="383">
        <f t="shared" si="40"/>
        <v>1</v>
      </c>
      <c r="Y161" s="383">
        <f t="shared" si="40"/>
        <v>0</v>
      </c>
      <c r="Z161" s="383">
        <f t="shared" si="40"/>
        <v>0</v>
      </c>
      <c r="AA161" s="383">
        <f t="shared" si="40"/>
        <v>0</v>
      </c>
      <c r="AB161" s="383">
        <f t="shared" si="40"/>
        <v>0</v>
      </c>
      <c r="AC161" s="383">
        <f t="shared" si="40"/>
        <v>0</v>
      </c>
      <c r="AD161" s="383">
        <f t="shared" si="40"/>
        <v>0</v>
      </c>
      <c r="AE161" s="383">
        <f t="shared" si="40"/>
        <v>0</v>
      </c>
      <c r="AF161" s="383">
        <f t="shared" si="40"/>
        <v>0</v>
      </c>
      <c r="AG161" s="383">
        <f t="shared" si="40"/>
        <v>0</v>
      </c>
      <c r="AH161" s="383">
        <f t="shared" si="40"/>
        <v>0</v>
      </c>
      <c r="AI161" s="383">
        <f t="shared" si="40"/>
        <v>0</v>
      </c>
      <c r="AJ161" s="383">
        <f t="shared" si="40"/>
        <v>0</v>
      </c>
      <c r="AK161" s="383">
        <f t="shared" si="40"/>
        <v>0</v>
      </c>
      <c r="AL161" s="381">
        <f t="shared" si="18"/>
        <v>3</v>
      </c>
      <c r="AM161" s="384"/>
      <c r="AN161" s="263" t="b">
        <v>0</v>
      </c>
    </row>
    <row r="162" ht="15.75" customHeight="1">
      <c r="A162" s="289" t="s">
        <v>273</v>
      </c>
      <c r="B162" s="183" t="s">
        <v>293</v>
      </c>
      <c r="C162" s="183" t="s">
        <v>259</v>
      </c>
      <c r="D162" s="183" t="s">
        <v>67</v>
      </c>
      <c r="E162" s="183"/>
      <c r="F162" s="183"/>
      <c r="G162" s="388"/>
      <c r="H162" s="389"/>
      <c r="I162" s="389"/>
      <c r="J162" s="390"/>
      <c r="K162" s="390"/>
      <c r="L162" s="389"/>
      <c r="M162" s="389"/>
      <c r="N162" s="389"/>
      <c r="O162" s="389"/>
      <c r="P162" s="389"/>
      <c r="Q162" s="390"/>
      <c r="R162" s="390"/>
      <c r="S162" s="389"/>
      <c r="T162" s="389"/>
      <c r="U162" s="389"/>
      <c r="V162" s="389">
        <v>2.0</v>
      </c>
      <c r="W162" s="389">
        <v>2.0</v>
      </c>
      <c r="X162" s="390">
        <v>2.0</v>
      </c>
      <c r="Y162" s="390">
        <v>2.0</v>
      </c>
      <c r="Z162" s="391">
        <v>2.0</v>
      </c>
      <c r="AA162" s="391">
        <v>2.0</v>
      </c>
      <c r="AB162" s="389">
        <v>2.0</v>
      </c>
      <c r="AC162" s="389">
        <v>2.0</v>
      </c>
      <c r="AD162" s="389">
        <v>2.0</v>
      </c>
      <c r="AE162" s="390"/>
      <c r="AF162" s="390"/>
      <c r="AG162" s="389"/>
      <c r="AH162" s="389"/>
      <c r="AI162" s="389"/>
      <c r="AJ162" s="389"/>
      <c r="AK162" s="389"/>
      <c r="AL162" s="382">
        <f t="shared" si="18"/>
        <v>18</v>
      </c>
      <c r="AM162" s="290"/>
      <c r="AN162" s="241" t="b">
        <v>0</v>
      </c>
    </row>
    <row r="163" ht="15.75" customHeight="1">
      <c r="A163" s="289" t="s">
        <v>273</v>
      </c>
      <c r="B163" s="183" t="s">
        <v>293</v>
      </c>
      <c r="C163" s="183" t="s">
        <v>259</v>
      </c>
      <c r="D163" s="183"/>
      <c r="E163" s="183"/>
      <c r="F163" s="183"/>
      <c r="G163" s="374"/>
      <c r="H163" s="375"/>
      <c r="I163" s="375"/>
      <c r="J163" s="376"/>
      <c r="K163" s="376"/>
      <c r="L163" s="375"/>
      <c r="M163" s="375"/>
      <c r="N163" s="375"/>
      <c r="O163" s="375"/>
      <c r="P163" s="375"/>
      <c r="Q163" s="376"/>
      <c r="R163" s="376"/>
      <c r="S163" s="375"/>
      <c r="T163" s="375"/>
      <c r="U163" s="375"/>
      <c r="V163" s="375"/>
      <c r="W163" s="375"/>
      <c r="X163" s="376"/>
      <c r="Y163" s="376"/>
      <c r="Z163" s="377"/>
      <c r="AA163" s="377"/>
      <c r="AB163" s="375"/>
      <c r="AC163" s="375"/>
      <c r="AD163" s="375"/>
      <c r="AE163" s="376"/>
      <c r="AF163" s="376"/>
      <c r="AG163" s="375"/>
      <c r="AH163" s="375"/>
      <c r="AI163" s="375"/>
      <c r="AJ163" s="375"/>
      <c r="AK163" s="375"/>
      <c r="AL163" s="380">
        <f t="shared" si="18"/>
        <v>0</v>
      </c>
      <c r="AM163" s="291"/>
      <c r="AN163" s="241" t="b">
        <v>0</v>
      </c>
    </row>
    <row r="164" ht="15.75" customHeight="1">
      <c r="A164" s="289" t="s">
        <v>273</v>
      </c>
      <c r="B164" s="285" t="s">
        <v>293</v>
      </c>
      <c r="C164" s="285" t="s">
        <v>259</v>
      </c>
      <c r="D164" s="285" t="s">
        <v>47</v>
      </c>
      <c r="E164" s="285"/>
      <c r="F164" s="285"/>
      <c r="G164" s="383">
        <f t="shared" ref="G164:AK164" si="41">SUM(G162:G163)</f>
        <v>0</v>
      </c>
      <c r="H164" s="383">
        <f t="shared" si="41"/>
        <v>0</v>
      </c>
      <c r="I164" s="383">
        <f t="shared" si="41"/>
        <v>0</v>
      </c>
      <c r="J164" s="383">
        <f t="shared" si="41"/>
        <v>0</v>
      </c>
      <c r="K164" s="383">
        <f t="shared" si="41"/>
        <v>0</v>
      </c>
      <c r="L164" s="383">
        <f t="shared" si="41"/>
        <v>0</v>
      </c>
      <c r="M164" s="383">
        <f t="shared" si="41"/>
        <v>0</v>
      </c>
      <c r="N164" s="383">
        <f t="shared" si="41"/>
        <v>0</v>
      </c>
      <c r="O164" s="383">
        <f t="shared" si="41"/>
        <v>0</v>
      </c>
      <c r="P164" s="383">
        <f t="shared" si="41"/>
        <v>0</v>
      </c>
      <c r="Q164" s="383">
        <f t="shared" si="41"/>
        <v>0</v>
      </c>
      <c r="R164" s="383">
        <f t="shared" si="41"/>
        <v>0</v>
      </c>
      <c r="S164" s="383">
        <f t="shared" si="41"/>
        <v>0</v>
      </c>
      <c r="T164" s="383">
        <f t="shared" si="41"/>
        <v>0</v>
      </c>
      <c r="U164" s="383">
        <f t="shared" si="41"/>
        <v>0</v>
      </c>
      <c r="V164" s="383">
        <f t="shared" si="41"/>
        <v>2</v>
      </c>
      <c r="W164" s="383">
        <f t="shared" si="41"/>
        <v>2</v>
      </c>
      <c r="X164" s="383">
        <f t="shared" si="41"/>
        <v>2</v>
      </c>
      <c r="Y164" s="383">
        <f t="shared" si="41"/>
        <v>2</v>
      </c>
      <c r="Z164" s="383">
        <f t="shared" si="41"/>
        <v>2</v>
      </c>
      <c r="AA164" s="383">
        <f t="shared" si="41"/>
        <v>2</v>
      </c>
      <c r="AB164" s="383">
        <f t="shared" si="41"/>
        <v>2</v>
      </c>
      <c r="AC164" s="383">
        <f t="shared" si="41"/>
        <v>2</v>
      </c>
      <c r="AD164" s="383">
        <f t="shared" si="41"/>
        <v>2</v>
      </c>
      <c r="AE164" s="383">
        <f t="shared" si="41"/>
        <v>0</v>
      </c>
      <c r="AF164" s="383">
        <f t="shared" si="41"/>
        <v>0</v>
      </c>
      <c r="AG164" s="383">
        <f t="shared" si="41"/>
        <v>0</v>
      </c>
      <c r="AH164" s="383">
        <f t="shared" si="41"/>
        <v>0</v>
      </c>
      <c r="AI164" s="383">
        <f t="shared" si="41"/>
        <v>0</v>
      </c>
      <c r="AJ164" s="383">
        <f t="shared" si="41"/>
        <v>0</v>
      </c>
      <c r="AK164" s="383">
        <f t="shared" si="41"/>
        <v>0</v>
      </c>
      <c r="AL164" s="386">
        <f t="shared" si="18"/>
        <v>18</v>
      </c>
      <c r="AM164" s="384"/>
      <c r="AN164" s="263" t="b">
        <v>0</v>
      </c>
    </row>
    <row r="165" ht="15.75" customHeight="1">
      <c r="A165" s="183" t="s">
        <v>281</v>
      </c>
      <c r="B165" s="183" t="s">
        <v>281</v>
      </c>
      <c r="C165" s="183" t="s">
        <v>263</v>
      </c>
      <c r="D165" s="183" t="s">
        <v>151</v>
      </c>
      <c r="E165" s="183"/>
      <c r="F165" s="183"/>
      <c r="G165" s="321"/>
      <c r="H165" s="322"/>
      <c r="I165" s="322"/>
      <c r="J165" s="323"/>
      <c r="K165" s="323"/>
      <c r="L165" s="322"/>
      <c r="M165" s="322"/>
      <c r="N165" s="322"/>
      <c r="O165" s="322"/>
      <c r="P165" s="322"/>
      <c r="Q165" s="323"/>
      <c r="R165" s="323"/>
      <c r="S165" s="322"/>
      <c r="T165" s="322"/>
      <c r="U165" s="322"/>
      <c r="V165" s="322"/>
      <c r="W165" s="322"/>
      <c r="X165" s="323"/>
      <c r="Y165" s="323"/>
      <c r="Z165" s="324"/>
      <c r="AA165" s="324"/>
      <c r="AB165" s="322"/>
      <c r="AC165" s="322"/>
      <c r="AD165" s="322"/>
      <c r="AE165" s="323"/>
      <c r="AF165" s="323"/>
      <c r="AG165" s="322"/>
      <c r="AH165" s="322"/>
      <c r="AI165" s="322"/>
      <c r="AJ165" s="322"/>
      <c r="AK165" s="322"/>
      <c r="AL165" s="392" t="str">
        <f>SUM(#REF!+#REF!+#REF!+#REF!+#REF!+#REF!+#REF!+#REF!+#REF!+#REF!+#REF!+#REF!+#REF!+#REF!)</f>
        <v>#REF!</v>
      </c>
      <c r="AM165" s="280"/>
      <c r="AN165" s="241" t="b">
        <v>0</v>
      </c>
    </row>
    <row r="166" ht="15.75" customHeight="1">
      <c r="A166" s="183" t="s">
        <v>281</v>
      </c>
      <c r="B166" s="6"/>
      <c r="C166" s="6" t="s">
        <v>263</v>
      </c>
      <c r="D166" s="6"/>
      <c r="E166" s="6"/>
      <c r="F166" s="6"/>
      <c r="G166" s="393"/>
      <c r="H166" s="394"/>
      <c r="I166" s="394"/>
      <c r="J166" s="394"/>
      <c r="K166" s="394"/>
      <c r="L166" s="394"/>
      <c r="M166" s="394"/>
      <c r="N166" s="394"/>
      <c r="O166" s="394"/>
      <c r="P166" s="394"/>
      <c r="Q166" s="394"/>
      <c r="R166" s="394"/>
      <c r="S166" s="394"/>
      <c r="T166" s="394"/>
      <c r="U166" s="394"/>
      <c r="V166" s="394"/>
      <c r="W166" s="394"/>
      <c r="X166" s="394"/>
      <c r="Y166" s="394"/>
      <c r="Z166" s="394"/>
      <c r="AA166" s="394"/>
      <c r="AB166" s="394"/>
      <c r="AC166" s="394"/>
      <c r="AD166" s="394"/>
      <c r="AE166" s="394"/>
      <c r="AF166" s="394"/>
      <c r="AG166" s="394"/>
      <c r="AH166" s="394"/>
      <c r="AI166" s="394"/>
      <c r="AJ166" s="394"/>
      <c r="AK166" s="394"/>
      <c r="AL166" s="299">
        <f t="shared" ref="AL166:AL168" si="42">SUM(G166:AK166)</f>
        <v>0</v>
      </c>
      <c r="AM166" s="395"/>
      <c r="AN166" s="301" t="b">
        <v>0</v>
      </c>
    </row>
    <row r="167" ht="15.75" customHeight="1">
      <c r="A167" s="264" t="s">
        <v>261</v>
      </c>
      <c r="B167" s="183" t="s">
        <v>258</v>
      </c>
      <c r="C167" s="183" t="s">
        <v>255</v>
      </c>
      <c r="D167" s="183" t="s">
        <v>162</v>
      </c>
      <c r="E167" s="183"/>
      <c r="F167" s="183"/>
      <c r="G167" s="321"/>
      <c r="H167" s="322">
        <v>1.0</v>
      </c>
      <c r="I167" s="322"/>
      <c r="J167" s="323"/>
      <c r="K167" s="323"/>
      <c r="L167" s="322">
        <v>1.0</v>
      </c>
      <c r="M167" s="322"/>
      <c r="N167" s="322"/>
      <c r="O167" s="322"/>
      <c r="P167" s="322">
        <v>1.0</v>
      </c>
      <c r="Q167" s="323"/>
      <c r="R167" s="323"/>
      <c r="S167" s="322"/>
      <c r="T167" s="322"/>
      <c r="U167" s="322">
        <v>1.0</v>
      </c>
      <c r="V167" s="322"/>
      <c r="W167" s="322"/>
      <c r="X167" s="323"/>
      <c r="Y167" s="323"/>
      <c r="Z167" s="324"/>
      <c r="AA167" s="324"/>
      <c r="AB167" s="322">
        <v>1.0</v>
      </c>
      <c r="AC167" s="322"/>
      <c r="AD167" s="322"/>
      <c r="AE167" s="323"/>
      <c r="AF167" s="323"/>
      <c r="AG167" s="322"/>
      <c r="AH167" s="322"/>
      <c r="AI167" s="322"/>
      <c r="AJ167" s="322"/>
      <c r="AK167" s="322"/>
      <c r="AL167" s="238">
        <f t="shared" si="42"/>
        <v>5</v>
      </c>
      <c r="AM167" s="302"/>
      <c r="AN167" s="241" t="b">
        <v>0</v>
      </c>
    </row>
    <row r="168" ht="15.75" customHeight="1">
      <c r="A168" s="264" t="s">
        <v>261</v>
      </c>
      <c r="B168" s="183"/>
      <c r="C168" s="183"/>
      <c r="D168" s="183"/>
      <c r="E168" s="183"/>
      <c r="F168" s="183"/>
      <c r="G168" s="321"/>
      <c r="H168" s="322"/>
      <c r="I168" s="322"/>
      <c r="J168" s="323"/>
      <c r="K168" s="323"/>
      <c r="L168" s="322"/>
      <c r="M168" s="322"/>
      <c r="N168" s="322"/>
      <c r="O168" s="322"/>
      <c r="P168" s="322"/>
      <c r="Q168" s="323"/>
      <c r="R168" s="323"/>
      <c r="S168" s="322"/>
      <c r="T168" s="322"/>
      <c r="U168" s="322"/>
      <c r="V168" s="322"/>
      <c r="W168" s="322"/>
      <c r="X168" s="323"/>
      <c r="Y168" s="323"/>
      <c r="Z168" s="324"/>
      <c r="AA168" s="324"/>
      <c r="AB168" s="322"/>
      <c r="AC168" s="322"/>
      <c r="AD168" s="322"/>
      <c r="AE168" s="323"/>
      <c r="AF168" s="323"/>
      <c r="AG168" s="322"/>
      <c r="AH168" s="322"/>
      <c r="AI168" s="322"/>
      <c r="AJ168" s="322"/>
      <c r="AK168" s="322"/>
      <c r="AL168" s="238">
        <f t="shared" si="42"/>
        <v>0</v>
      </c>
      <c r="AM168" s="302"/>
      <c r="AN168" s="241" t="b">
        <v>0</v>
      </c>
    </row>
    <row r="169" ht="15.75" customHeight="1">
      <c r="A169" s="264" t="s">
        <v>261</v>
      </c>
      <c r="B169" s="303" t="s">
        <v>258</v>
      </c>
      <c r="C169" s="303" t="s">
        <v>255</v>
      </c>
      <c r="D169" s="303"/>
      <c r="E169" s="303"/>
      <c r="F169" s="303"/>
      <c r="G169" s="372">
        <f t="shared" ref="G169:AL169" si="43">SUM(G167:G168)</f>
        <v>0</v>
      </c>
      <c r="H169" s="372">
        <f t="shared" si="43"/>
        <v>1</v>
      </c>
      <c r="I169" s="372">
        <f t="shared" si="43"/>
        <v>0</v>
      </c>
      <c r="J169" s="372">
        <f t="shared" si="43"/>
        <v>0</v>
      </c>
      <c r="K169" s="372">
        <f t="shared" si="43"/>
        <v>0</v>
      </c>
      <c r="L169" s="372">
        <f t="shared" si="43"/>
        <v>1</v>
      </c>
      <c r="M169" s="372">
        <f t="shared" si="43"/>
        <v>0</v>
      </c>
      <c r="N169" s="372">
        <f t="shared" si="43"/>
        <v>0</v>
      </c>
      <c r="O169" s="372">
        <f t="shared" si="43"/>
        <v>0</v>
      </c>
      <c r="P169" s="372">
        <f t="shared" si="43"/>
        <v>1</v>
      </c>
      <c r="Q169" s="372">
        <f t="shared" si="43"/>
        <v>0</v>
      </c>
      <c r="R169" s="372">
        <f t="shared" si="43"/>
        <v>0</v>
      </c>
      <c r="S169" s="372">
        <f t="shared" si="43"/>
        <v>0</v>
      </c>
      <c r="T169" s="372">
        <f t="shared" si="43"/>
        <v>0</v>
      </c>
      <c r="U169" s="372">
        <f t="shared" si="43"/>
        <v>1</v>
      </c>
      <c r="V169" s="372">
        <f t="shared" si="43"/>
        <v>0</v>
      </c>
      <c r="W169" s="372">
        <f t="shared" si="43"/>
        <v>0</v>
      </c>
      <c r="X169" s="372">
        <f t="shared" si="43"/>
        <v>0</v>
      </c>
      <c r="Y169" s="372">
        <f t="shared" si="43"/>
        <v>0</v>
      </c>
      <c r="Z169" s="372">
        <f t="shared" si="43"/>
        <v>0</v>
      </c>
      <c r="AA169" s="372">
        <f t="shared" si="43"/>
        <v>0</v>
      </c>
      <c r="AB169" s="372">
        <f t="shared" si="43"/>
        <v>1</v>
      </c>
      <c r="AC169" s="372">
        <f t="shared" si="43"/>
        <v>0</v>
      </c>
      <c r="AD169" s="372">
        <f t="shared" si="43"/>
        <v>0</v>
      </c>
      <c r="AE169" s="372">
        <f t="shared" si="43"/>
        <v>0</v>
      </c>
      <c r="AF169" s="372">
        <f t="shared" si="43"/>
        <v>0</v>
      </c>
      <c r="AG169" s="372">
        <f t="shared" si="43"/>
        <v>0</v>
      </c>
      <c r="AH169" s="372">
        <f t="shared" si="43"/>
        <v>0</v>
      </c>
      <c r="AI169" s="372">
        <f t="shared" si="43"/>
        <v>0</v>
      </c>
      <c r="AJ169" s="372">
        <f t="shared" si="43"/>
        <v>0</v>
      </c>
      <c r="AK169" s="372">
        <f t="shared" si="43"/>
        <v>0</v>
      </c>
      <c r="AL169" s="372">
        <f t="shared" si="43"/>
        <v>5</v>
      </c>
      <c r="AM169" s="266"/>
      <c r="AN169" s="263" t="b">
        <v>0</v>
      </c>
    </row>
    <row r="170" ht="15.75" customHeight="1">
      <c r="A170" s="264"/>
      <c r="B170" s="183"/>
      <c r="C170" s="183"/>
      <c r="D170" s="183"/>
      <c r="E170" s="183"/>
      <c r="F170" s="183"/>
      <c r="G170" s="321"/>
      <c r="H170" s="322"/>
      <c r="I170" s="322"/>
      <c r="J170" s="323"/>
      <c r="K170" s="323"/>
      <c r="L170" s="322"/>
      <c r="M170" s="322"/>
      <c r="N170" s="322"/>
      <c r="O170" s="322"/>
      <c r="P170" s="322"/>
      <c r="Q170" s="323"/>
      <c r="R170" s="323"/>
      <c r="S170" s="322"/>
      <c r="T170" s="322"/>
      <c r="U170" s="322"/>
      <c r="V170" s="322"/>
      <c r="W170" s="322"/>
      <c r="X170" s="323"/>
      <c r="Y170" s="323"/>
      <c r="Z170" s="324"/>
      <c r="AA170" s="324"/>
      <c r="AB170" s="322"/>
      <c r="AC170" s="322"/>
      <c r="AD170" s="322"/>
      <c r="AE170" s="323"/>
      <c r="AF170" s="323"/>
      <c r="AG170" s="322"/>
      <c r="AH170" s="322"/>
      <c r="AI170" s="322"/>
      <c r="AJ170" s="322"/>
      <c r="AK170" s="322"/>
      <c r="AL170" s="238">
        <f>SUM(G170:AK170)</f>
        <v>0</v>
      </c>
      <c r="AM170" s="302"/>
      <c r="AN170" s="241" t="b">
        <v>0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4:$AN$170"/>
  <customSheetViews>
    <customSheetView guid="{1511A2FF-F077-4F5E-9AB5-6785A384B194}" filter="1" showAutoFilter="1">
      <autoFilter ref="$A$14:$AN$82">
        <filterColumn colId="3">
          <filters>
            <filter val="Aguila Nahiara"/>
            <filter val="Proveedores Kinesiologos"/>
            <filter val="Graglia Gustavo (GEREMCIA, DIRECION MEDICA, MEDICO)"/>
            <filter val="Martinez Mariano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elo (CHOFER)"/>
            <filter val="Mamani Ana Carolina"/>
            <filter val="Mojan Jorge"/>
            <filter val="Dr Morales Daniel"/>
            <filter val="Leandra Griguol"/>
            <filter val="Batista Maria"/>
            <filter val="Polo Daniela"/>
            <filter val="Proveedores Medicos"/>
            <filter val="Montenegro Ivana"/>
            <filter val="Correa Agustina"/>
            <filter val="Elias Soledad"/>
            <filter val="Martearena Camila"/>
            <filter val="Juan Manuel"/>
            <filter val="Dr Casas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2130060431"/>
        </ext>
      </extLst>
    </customSheetView>
  </customSheetViews>
  <mergeCells count="42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</mergeCells>
  <conditionalFormatting sqref="G137:AK137">
    <cfRule type="expression" dxfId="0" priority="1">
      <formula>WEEKDAY(G126,2)&gt;WEEKDAY(H126,2)</formula>
    </cfRule>
  </conditionalFormatting>
  <conditionalFormatting sqref="G139:AK139">
    <cfRule type="expression" dxfId="0" priority="2">
      <formula>WEEKDAY(G126,2)&gt;WEEKDAY(H126,2)</formula>
    </cfRule>
  </conditionalFormatting>
  <conditionalFormatting sqref="G140:AK140">
    <cfRule type="expression" dxfId="0" priority="3">
      <formula>WEEKDAY(G126,2)&gt;WEEKDAY(H126,2)</formula>
    </cfRule>
  </conditionalFormatting>
  <conditionalFormatting sqref="G85:AK85 G138:AK138">
    <cfRule type="expression" dxfId="0" priority="4">
      <formula>WEEKDAY(G73,2)&gt;WEEKDAY(H73,2)</formula>
    </cfRule>
  </conditionalFormatting>
  <conditionalFormatting sqref="Q6">
    <cfRule type="notContainsBlanks" dxfId="0" priority="5">
      <formula>LEN(TRIM(Q6))&gt;0</formula>
    </cfRule>
  </conditionalFormatting>
  <conditionalFormatting sqref="G14:AK14">
    <cfRule type="expression" dxfId="1" priority="6">
      <formula>WEEKDAY(G9,2)&gt;WEEKDAY(H9,2)</formula>
    </cfRule>
  </conditionalFormatting>
  <conditionalFormatting sqref="P6">
    <cfRule type="notContainsBlanks" dxfId="0" priority="7">
      <formula>LEN(TRIM(P6))&gt;0</formula>
    </cfRule>
  </conditionalFormatting>
  <conditionalFormatting sqref="G5:I5">
    <cfRule type="notContainsBlanks" dxfId="0" priority="8">
      <formula>LEN(TRIM(G5))&gt;0</formula>
    </cfRule>
  </conditionalFormatting>
  <conditionalFormatting sqref="G14:AK14">
    <cfRule type="expression" dxfId="2" priority="9">
      <formula>MONTH(G9)&lt;&gt;MONTH($G$5&amp;1)</formula>
    </cfRule>
  </conditionalFormatting>
  <conditionalFormatting sqref="G15:AK15">
    <cfRule type="expression" dxfId="3" priority="10">
      <formula>MONTH(G9)=MONTH($G$5&amp;1)</formula>
    </cfRule>
  </conditionalFormatting>
  <conditionalFormatting sqref="G15:AK15">
    <cfRule type="expression" dxfId="4" priority="11">
      <formula>MONTH(G9)&lt;&gt;MONTH($G$5&amp;1)</formula>
    </cfRule>
  </conditionalFormatting>
  <conditionalFormatting sqref="G13:AK13">
    <cfRule type="notContainsBlanks" dxfId="0" priority="12">
      <formula>LEN(TRIM(G13))&gt;0</formula>
    </cfRule>
  </conditionalFormatting>
  <conditionalFormatting sqref="G13:AK13">
    <cfRule type="expression" dxfId="5" priority="13">
      <formula>MONTH(G9)=MONTH($G$5&amp;1)</formula>
    </cfRule>
  </conditionalFormatting>
  <conditionalFormatting sqref="G24:AK25">
    <cfRule type="expression" dxfId="0" priority="14">
      <formula>WEEKDAY(G9,2)&gt;WEEKDAY(H9,2)</formula>
    </cfRule>
  </conditionalFormatting>
  <conditionalFormatting sqref="G25:AK25">
    <cfRule type="expression" dxfId="0" priority="15">
      <formula>WEEKDAY(G9,2)&gt;WEEKDAY(H9,2)</formula>
    </cfRule>
  </conditionalFormatting>
  <conditionalFormatting sqref="G26:AK26">
    <cfRule type="expression" dxfId="0" priority="16">
      <formula>WEEKDAY(G9,2)&gt;WEEKDAY(H9,2)</formula>
    </cfRule>
  </conditionalFormatting>
  <conditionalFormatting sqref="G27:AK27">
    <cfRule type="expression" dxfId="0" priority="17">
      <formula>WEEKDAY(G9,2)&gt;WEEKDAY(H9,2)</formula>
    </cfRule>
  </conditionalFormatting>
  <conditionalFormatting sqref="G28:AK28">
    <cfRule type="expression" dxfId="0" priority="18">
      <formula>WEEKDAY(G9,2)&gt;WEEKDAY(H9,2)</formula>
    </cfRule>
  </conditionalFormatting>
  <conditionalFormatting sqref="G29:AK29">
    <cfRule type="expression" dxfId="0" priority="19">
      <formula>WEEKDAY(G9,2)&gt;WEEKDAY(H9,2)</formula>
    </cfRule>
  </conditionalFormatting>
  <conditionalFormatting sqref="G30:AK32">
    <cfRule type="expression" dxfId="0" priority="20">
      <formula>WEEKDAY(G9,2)&gt;WEEKDAY(H9,2)</formula>
    </cfRule>
  </conditionalFormatting>
  <conditionalFormatting sqref="G39:AK39">
    <cfRule type="expression" dxfId="0" priority="21">
      <formula>WEEKDAY(G9,2)&gt;WEEKDAY(H9,2)</formula>
    </cfRule>
  </conditionalFormatting>
  <conditionalFormatting sqref="G42:AK42">
    <cfRule type="expression" dxfId="0" priority="22">
      <formula>WEEKDAY(G9,2)&gt;WEEKDAY(H9,2)</formula>
    </cfRule>
  </conditionalFormatting>
  <conditionalFormatting sqref="G44:AK44">
    <cfRule type="expression" dxfId="0" priority="23">
      <formula>WEEKDAY(G9,2)&gt;WEEKDAY(H9,2)</formula>
    </cfRule>
  </conditionalFormatting>
  <conditionalFormatting sqref="G45:AK45">
    <cfRule type="expression" dxfId="0" priority="24">
      <formula>WEEKDAY(G9,2)&gt;WEEKDAY(H9,2)</formula>
    </cfRule>
  </conditionalFormatting>
  <conditionalFormatting sqref="G47:AK47">
    <cfRule type="expression" dxfId="0" priority="25">
      <formula>WEEKDAY(G9,2)&gt;WEEKDAY(H9,2)</formula>
    </cfRule>
  </conditionalFormatting>
  <conditionalFormatting sqref="G48:AK48">
    <cfRule type="expression" dxfId="0" priority="26">
      <formula>WEEKDAY(G9,2)&gt;WEEKDAY(H9,2)</formula>
    </cfRule>
  </conditionalFormatting>
  <conditionalFormatting sqref="G49:AK49">
    <cfRule type="expression" dxfId="0" priority="27">
      <formula>WEEKDAY(G9,2)&gt;WEEKDAY(H9,2)</formula>
    </cfRule>
  </conditionalFormatting>
  <conditionalFormatting sqref="G50:AK50">
    <cfRule type="expression" dxfId="0" priority="28">
      <formula>WEEKDAY(G9,2)&gt;WEEKDAY(H9,2)</formula>
    </cfRule>
  </conditionalFormatting>
  <conditionalFormatting sqref="A3:D12">
    <cfRule type="cellIs" dxfId="0" priority="29" operator="equal">
      <formula>FECHA</formula>
    </cfRule>
  </conditionalFormatting>
  <conditionalFormatting sqref="G9:AK12">
    <cfRule type="cellIs" dxfId="6" priority="30" operator="equal">
      <formula>"1/1/2023"</formula>
    </cfRule>
  </conditionalFormatting>
  <conditionalFormatting sqref="G9:AK12">
    <cfRule type="cellIs" dxfId="6" priority="31" operator="equal">
      <formula>"21/2/2023"</formula>
    </cfRule>
  </conditionalFormatting>
  <conditionalFormatting sqref="G9:AK12">
    <cfRule type="cellIs" dxfId="7" priority="32" operator="equal">
      <formula>"24/3/2023"</formula>
    </cfRule>
  </conditionalFormatting>
  <conditionalFormatting sqref="G9:AK12">
    <cfRule type="cellIs" dxfId="6" priority="33" operator="equal">
      <formula>"2/4/2023"</formula>
    </cfRule>
  </conditionalFormatting>
  <conditionalFormatting sqref="G9:AK12">
    <cfRule type="cellIs" dxfId="6" priority="34" operator="equal">
      <formula>"7/4/2023"</formula>
    </cfRule>
  </conditionalFormatting>
  <conditionalFormatting sqref="G9:AK12">
    <cfRule type="cellIs" dxfId="6" priority="35" operator="equal">
      <formula>"1/5/2023"</formula>
    </cfRule>
  </conditionalFormatting>
  <conditionalFormatting sqref="G9:AK12">
    <cfRule type="cellIs" dxfId="6" priority="36" operator="equal">
      <formula>"25/5/2023"</formula>
    </cfRule>
  </conditionalFormatting>
  <conditionalFormatting sqref="G9:AK12">
    <cfRule type="cellIs" dxfId="6" priority="37" operator="equal">
      <formula>"17/6/2023"</formula>
    </cfRule>
  </conditionalFormatting>
  <conditionalFormatting sqref="G9:AK12">
    <cfRule type="cellIs" dxfId="6" priority="38" operator="equal">
      <formula>"20/6/2023"</formula>
    </cfRule>
  </conditionalFormatting>
  <conditionalFormatting sqref="G9:AK12">
    <cfRule type="cellIs" dxfId="6" priority="39" operator="equal">
      <formula>"9/7/2023"</formula>
    </cfRule>
  </conditionalFormatting>
  <conditionalFormatting sqref="G9:AK12">
    <cfRule type="cellIs" dxfId="6" priority="40" operator="equal">
      <formula>"21/8/2023"</formula>
    </cfRule>
  </conditionalFormatting>
  <conditionalFormatting sqref="G9:AK12">
    <cfRule type="cellIs" dxfId="6" priority="41" operator="equal">
      <formula>"13/10/2023"</formula>
    </cfRule>
  </conditionalFormatting>
  <conditionalFormatting sqref="G9:AK12">
    <cfRule type="cellIs" dxfId="6" priority="42" operator="equal">
      <formula>"20/11/2023"</formula>
    </cfRule>
  </conditionalFormatting>
  <conditionalFormatting sqref="G9:AK12">
    <cfRule type="cellIs" dxfId="6" priority="43" operator="equal">
      <formula>"8/12/2023"</formula>
    </cfRule>
  </conditionalFormatting>
  <conditionalFormatting sqref="G9:AK12">
    <cfRule type="cellIs" dxfId="6" priority="44" operator="equal">
      <formula>"25/12/2023"</formula>
    </cfRule>
  </conditionalFormatting>
  <conditionalFormatting sqref="G52:AK52">
    <cfRule type="expression" dxfId="0" priority="45">
      <formula>WEEKDAY(G9,2)&gt;WEEKDAY(H9,2)</formula>
    </cfRule>
  </conditionalFormatting>
  <conditionalFormatting sqref="G53:AK53">
    <cfRule type="expression" dxfId="0" priority="46">
      <formula>WEEKDAY(G9,2)&gt;WEEKDAY(H9,2)</formula>
    </cfRule>
  </conditionalFormatting>
  <conditionalFormatting sqref="G54:AK54">
    <cfRule type="expression" dxfId="0" priority="47">
      <formula>WEEKDAY(G9,2)&gt;WEEKDAY(H9,2)</formula>
    </cfRule>
  </conditionalFormatting>
  <conditionalFormatting sqref="G60:AK60">
    <cfRule type="expression" dxfId="0" priority="48">
      <formula>WEEKDAY(G15,2)&gt;WEEKDAY(H15,2)</formula>
    </cfRule>
  </conditionalFormatting>
  <conditionalFormatting sqref="G56:AK56">
    <cfRule type="expression" dxfId="0" priority="49">
      <formula>WEEKDAY(G9,2)&gt;WEEKDAY(H9,2)</formula>
    </cfRule>
  </conditionalFormatting>
  <conditionalFormatting sqref="G56:AJ56">
    <cfRule type="expression" dxfId="0" priority="50">
      <formula>WEEKDAY(G7,2)&gt;WEEKDAY(H7,2)</formula>
    </cfRule>
  </conditionalFormatting>
  <conditionalFormatting sqref="G58:AK59">
    <cfRule type="expression" dxfId="0" priority="51">
      <formula>WEEKDAY(G9,2)&gt;WEEKDAY(H9,2)</formula>
    </cfRule>
  </conditionalFormatting>
  <conditionalFormatting sqref="G60:AK60">
    <cfRule type="expression" dxfId="0" priority="52">
      <formula>WEEKDAY(G9,2)&gt;WEEKDAY(H9,2)</formula>
    </cfRule>
  </conditionalFormatting>
  <conditionalFormatting sqref="G61:AK61">
    <cfRule type="expression" dxfId="0" priority="53">
      <formula>WEEKDAY(G9,2)&gt;WEEKDAY(H9,2)</formula>
    </cfRule>
  </conditionalFormatting>
  <conditionalFormatting sqref="G63:AK63">
    <cfRule type="expression" dxfId="0" priority="54">
      <formula>WEEKDAY(G9,2)&gt;WEEKDAY(H9,2)</formula>
    </cfRule>
  </conditionalFormatting>
  <conditionalFormatting sqref="G64:AK64">
    <cfRule type="expression" dxfId="0" priority="55">
      <formula>WEEKDAY(G9,2)&gt;WEEKDAY(H9,2)</formula>
    </cfRule>
  </conditionalFormatting>
  <conditionalFormatting sqref="G66:AK66">
    <cfRule type="expression" dxfId="0" priority="56">
      <formula>WEEKDAY(G9,2)&gt;WEEKDAY(H9,2)</formula>
    </cfRule>
  </conditionalFormatting>
  <conditionalFormatting sqref="G67:AK67">
    <cfRule type="expression" dxfId="0" priority="57">
      <formula>WEEKDAY(G9,2)&gt;WEEKDAY(H9,2)</formula>
    </cfRule>
  </conditionalFormatting>
  <conditionalFormatting sqref="AA9:AA12">
    <cfRule type="cellIs" dxfId="8" priority="58" operator="equal">
      <formula>"20/02/2023"</formula>
    </cfRule>
  </conditionalFormatting>
  <conditionalFormatting sqref="G9:AK12">
    <cfRule type="cellIs" dxfId="8" priority="59" operator="equal">
      <formula>"20/02/2023"</formula>
    </cfRule>
  </conditionalFormatting>
  <conditionalFormatting sqref="G23:AK23 G141:AK141">
    <cfRule type="expression" dxfId="0" priority="60">
      <formula>WEEKDAY(G9,2)&gt;WEEKDAY(H9,2)</formula>
    </cfRule>
  </conditionalFormatting>
  <conditionalFormatting sqref="G31:AK31">
    <cfRule type="expression" dxfId="0" priority="61">
      <formula>WEEKDAY(G9,2)&gt;WEEKDAY(H9,2)</formula>
    </cfRule>
  </conditionalFormatting>
  <conditionalFormatting sqref="G32:AK32">
    <cfRule type="expression" dxfId="0" priority="62">
      <formula>WEEKDAY(G9,2)&gt;WEEKDAY(H9,2)</formula>
    </cfRule>
  </conditionalFormatting>
  <conditionalFormatting sqref="G50:AK50">
    <cfRule type="expression" dxfId="0" priority="63">
      <formula>WEEKDAY(G9,2)&gt;WEEKDAY(H9,2)</formula>
    </cfRule>
  </conditionalFormatting>
  <conditionalFormatting sqref="G51:AK51">
    <cfRule type="expression" dxfId="0" priority="64">
      <formula>WEEKDAY(G9,2)&gt;WEEKDAY(H9,2)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ErrorMessage="1" sqref="A16:A170">
      <formula1>'LISTAS DESPLEGABLES '!$A$2:$A$100</formula1>
    </dataValidation>
    <dataValidation type="list" allowBlank="1" showInputMessage="1" showErrorMessage="1" prompt="Haz clic e introduce un valor del intervalo" sqref="B16:B170">
      <formula1>'LISTAS DESPLEGABLES '!$C$2:$C$100</formula1>
    </dataValidation>
    <dataValidation type="list" allowBlank="1" showInputMessage="1" showErrorMessage="1" prompt="Haz clic e introduce un valor del intervalo" sqref="D16:D170">
      <formula1>'RESUMEN '!$A$57:$A$303</formula1>
    </dataValidation>
    <dataValidation type="list" allowBlank="1" showInputMessage="1" showErrorMessage="1" prompt="Haz clic e introduce un valor del intervalo" sqref="C16:C170">
      <formula1>'LISTAS DESPLEGABLES '!$E$2:$E$1000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ySplit="14.0" topLeftCell="E15" activePane="bottomRight" state="frozen"/>
      <selection activeCell="E1" sqref="E1" pane="topRight"/>
      <selection activeCell="A15" sqref="A15" pane="bottomLeft"/>
      <selection activeCell="E15" sqref="E15" pane="bottomRight"/>
    </sheetView>
  </sheetViews>
  <sheetFormatPr customHeight="1" defaultColWidth="14.43" defaultRowHeight="15.0"/>
  <cols>
    <col customWidth="1" min="1" max="1" width="21.0"/>
    <col customWidth="1" min="2" max="2" width="20.57"/>
    <col customWidth="1" min="3" max="3" width="22.14"/>
    <col customWidth="1" min="4" max="4" width="51.86"/>
    <col customWidth="1" min="5" max="6" width="0.86"/>
    <col customWidth="1" min="7" max="7" width="6.86"/>
    <col customWidth="1" min="8" max="9" width="6.29"/>
    <col customWidth="1" min="10" max="10" width="6.43"/>
    <col customWidth="1" min="11" max="11" width="7.14"/>
    <col customWidth="1" min="12" max="12" width="6.43"/>
    <col customWidth="1" min="13" max="14" width="6.86"/>
    <col customWidth="1" min="15" max="16" width="6.29"/>
    <col customWidth="1" min="17" max="17" width="6.43"/>
    <col customWidth="1" min="18" max="18" width="7.43"/>
    <col customWidth="1" min="19" max="19" width="6.43"/>
    <col customWidth="1" min="20" max="21" width="6.86"/>
    <col customWidth="1" min="22" max="23" width="6.29"/>
    <col customWidth="1" min="24" max="24" width="6.43"/>
    <col customWidth="1" min="25" max="25" width="7.43"/>
    <col customWidth="1" min="26" max="26" width="6.43"/>
    <col customWidth="1" min="27" max="28" width="6.86"/>
    <col customWidth="1" min="29" max="30" width="6.29"/>
    <col customWidth="1" min="31" max="31" width="6.43"/>
    <col customWidth="1" min="32" max="32" width="7.43"/>
    <col customWidth="1" min="33" max="33" width="6.43"/>
    <col customWidth="1" min="34" max="35" width="6.86"/>
    <col customWidth="1" min="36" max="37" width="6.29"/>
    <col customWidth="1" min="38" max="38" width="11.14"/>
    <col customWidth="1" min="39" max="39" width="1.71"/>
    <col customWidth="1" min="40" max="40" width="14.0"/>
  </cols>
  <sheetData>
    <row r="1" ht="15.0" customHeight="1">
      <c r="A1" s="173"/>
      <c r="B1" s="174" t="s">
        <v>320</v>
      </c>
      <c r="C1" s="175"/>
      <c r="D1" s="176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</row>
    <row r="2" ht="17.25" customHeight="1">
      <c r="A2" s="173"/>
      <c r="B2" s="178"/>
      <c r="C2" s="179"/>
      <c r="D2" s="180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</row>
    <row r="3">
      <c r="A3" s="181"/>
      <c r="B3" s="182"/>
      <c r="C3" s="175"/>
      <c r="D3" s="176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</row>
    <row r="4" ht="3.75" customHeight="1">
      <c r="A4" s="181"/>
      <c r="B4" s="184"/>
      <c r="D4" s="8"/>
      <c r="E4" s="183"/>
      <c r="F4" s="185"/>
      <c r="G4" s="186"/>
      <c r="H4" s="186"/>
      <c r="I4" s="186"/>
      <c r="J4" s="186"/>
      <c r="K4" s="186"/>
      <c r="L4" s="186"/>
      <c r="M4" s="186"/>
      <c r="N4" s="187"/>
      <c r="O4" s="183"/>
      <c r="P4" s="183"/>
      <c r="Q4" s="183"/>
      <c r="R4" s="183"/>
      <c r="S4" s="183"/>
      <c r="T4" s="183"/>
      <c r="U4" s="183"/>
      <c r="V4" s="185"/>
      <c r="W4" s="186"/>
      <c r="X4" s="186"/>
      <c r="Y4" s="186"/>
      <c r="Z4" s="186"/>
      <c r="AA4" s="186"/>
      <c r="AB4" s="186"/>
      <c r="AC4" s="186"/>
      <c r="AD4" s="186"/>
      <c r="AE4" s="186"/>
      <c r="AF4" s="187"/>
      <c r="AG4" s="183"/>
      <c r="AH4" s="185"/>
      <c r="AI4" s="186"/>
      <c r="AJ4" s="186"/>
      <c r="AK4" s="186"/>
      <c r="AL4" s="187"/>
      <c r="AM4" s="183"/>
      <c r="AN4" s="183"/>
    </row>
    <row r="5">
      <c r="A5" s="181"/>
      <c r="B5" s="184"/>
      <c r="D5" s="8"/>
      <c r="E5" s="183"/>
      <c r="F5" s="188"/>
      <c r="G5" s="189" t="s">
        <v>334</v>
      </c>
      <c r="H5" s="190"/>
      <c r="I5" s="191"/>
      <c r="J5" s="169"/>
      <c r="K5" s="192" t="s">
        <v>335</v>
      </c>
      <c r="L5" s="169"/>
      <c r="M5" s="169"/>
      <c r="N5" s="193"/>
      <c r="O5" s="183"/>
      <c r="P5" s="183"/>
      <c r="Q5" s="183"/>
      <c r="R5" s="183"/>
      <c r="S5" s="183"/>
      <c r="T5" s="183"/>
      <c r="U5" s="183"/>
      <c r="V5" s="188"/>
      <c r="W5" s="194" t="s">
        <v>323</v>
      </c>
      <c r="X5" s="195"/>
      <c r="Y5" s="195"/>
      <c r="Z5" s="195"/>
      <c r="AA5" s="195"/>
      <c r="AB5" s="195"/>
      <c r="AC5" s="195"/>
      <c r="AD5" s="195"/>
      <c r="AE5" s="195"/>
      <c r="AF5" s="196"/>
      <c r="AG5" s="183"/>
      <c r="AH5" s="197" t="s">
        <v>324</v>
      </c>
      <c r="AI5" s="198"/>
      <c r="AJ5" s="199"/>
      <c r="AK5" s="200" t="s">
        <v>325</v>
      </c>
      <c r="AL5" s="196"/>
      <c r="AM5" s="183"/>
      <c r="AN5" s="183"/>
    </row>
    <row r="6">
      <c r="A6" s="181"/>
      <c r="B6" s="184"/>
      <c r="D6" s="8"/>
      <c r="E6" s="183"/>
      <c r="F6" s="188"/>
      <c r="G6" s="169"/>
      <c r="H6" s="169"/>
      <c r="I6" s="169"/>
      <c r="J6" s="169"/>
      <c r="K6" s="169"/>
      <c r="L6" s="169"/>
      <c r="M6" s="169"/>
      <c r="N6" s="193"/>
      <c r="O6" s="183"/>
      <c r="P6" s="183"/>
      <c r="Q6" s="183"/>
      <c r="R6" s="183"/>
      <c r="S6" s="183"/>
      <c r="T6" s="183"/>
      <c r="U6" s="183"/>
      <c r="V6" s="188"/>
      <c r="W6" s="201" t="str">
        <f>"Desde "&amp;TEXT(DATE(G7,MONTH(G5&amp;1),1),"mmm-dd-yy")&amp;" /Hasta "&amp;TEXT(EOMONTH(DATE(G7,MONTH(G5&amp;1),1),0),"mmm-dd-yy")</f>
        <v>Desde mar-01-23 /Hasta mar-31-23</v>
      </c>
      <c r="X6" s="175"/>
      <c r="Y6" s="175"/>
      <c r="Z6" s="175"/>
      <c r="AA6" s="175"/>
      <c r="AB6" s="175"/>
      <c r="AC6" s="175"/>
      <c r="AD6" s="175"/>
      <c r="AE6" s="175"/>
      <c r="AF6" s="202"/>
      <c r="AG6" s="183"/>
      <c r="AH6" s="203" t="str">
        <f>G5</f>
        <v>MARZO</v>
      </c>
      <c r="AI6" s="175"/>
      <c r="AJ6" s="176"/>
      <c r="AK6" s="204">
        <f>G7</f>
        <v>2023</v>
      </c>
      <c r="AL6" s="202"/>
      <c r="AM6" s="183"/>
      <c r="AN6" s="183"/>
    </row>
    <row r="7">
      <c r="A7" s="181"/>
      <c r="B7" s="184"/>
      <c r="D7" s="8"/>
      <c r="E7" s="183"/>
      <c r="F7" s="188"/>
      <c r="G7" s="189">
        <v>2023.0</v>
      </c>
      <c r="H7" s="190"/>
      <c r="I7" s="191"/>
      <c r="J7" s="169"/>
      <c r="K7" s="205" t="s">
        <v>326</v>
      </c>
      <c r="L7" s="169"/>
      <c r="M7" s="169"/>
      <c r="N7" s="193"/>
      <c r="O7" s="183"/>
      <c r="P7" s="183"/>
      <c r="Q7" s="183"/>
      <c r="R7" s="183"/>
      <c r="S7" s="183"/>
      <c r="T7" s="183"/>
      <c r="U7" s="183"/>
      <c r="V7" s="188"/>
      <c r="W7" s="178"/>
      <c r="X7" s="179"/>
      <c r="Y7" s="179"/>
      <c r="Z7" s="179"/>
      <c r="AA7" s="179"/>
      <c r="AB7" s="179"/>
      <c r="AC7" s="179"/>
      <c r="AD7" s="179"/>
      <c r="AE7" s="179"/>
      <c r="AF7" s="206"/>
      <c r="AG7" s="183"/>
      <c r="AH7" s="207"/>
      <c r="AI7" s="179"/>
      <c r="AJ7" s="180"/>
      <c r="AK7" s="178"/>
      <c r="AL7" s="206"/>
      <c r="AM7" s="183"/>
      <c r="AN7" s="183"/>
    </row>
    <row r="8" ht="3.75" customHeight="1">
      <c r="A8" s="181"/>
      <c r="B8" s="184"/>
      <c r="D8" s="8"/>
      <c r="E8" s="183"/>
      <c r="F8" s="208"/>
      <c r="G8" s="209"/>
      <c r="H8" s="209"/>
      <c r="I8" s="209"/>
      <c r="J8" s="209"/>
      <c r="K8" s="209"/>
      <c r="L8" s="209"/>
      <c r="M8" s="209"/>
      <c r="N8" s="210"/>
      <c r="O8" s="183"/>
      <c r="P8" s="183"/>
      <c r="Q8" s="183"/>
      <c r="R8" s="183"/>
      <c r="S8" s="183"/>
      <c r="T8" s="183"/>
      <c r="U8" s="183"/>
      <c r="V8" s="208"/>
      <c r="W8" s="209"/>
      <c r="X8" s="209"/>
      <c r="Y8" s="209"/>
      <c r="Z8" s="209"/>
      <c r="AA8" s="209"/>
      <c r="AB8" s="209"/>
      <c r="AC8" s="209"/>
      <c r="AD8" s="209"/>
      <c r="AE8" s="209"/>
      <c r="AF8" s="210"/>
      <c r="AG8" s="183"/>
      <c r="AH8" s="208"/>
      <c r="AI8" s="209"/>
      <c r="AJ8" s="209"/>
      <c r="AK8" s="209"/>
      <c r="AL8" s="210"/>
      <c r="AM8" s="183"/>
      <c r="AN8" s="183"/>
    </row>
    <row r="9">
      <c r="A9" s="181"/>
      <c r="B9" s="184"/>
      <c r="D9" s="8"/>
      <c r="E9" s="183"/>
      <c r="F9" s="183"/>
      <c r="G9" s="211">
        <f>DATE(G7,MONTH(G5&amp;1),1)</f>
        <v>44986</v>
      </c>
      <c r="H9" s="211">
        <f t="shared" ref="H9:AK9" si="1">G9+1</f>
        <v>44987</v>
      </c>
      <c r="I9" s="211">
        <f t="shared" si="1"/>
        <v>44988</v>
      </c>
      <c r="J9" s="211">
        <f t="shared" si="1"/>
        <v>44989</v>
      </c>
      <c r="K9" s="211">
        <f t="shared" si="1"/>
        <v>44990</v>
      </c>
      <c r="L9" s="211">
        <f t="shared" si="1"/>
        <v>44991</v>
      </c>
      <c r="M9" s="211">
        <f t="shared" si="1"/>
        <v>44992</v>
      </c>
      <c r="N9" s="211">
        <f t="shared" si="1"/>
        <v>44993</v>
      </c>
      <c r="O9" s="211">
        <f t="shared" si="1"/>
        <v>44994</v>
      </c>
      <c r="P9" s="211">
        <f t="shared" si="1"/>
        <v>44995</v>
      </c>
      <c r="Q9" s="211">
        <f t="shared" si="1"/>
        <v>44996</v>
      </c>
      <c r="R9" s="211">
        <f t="shared" si="1"/>
        <v>44997</v>
      </c>
      <c r="S9" s="211">
        <f t="shared" si="1"/>
        <v>44998</v>
      </c>
      <c r="T9" s="211">
        <f t="shared" si="1"/>
        <v>44999</v>
      </c>
      <c r="U9" s="211">
        <f t="shared" si="1"/>
        <v>45000</v>
      </c>
      <c r="V9" s="211">
        <f t="shared" si="1"/>
        <v>45001</v>
      </c>
      <c r="W9" s="211">
        <f t="shared" si="1"/>
        <v>45002</v>
      </c>
      <c r="X9" s="211">
        <f t="shared" si="1"/>
        <v>45003</v>
      </c>
      <c r="Y9" s="211">
        <f t="shared" si="1"/>
        <v>45004</v>
      </c>
      <c r="Z9" s="211">
        <f t="shared" si="1"/>
        <v>45005</v>
      </c>
      <c r="AA9" s="211">
        <f t="shared" si="1"/>
        <v>45006</v>
      </c>
      <c r="AB9" s="211">
        <f t="shared" si="1"/>
        <v>45007</v>
      </c>
      <c r="AC9" s="211">
        <f t="shared" si="1"/>
        <v>45008</v>
      </c>
      <c r="AD9" s="211">
        <f t="shared" si="1"/>
        <v>45009</v>
      </c>
      <c r="AE9" s="211">
        <f t="shared" si="1"/>
        <v>45010</v>
      </c>
      <c r="AF9" s="211">
        <f t="shared" si="1"/>
        <v>45011</v>
      </c>
      <c r="AG9" s="211">
        <f t="shared" si="1"/>
        <v>45012</v>
      </c>
      <c r="AH9" s="211">
        <f t="shared" si="1"/>
        <v>45013</v>
      </c>
      <c r="AI9" s="211">
        <f t="shared" si="1"/>
        <v>45014</v>
      </c>
      <c r="AJ9" s="211">
        <f t="shared" si="1"/>
        <v>45015</v>
      </c>
      <c r="AK9" s="211">
        <f t="shared" si="1"/>
        <v>45016</v>
      </c>
      <c r="AL9" s="212"/>
      <c r="AM9" s="183"/>
      <c r="AN9" s="183"/>
    </row>
    <row r="10">
      <c r="A10" s="181"/>
      <c r="B10" s="184"/>
      <c r="D10" s="8"/>
      <c r="E10" s="183"/>
      <c r="F10" s="183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183"/>
      <c r="AN10" s="183"/>
    </row>
    <row r="11">
      <c r="A11" s="181"/>
      <c r="B11" s="184"/>
      <c r="D11" s="8"/>
      <c r="E11" s="183"/>
      <c r="F11" s="183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183"/>
      <c r="AN11" s="183"/>
    </row>
    <row r="12" ht="14.25" customHeight="1">
      <c r="A12" s="181"/>
      <c r="B12" s="178"/>
      <c r="C12" s="179"/>
      <c r="D12" s="180"/>
      <c r="E12" s="183"/>
      <c r="F12" s="183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183"/>
      <c r="AN12" s="183"/>
    </row>
    <row r="13" ht="6.75" customHeight="1">
      <c r="A13" s="181"/>
      <c r="B13" s="169"/>
      <c r="C13" s="169"/>
      <c r="D13" s="169"/>
      <c r="E13" s="183"/>
      <c r="F13" s="183"/>
      <c r="G13" s="216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183"/>
      <c r="AM13" s="183"/>
      <c r="AN13" s="183"/>
    </row>
    <row r="14">
      <c r="A14" s="219" t="s">
        <v>336</v>
      </c>
      <c r="B14" s="219" t="s">
        <v>327</v>
      </c>
      <c r="C14" s="42" t="s">
        <v>337</v>
      </c>
      <c r="D14" s="42" t="s">
        <v>329</v>
      </c>
      <c r="E14" s="183"/>
      <c r="F14" s="183"/>
      <c r="G14" s="221" t="str">
        <f t="shared" ref="G14:AK14" si="2">PROPER(LEFT(TEXT(G9,"dddd"),3))</f>
        <v>Mié</v>
      </c>
      <c r="H14" s="221" t="str">
        <f t="shared" si="2"/>
        <v>Jue</v>
      </c>
      <c r="I14" s="221" t="str">
        <f t="shared" si="2"/>
        <v>Vie</v>
      </c>
      <c r="J14" s="221" t="str">
        <f t="shared" si="2"/>
        <v>Sáb</v>
      </c>
      <c r="K14" s="221" t="str">
        <f t="shared" si="2"/>
        <v>Dom</v>
      </c>
      <c r="L14" s="221" t="str">
        <f t="shared" si="2"/>
        <v>Lun</v>
      </c>
      <c r="M14" s="221" t="str">
        <f t="shared" si="2"/>
        <v>Mar</v>
      </c>
      <c r="N14" s="221" t="str">
        <f t="shared" si="2"/>
        <v>Mié</v>
      </c>
      <c r="O14" s="221" t="str">
        <f t="shared" si="2"/>
        <v>Jue</v>
      </c>
      <c r="P14" s="221" t="str">
        <f t="shared" si="2"/>
        <v>Vie</v>
      </c>
      <c r="Q14" s="221" t="str">
        <f t="shared" si="2"/>
        <v>Sáb</v>
      </c>
      <c r="R14" s="221" t="str">
        <f t="shared" si="2"/>
        <v>Dom</v>
      </c>
      <c r="S14" s="221" t="str">
        <f t="shared" si="2"/>
        <v>Lun</v>
      </c>
      <c r="T14" s="221" t="str">
        <f t="shared" si="2"/>
        <v>Mar</v>
      </c>
      <c r="U14" s="221" t="str">
        <f t="shared" si="2"/>
        <v>Mié</v>
      </c>
      <c r="V14" s="221" t="str">
        <f t="shared" si="2"/>
        <v>Jue</v>
      </c>
      <c r="W14" s="221" t="str">
        <f t="shared" si="2"/>
        <v>Vie</v>
      </c>
      <c r="X14" s="221" t="str">
        <f t="shared" si="2"/>
        <v>Sáb</v>
      </c>
      <c r="Y14" s="221" t="str">
        <f t="shared" si="2"/>
        <v>Dom</v>
      </c>
      <c r="Z14" s="221" t="str">
        <f t="shared" si="2"/>
        <v>Lun</v>
      </c>
      <c r="AA14" s="221" t="str">
        <f t="shared" si="2"/>
        <v>Mar</v>
      </c>
      <c r="AB14" s="221" t="str">
        <f t="shared" si="2"/>
        <v>Mié</v>
      </c>
      <c r="AC14" s="221" t="str">
        <f t="shared" si="2"/>
        <v>Jue</v>
      </c>
      <c r="AD14" s="221" t="str">
        <f t="shared" si="2"/>
        <v>Vie</v>
      </c>
      <c r="AE14" s="221" t="str">
        <f t="shared" si="2"/>
        <v>Sáb</v>
      </c>
      <c r="AF14" s="221" t="str">
        <f t="shared" si="2"/>
        <v>Dom</v>
      </c>
      <c r="AG14" s="221" t="str">
        <f t="shared" si="2"/>
        <v>Lun</v>
      </c>
      <c r="AH14" s="221" t="str">
        <f t="shared" si="2"/>
        <v>Mar</v>
      </c>
      <c r="AI14" s="221" t="str">
        <f t="shared" si="2"/>
        <v>Mié</v>
      </c>
      <c r="AJ14" s="221" t="str">
        <f t="shared" si="2"/>
        <v>Jue</v>
      </c>
      <c r="AK14" s="222" t="str">
        <f t="shared" si="2"/>
        <v>Vie</v>
      </c>
      <c r="AL14" s="223" t="s">
        <v>330</v>
      </c>
      <c r="AM14" s="224"/>
      <c r="AN14" s="225" t="s">
        <v>331</v>
      </c>
    </row>
    <row r="15" ht="6.75" customHeight="1">
      <c r="A15" s="226"/>
      <c r="B15" s="227"/>
      <c r="C15" s="228"/>
      <c r="D15" s="229"/>
      <c r="E15" s="183"/>
      <c r="F15" s="183"/>
      <c r="G15" s="183"/>
      <c r="H15" s="183"/>
      <c r="I15" s="183"/>
      <c r="J15" s="230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231"/>
      <c r="AM15" s="183"/>
      <c r="AN15" s="232"/>
    </row>
    <row r="16">
      <c r="A16" s="233" t="s">
        <v>257</v>
      </c>
      <c r="B16" s="183"/>
      <c r="C16" s="396" t="s">
        <v>279</v>
      </c>
      <c r="D16" s="183" t="s">
        <v>36</v>
      </c>
      <c r="E16" s="183"/>
      <c r="F16" s="183"/>
      <c r="G16" s="397">
        <v>1.0</v>
      </c>
      <c r="H16" s="312"/>
      <c r="I16" s="312"/>
      <c r="J16" s="236"/>
      <c r="K16" s="236"/>
      <c r="L16" s="312"/>
      <c r="M16" s="397"/>
      <c r="N16" s="397"/>
      <c r="O16" s="312"/>
      <c r="P16" s="312"/>
      <c r="Q16" s="236"/>
      <c r="R16" s="236"/>
      <c r="S16" s="312"/>
      <c r="T16" s="397"/>
      <c r="U16" s="397"/>
      <c r="V16" s="312"/>
      <c r="W16" s="312"/>
      <c r="X16" s="236"/>
      <c r="Y16" s="236"/>
      <c r="Z16" s="312"/>
      <c r="AA16" s="397"/>
      <c r="AB16" s="397"/>
      <c r="AC16" s="312"/>
      <c r="AD16" s="234">
        <v>1.0</v>
      </c>
      <c r="AE16" s="236"/>
      <c r="AF16" s="236"/>
      <c r="AG16" s="312"/>
      <c r="AH16" s="397"/>
      <c r="AI16" s="397"/>
      <c r="AJ16" s="312"/>
      <c r="AK16" s="315"/>
      <c r="AL16" s="238">
        <f t="shared" ref="AL16:AL39" si="3">SUM(G16:AK16)</f>
        <v>2</v>
      </c>
      <c r="AM16" s="239"/>
      <c r="AN16" s="240" t="b">
        <v>0</v>
      </c>
    </row>
    <row r="17">
      <c r="A17" s="233" t="s">
        <v>257</v>
      </c>
      <c r="B17" s="183"/>
      <c r="C17" s="183" t="s">
        <v>279</v>
      </c>
      <c r="D17" s="183" t="s">
        <v>35</v>
      </c>
      <c r="E17" s="183"/>
      <c r="F17" s="183"/>
      <c r="G17" s="397">
        <v>1.0</v>
      </c>
      <c r="H17" s="312"/>
      <c r="I17" s="312"/>
      <c r="J17" s="236"/>
      <c r="K17" s="236"/>
      <c r="L17" s="312"/>
      <c r="M17" s="397"/>
      <c r="N17" s="397"/>
      <c r="O17" s="312"/>
      <c r="P17" s="312"/>
      <c r="Q17" s="236"/>
      <c r="R17" s="236"/>
      <c r="S17" s="312"/>
      <c r="T17" s="397"/>
      <c r="U17" s="397"/>
      <c r="V17" s="312"/>
      <c r="W17" s="312"/>
      <c r="X17" s="236"/>
      <c r="Y17" s="236"/>
      <c r="Z17" s="312"/>
      <c r="AA17" s="397"/>
      <c r="AB17" s="397"/>
      <c r="AC17" s="312"/>
      <c r="AD17" s="234"/>
      <c r="AE17" s="236"/>
      <c r="AF17" s="236"/>
      <c r="AG17" s="312"/>
      <c r="AH17" s="397"/>
      <c r="AI17" s="397"/>
      <c r="AJ17" s="312"/>
      <c r="AK17" s="315"/>
      <c r="AL17" s="238">
        <f t="shared" si="3"/>
        <v>1</v>
      </c>
      <c r="AM17" s="239"/>
      <c r="AN17" s="241" t="b">
        <v>0</v>
      </c>
    </row>
    <row r="18">
      <c r="A18" s="233" t="s">
        <v>257</v>
      </c>
      <c r="B18" s="183"/>
      <c r="C18" s="183" t="s">
        <v>279</v>
      </c>
      <c r="D18" s="183" t="s">
        <v>43</v>
      </c>
      <c r="E18" s="183"/>
      <c r="F18" s="183"/>
      <c r="G18" s="398">
        <v>1.0</v>
      </c>
      <c r="H18" s="317"/>
      <c r="I18" s="317"/>
      <c r="J18" s="244"/>
      <c r="K18" s="244"/>
      <c r="L18" s="317"/>
      <c r="M18" s="398"/>
      <c r="N18" s="398"/>
      <c r="O18" s="317"/>
      <c r="P18" s="317"/>
      <c r="Q18" s="244"/>
      <c r="R18" s="244"/>
      <c r="S18" s="317"/>
      <c r="T18" s="398"/>
      <c r="U18" s="398"/>
      <c r="V18" s="317"/>
      <c r="W18" s="317"/>
      <c r="X18" s="244"/>
      <c r="Y18" s="244"/>
      <c r="Z18" s="317"/>
      <c r="AA18" s="398"/>
      <c r="AB18" s="398"/>
      <c r="AC18" s="317"/>
      <c r="AD18" s="242"/>
      <c r="AE18" s="244"/>
      <c r="AF18" s="244"/>
      <c r="AG18" s="317"/>
      <c r="AH18" s="398"/>
      <c r="AI18" s="398"/>
      <c r="AJ18" s="317"/>
      <c r="AK18" s="320"/>
      <c r="AL18" s="238">
        <f t="shared" si="3"/>
        <v>1</v>
      </c>
      <c r="AM18" s="239"/>
      <c r="AN18" s="241" t="b">
        <v>0</v>
      </c>
    </row>
    <row r="19">
      <c r="A19" s="233" t="s">
        <v>257</v>
      </c>
      <c r="B19" s="183"/>
      <c r="C19" s="183" t="s">
        <v>279</v>
      </c>
      <c r="D19" s="183" t="s">
        <v>41</v>
      </c>
      <c r="E19" s="183"/>
      <c r="F19" s="183"/>
      <c r="G19" s="278">
        <v>1.0</v>
      </c>
      <c r="H19" s="322"/>
      <c r="I19" s="322"/>
      <c r="J19" s="248"/>
      <c r="K19" s="248"/>
      <c r="L19" s="322"/>
      <c r="M19" s="278"/>
      <c r="N19" s="278"/>
      <c r="O19" s="322"/>
      <c r="P19" s="322"/>
      <c r="Q19" s="248"/>
      <c r="R19" s="248"/>
      <c r="S19" s="322"/>
      <c r="T19" s="278"/>
      <c r="U19" s="278"/>
      <c r="V19" s="322"/>
      <c r="W19" s="322"/>
      <c r="X19" s="248"/>
      <c r="Y19" s="248"/>
      <c r="Z19" s="322"/>
      <c r="AA19" s="278"/>
      <c r="AB19" s="278"/>
      <c r="AC19" s="322"/>
      <c r="AD19" s="246"/>
      <c r="AE19" s="248"/>
      <c r="AF19" s="248"/>
      <c r="AG19" s="322"/>
      <c r="AH19" s="278"/>
      <c r="AI19" s="278"/>
      <c r="AJ19" s="322"/>
      <c r="AK19" s="322"/>
      <c r="AL19" s="238">
        <f t="shared" si="3"/>
        <v>1</v>
      </c>
      <c r="AM19" s="239"/>
      <c r="AN19" s="241" t="b">
        <v>0</v>
      </c>
    </row>
    <row r="20" ht="15.75" customHeight="1">
      <c r="A20" s="233" t="s">
        <v>257</v>
      </c>
      <c r="B20" s="183"/>
      <c r="C20" s="183" t="s">
        <v>279</v>
      </c>
      <c r="D20" s="183" t="s">
        <v>34</v>
      </c>
      <c r="E20" s="183"/>
      <c r="F20" s="183"/>
      <c r="G20" s="278">
        <v>1.0</v>
      </c>
      <c r="H20" s="322"/>
      <c r="I20" s="322"/>
      <c r="J20" s="248"/>
      <c r="K20" s="248"/>
      <c r="L20" s="322"/>
      <c r="M20" s="278"/>
      <c r="N20" s="278"/>
      <c r="O20" s="322"/>
      <c r="P20" s="322"/>
      <c r="Q20" s="248"/>
      <c r="R20" s="248"/>
      <c r="S20" s="322"/>
      <c r="T20" s="278"/>
      <c r="U20" s="278"/>
      <c r="V20" s="322"/>
      <c r="W20" s="322"/>
      <c r="X20" s="248"/>
      <c r="Y20" s="248"/>
      <c r="Z20" s="322"/>
      <c r="AA20" s="278"/>
      <c r="AB20" s="278"/>
      <c r="AC20" s="322"/>
      <c r="AD20" s="246"/>
      <c r="AE20" s="248"/>
      <c r="AF20" s="248"/>
      <c r="AG20" s="322"/>
      <c r="AH20" s="278"/>
      <c r="AI20" s="278"/>
      <c r="AJ20" s="322"/>
      <c r="AK20" s="322"/>
      <c r="AL20" s="238">
        <f t="shared" si="3"/>
        <v>1</v>
      </c>
      <c r="AM20" s="239"/>
      <c r="AN20" s="241" t="b">
        <v>0</v>
      </c>
    </row>
    <row r="21" ht="15.75" customHeight="1">
      <c r="A21" s="233" t="s">
        <v>257</v>
      </c>
      <c r="B21" s="183"/>
      <c r="C21" s="183" t="s">
        <v>279</v>
      </c>
      <c r="D21" s="183" t="s">
        <v>33</v>
      </c>
      <c r="E21" s="183"/>
      <c r="F21" s="183"/>
      <c r="G21" s="399">
        <v>1.0</v>
      </c>
      <c r="H21" s="326"/>
      <c r="I21" s="326"/>
      <c r="J21" s="251"/>
      <c r="K21" s="251"/>
      <c r="L21" s="326"/>
      <c r="M21" s="399"/>
      <c r="N21" s="399"/>
      <c r="O21" s="326"/>
      <c r="P21" s="326"/>
      <c r="Q21" s="251"/>
      <c r="R21" s="251"/>
      <c r="S21" s="326"/>
      <c r="T21" s="399"/>
      <c r="U21" s="399"/>
      <c r="V21" s="326"/>
      <c r="W21" s="326"/>
      <c r="X21" s="251"/>
      <c r="Y21" s="251"/>
      <c r="Z21" s="326"/>
      <c r="AA21" s="399"/>
      <c r="AB21" s="399"/>
      <c r="AC21" s="326"/>
      <c r="AD21" s="249"/>
      <c r="AE21" s="251"/>
      <c r="AF21" s="251"/>
      <c r="AG21" s="326"/>
      <c r="AH21" s="399"/>
      <c r="AI21" s="399"/>
      <c r="AJ21" s="326"/>
      <c r="AK21" s="329"/>
      <c r="AL21" s="238">
        <f t="shared" si="3"/>
        <v>1</v>
      </c>
      <c r="AM21" s="239"/>
      <c r="AN21" s="241" t="b">
        <v>0</v>
      </c>
    </row>
    <row r="22" ht="15.75" customHeight="1">
      <c r="A22" s="233" t="s">
        <v>257</v>
      </c>
      <c r="B22" s="183"/>
      <c r="C22" s="183" t="s">
        <v>279</v>
      </c>
      <c r="D22" s="183"/>
      <c r="E22" s="183"/>
      <c r="F22" s="183"/>
      <c r="G22" s="400"/>
      <c r="H22" s="344"/>
      <c r="I22" s="344"/>
      <c r="J22" s="255"/>
      <c r="K22" s="255"/>
      <c r="L22" s="344"/>
      <c r="M22" s="400"/>
      <c r="N22" s="400"/>
      <c r="O22" s="344"/>
      <c r="P22" s="344"/>
      <c r="Q22" s="255"/>
      <c r="R22" s="255"/>
      <c r="S22" s="344"/>
      <c r="T22" s="400"/>
      <c r="U22" s="400"/>
      <c r="V22" s="344"/>
      <c r="W22" s="344"/>
      <c r="X22" s="255"/>
      <c r="Y22" s="255"/>
      <c r="Z22" s="344"/>
      <c r="AA22" s="400"/>
      <c r="AB22" s="400"/>
      <c r="AC22" s="344"/>
      <c r="AD22" s="253"/>
      <c r="AE22" s="255"/>
      <c r="AF22" s="255"/>
      <c r="AG22" s="344"/>
      <c r="AH22" s="400"/>
      <c r="AI22" s="400"/>
      <c r="AJ22" s="344"/>
      <c r="AK22" s="347"/>
      <c r="AL22" s="238">
        <f t="shared" si="3"/>
        <v>0</v>
      </c>
      <c r="AM22" s="239"/>
      <c r="AN22" s="241" t="b">
        <v>0</v>
      </c>
    </row>
    <row r="23" ht="15.75" customHeight="1">
      <c r="A23" s="257" t="s">
        <v>257</v>
      </c>
      <c r="B23" s="258" t="s">
        <v>258</v>
      </c>
      <c r="C23" s="258" t="s">
        <v>279</v>
      </c>
      <c r="D23" s="258" t="s">
        <v>40</v>
      </c>
      <c r="E23" s="258"/>
      <c r="F23" s="258"/>
      <c r="G23" s="401">
        <v>1.0</v>
      </c>
      <c r="H23" s="330"/>
      <c r="I23" s="330"/>
      <c r="J23" s="402"/>
      <c r="K23" s="402"/>
      <c r="L23" s="330"/>
      <c r="M23" s="401"/>
      <c r="N23" s="401"/>
      <c r="O23" s="330"/>
      <c r="P23" s="330"/>
      <c r="Q23" s="402"/>
      <c r="R23" s="402"/>
      <c r="S23" s="330"/>
      <c r="T23" s="401"/>
      <c r="U23" s="401"/>
      <c r="V23" s="330"/>
      <c r="W23" s="330"/>
      <c r="X23" s="402"/>
      <c r="Y23" s="402"/>
      <c r="Z23" s="330"/>
      <c r="AA23" s="401"/>
      <c r="AB23" s="401"/>
      <c r="AC23" s="330"/>
      <c r="AD23" s="403"/>
      <c r="AE23" s="402"/>
      <c r="AF23" s="402"/>
      <c r="AG23" s="330"/>
      <c r="AH23" s="401"/>
      <c r="AI23" s="401"/>
      <c r="AJ23" s="330"/>
      <c r="AK23" s="331"/>
      <c r="AL23" s="260">
        <f t="shared" si="3"/>
        <v>1</v>
      </c>
      <c r="AM23" s="262"/>
      <c r="AN23" s="263" t="b">
        <v>0</v>
      </c>
    </row>
    <row r="24" ht="15.75" customHeight="1">
      <c r="A24" s="264" t="s">
        <v>261</v>
      </c>
      <c r="B24" s="309" t="s">
        <v>258</v>
      </c>
      <c r="C24" s="309" t="s">
        <v>259</v>
      </c>
      <c r="D24" s="309" t="s">
        <v>48</v>
      </c>
      <c r="E24" s="309"/>
      <c r="F24" s="309"/>
      <c r="G24" s="278"/>
      <c r="H24" s="322"/>
      <c r="I24" s="322"/>
      <c r="J24" s="248"/>
      <c r="K24" s="248">
        <v>8.0</v>
      </c>
      <c r="L24" s="322">
        <v>8.0</v>
      </c>
      <c r="M24" s="278">
        <v>8.0</v>
      </c>
      <c r="N24" s="278">
        <v>8.0</v>
      </c>
      <c r="O24" s="322">
        <v>8.0</v>
      </c>
      <c r="P24" s="322">
        <v>8.0</v>
      </c>
      <c r="Q24" s="248">
        <v>16.0</v>
      </c>
      <c r="R24" s="248"/>
      <c r="S24" s="322">
        <v>8.0</v>
      </c>
      <c r="T24" s="278"/>
      <c r="U24" s="278">
        <v>8.0</v>
      </c>
      <c r="V24" s="322"/>
      <c r="W24" s="322">
        <v>8.0</v>
      </c>
      <c r="X24" s="248"/>
      <c r="Y24" s="248">
        <v>8.0</v>
      </c>
      <c r="Z24" s="322">
        <v>8.0</v>
      </c>
      <c r="AA24" s="278">
        <v>8.0</v>
      </c>
      <c r="AB24" s="278">
        <v>8.0</v>
      </c>
      <c r="AC24" s="322">
        <v>8.0</v>
      </c>
      <c r="AD24" s="246">
        <v>8.0</v>
      </c>
      <c r="AE24" s="248"/>
      <c r="AF24" s="248"/>
      <c r="AG24" s="322">
        <v>8.0</v>
      </c>
      <c r="AH24" s="278"/>
      <c r="AI24" s="278">
        <v>8.0</v>
      </c>
      <c r="AJ24" s="322"/>
      <c r="AK24" s="322">
        <v>1.0</v>
      </c>
      <c r="AL24" s="238">
        <f t="shared" si="3"/>
        <v>153</v>
      </c>
      <c r="AM24" s="239"/>
      <c r="AN24" s="241" t="b">
        <v>1</v>
      </c>
    </row>
    <row r="25" ht="15.75" customHeight="1">
      <c r="A25" s="264" t="s">
        <v>261</v>
      </c>
      <c r="B25" s="309" t="s">
        <v>258</v>
      </c>
      <c r="C25" s="309" t="s">
        <v>259</v>
      </c>
      <c r="D25" s="309" t="s">
        <v>51</v>
      </c>
      <c r="E25" s="309"/>
      <c r="F25" s="309"/>
      <c r="G25" s="278">
        <v>8.0</v>
      </c>
      <c r="H25" s="322">
        <v>8.0</v>
      </c>
      <c r="I25" s="322">
        <v>8.0</v>
      </c>
      <c r="J25" s="248"/>
      <c r="K25" s="248">
        <v>8.0</v>
      </c>
      <c r="L25" s="322">
        <v>8.0</v>
      </c>
      <c r="M25" s="278"/>
      <c r="N25" s="278">
        <v>8.0</v>
      </c>
      <c r="O25" s="322"/>
      <c r="P25" s="322">
        <v>8.0</v>
      </c>
      <c r="Q25" s="248">
        <v>8.0</v>
      </c>
      <c r="R25" s="248">
        <v>8.0</v>
      </c>
      <c r="S25" s="322"/>
      <c r="T25" s="278">
        <v>8.0</v>
      </c>
      <c r="U25" s="278"/>
      <c r="V25" s="322"/>
      <c r="W25" s="322">
        <v>8.0</v>
      </c>
      <c r="X25" s="248">
        <v>8.0</v>
      </c>
      <c r="Y25" s="248">
        <v>8.0</v>
      </c>
      <c r="Z25" s="322"/>
      <c r="AA25" s="278">
        <v>8.0</v>
      </c>
      <c r="AB25" s="278">
        <v>8.0</v>
      </c>
      <c r="AC25" s="322">
        <v>8.0</v>
      </c>
      <c r="AD25" s="246">
        <v>8.0</v>
      </c>
      <c r="AE25" s="248">
        <v>8.0</v>
      </c>
      <c r="AF25" s="248">
        <v>8.0</v>
      </c>
      <c r="AG25" s="322"/>
      <c r="AH25" s="278">
        <v>8.0</v>
      </c>
      <c r="AI25" s="278">
        <v>8.0</v>
      </c>
      <c r="AJ25" s="322">
        <v>8.0</v>
      </c>
      <c r="AK25" s="322">
        <v>8.0</v>
      </c>
      <c r="AL25" s="238">
        <f t="shared" si="3"/>
        <v>184</v>
      </c>
      <c r="AM25" s="239"/>
      <c r="AN25" s="241" t="b">
        <v>1</v>
      </c>
    </row>
    <row r="26" ht="15.75" customHeight="1">
      <c r="A26" s="264" t="s">
        <v>261</v>
      </c>
      <c r="B26" s="309" t="s">
        <v>258</v>
      </c>
      <c r="C26" s="309" t="s">
        <v>259</v>
      </c>
      <c r="D26" s="309" t="s">
        <v>52</v>
      </c>
      <c r="E26" s="309"/>
      <c r="F26" s="309"/>
      <c r="G26" s="278">
        <v>8.0</v>
      </c>
      <c r="H26" s="322">
        <v>8.0</v>
      </c>
      <c r="I26" s="322"/>
      <c r="J26" s="248">
        <v>8.0</v>
      </c>
      <c r="K26" s="248"/>
      <c r="L26" s="322"/>
      <c r="M26" s="278">
        <v>8.0</v>
      </c>
      <c r="N26" s="278"/>
      <c r="O26" s="322"/>
      <c r="P26" s="322"/>
      <c r="Q26" s="248"/>
      <c r="R26" s="248"/>
      <c r="S26" s="322">
        <v>8.0</v>
      </c>
      <c r="T26" s="278"/>
      <c r="U26" s="278">
        <v>8.0</v>
      </c>
      <c r="V26" s="322">
        <v>8.0</v>
      </c>
      <c r="W26" s="322"/>
      <c r="X26" s="248">
        <v>8.0</v>
      </c>
      <c r="Y26" s="248">
        <v>8.0</v>
      </c>
      <c r="Z26" s="322"/>
      <c r="AA26" s="278"/>
      <c r="AB26" s="278"/>
      <c r="AC26" s="322"/>
      <c r="AD26" s="246">
        <v>8.0</v>
      </c>
      <c r="AE26" s="248"/>
      <c r="AF26" s="248"/>
      <c r="AG26" s="322">
        <v>8.0</v>
      </c>
      <c r="AH26" s="278">
        <v>8.0</v>
      </c>
      <c r="AI26" s="278"/>
      <c r="AJ26" s="322">
        <v>8.0</v>
      </c>
      <c r="AK26" s="322">
        <v>8.0</v>
      </c>
      <c r="AL26" s="238">
        <f t="shared" si="3"/>
        <v>112</v>
      </c>
      <c r="AM26" s="239"/>
      <c r="AN26" s="241" t="b">
        <v>1</v>
      </c>
    </row>
    <row r="27" ht="15.75" customHeight="1">
      <c r="A27" s="264" t="s">
        <v>261</v>
      </c>
      <c r="B27" s="309" t="s">
        <v>258</v>
      </c>
      <c r="C27" s="309" t="s">
        <v>259</v>
      </c>
      <c r="D27" s="309" t="s">
        <v>57</v>
      </c>
      <c r="E27" s="309"/>
      <c r="F27" s="309"/>
      <c r="G27" s="278"/>
      <c r="H27" s="322"/>
      <c r="I27" s="322"/>
      <c r="J27" s="248"/>
      <c r="K27" s="248"/>
      <c r="L27" s="322"/>
      <c r="M27" s="278">
        <v>8.0</v>
      </c>
      <c r="N27" s="278"/>
      <c r="O27" s="322">
        <v>8.0</v>
      </c>
      <c r="P27" s="322"/>
      <c r="Q27" s="248"/>
      <c r="R27" s="248">
        <v>9.0</v>
      </c>
      <c r="S27" s="322"/>
      <c r="T27" s="278">
        <v>8.0</v>
      </c>
      <c r="U27" s="278">
        <v>8.0</v>
      </c>
      <c r="V27" s="322"/>
      <c r="W27" s="322"/>
      <c r="X27" s="248"/>
      <c r="Y27" s="248"/>
      <c r="Z27" s="322">
        <v>8.0</v>
      </c>
      <c r="AA27" s="278">
        <v>8.0</v>
      </c>
      <c r="AB27" s="278"/>
      <c r="AC27" s="322"/>
      <c r="AD27" s="246"/>
      <c r="AE27" s="248"/>
      <c r="AF27" s="248"/>
      <c r="AG27" s="322">
        <v>8.0</v>
      </c>
      <c r="AH27" s="278"/>
      <c r="AI27" s="278"/>
      <c r="AJ27" s="322"/>
      <c r="AK27" s="322"/>
      <c r="AL27" s="238">
        <f t="shared" si="3"/>
        <v>65</v>
      </c>
      <c r="AM27" s="239"/>
      <c r="AN27" s="241" t="b">
        <v>0</v>
      </c>
    </row>
    <row r="28" ht="15.75" customHeight="1">
      <c r="A28" s="264" t="s">
        <v>261</v>
      </c>
      <c r="B28" s="309" t="s">
        <v>258</v>
      </c>
      <c r="C28" s="309" t="s">
        <v>259</v>
      </c>
      <c r="D28" s="309" t="s">
        <v>55</v>
      </c>
      <c r="E28" s="309"/>
      <c r="F28" s="309"/>
      <c r="G28" s="278"/>
      <c r="H28" s="322"/>
      <c r="I28" s="322"/>
      <c r="J28" s="248"/>
      <c r="K28" s="248"/>
      <c r="L28" s="322"/>
      <c r="M28" s="278"/>
      <c r="N28" s="278"/>
      <c r="O28" s="322"/>
      <c r="P28" s="322"/>
      <c r="Q28" s="248"/>
      <c r="R28" s="248"/>
      <c r="S28" s="322"/>
      <c r="T28" s="278"/>
      <c r="U28" s="278"/>
      <c r="V28" s="322"/>
      <c r="W28" s="322"/>
      <c r="X28" s="248"/>
      <c r="Y28" s="248"/>
      <c r="Z28" s="322"/>
      <c r="AA28" s="278"/>
      <c r="AB28" s="278"/>
      <c r="AC28" s="322"/>
      <c r="AD28" s="246"/>
      <c r="AE28" s="248"/>
      <c r="AF28" s="248"/>
      <c r="AG28" s="322"/>
      <c r="AH28" s="278"/>
      <c r="AI28" s="278"/>
      <c r="AJ28" s="322"/>
      <c r="AK28" s="322"/>
      <c r="AL28" s="238">
        <f t="shared" si="3"/>
        <v>0</v>
      </c>
      <c r="AM28" s="239"/>
      <c r="AN28" s="241" t="b">
        <v>0</v>
      </c>
    </row>
    <row r="29" ht="15.75" customHeight="1">
      <c r="A29" s="264" t="s">
        <v>261</v>
      </c>
      <c r="B29" s="309" t="s">
        <v>258</v>
      </c>
      <c r="C29" s="309" t="s">
        <v>259</v>
      </c>
      <c r="D29" s="309" t="s">
        <v>56</v>
      </c>
      <c r="E29" s="309"/>
      <c r="F29" s="309"/>
      <c r="G29" s="278"/>
      <c r="H29" s="322"/>
      <c r="I29" s="322">
        <v>8.0</v>
      </c>
      <c r="J29" s="248">
        <v>7.0</v>
      </c>
      <c r="K29" s="248"/>
      <c r="L29" s="322">
        <v>8.0</v>
      </c>
      <c r="M29" s="278"/>
      <c r="N29" s="278">
        <v>8.0</v>
      </c>
      <c r="O29" s="322">
        <v>8.0</v>
      </c>
      <c r="P29" s="322"/>
      <c r="Q29" s="248">
        <v>7.0</v>
      </c>
      <c r="R29" s="248">
        <v>7.0</v>
      </c>
      <c r="S29" s="322"/>
      <c r="T29" s="278"/>
      <c r="U29" s="278"/>
      <c r="V29" s="322"/>
      <c r="W29" s="322"/>
      <c r="X29" s="248">
        <v>8.0</v>
      </c>
      <c r="Y29" s="248"/>
      <c r="Z29" s="322">
        <v>8.0</v>
      </c>
      <c r="AA29" s="278"/>
      <c r="AB29" s="278"/>
      <c r="AC29" s="322"/>
      <c r="AD29" s="246"/>
      <c r="AE29" s="248">
        <v>8.0</v>
      </c>
      <c r="AF29" s="248">
        <v>8.0</v>
      </c>
      <c r="AG29" s="322"/>
      <c r="AH29" s="278"/>
      <c r="AI29" s="278">
        <v>8.0</v>
      </c>
      <c r="AJ29" s="322"/>
      <c r="AK29" s="322"/>
      <c r="AL29" s="238">
        <f t="shared" si="3"/>
        <v>93</v>
      </c>
      <c r="AM29" s="239"/>
      <c r="AN29" s="241" t="b">
        <v>0</v>
      </c>
    </row>
    <row r="30" ht="15.75" customHeight="1">
      <c r="A30" s="264" t="s">
        <v>261</v>
      </c>
      <c r="B30" s="309" t="s">
        <v>258</v>
      </c>
      <c r="C30" s="309" t="s">
        <v>259</v>
      </c>
      <c r="D30" s="309" t="s">
        <v>59</v>
      </c>
      <c r="E30" s="309"/>
      <c r="F30" s="309"/>
      <c r="G30" s="278"/>
      <c r="H30" s="322"/>
      <c r="I30" s="322"/>
      <c r="J30" s="248"/>
      <c r="K30" s="248"/>
      <c r="L30" s="322"/>
      <c r="M30" s="278"/>
      <c r="N30" s="278"/>
      <c r="O30" s="322"/>
      <c r="P30" s="322"/>
      <c r="Q30" s="248"/>
      <c r="R30" s="248"/>
      <c r="S30" s="322"/>
      <c r="T30" s="278"/>
      <c r="U30" s="278"/>
      <c r="V30" s="322"/>
      <c r="W30" s="322"/>
      <c r="X30" s="248"/>
      <c r="Y30" s="248"/>
      <c r="Z30" s="322"/>
      <c r="AA30" s="278"/>
      <c r="AB30" s="278"/>
      <c r="AC30" s="322"/>
      <c r="AD30" s="246"/>
      <c r="AE30" s="248"/>
      <c r="AF30" s="248"/>
      <c r="AG30" s="322"/>
      <c r="AH30" s="278"/>
      <c r="AI30" s="278"/>
      <c r="AJ30" s="322"/>
      <c r="AK30" s="322"/>
      <c r="AL30" s="238">
        <f t="shared" si="3"/>
        <v>0</v>
      </c>
      <c r="AM30" s="239"/>
      <c r="AN30" s="241" t="b">
        <v>0</v>
      </c>
    </row>
    <row r="31" ht="15.75" customHeight="1">
      <c r="A31" s="264" t="s">
        <v>261</v>
      </c>
      <c r="B31" s="309" t="s">
        <v>258</v>
      </c>
      <c r="C31" s="309" t="s">
        <v>259</v>
      </c>
      <c r="D31" s="309" t="s">
        <v>58</v>
      </c>
      <c r="E31" s="309"/>
      <c r="F31" s="309"/>
      <c r="G31" s="278">
        <v>15.0</v>
      </c>
      <c r="H31" s="322">
        <v>8.0</v>
      </c>
      <c r="I31" s="322">
        <v>8.0</v>
      </c>
      <c r="J31" s="248"/>
      <c r="K31" s="248"/>
      <c r="L31" s="322"/>
      <c r="M31" s="278"/>
      <c r="N31" s="278"/>
      <c r="O31" s="322"/>
      <c r="P31" s="322">
        <v>8.0</v>
      </c>
      <c r="Q31" s="248"/>
      <c r="R31" s="248"/>
      <c r="S31" s="322"/>
      <c r="T31" s="278">
        <v>8.0</v>
      </c>
      <c r="U31" s="278"/>
      <c r="V31" s="322">
        <v>8.0</v>
      </c>
      <c r="W31" s="322"/>
      <c r="X31" s="248"/>
      <c r="Y31" s="248"/>
      <c r="Z31" s="322"/>
      <c r="AA31" s="278"/>
      <c r="AB31" s="278">
        <v>8.0</v>
      </c>
      <c r="AC31" s="322">
        <v>8.0</v>
      </c>
      <c r="AD31" s="246"/>
      <c r="AE31" s="248">
        <v>8.0</v>
      </c>
      <c r="AF31" s="248">
        <v>8.0</v>
      </c>
      <c r="AG31" s="322">
        <v>8.0</v>
      </c>
      <c r="AH31" s="278">
        <v>8.0</v>
      </c>
      <c r="AI31" s="278"/>
      <c r="AJ31" s="322">
        <v>8.0</v>
      </c>
      <c r="AK31" s="322"/>
      <c r="AL31" s="238">
        <f t="shared" si="3"/>
        <v>111</v>
      </c>
      <c r="AM31" s="239"/>
      <c r="AN31" s="241" t="b">
        <v>0</v>
      </c>
    </row>
    <row r="32" ht="15.75" customHeight="1">
      <c r="A32" s="264" t="s">
        <v>261</v>
      </c>
      <c r="B32" s="309" t="s">
        <v>258</v>
      </c>
      <c r="C32" s="309" t="s">
        <v>259</v>
      </c>
      <c r="D32" s="309" t="s">
        <v>73</v>
      </c>
      <c r="E32" s="309"/>
      <c r="F32" s="309"/>
      <c r="G32" s="278"/>
      <c r="H32" s="322"/>
      <c r="I32" s="404">
        <v>3.0</v>
      </c>
      <c r="J32" s="248"/>
      <c r="K32" s="248"/>
      <c r="L32" s="322"/>
      <c r="M32" s="278"/>
      <c r="N32" s="278"/>
      <c r="O32" s="322"/>
      <c r="P32" s="322"/>
      <c r="Q32" s="248"/>
      <c r="R32" s="248"/>
      <c r="S32" s="322">
        <v>8.0</v>
      </c>
      <c r="T32" s="278"/>
      <c r="U32" s="278"/>
      <c r="V32" s="322">
        <v>8.0</v>
      </c>
      <c r="W32" s="322">
        <v>8.0</v>
      </c>
      <c r="X32" s="248"/>
      <c r="Y32" s="248"/>
      <c r="Z32" s="322"/>
      <c r="AA32" s="278"/>
      <c r="AB32" s="278"/>
      <c r="AC32" s="322"/>
      <c r="AD32" s="246"/>
      <c r="AE32" s="248"/>
      <c r="AF32" s="248"/>
      <c r="AG32" s="322"/>
      <c r="AH32" s="278"/>
      <c r="AI32" s="278"/>
      <c r="AJ32" s="322"/>
      <c r="AK32" s="322"/>
      <c r="AL32" s="238">
        <f t="shared" si="3"/>
        <v>27</v>
      </c>
      <c r="AM32" s="239"/>
      <c r="AN32" s="241" t="b">
        <v>0</v>
      </c>
    </row>
    <row r="33" ht="15.75" customHeight="1">
      <c r="A33" s="264" t="s">
        <v>261</v>
      </c>
      <c r="B33" s="309" t="s">
        <v>258</v>
      </c>
      <c r="C33" s="309" t="s">
        <v>259</v>
      </c>
      <c r="D33" s="309" t="s">
        <v>72</v>
      </c>
      <c r="E33" s="309"/>
      <c r="F33" s="309"/>
      <c r="G33" s="278"/>
      <c r="H33" s="322"/>
      <c r="I33" s="322"/>
      <c r="J33" s="248"/>
      <c r="K33" s="248"/>
      <c r="L33" s="322"/>
      <c r="M33" s="278"/>
      <c r="N33" s="405">
        <v>2.0</v>
      </c>
      <c r="O33" s="404">
        <v>2.0</v>
      </c>
      <c r="P33" s="404">
        <v>2.0</v>
      </c>
      <c r="Q33" s="406">
        <v>2.0</v>
      </c>
      <c r="R33" s="248"/>
      <c r="S33" s="404">
        <v>2.0</v>
      </c>
      <c r="T33" s="405">
        <v>1.0</v>
      </c>
      <c r="U33" s="278"/>
      <c r="V33" s="322"/>
      <c r="W33" s="322"/>
      <c r="X33" s="248"/>
      <c r="Y33" s="248"/>
      <c r="Z33" s="322"/>
      <c r="AA33" s="278"/>
      <c r="AB33" s="278"/>
      <c r="AC33" s="322"/>
      <c r="AD33" s="246"/>
      <c r="AE33" s="248"/>
      <c r="AF33" s="248"/>
      <c r="AG33" s="322"/>
      <c r="AH33" s="278"/>
      <c r="AI33" s="278"/>
      <c r="AJ33" s="322"/>
      <c r="AK33" s="322"/>
      <c r="AL33" s="238">
        <f t="shared" si="3"/>
        <v>11</v>
      </c>
      <c r="AM33" s="280"/>
      <c r="AN33" s="241" t="b">
        <v>0</v>
      </c>
    </row>
    <row r="34" ht="15.75" customHeight="1">
      <c r="A34" s="257" t="s">
        <v>261</v>
      </c>
      <c r="B34" s="286" t="s">
        <v>258</v>
      </c>
      <c r="C34" s="286" t="s">
        <v>259</v>
      </c>
      <c r="D34" s="286" t="s">
        <v>47</v>
      </c>
      <c r="E34" s="286"/>
      <c r="F34" s="286"/>
      <c r="G34" s="260">
        <f t="shared" ref="G34:AK34" si="4">SUM(G24:G33)</f>
        <v>31</v>
      </c>
      <c r="H34" s="372">
        <f t="shared" si="4"/>
        <v>24</v>
      </c>
      <c r="I34" s="372">
        <f t="shared" si="4"/>
        <v>27</v>
      </c>
      <c r="J34" s="248">
        <f t="shared" si="4"/>
        <v>15</v>
      </c>
      <c r="K34" s="248">
        <f t="shared" si="4"/>
        <v>16</v>
      </c>
      <c r="L34" s="372">
        <f t="shared" si="4"/>
        <v>24</v>
      </c>
      <c r="M34" s="260">
        <f t="shared" si="4"/>
        <v>24</v>
      </c>
      <c r="N34" s="260">
        <f t="shared" si="4"/>
        <v>26</v>
      </c>
      <c r="O34" s="372">
        <f t="shared" si="4"/>
        <v>26</v>
      </c>
      <c r="P34" s="372">
        <f t="shared" si="4"/>
        <v>26</v>
      </c>
      <c r="Q34" s="248">
        <f t="shared" si="4"/>
        <v>33</v>
      </c>
      <c r="R34" s="248">
        <f t="shared" si="4"/>
        <v>24</v>
      </c>
      <c r="S34" s="372">
        <f t="shared" si="4"/>
        <v>26</v>
      </c>
      <c r="T34" s="260">
        <f t="shared" si="4"/>
        <v>25</v>
      </c>
      <c r="U34" s="260">
        <f t="shared" si="4"/>
        <v>24</v>
      </c>
      <c r="V34" s="372">
        <f t="shared" si="4"/>
        <v>24</v>
      </c>
      <c r="W34" s="372">
        <f t="shared" si="4"/>
        <v>24</v>
      </c>
      <c r="X34" s="248">
        <f t="shared" si="4"/>
        <v>24</v>
      </c>
      <c r="Y34" s="248">
        <f t="shared" si="4"/>
        <v>24</v>
      </c>
      <c r="Z34" s="372">
        <f t="shared" si="4"/>
        <v>24</v>
      </c>
      <c r="AA34" s="260">
        <f t="shared" si="4"/>
        <v>24</v>
      </c>
      <c r="AB34" s="260">
        <f t="shared" si="4"/>
        <v>24</v>
      </c>
      <c r="AC34" s="372">
        <f t="shared" si="4"/>
        <v>24</v>
      </c>
      <c r="AD34" s="246">
        <f t="shared" si="4"/>
        <v>24</v>
      </c>
      <c r="AE34" s="248">
        <f t="shared" si="4"/>
        <v>24</v>
      </c>
      <c r="AF34" s="248">
        <f t="shared" si="4"/>
        <v>24</v>
      </c>
      <c r="AG34" s="372">
        <f t="shared" si="4"/>
        <v>32</v>
      </c>
      <c r="AH34" s="260">
        <f t="shared" si="4"/>
        <v>24</v>
      </c>
      <c r="AI34" s="260">
        <f t="shared" si="4"/>
        <v>24</v>
      </c>
      <c r="AJ34" s="260">
        <f t="shared" si="4"/>
        <v>24</v>
      </c>
      <c r="AK34" s="260">
        <f t="shared" si="4"/>
        <v>17</v>
      </c>
      <c r="AL34" s="260">
        <f t="shared" si="3"/>
        <v>756</v>
      </c>
      <c r="AM34" s="268"/>
      <c r="AN34" s="263" t="b">
        <v>0</v>
      </c>
    </row>
    <row r="35" ht="15.75" customHeight="1">
      <c r="A35" s="264" t="s">
        <v>261</v>
      </c>
      <c r="B35" s="309" t="s">
        <v>258</v>
      </c>
      <c r="C35" s="309" t="s">
        <v>263</v>
      </c>
      <c r="D35" s="309" t="s">
        <v>148</v>
      </c>
      <c r="E35" s="309"/>
      <c r="F35" s="309"/>
      <c r="G35" s="278">
        <v>1.0</v>
      </c>
      <c r="H35" s="322">
        <v>1.0</v>
      </c>
      <c r="I35" s="322">
        <v>1.0</v>
      </c>
      <c r="J35" s="248"/>
      <c r="K35" s="248"/>
      <c r="L35" s="322">
        <v>1.0</v>
      </c>
      <c r="M35" s="278">
        <v>1.0</v>
      </c>
      <c r="N35" s="278">
        <v>1.0</v>
      </c>
      <c r="O35" s="322"/>
      <c r="P35" s="322"/>
      <c r="Q35" s="248"/>
      <c r="R35" s="248"/>
      <c r="S35" s="322"/>
      <c r="T35" s="278"/>
      <c r="U35" s="278"/>
      <c r="V35" s="322"/>
      <c r="W35" s="322"/>
      <c r="X35" s="248"/>
      <c r="Y35" s="248"/>
      <c r="Z35" s="322"/>
      <c r="AA35" s="278"/>
      <c r="AB35" s="278"/>
      <c r="AC35" s="322"/>
      <c r="AD35" s="246"/>
      <c r="AE35" s="248"/>
      <c r="AF35" s="248"/>
      <c r="AG35" s="322">
        <v>1.0</v>
      </c>
      <c r="AH35" s="278">
        <v>1.0</v>
      </c>
      <c r="AI35" s="278">
        <v>1.0</v>
      </c>
      <c r="AJ35" s="322">
        <v>1.0</v>
      </c>
      <c r="AK35" s="322">
        <v>1.0</v>
      </c>
      <c r="AL35" s="238">
        <f t="shared" si="3"/>
        <v>11</v>
      </c>
      <c r="AM35" s="280"/>
      <c r="AN35" s="241" t="b">
        <v>0</v>
      </c>
    </row>
    <row r="36" ht="15.75" customHeight="1">
      <c r="A36" s="264" t="s">
        <v>261</v>
      </c>
      <c r="B36" s="309" t="s">
        <v>258</v>
      </c>
      <c r="C36" s="309" t="s">
        <v>263</v>
      </c>
      <c r="D36" s="309" t="s">
        <v>146</v>
      </c>
      <c r="E36" s="309"/>
      <c r="F36" s="309"/>
      <c r="G36" s="278">
        <v>2.0</v>
      </c>
      <c r="H36" s="322">
        <v>2.0</v>
      </c>
      <c r="I36" s="322">
        <v>2.0</v>
      </c>
      <c r="J36" s="248"/>
      <c r="K36" s="248"/>
      <c r="L36" s="322">
        <v>1.0</v>
      </c>
      <c r="M36" s="278">
        <v>2.0</v>
      </c>
      <c r="N36" s="278">
        <v>2.0</v>
      </c>
      <c r="O36" s="322">
        <v>2.0</v>
      </c>
      <c r="P36" s="322">
        <v>2.0</v>
      </c>
      <c r="Q36" s="248"/>
      <c r="R36" s="248"/>
      <c r="S36" s="322">
        <v>2.0</v>
      </c>
      <c r="T36" s="278">
        <v>2.0</v>
      </c>
      <c r="U36" s="278"/>
      <c r="V36" s="322">
        <v>2.0</v>
      </c>
      <c r="W36" s="322">
        <v>2.0</v>
      </c>
      <c r="X36" s="248"/>
      <c r="Y36" s="248"/>
      <c r="Z36" s="322">
        <v>1.0</v>
      </c>
      <c r="AA36" s="278">
        <v>2.0</v>
      </c>
      <c r="AB36" s="278">
        <v>2.0</v>
      </c>
      <c r="AC36" s="322">
        <v>2.0</v>
      </c>
      <c r="AD36" s="246">
        <v>2.0</v>
      </c>
      <c r="AE36" s="248"/>
      <c r="AF36" s="248"/>
      <c r="AG36" s="322">
        <v>2.0</v>
      </c>
      <c r="AH36" s="278">
        <v>2.0</v>
      </c>
      <c r="AI36" s="278">
        <v>2.0</v>
      </c>
      <c r="AJ36" s="322">
        <v>2.0</v>
      </c>
      <c r="AK36" s="322">
        <v>2.0</v>
      </c>
      <c r="AL36" s="238">
        <f t="shared" si="3"/>
        <v>42</v>
      </c>
      <c r="AM36" s="280"/>
      <c r="AN36" s="241" t="b">
        <v>0</v>
      </c>
    </row>
    <row r="37" ht="15.75" customHeight="1">
      <c r="A37" s="264" t="s">
        <v>261</v>
      </c>
      <c r="B37" s="309" t="s">
        <v>258</v>
      </c>
      <c r="C37" s="309" t="s">
        <v>263</v>
      </c>
      <c r="D37" s="309" t="s">
        <v>147</v>
      </c>
      <c r="E37" s="309"/>
      <c r="F37" s="309"/>
      <c r="G37" s="278"/>
      <c r="H37" s="322"/>
      <c r="I37" s="404">
        <v>1.0</v>
      </c>
      <c r="J37" s="248">
        <v>4.0</v>
      </c>
      <c r="K37" s="248">
        <v>4.0</v>
      </c>
      <c r="L37" s="322"/>
      <c r="M37" s="278"/>
      <c r="N37" s="278"/>
      <c r="O37" s="322"/>
      <c r="P37" s="322"/>
      <c r="Q37" s="248">
        <v>4.0</v>
      </c>
      <c r="R37" s="248">
        <v>4.0</v>
      </c>
      <c r="S37" s="322"/>
      <c r="T37" s="278"/>
      <c r="U37" s="278"/>
      <c r="V37" s="322"/>
      <c r="W37" s="322"/>
      <c r="X37" s="248"/>
      <c r="Y37" s="248"/>
      <c r="Z37" s="322"/>
      <c r="AA37" s="278"/>
      <c r="AB37" s="278"/>
      <c r="AC37" s="322"/>
      <c r="AD37" s="246"/>
      <c r="AE37" s="248"/>
      <c r="AF37" s="248"/>
      <c r="AG37" s="322"/>
      <c r="AH37" s="278"/>
      <c r="AI37" s="278"/>
      <c r="AJ37" s="322"/>
      <c r="AK37" s="322"/>
      <c r="AL37" s="238">
        <f t="shared" si="3"/>
        <v>17</v>
      </c>
      <c r="AM37" s="280"/>
      <c r="AN37" s="241" t="b">
        <v>0</v>
      </c>
    </row>
    <row r="38" ht="15.75" customHeight="1">
      <c r="A38" s="264" t="s">
        <v>261</v>
      </c>
      <c r="B38" s="309" t="s">
        <v>258</v>
      </c>
      <c r="C38" s="309" t="s">
        <v>263</v>
      </c>
      <c r="D38" s="309" t="s">
        <v>145</v>
      </c>
      <c r="E38" s="309"/>
      <c r="F38" s="309"/>
      <c r="G38" s="278">
        <v>1.0</v>
      </c>
      <c r="H38" s="322">
        <v>1.0</v>
      </c>
      <c r="I38" s="322">
        <v>1.0</v>
      </c>
      <c r="J38" s="248"/>
      <c r="K38" s="248"/>
      <c r="L38" s="322">
        <v>2.0</v>
      </c>
      <c r="M38" s="278">
        <v>1.0</v>
      </c>
      <c r="N38" s="278">
        <v>1.0</v>
      </c>
      <c r="O38" s="322">
        <v>2.0</v>
      </c>
      <c r="P38" s="322">
        <v>2.0</v>
      </c>
      <c r="Q38" s="248"/>
      <c r="R38" s="248"/>
      <c r="S38" s="322">
        <v>2.0</v>
      </c>
      <c r="T38" s="278">
        <v>2.0</v>
      </c>
      <c r="U38" s="278">
        <v>4.0</v>
      </c>
      <c r="V38" s="322">
        <v>2.0</v>
      </c>
      <c r="W38" s="322">
        <v>2.0</v>
      </c>
      <c r="X38" s="248">
        <v>4.0</v>
      </c>
      <c r="Y38" s="248">
        <v>4.0</v>
      </c>
      <c r="Z38" s="322">
        <v>3.0</v>
      </c>
      <c r="AA38" s="278">
        <v>2.0</v>
      </c>
      <c r="AB38" s="278">
        <v>2.0</v>
      </c>
      <c r="AC38" s="322">
        <v>2.0</v>
      </c>
      <c r="AD38" s="246">
        <v>2.0</v>
      </c>
      <c r="AE38" s="248">
        <v>3.0</v>
      </c>
      <c r="AF38" s="248">
        <v>4.0</v>
      </c>
      <c r="AG38" s="322">
        <v>1.0</v>
      </c>
      <c r="AH38" s="278">
        <v>1.0</v>
      </c>
      <c r="AI38" s="278">
        <v>1.0</v>
      </c>
      <c r="AJ38" s="322">
        <v>1.0</v>
      </c>
      <c r="AK38" s="322">
        <v>1.0</v>
      </c>
      <c r="AL38" s="238">
        <f t="shared" si="3"/>
        <v>54</v>
      </c>
      <c r="AM38" s="280"/>
      <c r="AN38" s="241" t="b">
        <v>0</v>
      </c>
    </row>
    <row r="39" ht="15.75" customHeight="1">
      <c r="A39" s="264" t="s">
        <v>261</v>
      </c>
      <c r="B39" s="309" t="s">
        <v>258</v>
      </c>
      <c r="C39" s="309" t="s">
        <v>263</v>
      </c>
      <c r="D39" s="309"/>
      <c r="E39" s="309"/>
      <c r="F39" s="309"/>
      <c r="G39" s="278"/>
      <c r="H39" s="322"/>
      <c r="I39" s="322"/>
      <c r="J39" s="248"/>
      <c r="K39" s="248"/>
      <c r="L39" s="322"/>
      <c r="M39" s="278"/>
      <c r="N39" s="278"/>
      <c r="O39" s="322"/>
      <c r="P39" s="322"/>
      <c r="Q39" s="248"/>
      <c r="R39" s="248"/>
      <c r="S39" s="322"/>
      <c r="T39" s="278"/>
      <c r="U39" s="278"/>
      <c r="V39" s="322"/>
      <c r="W39" s="322"/>
      <c r="X39" s="248"/>
      <c r="Y39" s="248"/>
      <c r="Z39" s="322"/>
      <c r="AA39" s="278"/>
      <c r="AB39" s="278"/>
      <c r="AC39" s="322"/>
      <c r="AD39" s="246"/>
      <c r="AE39" s="248"/>
      <c r="AF39" s="248"/>
      <c r="AG39" s="322"/>
      <c r="AH39" s="278"/>
      <c r="AI39" s="278"/>
      <c r="AJ39" s="322"/>
      <c r="AK39" s="322"/>
      <c r="AL39" s="238">
        <f t="shared" si="3"/>
        <v>0</v>
      </c>
      <c r="AM39" s="280"/>
      <c r="AN39" s="241" t="b">
        <v>0</v>
      </c>
    </row>
    <row r="40" ht="15.75" customHeight="1">
      <c r="A40" s="257" t="s">
        <v>261</v>
      </c>
      <c r="B40" s="286" t="s">
        <v>258</v>
      </c>
      <c r="C40" s="286" t="s">
        <v>263</v>
      </c>
      <c r="D40" s="286" t="s">
        <v>142</v>
      </c>
      <c r="E40" s="286"/>
      <c r="F40" s="286"/>
      <c r="G40" s="260">
        <f t="shared" ref="G40:AH40" si="5">SUM(G35:G39)</f>
        <v>4</v>
      </c>
      <c r="H40" s="372">
        <f t="shared" si="5"/>
        <v>4</v>
      </c>
      <c r="I40" s="372">
        <f t="shared" si="5"/>
        <v>5</v>
      </c>
      <c r="J40" s="248">
        <f t="shared" si="5"/>
        <v>4</v>
      </c>
      <c r="K40" s="248">
        <f t="shared" si="5"/>
        <v>4</v>
      </c>
      <c r="L40" s="372">
        <f t="shared" si="5"/>
        <v>4</v>
      </c>
      <c r="M40" s="260">
        <f t="shared" si="5"/>
        <v>4</v>
      </c>
      <c r="N40" s="260">
        <f t="shared" si="5"/>
        <v>4</v>
      </c>
      <c r="O40" s="372">
        <f t="shared" si="5"/>
        <v>4</v>
      </c>
      <c r="P40" s="372">
        <f t="shared" si="5"/>
        <v>4</v>
      </c>
      <c r="Q40" s="248">
        <f t="shared" si="5"/>
        <v>4</v>
      </c>
      <c r="R40" s="248">
        <f t="shared" si="5"/>
        <v>4</v>
      </c>
      <c r="S40" s="372">
        <f t="shared" si="5"/>
        <v>4</v>
      </c>
      <c r="T40" s="260">
        <f t="shared" si="5"/>
        <v>4</v>
      </c>
      <c r="U40" s="260">
        <f t="shared" si="5"/>
        <v>4</v>
      </c>
      <c r="V40" s="372">
        <f t="shared" si="5"/>
        <v>4</v>
      </c>
      <c r="W40" s="372">
        <f t="shared" si="5"/>
        <v>4</v>
      </c>
      <c r="X40" s="248">
        <f t="shared" si="5"/>
        <v>4</v>
      </c>
      <c r="Y40" s="248">
        <f t="shared" si="5"/>
        <v>4</v>
      </c>
      <c r="Z40" s="372">
        <f t="shared" si="5"/>
        <v>4</v>
      </c>
      <c r="AA40" s="260">
        <f t="shared" si="5"/>
        <v>4</v>
      </c>
      <c r="AB40" s="260">
        <f t="shared" si="5"/>
        <v>4</v>
      </c>
      <c r="AC40" s="372">
        <f t="shared" si="5"/>
        <v>4</v>
      </c>
      <c r="AD40" s="246">
        <f t="shared" si="5"/>
        <v>4</v>
      </c>
      <c r="AE40" s="248">
        <f t="shared" si="5"/>
        <v>3</v>
      </c>
      <c r="AF40" s="248">
        <f t="shared" si="5"/>
        <v>4</v>
      </c>
      <c r="AG40" s="372">
        <f t="shared" si="5"/>
        <v>4</v>
      </c>
      <c r="AH40" s="260">
        <f t="shared" si="5"/>
        <v>4</v>
      </c>
      <c r="AI40" s="260"/>
      <c r="AJ40" s="372">
        <f t="shared" ref="AJ40:AL40" si="6">SUM(AJ35:AJ39)</f>
        <v>4</v>
      </c>
      <c r="AK40" s="372">
        <f t="shared" si="6"/>
        <v>4</v>
      </c>
      <c r="AL40" s="372">
        <f t="shared" si="6"/>
        <v>124</v>
      </c>
      <c r="AM40" s="268"/>
      <c r="AN40" s="263" t="b">
        <v>0</v>
      </c>
    </row>
    <row r="41" ht="15.75" customHeight="1">
      <c r="A41" s="264" t="s">
        <v>261</v>
      </c>
      <c r="B41" s="309" t="s">
        <v>258</v>
      </c>
      <c r="C41" s="309" t="s">
        <v>271</v>
      </c>
      <c r="D41" s="309" t="s">
        <v>173</v>
      </c>
      <c r="E41" s="309"/>
      <c r="F41" s="309"/>
      <c r="G41" s="278">
        <v>1.0</v>
      </c>
      <c r="H41" s="322"/>
      <c r="I41" s="322"/>
      <c r="J41" s="248"/>
      <c r="K41" s="248"/>
      <c r="L41" s="322"/>
      <c r="M41" s="278"/>
      <c r="N41" s="278"/>
      <c r="O41" s="322"/>
      <c r="P41" s="322"/>
      <c r="Q41" s="248"/>
      <c r="R41" s="248"/>
      <c r="S41" s="322"/>
      <c r="T41" s="278"/>
      <c r="U41" s="278"/>
      <c r="V41" s="322"/>
      <c r="W41" s="322"/>
      <c r="X41" s="248"/>
      <c r="Y41" s="248"/>
      <c r="Z41" s="322"/>
      <c r="AA41" s="278"/>
      <c r="AB41" s="278"/>
      <c r="AC41" s="322"/>
      <c r="AD41" s="246"/>
      <c r="AE41" s="248"/>
      <c r="AF41" s="248"/>
      <c r="AG41" s="322"/>
      <c r="AH41" s="278"/>
      <c r="AI41" s="278"/>
      <c r="AJ41" s="322"/>
      <c r="AK41" s="322"/>
      <c r="AL41" s="238">
        <f t="shared" ref="AL41:AL66" si="7">SUM(G41:AK41)</f>
        <v>1</v>
      </c>
      <c r="AM41" s="280"/>
      <c r="AN41" s="241" t="b">
        <v>0</v>
      </c>
    </row>
    <row r="42" ht="15.75" customHeight="1">
      <c r="A42" s="264" t="s">
        <v>261</v>
      </c>
      <c r="B42" s="309" t="s">
        <v>258</v>
      </c>
      <c r="C42" s="309" t="s">
        <v>271</v>
      </c>
      <c r="D42" s="309"/>
      <c r="E42" s="309"/>
      <c r="F42" s="309"/>
      <c r="G42" s="278"/>
      <c r="H42" s="322"/>
      <c r="I42" s="322"/>
      <c r="J42" s="248"/>
      <c r="K42" s="248"/>
      <c r="L42" s="322"/>
      <c r="M42" s="278"/>
      <c r="N42" s="278"/>
      <c r="O42" s="322"/>
      <c r="P42" s="322"/>
      <c r="Q42" s="248"/>
      <c r="R42" s="248"/>
      <c r="S42" s="322"/>
      <c r="T42" s="278"/>
      <c r="U42" s="278"/>
      <c r="V42" s="322"/>
      <c r="W42" s="322"/>
      <c r="X42" s="248"/>
      <c r="Y42" s="248"/>
      <c r="Z42" s="322"/>
      <c r="AA42" s="278"/>
      <c r="AB42" s="278"/>
      <c r="AC42" s="322"/>
      <c r="AD42" s="246"/>
      <c r="AE42" s="248"/>
      <c r="AF42" s="248"/>
      <c r="AG42" s="322"/>
      <c r="AH42" s="278"/>
      <c r="AI42" s="278"/>
      <c r="AJ42" s="322"/>
      <c r="AK42" s="322"/>
      <c r="AL42" s="238">
        <f t="shared" si="7"/>
        <v>0</v>
      </c>
      <c r="AM42" s="280"/>
      <c r="AN42" s="241" t="b">
        <v>0</v>
      </c>
    </row>
    <row r="43" ht="15.75" customHeight="1">
      <c r="A43" s="264" t="s">
        <v>261</v>
      </c>
      <c r="B43" s="286" t="s">
        <v>258</v>
      </c>
      <c r="C43" s="286" t="s">
        <v>271</v>
      </c>
      <c r="D43" s="286" t="s">
        <v>172</v>
      </c>
      <c r="E43" s="286"/>
      <c r="F43" s="286"/>
      <c r="G43" s="260">
        <v>1.0</v>
      </c>
      <c r="H43" s="372">
        <f t="shared" ref="H43:AK43" si="8">SUM(H41:H42)</f>
        <v>0</v>
      </c>
      <c r="I43" s="372">
        <f t="shared" si="8"/>
        <v>0</v>
      </c>
      <c r="J43" s="248">
        <f t="shared" si="8"/>
        <v>0</v>
      </c>
      <c r="K43" s="248">
        <f t="shared" si="8"/>
        <v>0</v>
      </c>
      <c r="L43" s="372">
        <f t="shared" si="8"/>
        <v>0</v>
      </c>
      <c r="M43" s="260">
        <f t="shared" si="8"/>
        <v>0</v>
      </c>
      <c r="N43" s="260">
        <f t="shared" si="8"/>
        <v>0</v>
      </c>
      <c r="O43" s="372">
        <f t="shared" si="8"/>
        <v>0</v>
      </c>
      <c r="P43" s="372">
        <f t="shared" si="8"/>
        <v>0</v>
      </c>
      <c r="Q43" s="248">
        <f t="shared" si="8"/>
        <v>0</v>
      </c>
      <c r="R43" s="248">
        <f t="shared" si="8"/>
        <v>0</v>
      </c>
      <c r="S43" s="372">
        <f t="shared" si="8"/>
        <v>0</v>
      </c>
      <c r="T43" s="260">
        <f t="shared" si="8"/>
        <v>0</v>
      </c>
      <c r="U43" s="260">
        <f t="shared" si="8"/>
        <v>0</v>
      </c>
      <c r="V43" s="372">
        <f t="shared" si="8"/>
        <v>0</v>
      </c>
      <c r="W43" s="372">
        <f t="shared" si="8"/>
        <v>0</v>
      </c>
      <c r="X43" s="248">
        <f t="shared" si="8"/>
        <v>0</v>
      </c>
      <c r="Y43" s="248">
        <f t="shared" si="8"/>
        <v>0</v>
      </c>
      <c r="Z43" s="372">
        <f t="shared" si="8"/>
        <v>0</v>
      </c>
      <c r="AA43" s="260">
        <f t="shared" si="8"/>
        <v>0</v>
      </c>
      <c r="AB43" s="260">
        <f t="shared" si="8"/>
        <v>0</v>
      </c>
      <c r="AC43" s="372">
        <f t="shared" si="8"/>
        <v>0</v>
      </c>
      <c r="AD43" s="246">
        <f t="shared" si="8"/>
        <v>0</v>
      </c>
      <c r="AE43" s="248">
        <f t="shared" si="8"/>
        <v>0</v>
      </c>
      <c r="AF43" s="248">
        <f t="shared" si="8"/>
        <v>0</v>
      </c>
      <c r="AG43" s="372">
        <f t="shared" si="8"/>
        <v>0</v>
      </c>
      <c r="AH43" s="260">
        <f t="shared" si="8"/>
        <v>0</v>
      </c>
      <c r="AI43" s="260">
        <f t="shared" si="8"/>
        <v>0</v>
      </c>
      <c r="AJ43" s="372">
        <f t="shared" si="8"/>
        <v>0</v>
      </c>
      <c r="AK43" s="372">
        <f t="shared" si="8"/>
        <v>0</v>
      </c>
      <c r="AL43" s="260">
        <f t="shared" si="7"/>
        <v>1</v>
      </c>
      <c r="AM43" s="407"/>
      <c r="AN43" s="263" t="b">
        <v>0</v>
      </c>
    </row>
    <row r="44" ht="15.75" customHeight="1">
      <c r="A44" s="264" t="s">
        <v>261</v>
      </c>
      <c r="B44" s="309" t="s">
        <v>258</v>
      </c>
      <c r="C44" s="309" t="s">
        <v>267</v>
      </c>
      <c r="D44" s="309"/>
      <c r="E44" s="309"/>
      <c r="F44" s="309"/>
      <c r="G44" s="278"/>
      <c r="H44" s="322"/>
      <c r="I44" s="322"/>
      <c r="J44" s="248"/>
      <c r="K44" s="248"/>
      <c r="L44" s="322"/>
      <c r="M44" s="278"/>
      <c r="N44" s="278"/>
      <c r="O44" s="322"/>
      <c r="P44" s="322"/>
      <c r="Q44" s="248"/>
      <c r="R44" s="248"/>
      <c r="S44" s="322"/>
      <c r="T44" s="278"/>
      <c r="U44" s="278"/>
      <c r="V44" s="322"/>
      <c r="W44" s="322"/>
      <c r="X44" s="248"/>
      <c r="Y44" s="248"/>
      <c r="Z44" s="322"/>
      <c r="AA44" s="278"/>
      <c r="AB44" s="278"/>
      <c r="AC44" s="322"/>
      <c r="AD44" s="246"/>
      <c r="AE44" s="248"/>
      <c r="AF44" s="248"/>
      <c r="AG44" s="322"/>
      <c r="AH44" s="278"/>
      <c r="AI44" s="278"/>
      <c r="AJ44" s="322"/>
      <c r="AK44" s="322"/>
      <c r="AL44" s="238">
        <f t="shared" si="7"/>
        <v>0</v>
      </c>
      <c r="AM44" s="280"/>
      <c r="AN44" s="241" t="b">
        <v>0</v>
      </c>
    </row>
    <row r="45" ht="15.75" customHeight="1">
      <c r="A45" s="264" t="s">
        <v>261</v>
      </c>
      <c r="B45" s="309" t="s">
        <v>258</v>
      </c>
      <c r="C45" s="309" t="s">
        <v>267</v>
      </c>
      <c r="D45" s="309"/>
      <c r="E45" s="309"/>
      <c r="F45" s="309"/>
      <c r="G45" s="278"/>
      <c r="H45" s="322"/>
      <c r="I45" s="322"/>
      <c r="J45" s="248"/>
      <c r="K45" s="248"/>
      <c r="L45" s="322"/>
      <c r="M45" s="278"/>
      <c r="N45" s="278"/>
      <c r="O45" s="322"/>
      <c r="P45" s="322"/>
      <c r="Q45" s="248"/>
      <c r="R45" s="248"/>
      <c r="S45" s="322"/>
      <c r="T45" s="278"/>
      <c r="U45" s="278"/>
      <c r="V45" s="322"/>
      <c r="W45" s="322"/>
      <c r="X45" s="248"/>
      <c r="Y45" s="248"/>
      <c r="Z45" s="322"/>
      <c r="AA45" s="278"/>
      <c r="AB45" s="278"/>
      <c r="AC45" s="322"/>
      <c r="AD45" s="246"/>
      <c r="AE45" s="248"/>
      <c r="AF45" s="248"/>
      <c r="AG45" s="322"/>
      <c r="AH45" s="278"/>
      <c r="AI45" s="278"/>
      <c r="AJ45" s="322"/>
      <c r="AK45" s="322"/>
      <c r="AL45" s="238">
        <f t="shared" si="7"/>
        <v>0</v>
      </c>
      <c r="AM45" s="280"/>
      <c r="AN45" s="241" t="b">
        <v>0</v>
      </c>
    </row>
    <row r="46" ht="15.75" customHeight="1">
      <c r="A46" s="257" t="s">
        <v>261</v>
      </c>
      <c r="B46" s="286" t="s">
        <v>258</v>
      </c>
      <c r="C46" s="286" t="s">
        <v>267</v>
      </c>
      <c r="D46" s="286" t="s">
        <v>174</v>
      </c>
      <c r="E46" s="286"/>
      <c r="F46" s="286"/>
      <c r="G46" s="260">
        <f t="shared" ref="G46:AK46" si="9">SUM(G44:G45)</f>
        <v>0</v>
      </c>
      <c r="H46" s="372">
        <f t="shared" si="9"/>
        <v>0</v>
      </c>
      <c r="I46" s="372">
        <f t="shared" si="9"/>
        <v>0</v>
      </c>
      <c r="J46" s="248">
        <f t="shared" si="9"/>
        <v>0</v>
      </c>
      <c r="K46" s="248">
        <f t="shared" si="9"/>
        <v>0</v>
      </c>
      <c r="L46" s="372">
        <f t="shared" si="9"/>
        <v>0</v>
      </c>
      <c r="M46" s="260">
        <f t="shared" si="9"/>
        <v>0</v>
      </c>
      <c r="N46" s="260">
        <f t="shared" si="9"/>
        <v>0</v>
      </c>
      <c r="O46" s="372">
        <f t="shared" si="9"/>
        <v>0</v>
      </c>
      <c r="P46" s="372">
        <f t="shared" si="9"/>
        <v>0</v>
      </c>
      <c r="Q46" s="248">
        <f t="shared" si="9"/>
        <v>0</v>
      </c>
      <c r="R46" s="248">
        <f t="shared" si="9"/>
        <v>0</v>
      </c>
      <c r="S46" s="372">
        <f t="shared" si="9"/>
        <v>0</v>
      </c>
      <c r="T46" s="260">
        <f t="shared" si="9"/>
        <v>0</v>
      </c>
      <c r="U46" s="260">
        <f t="shared" si="9"/>
        <v>0</v>
      </c>
      <c r="V46" s="372">
        <f t="shared" si="9"/>
        <v>0</v>
      </c>
      <c r="W46" s="372">
        <f t="shared" si="9"/>
        <v>0</v>
      </c>
      <c r="X46" s="248">
        <f t="shared" si="9"/>
        <v>0</v>
      </c>
      <c r="Y46" s="248">
        <f t="shared" si="9"/>
        <v>0</v>
      </c>
      <c r="Z46" s="372">
        <f t="shared" si="9"/>
        <v>0</v>
      </c>
      <c r="AA46" s="260">
        <f t="shared" si="9"/>
        <v>0</v>
      </c>
      <c r="AB46" s="260">
        <f t="shared" si="9"/>
        <v>0</v>
      </c>
      <c r="AC46" s="372">
        <f t="shared" si="9"/>
        <v>0</v>
      </c>
      <c r="AD46" s="246">
        <f t="shared" si="9"/>
        <v>0</v>
      </c>
      <c r="AE46" s="248">
        <f t="shared" si="9"/>
        <v>0</v>
      </c>
      <c r="AF46" s="248">
        <f t="shared" si="9"/>
        <v>0</v>
      </c>
      <c r="AG46" s="372">
        <f t="shared" si="9"/>
        <v>0</v>
      </c>
      <c r="AH46" s="260">
        <f t="shared" si="9"/>
        <v>0</v>
      </c>
      <c r="AI46" s="260">
        <f t="shared" si="9"/>
        <v>0</v>
      </c>
      <c r="AJ46" s="372">
        <f t="shared" si="9"/>
        <v>0</v>
      </c>
      <c r="AK46" s="372">
        <f t="shared" si="9"/>
        <v>0</v>
      </c>
      <c r="AL46" s="260">
        <f t="shared" si="7"/>
        <v>0</v>
      </c>
      <c r="AM46" s="268"/>
      <c r="AN46" s="263" t="b">
        <v>0</v>
      </c>
    </row>
    <row r="47" ht="15.75" customHeight="1">
      <c r="A47" s="264" t="s">
        <v>273</v>
      </c>
      <c r="B47" s="408" t="s">
        <v>254</v>
      </c>
      <c r="C47" s="309" t="s">
        <v>259</v>
      </c>
      <c r="D47" s="309" t="s">
        <v>60</v>
      </c>
      <c r="E47" s="309"/>
      <c r="F47" s="309"/>
      <c r="G47" s="409"/>
      <c r="H47" s="410">
        <v>6.0</v>
      </c>
      <c r="I47" s="410">
        <v>6.0</v>
      </c>
      <c r="J47" s="272">
        <v>6.0</v>
      </c>
      <c r="K47" s="272"/>
      <c r="L47" s="410">
        <v>6.0</v>
      </c>
      <c r="M47" s="409">
        <v>6.0</v>
      </c>
      <c r="N47" s="409">
        <v>6.0</v>
      </c>
      <c r="O47" s="410">
        <v>6.0</v>
      </c>
      <c r="P47" s="410">
        <v>6.0</v>
      </c>
      <c r="Q47" s="272"/>
      <c r="R47" s="272"/>
      <c r="S47" s="410">
        <v>6.0</v>
      </c>
      <c r="T47" s="409">
        <v>6.0</v>
      </c>
      <c r="U47" s="409">
        <v>6.0</v>
      </c>
      <c r="V47" s="410">
        <v>6.0</v>
      </c>
      <c r="W47" s="410"/>
      <c r="X47" s="272">
        <v>6.0</v>
      </c>
      <c r="Y47" s="272">
        <v>6.0</v>
      </c>
      <c r="Z47" s="410">
        <v>6.0</v>
      </c>
      <c r="AA47" s="409">
        <v>6.0</v>
      </c>
      <c r="AB47" s="409">
        <v>6.0</v>
      </c>
      <c r="AC47" s="410"/>
      <c r="AD47" s="269"/>
      <c r="AE47" s="272">
        <v>6.0</v>
      </c>
      <c r="AF47" s="272">
        <v>6.0</v>
      </c>
      <c r="AG47" s="410">
        <v>6.0</v>
      </c>
      <c r="AH47" s="409">
        <v>6.0</v>
      </c>
      <c r="AI47" s="409">
        <v>6.0</v>
      </c>
      <c r="AJ47" s="410"/>
      <c r="AK47" s="410"/>
      <c r="AL47" s="360">
        <f t="shared" si="7"/>
        <v>132</v>
      </c>
      <c r="AM47" s="280"/>
      <c r="AN47" s="241" t="b">
        <v>0</v>
      </c>
    </row>
    <row r="48" ht="15.75" customHeight="1">
      <c r="A48" s="264" t="s">
        <v>273</v>
      </c>
      <c r="B48" s="408" t="s">
        <v>254</v>
      </c>
      <c r="C48" s="309" t="s">
        <v>259</v>
      </c>
      <c r="D48" s="309" t="s">
        <v>61</v>
      </c>
      <c r="E48" s="309"/>
      <c r="F48" s="309"/>
      <c r="G48" s="409">
        <v>6.0</v>
      </c>
      <c r="H48" s="410">
        <v>6.0</v>
      </c>
      <c r="I48" s="410">
        <v>6.0</v>
      </c>
      <c r="J48" s="272"/>
      <c r="K48" s="272"/>
      <c r="L48" s="410">
        <v>6.0</v>
      </c>
      <c r="M48" s="409">
        <v>6.0</v>
      </c>
      <c r="N48" s="409"/>
      <c r="O48" s="410">
        <v>6.0</v>
      </c>
      <c r="P48" s="410">
        <v>6.0</v>
      </c>
      <c r="Q48" s="272"/>
      <c r="R48" s="272"/>
      <c r="S48" s="410"/>
      <c r="T48" s="409">
        <v>6.0</v>
      </c>
      <c r="U48" s="409">
        <v>6.0</v>
      </c>
      <c r="V48" s="410">
        <v>6.0</v>
      </c>
      <c r="W48" s="410">
        <v>6.0</v>
      </c>
      <c r="X48" s="272"/>
      <c r="Y48" s="272"/>
      <c r="Z48" s="410">
        <v>8.0</v>
      </c>
      <c r="AA48" s="409">
        <v>6.0</v>
      </c>
      <c r="AB48" s="409">
        <v>6.0</v>
      </c>
      <c r="AC48" s="410">
        <v>6.0</v>
      </c>
      <c r="AD48" s="269"/>
      <c r="AE48" s="272"/>
      <c r="AF48" s="272"/>
      <c r="AG48" s="410">
        <v>6.0</v>
      </c>
      <c r="AH48" s="409">
        <v>6.0</v>
      </c>
      <c r="AI48" s="409">
        <v>6.0</v>
      </c>
      <c r="AJ48" s="410"/>
      <c r="AK48" s="410"/>
      <c r="AL48" s="360">
        <f t="shared" si="7"/>
        <v>110</v>
      </c>
      <c r="AM48" s="280"/>
      <c r="AN48" s="241" t="b">
        <v>0</v>
      </c>
    </row>
    <row r="49" ht="15.75" customHeight="1">
      <c r="A49" s="264" t="s">
        <v>273</v>
      </c>
      <c r="B49" s="408" t="s">
        <v>254</v>
      </c>
      <c r="C49" s="309" t="s">
        <v>259</v>
      </c>
      <c r="D49" s="408" t="s">
        <v>62</v>
      </c>
      <c r="E49" s="309"/>
      <c r="F49" s="309"/>
      <c r="G49" s="409"/>
      <c r="H49" s="410"/>
      <c r="I49" s="410"/>
      <c r="J49" s="272"/>
      <c r="K49" s="272"/>
      <c r="L49" s="410"/>
      <c r="M49" s="409"/>
      <c r="N49" s="409"/>
      <c r="O49" s="410"/>
      <c r="P49" s="410"/>
      <c r="Q49" s="272"/>
      <c r="R49" s="272"/>
      <c r="S49" s="410"/>
      <c r="T49" s="409"/>
      <c r="U49" s="409"/>
      <c r="V49" s="410"/>
      <c r="W49" s="410"/>
      <c r="X49" s="272"/>
      <c r="Y49" s="272"/>
      <c r="Z49" s="410"/>
      <c r="AA49" s="409"/>
      <c r="AB49" s="409"/>
      <c r="AC49" s="410"/>
      <c r="AD49" s="269"/>
      <c r="AE49" s="272"/>
      <c r="AF49" s="272"/>
      <c r="AG49" s="410"/>
      <c r="AH49" s="409"/>
      <c r="AI49" s="409"/>
      <c r="AJ49" s="410"/>
      <c r="AK49" s="410"/>
      <c r="AL49" s="360">
        <f t="shared" si="7"/>
        <v>0</v>
      </c>
      <c r="AM49" s="280"/>
      <c r="AN49" s="241" t="b">
        <v>0</v>
      </c>
    </row>
    <row r="50" ht="15.75" customHeight="1">
      <c r="A50" s="264" t="s">
        <v>273</v>
      </c>
      <c r="B50" s="408" t="s">
        <v>254</v>
      </c>
      <c r="C50" s="309" t="s">
        <v>259</v>
      </c>
      <c r="D50" s="309" t="s">
        <v>63</v>
      </c>
      <c r="E50" s="309"/>
      <c r="F50" s="309"/>
      <c r="G50" s="409">
        <v>6.0</v>
      </c>
      <c r="H50" s="410">
        <v>6.0</v>
      </c>
      <c r="I50" s="410"/>
      <c r="J50" s="272"/>
      <c r="K50" s="272">
        <v>6.0</v>
      </c>
      <c r="L50" s="410">
        <v>6.0</v>
      </c>
      <c r="M50" s="409"/>
      <c r="N50" s="409"/>
      <c r="O50" s="410"/>
      <c r="P50" s="410">
        <v>6.0</v>
      </c>
      <c r="Q50" s="272">
        <v>12.0</v>
      </c>
      <c r="R50" s="272">
        <v>6.0</v>
      </c>
      <c r="S50" s="410">
        <v>6.0</v>
      </c>
      <c r="T50" s="409"/>
      <c r="U50" s="409">
        <v>6.0</v>
      </c>
      <c r="V50" s="410"/>
      <c r="W50" s="410"/>
      <c r="X50" s="272">
        <v>12.0</v>
      </c>
      <c r="Y50" s="272">
        <v>12.0</v>
      </c>
      <c r="Z50" s="410">
        <v>4.0</v>
      </c>
      <c r="AA50" s="409"/>
      <c r="AB50" s="409"/>
      <c r="AC50" s="410">
        <v>6.0</v>
      </c>
      <c r="AD50" s="269">
        <v>6.0</v>
      </c>
      <c r="AE50" s="272">
        <v>6.0</v>
      </c>
      <c r="AF50" s="272">
        <v>6.0</v>
      </c>
      <c r="AG50" s="410">
        <v>6.0</v>
      </c>
      <c r="AH50" s="409">
        <v>6.0</v>
      </c>
      <c r="AI50" s="409"/>
      <c r="AJ50" s="410">
        <v>6.0</v>
      </c>
      <c r="AK50" s="410">
        <v>6.0</v>
      </c>
      <c r="AL50" s="360">
        <f t="shared" si="7"/>
        <v>136</v>
      </c>
      <c r="AM50" s="280"/>
      <c r="AN50" s="241" t="b">
        <v>0</v>
      </c>
    </row>
    <row r="51" ht="15.75" customHeight="1">
      <c r="A51" s="264" t="s">
        <v>273</v>
      </c>
      <c r="B51" s="408" t="s">
        <v>254</v>
      </c>
      <c r="C51" s="309" t="s">
        <v>259</v>
      </c>
      <c r="D51" s="309" t="s">
        <v>64</v>
      </c>
      <c r="E51" s="309"/>
      <c r="F51" s="309"/>
      <c r="G51" s="409">
        <v>6.0</v>
      </c>
      <c r="H51" s="410"/>
      <c r="I51" s="410"/>
      <c r="J51" s="272"/>
      <c r="K51" s="272">
        <v>6.0</v>
      </c>
      <c r="L51" s="410"/>
      <c r="M51" s="409">
        <v>6.0</v>
      </c>
      <c r="N51" s="409">
        <v>6.0</v>
      </c>
      <c r="O51" s="410">
        <v>6.0</v>
      </c>
      <c r="P51" s="410"/>
      <c r="Q51" s="272">
        <v>6.0</v>
      </c>
      <c r="R51" s="272">
        <v>6.0</v>
      </c>
      <c r="S51" s="410">
        <v>6.0</v>
      </c>
      <c r="T51" s="409">
        <v>6.0</v>
      </c>
      <c r="U51" s="409">
        <v>6.0</v>
      </c>
      <c r="V51" s="410"/>
      <c r="W51" s="410">
        <v>6.0</v>
      </c>
      <c r="X51" s="272"/>
      <c r="Y51" s="272"/>
      <c r="Z51" s="410"/>
      <c r="AA51" s="409">
        <v>6.0</v>
      </c>
      <c r="AB51" s="409"/>
      <c r="AC51" s="410"/>
      <c r="AD51" s="269">
        <v>6.0</v>
      </c>
      <c r="AE51" s="272"/>
      <c r="AF51" s="272"/>
      <c r="AG51" s="410">
        <v>6.0</v>
      </c>
      <c r="AH51" s="409">
        <v>6.0</v>
      </c>
      <c r="AI51" s="409">
        <v>6.0</v>
      </c>
      <c r="AJ51" s="410">
        <v>12.0</v>
      </c>
      <c r="AK51" s="410">
        <v>12.0</v>
      </c>
      <c r="AL51" s="360">
        <f t="shared" si="7"/>
        <v>120</v>
      </c>
      <c r="AM51" s="280"/>
      <c r="AN51" s="241" t="b">
        <v>0</v>
      </c>
    </row>
    <row r="52" ht="15.75" customHeight="1">
      <c r="A52" s="264" t="s">
        <v>273</v>
      </c>
      <c r="B52" s="408" t="s">
        <v>254</v>
      </c>
      <c r="C52" s="309" t="s">
        <v>259</v>
      </c>
      <c r="D52" s="309" t="s">
        <v>65</v>
      </c>
      <c r="E52" s="309"/>
      <c r="F52" s="309"/>
      <c r="G52" s="409"/>
      <c r="H52" s="410"/>
      <c r="I52" s="410"/>
      <c r="J52" s="272"/>
      <c r="K52" s="272"/>
      <c r="L52" s="410">
        <v>6.0</v>
      </c>
      <c r="M52" s="409">
        <v>6.0</v>
      </c>
      <c r="N52" s="409"/>
      <c r="O52" s="410"/>
      <c r="P52" s="410"/>
      <c r="Q52" s="272">
        <v>6.0</v>
      </c>
      <c r="R52" s="272">
        <v>6.0</v>
      </c>
      <c r="S52" s="410">
        <v>6.0</v>
      </c>
      <c r="T52" s="409"/>
      <c r="U52" s="409"/>
      <c r="V52" s="410">
        <v>6.0</v>
      </c>
      <c r="W52" s="410">
        <v>7.0</v>
      </c>
      <c r="X52" s="272">
        <v>6.0</v>
      </c>
      <c r="Y52" s="272">
        <v>6.0</v>
      </c>
      <c r="Z52" s="410"/>
      <c r="AA52" s="409"/>
      <c r="AB52" s="409">
        <v>6.0</v>
      </c>
      <c r="AC52" s="410">
        <v>6.0</v>
      </c>
      <c r="AD52" s="269">
        <v>6.0</v>
      </c>
      <c r="AE52" s="272">
        <v>6.0</v>
      </c>
      <c r="AF52" s="272">
        <v>6.0</v>
      </c>
      <c r="AG52" s="410"/>
      <c r="AH52" s="409"/>
      <c r="AI52" s="409"/>
      <c r="AJ52" s="410"/>
      <c r="AK52" s="410"/>
      <c r="AL52" s="360">
        <f t="shared" si="7"/>
        <v>85</v>
      </c>
      <c r="AM52" s="280"/>
      <c r="AN52" s="241" t="b">
        <v>0</v>
      </c>
    </row>
    <row r="53" ht="15.75" customHeight="1">
      <c r="A53" s="264" t="s">
        <v>273</v>
      </c>
      <c r="B53" s="408" t="s">
        <v>254</v>
      </c>
      <c r="C53" s="309" t="s">
        <v>259</v>
      </c>
      <c r="D53" s="309" t="s">
        <v>53</v>
      </c>
      <c r="E53" s="309"/>
      <c r="F53" s="309"/>
      <c r="G53" s="409"/>
      <c r="H53" s="410"/>
      <c r="I53" s="410">
        <v>6.0</v>
      </c>
      <c r="J53" s="272">
        <v>6.0</v>
      </c>
      <c r="K53" s="272">
        <v>6.0</v>
      </c>
      <c r="L53" s="410"/>
      <c r="M53" s="409"/>
      <c r="N53" s="409"/>
      <c r="O53" s="410"/>
      <c r="P53" s="410"/>
      <c r="Q53" s="272"/>
      <c r="R53" s="272"/>
      <c r="S53" s="410"/>
      <c r="T53" s="409">
        <v>6.0</v>
      </c>
      <c r="U53" s="409"/>
      <c r="V53" s="410">
        <v>6.0</v>
      </c>
      <c r="W53" s="410">
        <v>5.0</v>
      </c>
      <c r="X53" s="272"/>
      <c r="Y53" s="272"/>
      <c r="Z53" s="410">
        <v>6.0</v>
      </c>
      <c r="AA53" s="409">
        <v>6.0</v>
      </c>
      <c r="AB53" s="409">
        <v>6.0</v>
      </c>
      <c r="AC53" s="410">
        <v>6.0</v>
      </c>
      <c r="AD53" s="269">
        <v>6.0</v>
      </c>
      <c r="AE53" s="272">
        <v>6.0</v>
      </c>
      <c r="AF53" s="272">
        <v>6.0</v>
      </c>
      <c r="AG53" s="410"/>
      <c r="AH53" s="409"/>
      <c r="AI53" s="409">
        <v>6.0</v>
      </c>
      <c r="AJ53" s="410">
        <v>6.0</v>
      </c>
      <c r="AK53" s="410">
        <v>6.0</v>
      </c>
      <c r="AL53" s="360">
        <f t="shared" si="7"/>
        <v>95</v>
      </c>
      <c r="AM53" s="280"/>
      <c r="AN53" s="241" t="b">
        <v>0</v>
      </c>
    </row>
    <row r="54" ht="15.75" customHeight="1">
      <c r="A54" s="264" t="s">
        <v>273</v>
      </c>
      <c r="B54" s="408" t="s">
        <v>254</v>
      </c>
      <c r="C54" s="309" t="s">
        <v>259</v>
      </c>
      <c r="D54" s="309" t="s">
        <v>66</v>
      </c>
      <c r="E54" s="309"/>
      <c r="F54" s="309"/>
      <c r="G54" s="409"/>
      <c r="H54" s="410"/>
      <c r="I54" s="410"/>
      <c r="J54" s="272">
        <v>6.0</v>
      </c>
      <c r="K54" s="272">
        <v>6.0</v>
      </c>
      <c r="L54" s="410"/>
      <c r="M54" s="409"/>
      <c r="N54" s="409">
        <v>6.0</v>
      </c>
      <c r="O54" s="410"/>
      <c r="P54" s="410">
        <v>6.0</v>
      </c>
      <c r="Q54" s="272"/>
      <c r="R54" s="272">
        <v>6.0</v>
      </c>
      <c r="S54" s="410"/>
      <c r="T54" s="409"/>
      <c r="U54" s="409"/>
      <c r="V54" s="410"/>
      <c r="W54" s="410"/>
      <c r="X54" s="272"/>
      <c r="Y54" s="272"/>
      <c r="Z54" s="410"/>
      <c r="AA54" s="409"/>
      <c r="AB54" s="409"/>
      <c r="AC54" s="410"/>
      <c r="AD54" s="269"/>
      <c r="AE54" s="272"/>
      <c r="AF54" s="272"/>
      <c r="AG54" s="410"/>
      <c r="AH54" s="409"/>
      <c r="AI54" s="409"/>
      <c r="AJ54" s="410"/>
      <c r="AK54" s="410"/>
      <c r="AL54" s="360">
        <f t="shared" si="7"/>
        <v>30</v>
      </c>
      <c r="AM54" s="280"/>
      <c r="AN54" s="241" t="b">
        <v>0</v>
      </c>
    </row>
    <row r="55" ht="15.75" customHeight="1">
      <c r="A55" s="264" t="s">
        <v>273</v>
      </c>
      <c r="B55" s="408" t="s">
        <v>254</v>
      </c>
      <c r="C55" s="309" t="s">
        <v>259</v>
      </c>
      <c r="D55" s="309" t="s">
        <v>71</v>
      </c>
      <c r="E55" s="309"/>
      <c r="F55" s="309"/>
      <c r="G55" s="409"/>
      <c r="H55" s="410"/>
      <c r="I55" s="410"/>
      <c r="J55" s="272"/>
      <c r="K55" s="272"/>
      <c r="L55" s="410"/>
      <c r="M55" s="409"/>
      <c r="N55" s="409"/>
      <c r="O55" s="410"/>
      <c r="P55" s="410"/>
      <c r="Q55" s="272"/>
      <c r="R55" s="272"/>
      <c r="S55" s="410"/>
      <c r="T55" s="409"/>
      <c r="U55" s="409"/>
      <c r="V55" s="410"/>
      <c r="W55" s="410"/>
      <c r="X55" s="272"/>
      <c r="Y55" s="272"/>
      <c r="Z55" s="410"/>
      <c r="AA55" s="409"/>
      <c r="AB55" s="409"/>
      <c r="AC55" s="410"/>
      <c r="AD55" s="269"/>
      <c r="AE55" s="272"/>
      <c r="AF55" s="272"/>
      <c r="AG55" s="410"/>
      <c r="AH55" s="409"/>
      <c r="AI55" s="409"/>
      <c r="AJ55" s="410">
        <v>1.0</v>
      </c>
      <c r="AK55" s="410">
        <v>1.0</v>
      </c>
      <c r="AL55" s="360">
        <f t="shared" si="7"/>
        <v>2</v>
      </c>
      <c r="AM55" s="280"/>
      <c r="AN55" s="241" t="b">
        <v>0</v>
      </c>
    </row>
    <row r="56" ht="15.75" customHeight="1">
      <c r="A56" s="264" t="s">
        <v>273</v>
      </c>
      <c r="B56" s="408" t="s">
        <v>254</v>
      </c>
      <c r="C56" s="309" t="s">
        <v>259</v>
      </c>
      <c r="D56" s="309" t="s">
        <v>70</v>
      </c>
      <c r="E56" s="309"/>
      <c r="F56" s="309"/>
      <c r="G56" s="409">
        <v>6.0</v>
      </c>
      <c r="H56" s="410">
        <v>6.0</v>
      </c>
      <c r="I56" s="410">
        <v>6.0</v>
      </c>
      <c r="J56" s="272">
        <v>6.0</v>
      </c>
      <c r="K56" s="272"/>
      <c r="L56" s="411">
        <v>9.0</v>
      </c>
      <c r="M56" s="409"/>
      <c r="N56" s="409">
        <v>6.0</v>
      </c>
      <c r="O56" s="410">
        <v>6.0</v>
      </c>
      <c r="P56" s="410"/>
      <c r="Q56" s="272"/>
      <c r="R56" s="272"/>
      <c r="S56" s="410"/>
      <c r="T56" s="409"/>
      <c r="U56" s="409"/>
      <c r="V56" s="410"/>
      <c r="W56" s="410"/>
      <c r="X56" s="272"/>
      <c r="Y56" s="272"/>
      <c r="Z56" s="410"/>
      <c r="AA56" s="409"/>
      <c r="AB56" s="409"/>
      <c r="AC56" s="410"/>
      <c r="AD56" s="269"/>
      <c r="AE56" s="272"/>
      <c r="AF56" s="272"/>
      <c r="AG56" s="410"/>
      <c r="AH56" s="409"/>
      <c r="AI56" s="409"/>
      <c r="AJ56" s="410"/>
      <c r="AK56" s="410"/>
      <c r="AL56" s="360">
        <f t="shared" si="7"/>
        <v>45</v>
      </c>
      <c r="AM56" s="280"/>
      <c r="AN56" s="241" t="b">
        <v>0</v>
      </c>
    </row>
    <row r="57" ht="15.75" customHeight="1">
      <c r="A57" s="257" t="s">
        <v>273</v>
      </c>
      <c r="B57" s="286" t="s">
        <v>254</v>
      </c>
      <c r="C57" s="286" t="s">
        <v>259</v>
      </c>
      <c r="D57" s="286" t="s">
        <v>47</v>
      </c>
      <c r="E57" s="286"/>
      <c r="F57" s="286"/>
      <c r="G57" s="412">
        <f t="shared" ref="G57:AK57" si="10">SUM(G47:G56)</f>
        <v>24</v>
      </c>
      <c r="H57" s="412">
        <f t="shared" si="10"/>
        <v>24</v>
      </c>
      <c r="I57" s="412">
        <f t="shared" si="10"/>
        <v>24</v>
      </c>
      <c r="J57" s="272">
        <f t="shared" si="10"/>
        <v>24</v>
      </c>
      <c r="K57" s="272">
        <f t="shared" si="10"/>
        <v>24</v>
      </c>
      <c r="L57" s="369">
        <f t="shared" si="10"/>
        <v>33</v>
      </c>
      <c r="M57" s="369">
        <f t="shared" si="10"/>
        <v>24</v>
      </c>
      <c r="N57" s="369">
        <f t="shared" si="10"/>
        <v>24</v>
      </c>
      <c r="O57" s="369">
        <f t="shared" si="10"/>
        <v>24</v>
      </c>
      <c r="P57" s="369">
        <f t="shared" si="10"/>
        <v>24</v>
      </c>
      <c r="Q57" s="272">
        <f t="shared" si="10"/>
        <v>24</v>
      </c>
      <c r="R57" s="272">
        <f t="shared" si="10"/>
        <v>24</v>
      </c>
      <c r="S57" s="369">
        <f t="shared" si="10"/>
        <v>24</v>
      </c>
      <c r="T57" s="369">
        <f t="shared" si="10"/>
        <v>24</v>
      </c>
      <c r="U57" s="369">
        <f t="shared" si="10"/>
        <v>24</v>
      </c>
      <c r="V57" s="369">
        <f t="shared" si="10"/>
        <v>24</v>
      </c>
      <c r="W57" s="369">
        <f t="shared" si="10"/>
        <v>24</v>
      </c>
      <c r="X57" s="413">
        <f t="shared" si="10"/>
        <v>24</v>
      </c>
      <c r="Y57" s="413">
        <f t="shared" si="10"/>
        <v>24</v>
      </c>
      <c r="Z57" s="369">
        <f t="shared" si="10"/>
        <v>24</v>
      </c>
      <c r="AA57" s="369">
        <f t="shared" si="10"/>
        <v>24</v>
      </c>
      <c r="AB57" s="369">
        <f t="shared" si="10"/>
        <v>24</v>
      </c>
      <c r="AC57" s="369">
        <f t="shared" si="10"/>
        <v>24</v>
      </c>
      <c r="AD57" s="414">
        <f t="shared" si="10"/>
        <v>24</v>
      </c>
      <c r="AE57" s="413">
        <f t="shared" si="10"/>
        <v>24</v>
      </c>
      <c r="AF57" s="413">
        <f t="shared" si="10"/>
        <v>24</v>
      </c>
      <c r="AG57" s="369">
        <f t="shared" si="10"/>
        <v>24</v>
      </c>
      <c r="AH57" s="369">
        <f t="shared" si="10"/>
        <v>24</v>
      </c>
      <c r="AI57" s="369">
        <f t="shared" si="10"/>
        <v>24</v>
      </c>
      <c r="AJ57" s="369">
        <f t="shared" si="10"/>
        <v>25</v>
      </c>
      <c r="AK57" s="369">
        <f t="shared" si="10"/>
        <v>25</v>
      </c>
      <c r="AL57" s="369">
        <f t="shared" si="7"/>
        <v>755</v>
      </c>
      <c r="AM57" s="268"/>
      <c r="AN57" s="263" t="b">
        <v>0</v>
      </c>
    </row>
    <row r="58" ht="15.75" customHeight="1">
      <c r="A58" s="264" t="s">
        <v>273</v>
      </c>
      <c r="B58" s="408" t="s">
        <v>254</v>
      </c>
      <c r="C58" s="309" t="s">
        <v>263</v>
      </c>
      <c r="D58" s="309" t="s">
        <v>144</v>
      </c>
      <c r="E58" s="309"/>
      <c r="F58" s="309"/>
      <c r="G58" s="409">
        <v>1.0</v>
      </c>
      <c r="H58" s="410">
        <v>1.0</v>
      </c>
      <c r="I58" s="410">
        <v>1.0</v>
      </c>
      <c r="J58" s="272">
        <v>1.0</v>
      </c>
      <c r="K58" s="273">
        <v>1.0</v>
      </c>
      <c r="L58" s="410">
        <v>1.0</v>
      </c>
      <c r="M58" s="409">
        <v>1.0</v>
      </c>
      <c r="N58" s="409">
        <v>1.0</v>
      </c>
      <c r="O58" s="410">
        <v>1.0</v>
      </c>
      <c r="P58" s="410">
        <v>1.0</v>
      </c>
      <c r="Q58" s="272">
        <v>1.0</v>
      </c>
      <c r="R58" s="273">
        <v>1.0</v>
      </c>
      <c r="S58" s="410">
        <v>1.0</v>
      </c>
      <c r="T58" s="409">
        <v>1.0</v>
      </c>
      <c r="U58" s="409">
        <v>1.0</v>
      </c>
      <c r="V58" s="410">
        <v>1.0</v>
      </c>
      <c r="W58" s="410">
        <v>1.0</v>
      </c>
      <c r="X58" s="272">
        <v>1.0</v>
      </c>
      <c r="Y58" s="273">
        <v>1.0</v>
      </c>
      <c r="Z58" s="415">
        <v>1.0</v>
      </c>
      <c r="AA58" s="409">
        <v>1.0</v>
      </c>
      <c r="AB58" s="409">
        <v>1.0</v>
      </c>
      <c r="AC58" s="410">
        <v>1.0</v>
      </c>
      <c r="AD58" s="269">
        <v>1.0</v>
      </c>
      <c r="AE58" s="272">
        <v>1.0</v>
      </c>
      <c r="AF58" s="273">
        <v>1.0</v>
      </c>
      <c r="AG58" s="410">
        <v>1.0</v>
      </c>
      <c r="AH58" s="409">
        <v>1.0</v>
      </c>
      <c r="AI58" s="277">
        <v>1.0</v>
      </c>
      <c r="AJ58" s="415">
        <v>1.0</v>
      </c>
      <c r="AK58" s="415">
        <v>1.0</v>
      </c>
      <c r="AL58" s="360">
        <f t="shared" si="7"/>
        <v>31</v>
      </c>
      <c r="AM58" s="280"/>
      <c r="AN58" s="241" t="b">
        <v>0</v>
      </c>
    </row>
    <row r="59" ht="15.75" customHeight="1">
      <c r="A59" s="264" t="s">
        <v>273</v>
      </c>
      <c r="B59" s="309" t="s">
        <v>254</v>
      </c>
      <c r="C59" s="309" t="s">
        <v>263</v>
      </c>
      <c r="D59" s="309"/>
      <c r="E59" s="309"/>
      <c r="F59" s="309"/>
      <c r="G59" s="278"/>
      <c r="H59" s="322"/>
      <c r="I59" s="322"/>
      <c r="J59" s="248"/>
      <c r="K59" s="248"/>
      <c r="L59" s="322"/>
      <c r="M59" s="278"/>
      <c r="N59" s="278"/>
      <c r="O59" s="322"/>
      <c r="P59" s="322"/>
      <c r="Q59" s="248"/>
      <c r="R59" s="248"/>
      <c r="S59" s="322"/>
      <c r="T59" s="278"/>
      <c r="U59" s="278"/>
      <c r="V59" s="322"/>
      <c r="W59" s="322"/>
      <c r="X59" s="248"/>
      <c r="Y59" s="248"/>
      <c r="Z59" s="322"/>
      <c r="AA59" s="278"/>
      <c r="AB59" s="278"/>
      <c r="AC59" s="322"/>
      <c r="AD59" s="246"/>
      <c r="AE59" s="248"/>
      <c r="AF59" s="248"/>
      <c r="AG59" s="322"/>
      <c r="AH59" s="278"/>
      <c r="AI59" s="278"/>
      <c r="AJ59" s="322"/>
      <c r="AK59" s="322"/>
      <c r="AL59" s="238">
        <f t="shared" si="7"/>
        <v>0</v>
      </c>
      <c r="AM59" s="280"/>
      <c r="AN59" s="241" t="b">
        <v>0</v>
      </c>
    </row>
    <row r="60" ht="15.75" customHeight="1">
      <c r="A60" s="264" t="s">
        <v>273</v>
      </c>
      <c r="B60" s="309" t="s">
        <v>254</v>
      </c>
      <c r="C60" s="309" t="s">
        <v>263</v>
      </c>
      <c r="D60" s="309"/>
      <c r="E60" s="309"/>
      <c r="F60" s="309"/>
      <c r="G60" s="278"/>
      <c r="H60" s="322"/>
      <c r="I60" s="322"/>
      <c r="J60" s="248"/>
      <c r="K60" s="248"/>
      <c r="L60" s="322"/>
      <c r="M60" s="278"/>
      <c r="N60" s="278"/>
      <c r="O60" s="322"/>
      <c r="P60" s="322"/>
      <c r="Q60" s="248"/>
      <c r="R60" s="248"/>
      <c r="S60" s="322"/>
      <c r="T60" s="278"/>
      <c r="U60" s="278"/>
      <c r="V60" s="322"/>
      <c r="W60" s="322"/>
      <c r="X60" s="248"/>
      <c r="Y60" s="248"/>
      <c r="Z60" s="322"/>
      <c r="AA60" s="278"/>
      <c r="AB60" s="278"/>
      <c r="AC60" s="322"/>
      <c r="AD60" s="246"/>
      <c r="AE60" s="248"/>
      <c r="AF60" s="248"/>
      <c r="AG60" s="322"/>
      <c r="AH60" s="278"/>
      <c r="AI60" s="278"/>
      <c r="AJ60" s="322"/>
      <c r="AK60" s="322"/>
      <c r="AL60" s="238">
        <f t="shared" si="7"/>
        <v>0</v>
      </c>
      <c r="AM60" s="280"/>
      <c r="AN60" s="241" t="b">
        <v>0</v>
      </c>
    </row>
    <row r="61" ht="15.75" customHeight="1">
      <c r="A61" s="257" t="s">
        <v>273</v>
      </c>
      <c r="B61" s="286" t="s">
        <v>254</v>
      </c>
      <c r="C61" s="286" t="s">
        <v>263</v>
      </c>
      <c r="D61" s="286" t="s">
        <v>142</v>
      </c>
      <c r="E61" s="286"/>
      <c r="F61" s="286"/>
      <c r="G61" s="260">
        <f t="shared" ref="G61:AK61" si="11">SUM(G58:G60)</f>
        <v>1</v>
      </c>
      <c r="H61" s="372">
        <f t="shared" si="11"/>
        <v>1</v>
      </c>
      <c r="I61" s="372">
        <f t="shared" si="11"/>
        <v>1</v>
      </c>
      <c r="J61" s="248">
        <f t="shared" si="11"/>
        <v>1</v>
      </c>
      <c r="K61" s="248">
        <f t="shared" si="11"/>
        <v>1</v>
      </c>
      <c r="L61" s="372">
        <f t="shared" si="11"/>
        <v>1</v>
      </c>
      <c r="M61" s="260">
        <f t="shared" si="11"/>
        <v>1</v>
      </c>
      <c r="N61" s="260">
        <f t="shared" si="11"/>
        <v>1</v>
      </c>
      <c r="O61" s="372">
        <f t="shared" si="11"/>
        <v>1</v>
      </c>
      <c r="P61" s="372">
        <f t="shared" si="11"/>
        <v>1</v>
      </c>
      <c r="Q61" s="248">
        <f t="shared" si="11"/>
        <v>1</v>
      </c>
      <c r="R61" s="248">
        <f t="shared" si="11"/>
        <v>1</v>
      </c>
      <c r="S61" s="372">
        <f t="shared" si="11"/>
        <v>1</v>
      </c>
      <c r="T61" s="260">
        <f t="shared" si="11"/>
        <v>1</v>
      </c>
      <c r="U61" s="260">
        <f t="shared" si="11"/>
        <v>1</v>
      </c>
      <c r="V61" s="372">
        <f t="shared" si="11"/>
        <v>1</v>
      </c>
      <c r="W61" s="372">
        <f t="shared" si="11"/>
        <v>1</v>
      </c>
      <c r="X61" s="248">
        <f t="shared" si="11"/>
        <v>1</v>
      </c>
      <c r="Y61" s="248">
        <f t="shared" si="11"/>
        <v>1</v>
      </c>
      <c r="Z61" s="372">
        <f t="shared" si="11"/>
        <v>1</v>
      </c>
      <c r="AA61" s="260">
        <f t="shared" si="11"/>
        <v>1</v>
      </c>
      <c r="AB61" s="260">
        <f t="shared" si="11"/>
        <v>1</v>
      </c>
      <c r="AC61" s="372">
        <f t="shared" si="11"/>
        <v>1</v>
      </c>
      <c r="AD61" s="246">
        <f t="shared" si="11"/>
        <v>1</v>
      </c>
      <c r="AE61" s="248">
        <f t="shared" si="11"/>
        <v>1</v>
      </c>
      <c r="AF61" s="248">
        <f t="shared" si="11"/>
        <v>1</v>
      </c>
      <c r="AG61" s="372">
        <f t="shared" si="11"/>
        <v>1</v>
      </c>
      <c r="AH61" s="260">
        <f t="shared" si="11"/>
        <v>1</v>
      </c>
      <c r="AI61" s="260">
        <f t="shared" si="11"/>
        <v>1</v>
      </c>
      <c r="AJ61" s="372">
        <f t="shared" si="11"/>
        <v>1</v>
      </c>
      <c r="AK61" s="372">
        <f t="shared" si="11"/>
        <v>1</v>
      </c>
      <c r="AL61" s="260">
        <f t="shared" si="7"/>
        <v>31</v>
      </c>
      <c r="AM61" s="268"/>
      <c r="AN61" s="263" t="b">
        <v>0</v>
      </c>
    </row>
    <row r="62" ht="15.75" customHeight="1">
      <c r="A62" s="264" t="s">
        <v>273</v>
      </c>
      <c r="B62" s="408" t="s">
        <v>254</v>
      </c>
      <c r="C62" s="309" t="s">
        <v>255</v>
      </c>
      <c r="D62" s="408" t="s">
        <v>163</v>
      </c>
      <c r="E62" s="309"/>
      <c r="F62" s="309"/>
      <c r="G62" s="409"/>
      <c r="H62" s="410"/>
      <c r="I62" s="410"/>
      <c r="J62" s="272"/>
      <c r="K62" s="272"/>
      <c r="L62" s="410"/>
      <c r="M62" s="409"/>
      <c r="N62" s="409"/>
      <c r="O62" s="410"/>
      <c r="P62" s="410"/>
      <c r="Q62" s="272"/>
      <c r="R62" s="272"/>
      <c r="S62" s="410"/>
      <c r="T62" s="409"/>
      <c r="U62" s="409"/>
      <c r="V62" s="410"/>
      <c r="W62" s="410"/>
      <c r="X62" s="272"/>
      <c r="Y62" s="272"/>
      <c r="Z62" s="415"/>
      <c r="AA62" s="409"/>
      <c r="AB62" s="409"/>
      <c r="AC62" s="410"/>
      <c r="AD62" s="269"/>
      <c r="AE62" s="272">
        <v>2.0</v>
      </c>
      <c r="AF62" s="272"/>
      <c r="AG62" s="410"/>
      <c r="AH62" s="409"/>
      <c r="AI62" s="277"/>
      <c r="AJ62" s="415"/>
      <c r="AK62" s="415"/>
      <c r="AL62" s="360">
        <f t="shared" si="7"/>
        <v>2</v>
      </c>
      <c r="AM62" s="280"/>
      <c r="AN62" s="241" t="b">
        <v>0</v>
      </c>
    </row>
    <row r="63" ht="15.75" customHeight="1">
      <c r="A63" s="264" t="s">
        <v>273</v>
      </c>
      <c r="B63" s="309" t="s">
        <v>254</v>
      </c>
      <c r="C63" s="309" t="s">
        <v>255</v>
      </c>
      <c r="D63" s="309" t="s">
        <v>169</v>
      </c>
      <c r="E63" s="309"/>
      <c r="F63" s="309"/>
      <c r="G63" s="278"/>
      <c r="H63" s="322"/>
      <c r="I63" s="322"/>
      <c r="J63" s="248"/>
      <c r="K63" s="248"/>
      <c r="L63" s="322">
        <v>1.0</v>
      </c>
      <c r="M63" s="278"/>
      <c r="N63" s="278"/>
      <c r="O63" s="322"/>
      <c r="P63" s="322"/>
      <c r="Q63" s="248"/>
      <c r="R63" s="248"/>
      <c r="S63" s="322"/>
      <c r="T63" s="278">
        <v>1.0</v>
      </c>
      <c r="U63" s="278"/>
      <c r="V63" s="322"/>
      <c r="W63" s="322"/>
      <c r="X63" s="248"/>
      <c r="Y63" s="248"/>
      <c r="Z63" s="322"/>
      <c r="AA63" s="278"/>
      <c r="AB63" s="278"/>
      <c r="AC63" s="322"/>
      <c r="AD63" s="246"/>
      <c r="AE63" s="248"/>
      <c r="AF63" s="248"/>
      <c r="AG63" s="322"/>
      <c r="AH63" s="278"/>
      <c r="AI63" s="278"/>
      <c r="AJ63" s="322"/>
      <c r="AK63" s="322"/>
      <c r="AL63" s="238">
        <f t="shared" si="7"/>
        <v>2</v>
      </c>
      <c r="AM63" s="280"/>
      <c r="AN63" s="241" t="b">
        <v>0</v>
      </c>
    </row>
    <row r="64" ht="15.75" customHeight="1">
      <c r="A64" s="257" t="s">
        <v>273</v>
      </c>
      <c r="B64" s="286" t="s">
        <v>254</v>
      </c>
      <c r="C64" s="286" t="s">
        <v>255</v>
      </c>
      <c r="D64" s="286" t="s">
        <v>161</v>
      </c>
      <c r="E64" s="286"/>
      <c r="F64" s="286"/>
      <c r="G64" s="260">
        <f t="shared" ref="G64:AK64" si="12">SUM(G62:G63)</f>
        <v>0</v>
      </c>
      <c r="H64" s="372">
        <f t="shared" si="12"/>
        <v>0</v>
      </c>
      <c r="I64" s="372">
        <f t="shared" si="12"/>
        <v>0</v>
      </c>
      <c r="J64" s="248">
        <f t="shared" si="12"/>
        <v>0</v>
      </c>
      <c r="K64" s="248">
        <f t="shared" si="12"/>
        <v>0</v>
      </c>
      <c r="L64" s="372">
        <f t="shared" si="12"/>
        <v>1</v>
      </c>
      <c r="M64" s="260">
        <f t="shared" si="12"/>
        <v>0</v>
      </c>
      <c r="N64" s="260">
        <f t="shared" si="12"/>
        <v>0</v>
      </c>
      <c r="O64" s="372">
        <f t="shared" si="12"/>
        <v>0</v>
      </c>
      <c r="P64" s="372">
        <f t="shared" si="12"/>
        <v>0</v>
      </c>
      <c r="Q64" s="248">
        <f t="shared" si="12"/>
        <v>0</v>
      </c>
      <c r="R64" s="248">
        <f t="shared" si="12"/>
        <v>0</v>
      </c>
      <c r="S64" s="372">
        <f t="shared" si="12"/>
        <v>0</v>
      </c>
      <c r="T64" s="260">
        <f t="shared" si="12"/>
        <v>1</v>
      </c>
      <c r="U64" s="260">
        <f t="shared" si="12"/>
        <v>0</v>
      </c>
      <c r="V64" s="372">
        <f t="shared" si="12"/>
        <v>0</v>
      </c>
      <c r="W64" s="372">
        <f t="shared" si="12"/>
        <v>0</v>
      </c>
      <c r="X64" s="248">
        <f t="shared" si="12"/>
        <v>0</v>
      </c>
      <c r="Y64" s="248">
        <f t="shared" si="12"/>
        <v>0</v>
      </c>
      <c r="Z64" s="372">
        <f t="shared" si="12"/>
        <v>0</v>
      </c>
      <c r="AA64" s="260">
        <f t="shared" si="12"/>
        <v>0</v>
      </c>
      <c r="AB64" s="260">
        <f t="shared" si="12"/>
        <v>0</v>
      </c>
      <c r="AC64" s="372">
        <f t="shared" si="12"/>
        <v>0</v>
      </c>
      <c r="AD64" s="246">
        <f t="shared" si="12"/>
        <v>0</v>
      </c>
      <c r="AE64" s="248">
        <f t="shared" si="12"/>
        <v>2</v>
      </c>
      <c r="AF64" s="248">
        <f t="shared" si="12"/>
        <v>0</v>
      </c>
      <c r="AG64" s="372">
        <f t="shared" si="12"/>
        <v>0</v>
      </c>
      <c r="AH64" s="260">
        <f t="shared" si="12"/>
        <v>0</v>
      </c>
      <c r="AI64" s="260">
        <f t="shared" si="12"/>
        <v>0</v>
      </c>
      <c r="AJ64" s="372">
        <f t="shared" si="12"/>
        <v>0</v>
      </c>
      <c r="AK64" s="372">
        <f t="shared" si="12"/>
        <v>0</v>
      </c>
      <c r="AL64" s="260">
        <f t="shared" si="7"/>
        <v>4</v>
      </c>
      <c r="AM64" s="268"/>
      <c r="AN64" s="263" t="b">
        <v>0</v>
      </c>
    </row>
    <row r="65" ht="15.75" customHeight="1">
      <c r="A65" s="264" t="s">
        <v>273</v>
      </c>
      <c r="B65" s="408" t="s">
        <v>254</v>
      </c>
      <c r="C65" s="309" t="s">
        <v>271</v>
      </c>
      <c r="D65" s="408" t="s">
        <v>173</v>
      </c>
      <c r="E65" s="309"/>
      <c r="F65" s="309"/>
      <c r="G65" s="277"/>
      <c r="H65" s="415"/>
      <c r="I65" s="415"/>
      <c r="J65" s="273"/>
      <c r="K65" s="273"/>
      <c r="L65" s="415"/>
      <c r="M65" s="277"/>
      <c r="N65" s="277"/>
      <c r="O65" s="415"/>
      <c r="P65" s="415"/>
      <c r="Q65" s="273"/>
      <c r="R65" s="273"/>
      <c r="S65" s="415"/>
      <c r="T65" s="277"/>
      <c r="U65" s="277"/>
      <c r="V65" s="415"/>
      <c r="W65" s="415"/>
      <c r="X65" s="273"/>
      <c r="Y65" s="273"/>
      <c r="Z65" s="416"/>
      <c r="AA65" s="277"/>
      <c r="AB65" s="277"/>
      <c r="AC65" s="415"/>
      <c r="AD65" s="275"/>
      <c r="AE65" s="273"/>
      <c r="AF65" s="273"/>
      <c r="AG65" s="415"/>
      <c r="AH65" s="409"/>
      <c r="AI65" s="277"/>
      <c r="AJ65" s="415">
        <v>1.0</v>
      </c>
      <c r="AK65" s="415"/>
      <c r="AL65" s="360">
        <f t="shared" si="7"/>
        <v>1</v>
      </c>
      <c r="AM65" s="280"/>
      <c r="AN65" s="241" t="b">
        <v>0</v>
      </c>
    </row>
    <row r="66" ht="15.75" customHeight="1">
      <c r="A66" s="264" t="s">
        <v>273</v>
      </c>
      <c r="B66" s="309" t="s">
        <v>254</v>
      </c>
      <c r="C66" s="309" t="s">
        <v>271</v>
      </c>
      <c r="D66" s="309"/>
      <c r="E66" s="309"/>
      <c r="F66" s="309"/>
      <c r="G66" s="278"/>
      <c r="H66" s="322"/>
      <c r="I66" s="322"/>
      <c r="J66" s="248"/>
      <c r="K66" s="248"/>
      <c r="L66" s="322"/>
      <c r="M66" s="278"/>
      <c r="N66" s="278"/>
      <c r="O66" s="322"/>
      <c r="P66" s="322"/>
      <c r="Q66" s="248"/>
      <c r="R66" s="248"/>
      <c r="S66" s="322"/>
      <c r="T66" s="278"/>
      <c r="U66" s="278"/>
      <c r="V66" s="322"/>
      <c r="W66" s="322"/>
      <c r="X66" s="248"/>
      <c r="Y66" s="248"/>
      <c r="Z66" s="321"/>
      <c r="AA66" s="278"/>
      <c r="AB66" s="278"/>
      <c r="AC66" s="322"/>
      <c r="AD66" s="246"/>
      <c r="AE66" s="248"/>
      <c r="AF66" s="248"/>
      <c r="AG66" s="322"/>
      <c r="AH66" s="278"/>
      <c r="AI66" s="278"/>
      <c r="AJ66" s="322"/>
      <c r="AK66" s="322"/>
      <c r="AL66" s="238">
        <f t="shared" si="7"/>
        <v>0</v>
      </c>
      <c r="AM66" s="280"/>
      <c r="AN66" s="241" t="b">
        <v>0</v>
      </c>
    </row>
    <row r="67" ht="15.75" customHeight="1">
      <c r="A67" s="257" t="s">
        <v>273</v>
      </c>
      <c r="B67" s="286" t="s">
        <v>254</v>
      </c>
      <c r="C67" s="286" t="s">
        <v>271</v>
      </c>
      <c r="D67" s="286" t="s">
        <v>172</v>
      </c>
      <c r="E67" s="286"/>
      <c r="F67" s="286"/>
      <c r="G67" s="260">
        <f t="shared" ref="G67:AL67" si="13">SUM(G65:G66)</f>
        <v>0</v>
      </c>
      <c r="H67" s="372">
        <f t="shared" si="13"/>
        <v>0</v>
      </c>
      <c r="I67" s="372">
        <f t="shared" si="13"/>
        <v>0</v>
      </c>
      <c r="J67" s="248">
        <f t="shared" si="13"/>
        <v>0</v>
      </c>
      <c r="K67" s="248">
        <f t="shared" si="13"/>
        <v>0</v>
      </c>
      <c r="L67" s="372">
        <f t="shared" si="13"/>
        <v>0</v>
      </c>
      <c r="M67" s="260">
        <f t="shared" si="13"/>
        <v>0</v>
      </c>
      <c r="N67" s="260">
        <f t="shared" si="13"/>
        <v>0</v>
      </c>
      <c r="O67" s="372">
        <f t="shared" si="13"/>
        <v>0</v>
      </c>
      <c r="P67" s="372">
        <f t="shared" si="13"/>
        <v>0</v>
      </c>
      <c r="Q67" s="248">
        <f t="shared" si="13"/>
        <v>0</v>
      </c>
      <c r="R67" s="248">
        <f t="shared" si="13"/>
        <v>0</v>
      </c>
      <c r="S67" s="372">
        <f t="shared" si="13"/>
        <v>0</v>
      </c>
      <c r="T67" s="260">
        <f t="shared" si="13"/>
        <v>0</v>
      </c>
      <c r="U67" s="260">
        <f t="shared" si="13"/>
        <v>0</v>
      </c>
      <c r="V67" s="372">
        <f t="shared" si="13"/>
        <v>0</v>
      </c>
      <c r="W67" s="372">
        <f t="shared" si="13"/>
        <v>0</v>
      </c>
      <c r="X67" s="248">
        <f t="shared" si="13"/>
        <v>0</v>
      </c>
      <c r="Y67" s="248">
        <f t="shared" si="13"/>
        <v>0</v>
      </c>
      <c r="Z67" s="372">
        <f t="shared" si="13"/>
        <v>0</v>
      </c>
      <c r="AA67" s="260">
        <f t="shared" si="13"/>
        <v>0</v>
      </c>
      <c r="AB67" s="260">
        <f t="shared" si="13"/>
        <v>0</v>
      </c>
      <c r="AC67" s="372">
        <f t="shared" si="13"/>
        <v>0</v>
      </c>
      <c r="AD67" s="246">
        <f t="shared" si="13"/>
        <v>0</v>
      </c>
      <c r="AE67" s="248">
        <f t="shared" si="13"/>
        <v>0</v>
      </c>
      <c r="AF67" s="248">
        <f t="shared" si="13"/>
        <v>0</v>
      </c>
      <c r="AG67" s="372">
        <f t="shared" si="13"/>
        <v>0</v>
      </c>
      <c r="AH67" s="260">
        <f t="shared" si="13"/>
        <v>0</v>
      </c>
      <c r="AI67" s="260">
        <f t="shared" si="13"/>
        <v>0</v>
      </c>
      <c r="AJ67" s="372">
        <f t="shared" si="13"/>
        <v>1</v>
      </c>
      <c r="AK67" s="372">
        <f t="shared" si="13"/>
        <v>0</v>
      </c>
      <c r="AL67" s="372">
        <f t="shared" si="13"/>
        <v>1</v>
      </c>
      <c r="AM67" s="268"/>
      <c r="AN67" s="263" t="b">
        <v>0</v>
      </c>
    </row>
    <row r="68" ht="15.75" customHeight="1">
      <c r="A68" s="264" t="s">
        <v>277</v>
      </c>
      <c r="B68" s="309" t="s">
        <v>262</v>
      </c>
      <c r="C68" s="309" t="s">
        <v>259</v>
      </c>
      <c r="D68" s="309" t="s">
        <v>69</v>
      </c>
      <c r="E68" s="309"/>
      <c r="F68" s="309"/>
      <c r="G68" s="278"/>
      <c r="H68" s="322"/>
      <c r="I68" s="322"/>
      <c r="J68" s="248"/>
      <c r="K68" s="248"/>
      <c r="L68" s="322"/>
      <c r="M68" s="278"/>
      <c r="N68" s="278"/>
      <c r="O68" s="322"/>
      <c r="P68" s="322"/>
      <c r="Q68" s="248"/>
      <c r="R68" s="248"/>
      <c r="S68" s="322"/>
      <c r="T68" s="278"/>
      <c r="U68" s="278"/>
      <c r="V68" s="322"/>
      <c r="W68" s="322"/>
      <c r="X68" s="248"/>
      <c r="Y68" s="248"/>
      <c r="Z68" s="322"/>
      <c r="AA68" s="278"/>
      <c r="AB68" s="278"/>
      <c r="AC68" s="322"/>
      <c r="AD68" s="246"/>
      <c r="AE68" s="248"/>
      <c r="AF68" s="248"/>
      <c r="AG68" s="322">
        <v>4.0</v>
      </c>
      <c r="AH68" s="278">
        <v>4.0</v>
      </c>
      <c r="AI68" s="278">
        <v>4.0</v>
      </c>
      <c r="AJ68" s="322">
        <v>4.0</v>
      </c>
      <c r="AK68" s="322">
        <v>4.0</v>
      </c>
      <c r="AL68" s="238">
        <f t="shared" ref="AL68:AL151" si="14">SUM(G68:AK68)</f>
        <v>20</v>
      </c>
      <c r="AM68" s="280"/>
      <c r="AN68" s="241" t="b">
        <v>0</v>
      </c>
    </row>
    <row r="69" ht="15.75" customHeight="1">
      <c r="A69" s="264" t="s">
        <v>277</v>
      </c>
      <c r="B69" s="309" t="s">
        <v>262</v>
      </c>
      <c r="C69" s="309" t="s">
        <v>259</v>
      </c>
      <c r="D69" s="309" t="s">
        <v>50</v>
      </c>
      <c r="E69" s="309"/>
      <c r="F69" s="309"/>
      <c r="G69" s="278">
        <v>4.0</v>
      </c>
      <c r="H69" s="322">
        <v>4.0</v>
      </c>
      <c r="I69" s="322">
        <v>4.0</v>
      </c>
      <c r="J69" s="248"/>
      <c r="K69" s="248"/>
      <c r="L69" s="322">
        <v>4.0</v>
      </c>
      <c r="M69" s="278">
        <v>4.0</v>
      </c>
      <c r="N69" s="278">
        <v>4.0</v>
      </c>
      <c r="O69" s="322">
        <v>4.0</v>
      </c>
      <c r="P69" s="322">
        <v>4.0</v>
      </c>
      <c r="Q69" s="248"/>
      <c r="R69" s="248"/>
      <c r="S69" s="322">
        <v>4.0</v>
      </c>
      <c r="T69" s="278">
        <v>4.0</v>
      </c>
      <c r="U69" s="278">
        <v>4.0</v>
      </c>
      <c r="V69" s="322">
        <v>4.0</v>
      </c>
      <c r="W69" s="322">
        <v>4.0</v>
      </c>
      <c r="X69" s="248"/>
      <c r="Y69" s="248"/>
      <c r="Z69" s="322">
        <v>4.0</v>
      </c>
      <c r="AA69" s="278">
        <v>4.0</v>
      </c>
      <c r="AB69" s="278">
        <v>4.0</v>
      </c>
      <c r="AC69" s="322">
        <v>4.0</v>
      </c>
      <c r="AD69" s="246">
        <v>4.0</v>
      </c>
      <c r="AE69" s="248"/>
      <c r="AF69" s="248"/>
      <c r="AG69" s="322"/>
      <c r="AH69" s="278"/>
      <c r="AI69" s="278"/>
      <c r="AJ69" s="322"/>
      <c r="AK69" s="322"/>
      <c r="AL69" s="238">
        <f t="shared" si="14"/>
        <v>72</v>
      </c>
      <c r="AM69" s="280"/>
      <c r="AN69" s="241" t="b">
        <v>0</v>
      </c>
    </row>
    <row r="70" ht="15.75" customHeight="1">
      <c r="A70" s="257" t="s">
        <v>277</v>
      </c>
      <c r="B70" s="286" t="s">
        <v>262</v>
      </c>
      <c r="C70" s="286" t="s">
        <v>259</v>
      </c>
      <c r="D70" s="286" t="s">
        <v>47</v>
      </c>
      <c r="E70" s="286"/>
      <c r="F70" s="286"/>
      <c r="G70" s="260">
        <f t="shared" ref="G70:AK70" si="15">SUM(G68:G69)</f>
        <v>4</v>
      </c>
      <c r="H70" s="372">
        <f t="shared" si="15"/>
        <v>4</v>
      </c>
      <c r="I70" s="372">
        <f t="shared" si="15"/>
        <v>4</v>
      </c>
      <c r="J70" s="248">
        <f t="shared" si="15"/>
        <v>0</v>
      </c>
      <c r="K70" s="248">
        <f t="shared" si="15"/>
        <v>0</v>
      </c>
      <c r="L70" s="372">
        <f t="shared" si="15"/>
        <v>4</v>
      </c>
      <c r="M70" s="260">
        <f t="shared" si="15"/>
        <v>4</v>
      </c>
      <c r="N70" s="260">
        <f t="shared" si="15"/>
        <v>4</v>
      </c>
      <c r="O70" s="372">
        <f t="shared" si="15"/>
        <v>4</v>
      </c>
      <c r="P70" s="372">
        <f t="shared" si="15"/>
        <v>4</v>
      </c>
      <c r="Q70" s="248">
        <f t="shared" si="15"/>
        <v>0</v>
      </c>
      <c r="R70" s="248">
        <f t="shared" si="15"/>
        <v>0</v>
      </c>
      <c r="S70" s="372">
        <f t="shared" si="15"/>
        <v>4</v>
      </c>
      <c r="T70" s="260">
        <f t="shared" si="15"/>
        <v>4</v>
      </c>
      <c r="U70" s="260">
        <f t="shared" si="15"/>
        <v>4</v>
      </c>
      <c r="V70" s="372">
        <f t="shared" si="15"/>
        <v>4</v>
      </c>
      <c r="W70" s="372">
        <f t="shared" si="15"/>
        <v>4</v>
      </c>
      <c r="X70" s="248">
        <f t="shared" si="15"/>
        <v>0</v>
      </c>
      <c r="Y70" s="248">
        <f t="shared" si="15"/>
        <v>0</v>
      </c>
      <c r="Z70" s="372">
        <f t="shared" si="15"/>
        <v>4</v>
      </c>
      <c r="AA70" s="260">
        <f t="shared" si="15"/>
        <v>4</v>
      </c>
      <c r="AB70" s="260">
        <f t="shared" si="15"/>
        <v>4</v>
      </c>
      <c r="AC70" s="372">
        <f t="shared" si="15"/>
        <v>4</v>
      </c>
      <c r="AD70" s="246">
        <f t="shared" si="15"/>
        <v>4</v>
      </c>
      <c r="AE70" s="248">
        <f t="shared" si="15"/>
        <v>0</v>
      </c>
      <c r="AF70" s="248">
        <f t="shared" si="15"/>
        <v>0</v>
      </c>
      <c r="AG70" s="372">
        <f t="shared" si="15"/>
        <v>4</v>
      </c>
      <c r="AH70" s="260">
        <f t="shared" si="15"/>
        <v>4</v>
      </c>
      <c r="AI70" s="260">
        <f t="shared" si="15"/>
        <v>4</v>
      </c>
      <c r="AJ70" s="372">
        <f t="shared" si="15"/>
        <v>4</v>
      </c>
      <c r="AK70" s="372">
        <f t="shared" si="15"/>
        <v>4</v>
      </c>
      <c r="AL70" s="260">
        <f t="shared" si="14"/>
        <v>92</v>
      </c>
      <c r="AM70" s="268"/>
      <c r="AN70" s="263" t="b">
        <v>0</v>
      </c>
    </row>
    <row r="71" ht="15.75" customHeight="1">
      <c r="A71" s="264" t="s">
        <v>277</v>
      </c>
      <c r="B71" s="309" t="s">
        <v>262</v>
      </c>
      <c r="C71" s="309" t="s">
        <v>263</v>
      </c>
      <c r="D71" s="309" t="s">
        <v>148</v>
      </c>
      <c r="E71" s="309"/>
      <c r="F71" s="309"/>
      <c r="G71" s="278"/>
      <c r="H71" s="322">
        <v>1.0</v>
      </c>
      <c r="I71" s="322"/>
      <c r="J71" s="248">
        <v>1.0</v>
      </c>
      <c r="K71" s="248"/>
      <c r="L71" s="322">
        <v>1.0</v>
      </c>
      <c r="M71" s="278"/>
      <c r="N71" s="278">
        <v>1.0</v>
      </c>
      <c r="O71" s="322"/>
      <c r="P71" s="322"/>
      <c r="Q71" s="248"/>
      <c r="R71" s="248"/>
      <c r="S71" s="322"/>
      <c r="T71" s="278"/>
      <c r="U71" s="278"/>
      <c r="V71" s="322"/>
      <c r="W71" s="322"/>
      <c r="X71" s="248"/>
      <c r="Y71" s="248"/>
      <c r="Z71" s="322"/>
      <c r="AA71" s="278"/>
      <c r="AB71" s="278"/>
      <c r="AC71" s="322"/>
      <c r="AD71" s="246"/>
      <c r="AE71" s="248"/>
      <c r="AF71" s="248"/>
      <c r="AG71" s="322"/>
      <c r="AH71" s="278">
        <v>1.0</v>
      </c>
      <c r="AI71" s="278"/>
      <c r="AJ71" s="322">
        <v>1.0</v>
      </c>
      <c r="AK71" s="322"/>
      <c r="AL71" s="238">
        <f t="shared" si="14"/>
        <v>6</v>
      </c>
      <c r="AM71" s="280"/>
      <c r="AN71" s="241" t="b">
        <v>0</v>
      </c>
    </row>
    <row r="72" ht="15.75" customHeight="1">
      <c r="A72" s="264" t="s">
        <v>277</v>
      </c>
      <c r="B72" s="309" t="s">
        <v>262</v>
      </c>
      <c r="C72" s="309" t="s">
        <v>263</v>
      </c>
      <c r="D72" s="309" t="s">
        <v>149</v>
      </c>
      <c r="E72" s="309"/>
      <c r="F72" s="309"/>
      <c r="G72" s="278"/>
      <c r="H72" s="322"/>
      <c r="I72" s="322"/>
      <c r="J72" s="248"/>
      <c r="K72" s="248"/>
      <c r="L72" s="322"/>
      <c r="M72" s="278"/>
      <c r="N72" s="278"/>
      <c r="O72" s="322">
        <v>1.0</v>
      </c>
      <c r="P72" s="322">
        <v>1.0</v>
      </c>
      <c r="Q72" s="248"/>
      <c r="R72" s="248"/>
      <c r="S72" s="322">
        <v>1.0</v>
      </c>
      <c r="T72" s="278"/>
      <c r="U72" s="278">
        <v>1.0</v>
      </c>
      <c r="V72" s="322"/>
      <c r="W72" s="322">
        <v>1.0</v>
      </c>
      <c r="X72" s="248"/>
      <c r="Y72" s="248"/>
      <c r="Z72" s="322">
        <v>1.0</v>
      </c>
      <c r="AA72" s="278"/>
      <c r="AB72" s="278">
        <v>1.0</v>
      </c>
      <c r="AC72" s="322"/>
      <c r="AD72" s="246">
        <v>1.0</v>
      </c>
      <c r="AE72" s="248"/>
      <c r="AF72" s="248"/>
      <c r="AG72" s="322"/>
      <c r="AH72" s="278"/>
      <c r="AI72" s="278"/>
      <c r="AJ72" s="322"/>
      <c r="AK72" s="322"/>
      <c r="AL72" s="238">
        <f t="shared" si="14"/>
        <v>8</v>
      </c>
      <c r="AM72" s="280"/>
      <c r="AN72" s="241" t="b">
        <v>0</v>
      </c>
    </row>
    <row r="73" ht="15.75" customHeight="1">
      <c r="A73" s="257" t="s">
        <v>277</v>
      </c>
      <c r="B73" s="286" t="s">
        <v>262</v>
      </c>
      <c r="C73" s="286" t="s">
        <v>263</v>
      </c>
      <c r="D73" s="286" t="s">
        <v>142</v>
      </c>
      <c r="E73" s="286"/>
      <c r="F73" s="286"/>
      <c r="G73" s="260">
        <f t="shared" ref="G73:AK73" si="16">SUM(G71:G72)</f>
        <v>0</v>
      </c>
      <c r="H73" s="372">
        <f t="shared" si="16"/>
        <v>1</v>
      </c>
      <c r="I73" s="372">
        <f t="shared" si="16"/>
        <v>0</v>
      </c>
      <c r="J73" s="248">
        <f t="shared" si="16"/>
        <v>1</v>
      </c>
      <c r="K73" s="248">
        <f t="shared" si="16"/>
        <v>0</v>
      </c>
      <c r="L73" s="372">
        <f t="shared" si="16"/>
        <v>1</v>
      </c>
      <c r="M73" s="260">
        <f t="shared" si="16"/>
        <v>0</v>
      </c>
      <c r="N73" s="260">
        <f t="shared" si="16"/>
        <v>1</v>
      </c>
      <c r="O73" s="372">
        <f t="shared" si="16"/>
        <v>1</v>
      </c>
      <c r="P73" s="372">
        <f t="shared" si="16"/>
        <v>1</v>
      </c>
      <c r="Q73" s="248">
        <f t="shared" si="16"/>
        <v>0</v>
      </c>
      <c r="R73" s="248">
        <f t="shared" si="16"/>
        <v>0</v>
      </c>
      <c r="S73" s="372">
        <f t="shared" si="16"/>
        <v>1</v>
      </c>
      <c r="T73" s="260">
        <f t="shared" si="16"/>
        <v>0</v>
      </c>
      <c r="U73" s="260">
        <f t="shared" si="16"/>
        <v>1</v>
      </c>
      <c r="V73" s="372">
        <f t="shared" si="16"/>
        <v>0</v>
      </c>
      <c r="W73" s="372">
        <f t="shared" si="16"/>
        <v>1</v>
      </c>
      <c r="X73" s="248">
        <f t="shared" si="16"/>
        <v>0</v>
      </c>
      <c r="Y73" s="248">
        <f t="shared" si="16"/>
        <v>0</v>
      </c>
      <c r="Z73" s="372">
        <f t="shared" si="16"/>
        <v>1</v>
      </c>
      <c r="AA73" s="260">
        <f t="shared" si="16"/>
        <v>0</v>
      </c>
      <c r="AB73" s="260">
        <f t="shared" si="16"/>
        <v>1</v>
      </c>
      <c r="AC73" s="372">
        <f t="shared" si="16"/>
        <v>0</v>
      </c>
      <c r="AD73" s="246">
        <f t="shared" si="16"/>
        <v>1</v>
      </c>
      <c r="AE73" s="248">
        <f t="shared" si="16"/>
        <v>0</v>
      </c>
      <c r="AF73" s="248">
        <f t="shared" si="16"/>
        <v>0</v>
      </c>
      <c r="AG73" s="372">
        <f t="shared" si="16"/>
        <v>0</v>
      </c>
      <c r="AH73" s="260">
        <f t="shared" si="16"/>
        <v>1</v>
      </c>
      <c r="AI73" s="260">
        <f t="shared" si="16"/>
        <v>0</v>
      </c>
      <c r="AJ73" s="372">
        <f t="shared" si="16"/>
        <v>1</v>
      </c>
      <c r="AK73" s="372">
        <f t="shared" si="16"/>
        <v>0</v>
      </c>
      <c r="AL73" s="260">
        <f t="shared" si="14"/>
        <v>14</v>
      </c>
      <c r="AM73" s="268"/>
      <c r="AN73" s="263" t="b">
        <v>0</v>
      </c>
    </row>
    <row r="74" ht="15.75" customHeight="1">
      <c r="A74" s="264" t="s">
        <v>277</v>
      </c>
      <c r="B74" s="309" t="s">
        <v>262</v>
      </c>
      <c r="C74" s="309" t="s">
        <v>255</v>
      </c>
      <c r="D74" s="309" t="s">
        <v>166</v>
      </c>
      <c r="E74" s="309"/>
      <c r="F74" s="309"/>
      <c r="G74" s="278"/>
      <c r="H74" s="322">
        <v>1.0</v>
      </c>
      <c r="I74" s="322"/>
      <c r="J74" s="248"/>
      <c r="K74" s="248"/>
      <c r="L74" s="322"/>
      <c r="M74" s="278"/>
      <c r="N74" s="278"/>
      <c r="O74" s="322"/>
      <c r="P74" s="322">
        <v>1.0</v>
      </c>
      <c r="Q74" s="248"/>
      <c r="R74" s="248"/>
      <c r="S74" s="322"/>
      <c r="T74" s="278"/>
      <c r="U74" s="278"/>
      <c r="V74" s="322">
        <v>1.0</v>
      </c>
      <c r="W74" s="322"/>
      <c r="X74" s="248"/>
      <c r="Y74" s="248"/>
      <c r="Z74" s="322"/>
      <c r="AA74" s="278"/>
      <c r="AB74" s="278"/>
      <c r="AC74" s="322">
        <v>1.0</v>
      </c>
      <c r="AD74" s="246"/>
      <c r="AE74" s="248"/>
      <c r="AF74" s="248"/>
      <c r="AG74" s="322"/>
      <c r="AH74" s="278"/>
      <c r="AI74" s="278"/>
      <c r="AJ74" s="322"/>
      <c r="AK74" s="322"/>
      <c r="AL74" s="238">
        <f t="shared" si="14"/>
        <v>4</v>
      </c>
      <c r="AM74" s="280"/>
      <c r="AN74" s="241" t="b">
        <v>0</v>
      </c>
    </row>
    <row r="75" ht="15.75" customHeight="1">
      <c r="A75" s="264" t="s">
        <v>277</v>
      </c>
      <c r="B75" s="309" t="s">
        <v>262</v>
      </c>
      <c r="C75" s="309" t="s">
        <v>255</v>
      </c>
      <c r="D75" s="309"/>
      <c r="E75" s="309"/>
      <c r="F75" s="309"/>
      <c r="G75" s="278"/>
      <c r="H75" s="322"/>
      <c r="I75" s="322"/>
      <c r="J75" s="248"/>
      <c r="K75" s="248"/>
      <c r="L75" s="322"/>
      <c r="M75" s="278"/>
      <c r="N75" s="278"/>
      <c r="O75" s="322"/>
      <c r="P75" s="322"/>
      <c r="Q75" s="248"/>
      <c r="R75" s="248"/>
      <c r="S75" s="322"/>
      <c r="T75" s="278"/>
      <c r="U75" s="278"/>
      <c r="V75" s="322"/>
      <c r="W75" s="322"/>
      <c r="X75" s="248"/>
      <c r="Y75" s="248"/>
      <c r="Z75" s="322"/>
      <c r="AA75" s="278"/>
      <c r="AB75" s="278"/>
      <c r="AC75" s="322"/>
      <c r="AD75" s="246"/>
      <c r="AE75" s="248"/>
      <c r="AF75" s="248"/>
      <c r="AG75" s="322"/>
      <c r="AH75" s="278"/>
      <c r="AI75" s="278"/>
      <c r="AJ75" s="322"/>
      <c r="AK75" s="322"/>
      <c r="AL75" s="238">
        <f t="shared" si="14"/>
        <v>0</v>
      </c>
      <c r="AM75" s="280"/>
      <c r="AN75" s="241" t="b">
        <v>0</v>
      </c>
    </row>
    <row r="76" ht="15.75" customHeight="1">
      <c r="A76" s="257" t="s">
        <v>277</v>
      </c>
      <c r="B76" s="286" t="s">
        <v>262</v>
      </c>
      <c r="C76" s="286" t="s">
        <v>255</v>
      </c>
      <c r="D76" s="286" t="s">
        <v>161</v>
      </c>
      <c r="E76" s="286"/>
      <c r="F76" s="286"/>
      <c r="G76" s="260">
        <f t="shared" ref="G76:AK76" si="17">SUM(G74:G75)</f>
        <v>0</v>
      </c>
      <c r="H76" s="372">
        <f t="shared" si="17"/>
        <v>1</v>
      </c>
      <c r="I76" s="372">
        <f t="shared" si="17"/>
        <v>0</v>
      </c>
      <c r="J76" s="248">
        <f t="shared" si="17"/>
        <v>0</v>
      </c>
      <c r="K76" s="248">
        <f t="shared" si="17"/>
        <v>0</v>
      </c>
      <c r="L76" s="372">
        <f t="shared" si="17"/>
        <v>0</v>
      </c>
      <c r="M76" s="260">
        <f t="shared" si="17"/>
        <v>0</v>
      </c>
      <c r="N76" s="260">
        <f t="shared" si="17"/>
        <v>0</v>
      </c>
      <c r="O76" s="372">
        <f t="shared" si="17"/>
        <v>0</v>
      </c>
      <c r="P76" s="372">
        <f t="shared" si="17"/>
        <v>1</v>
      </c>
      <c r="Q76" s="248">
        <f t="shared" si="17"/>
        <v>0</v>
      </c>
      <c r="R76" s="248">
        <f t="shared" si="17"/>
        <v>0</v>
      </c>
      <c r="S76" s="372">
        <f t="shared" si="17"/>
        <v>0</v>
      </c>
      <c r="T76" s="260">
        <f t="shared" si="17"/>
        <v>0</v>
      </c>
      <c r="U76" s="260">
        <f t="shared" si="17"/>
        <v>0</v>
      </c>
      <c r="V76" s="372">
        <f t="shared" si="17"/>
        <v>1</v>
      </c>
      <c r="W76" s="372">
        <f t="shared" si="17"/>
        <v>0</v>
      </c>
      <c r="X76" s="248">
        <f t="shared" si="17"/>
        <v>0</v>
      </c>
      <c r="Y76" s="248">
        <f t="shared" si="17"/>
        <v>0</v>
      </c>
      <c r="Z76" s="372">
        <f t="shared" si="17"/>
        <v>0</v>
      </c>
      <c r="AA76" s="260">
        <f t="shared" si="17"/>
        <v>0</v>
      </c>
      <c r="AB76" s="260">
        <f t="shared" si="17"/>
        <v>0</v>
      </c>
      <c r="AC76" s="372">
        <f t="shared" si="17"/>
        <v>1</v>
      </c>
      <c r="AD76" s="246">
        <f t="shared" si="17"/>
        <v>0</v>
      </c>
      <c r="AE76" s="248">
        <f t="shared" si="17"/>
        <v>0</v>
      </c>
      <c r="AF76" s="248">
        <f t="shared" si="17"/>
        <v>0</v>
      </c>
      <c r="AG76" s="372">
        <f t="shared" si="17"/>
        <v>0</v>
      </c>
      <c r="AH76" s="260">
        <f t="shared" si="17"/>
        <v>0</v>
      </c>
      <c r="AI76" s="260">
        <f t="shared" si="17"/>
        <v>0</v>
      </c>
      <c r="AJ76" s="372">
        <f t="shared" si="17"/>
        <v>0</v>
      </c>
      <c r="AK76" s="372">
        <f t="shared" si="17"/>
        <v>0</v>
      </c>
      <c r="AL76" s="260">
        <f t="shared" si="14"/>
        <v>4</v>
      </c>
      <c r="AM76" s="268"/>
      <c r="AN76" s="263" t="b">
        <v>0</v>
      </c>
    </row>
    <row r="77" ht="15.75" customHeight="1">
      <c r="A77" s="264" t="s">
        <v>25</v>
      </c>
      <c r="B77" s="309" t="s">
        <v>270</v>
      </c>
      <c r="C77" s="309" t="s">
        <v>259</v>
      </c>
      <c r="D77" s="309" t="s">
        <v>61</v>
      </c>
      <c r="E77" s="309"/>
      <c r="F77" s="309"/>
      <c r="G77" s="278">
        <v>1.0</v>
      </c>
      <c r="H77" s="322">
        <v>1.0</v>
      </c>
      <c r="I77" s="322">
        <v>1.0</v>
      </c>
      <c r="J77" s="248">
        <v>1.0</v>
      </c>
      <c r="K77" s="248">
        <v>1.0</v>
      </c>
      <c r="L77" s="322">
        <v>1.0</v>
      </c>
      <c r="M77" s="278">
        <v>1.0</v>
      </c>
      <c r="N77" s="278">
        <v>1.0</v>
      </c>
      <c r="O77" s="322">
        <v>1.0</v>
      </c>
      <c r="P77" s="322">
        <v>1.0</v>
      </c>
      <c r="Q77" s="248">
        <v>1.0</v>
      </c>
      <c r="R77" s="248">
        <v>1.0</v>
      </c>
      <c r="S77" s="322">
        <v>1.0</v>
      </c>
      <c r="T77" s="278">
        <v>1.0</v>
      </c>
      <c r="U77" s="278">
        <v>1.0</v>
      </c>
      <c r="V77" s="322">
        <v>1.0</v>
      </c>
      <c r="W77" s="322">
        <v>1.0</v>
      </c>
      <c r="X77" s="248">
        <v>1.0</v>
      </c>
      <c r="Y77" s="248">
        <v>1.0</v>
      </c>
      <c r="Z77" s="322"/>
      <c r="AA77" s="278">
        <v>1.0</v>
      </c>
      <c r="AB77" s="278">
        <v>1.0</v>
      </c>
      <c r="AC77" s="322">
        <v>1.0</v>
      </c>
      <c r="AD77" s="246">
        <v>1.0</v>
      </c>
      <c r="AE77" s="248">
        <v>1.0</v>
      </c>
      <c r="AF77" s="248">
        <v>1.0</v>
      </c>
      <c r="AG77" s="322">
        <v>1.0</v>
      </c>
      <c r="AH77" s="278">
        <v>1.0</v>
      </c>
      <c r="AI77" s="278">
        <v>1.0</v>
      </c>
      <c r="AJ77" s="322">
        <v>1.0</v>
      </c>
      <c r="AK77" s="322">
        <v>1.0</v>
      </c>
      <c r="AL77" s="238">
        <f t="shared" si="14"/>
        <v>30</v>
      </c>
      <c r="AM77" s="280"/>
      <c r="AN77" s="241" t="b">
        <v>0</v>
      </c>
    </row>
    <row r="78" ht="15.75" customHeight="1">
      <c r="A78" s="264" t="s">
        <v>25</v>
      </c>
      <c r="B78" s="309" t="s">
        <v>270</v>
      </c>
      <c r="C78" s="309" t="s">
        <v>259</v>
      </c>
      <c r="D78" s="309"/>
      <c r="E78" s="309"/>
      <c r="F78" s="309"/>
      <c r="G78" s="278"/>
      <c r="H78" s="322"/>
      <c r="I78" s="322"/>
      <c r="J78" s="248"/>
      <c r="K78" s="248"/>
      <c r="L78" s="322"/>
      <c r="M78" s="278"/>
      <c r="N78" s="278"/>
      <c r="O78" s="322"/>
      <c r="P78" s="322"/>
      <c r="Q78" s="248"/>
      <c r="R78" s="248"/>
      <c r="S78" s="322"/>
      <c r="T78" s="278"/>
      <c r="U78" s="278"/>
      <c r="V78" s="322"/>
      <c r="W78" s="322"/>
      <c r="X78" s="248"/>
      <c r="Y78" s="248"/>
      <c r="Z78" s="322"/>
      <c r="AA78" s="278"/>
      <c r="AB78" s="278"/>
      <c r="AC78" s="322"/>
      <c r="AD78" s="246"/>
      <c r="AE78" s="248"/>
      <c r="AF78" s="248"/>
      <c r="AG78" s="322"/>
      <c r="AH78" s="278"/>
      <c r="AI78" s="278"/>
      <c r="AJ78" s="322"/>
      <c r="AK78" s="322"/>
      <c r="AL78" s="238">
        <f t="shared" si="14"/>
        <v>0</v>
      </c>
      <c r="AM78" s="280"/>
      <c r="AN78" s="241" t="b">
        <v>0</v>
      </c>
    </row>
    <row r="79" ht="15.75" customHeight="1">
      <c r="A79" s="257" t="s">
        <v>25</v>
      </c>
      <c r="B79" s="286" t="s">
        <v>270</v>
      </c>
      <c r="C79" s="286" t="s">
        <v>259</v>
      </c>
      <c r="D79" s="286" t="s">
        <v>47</v>
      </c>
      <c r="E79" s="286"/>
      <c r="F79" s="286"/>
      <c r="G79" s="260">
        <f t="shared" ref="G79:AK79" si="18">SUM(G77:G78)</f>
        <v>1</v>
      </c>
      <c r="H79" s="260">
        <f t="shared" si="18"/>
        <v>1</v>
      </c>
      <c r="I79" s="260">
        <f t="shared" si="18"/>
        <v>1</v>
      </c>
      <c r="J79" s="260">
        <f t="shared" si="18"/>
        <v>1</v>
      </c>
      <c r="K79" s="260">
        <f t="shared" si="18"/>
        <v>1</v>
      </c>
      <c r="L79" s="260">
        <f t="shared" si="18"/>
        <v>1</v>
      </c>
      <c r="M79" s="260">
        <f t="shared" si="18"/>
        <v>1</v>
      </c>
      <c r="N79" s="260">
        <f t="shared" si="18"/>
        <v>1</v>
      </c>
      <c r="O79" s="260">
        <f t="shared" si="18"/>
        <v>1</v>
      </c>
      <c r="P79" s="260">
        <f t="shared" si="18"/>
        <v>1</v>
      </c>
      <c r="Q79" s="260">
        <f t="shared" si="18"/>
        <v>1</v>
      </c>
      <c r="R79" s="260">
        <f t="shared" si="18"/>
        <v>1</v>
      </c>
      <c r="S79" s="260">
        <f t="shared" si="18"/>
        <v>1</v>
      </c>
      <c r="T79" s="260">
        <f t="shared" si="18"/>
        <v>1</v>
      </c>
      <c r="U79" s="260">
        <f t="shared" si="18"/>
        <v>1</v>
      </c>
      <c r="V79" s="260">
        <f t="shared" si="18"/>
        <v>1</v>
      </c>
      <c r="W79" s="260">
        <f t="shared" si="18"/>
        <v>1</v>
      </c>
      <c r="X79" s="260">
        <f t="shared" si="18"/>
        <v>1</v>
      </c>
      <c r="Y79" s="260">
        <f t="shared" si="18"/>
        <v>1</v>
      </c>
      <c r="Z79" s="260">
        <f t="shared" si="18"/>
        <v>0</v>
      </c>
      <c r="AA79" s="260">
        <f t="shared" si="18"/>
        <v>1</v>
      </c>
      <c r="AB79" s="260">
        <f t="shared" si="18"/>
        <v>1</v>
      </c>
      <c r="AC79" s="260">
        <f t="shared" si="18"/>
        <v>1</v>
      </c>
      <c r="AD79" s="260">
        <f t="shared" si="18"/>
        <v>1</v>
      </c>
      <c r="AE79" s="260">
        <f t="shared" si="18"/>
        <v>1</v>
      </c>
      <c r="AF79" s="260">
        <f t="shared" si="18"/>
        <v>1</v>
      </c>
      <c r="AG79" s="260">
        <f t="shared" si="18"/>
        <v>1</v>
      </c>
      <c r="AH79" s="260">
        <f t="shared" si="18"/>
        <v>1</v>
      </c>
      <c r="AI79" s="260">
        <f t="shared" si="18"/>
        <v>1</v>
      </c>
      <c r="AJ79" s="260">
        <f t="shared" si="18"/>
        <v>1</v>
      </c>
      <c r="AK79" s="260">
        <f t="shared" si="18"/>
        <v>1</v>
      </c>
      <c r="AL79" s="260">
        <f t="shared" si="14"/>
        <v>30</v>
      </c>
      <c r="AM79" s="268"/>
      <c r="AN79" s="263" t="b">
        <v>0</v>
      </c>
    </row>
    <row r="80" ht="15.75" customHeight="1">
      <c r="A80" s="264" t="s">
        <v>25</v>
      </c>
      <c r="B80" s="309" t="s">
        <v>270</v>
      </c>
      <c r="C80" s="309" t="s">
        <v>275</v>
      </c>
      <c r="D80" s="309" t="s">
        <v>114</v>
      </c>
      <c r="E80" s="309"/>
      <c r="F80" s="309"/>
      <c r="G80" s="278"/>
      <c r="H80" s="322"/>
      <c r="I80" s="322"/>
      <c r="J80" s="248">
        <v>8.0</v>
      </c>
      <c r="K80" s="248">
        <v>8.0</v>
      </c>
      <c r="L80" s="322"/>
      <c r="M80" s="278"/>
      <c r="N80" s="278"/>
      <c r="O80" s="322"/>
      <c r="P80" s="322"/>
      <c r="Q80" s="248">
        <v>8.0</v>
      </c>
      <c r="R80" s="248">
        <v>8.0</v>
      </c>
      <c r="S80" s="322"/>
      <c r="T80" s="278"/>
      <c r="U80" s="278"/>
      <c r="V80" s="322"/>
      <c r="W80" s="322"/>
      <c r="X80" s="248">
        <v>8.0</v>
      </c>
      <c r="Y80" s="248">
        <v>8.0</v>
      </c>
      <c r="Z80" s="322"/>
      <c r="AA80" s="278"/>
      <c r="AB80" s="278"/>
      <c r="AC80" s="322"/>
      <c r="AD80" s="246"/>
      <c r="AE80" s="248">
        <v>8.0</v>
      </c>
      <c r="AF80" s="248">
        <v>8.0</v>
      </c>
      <c r="AG80" s="322"/>
      <c r="AH80" s="278"/>
      <c r="AI80" s="278"/>
      <c r="AJ80" s="322"/>
      <c r="AK80" s="322"/>
      <c r="AL80" s="238">
        <f t="shared" si="14"/>
        <v>64</v>
      </c>
      <c r="AM80" s="280"/>
      <c r="AN80" s="241" t="b">
        <v>0</v>
      </c>
    </row>
    <row r="81" ht="15.75" customHeight="1">
      <c r="A81" s="264" t="s">
        <v>25</v>
      </c>
      <c r="B81" s="309" t="s">
        <v>270</v>
      </c>
      <c r="C81" s="309" t="s">
        <v>275</v>
      </c>
      <c r="D81" s="309" t="s">
        <v>107</v>
      </c>
      <c r="E81" s="309"/>
      <c r="F81" s="309"/>
      <c r="G81" s="278">
        <v>8.0</v>
      </c>
      <c r="H81" s="322"/>
      <c r="I81" s="322">
        <v>8.0</v>
      </c>
      <c r="J81" s="248"/>
      <c r="K81" s="248"/>
      <c r="L81" s="322">
        <v>8.0</v>
      </c>
      <c r="M81" s="278"/>
      <c r="N81" s="278">
        <v>8.0</v>
      </c>
      <c r="O81" s="322">
        <v>8.0</v>
      </c>
      <c r="P81" s="322"/>
      <c r="Q81" s="248"/>
      <c r="R81" s="248"/>
      <c r="S81" s="322">
        <v>8.0</v>
      </c>
      <c r="T81" s="278"/>
      <c r="U81" s="278">
        <v>8.0</v>
      </c>
      <c r="V81" s="322">
        <v>8.0</v>
      </c>
      <c r="W81" s="322"/>
      <c r="X81" s="248"/>
      <c r="Y81" s="248"/>
      <c r="Z81" s="322">
        <v>8.0</v>
      </c>
      <c r="AA81" s="278"/>
      <c r="AB81" s="278">
        <v>8.0</v>
      </c>
      <c r="AC81" s="322"/>
      <c r="AD81" s="246">
        <v>8.0</v>
      </c>
      <c r="AE81" s="248"/>
      <c r="AF81" s="248"/>
      <c r="AG81" s="322">
        <v>8.0</v>
      </c>
      <c r="AH81" s="278"/>
      <c r="AI81" s="278">
        <v>8.0</v>
      </c>
      <c r="AJ81" s="322"/>
      <c r="AK81" s="322">
        <v>8.0</v>
      </c>
      <c r="AL81" s="238">
        <f t="shared" si="14"/>
        <v>112</v>
      </c>
      <c r="AM81" s="280"/>
      <c r="AN81" s="241" t="b">
        <v>0</v>
      </c>
    </row>
    <row r="82" ht="15.75" customHeight="1">
      <c r="A82" s="264" t="s">
        <v>25</v>
      </c>
      <c r="B82" s="309" t="s">
        <v>270</v>
      </c>
      <c r="C82" s="309" t="s">
        <v>275</v>
      </c>
      <c r="D82" s="309" t="s">
        <v>115</v>
      </c>
      <c r="E82" s="309"/>
      <c r="F82" s="309"/>
      <c r="G82" s="278"/>
      <c r="H82" s="322">
        <v>8.0</v>
      </c>
      <c r="I82" s="322"/>
      <c r="J82" s="248"/>
      <c r="K82" s="248"/>
      <c r="L82" s="322"/>
      <c r="M82" s="278"/>
      <c r="N82" s="278"/>
      <c r="O82" s="322"/>
      <c r="P82" s="322"/>
      <c r="Q82" s="248"/>
      <c r="R82" s="248"/>
      <c r="S82" s="322"/>
      <c r="T82" s="278"/>
      <c r="U82" s="278"/>
      <c r="V82" s="322"/>
      <c r="W82" s="322">
        <v>8.0</v>
      </c>
      <c r="X82" s="248"/>
      <c r="Y82" s="248"/>
      <c r="Z82" s="322"/>
      <c r="AA82" s="278">
        <v>8.0</v>
      </c>
      <c r="AB82" s="278"/>
      <c r="AC82" s="322">
        <v>8.0</v>
      </c>
      <c r="AD82" s="246"/>
      <c r="AE82" s="248"/>
      <c r="AF82" s="248"/>
      <c r="AG82" s="322"/>
      <c r="AH82" s="278">
        <v>8.0</v>
      </c>
      <c r="AI82" s="278"/>
      <c r="AJ82" s="322">
        <v>8.0</v>
      </c>
      <c r="AK82" s="322"/>
      <c r="AL82" s="238">
        <f t="shared" si="14"/>
        <v>48</v>
      </c>
      <c r="AM82" s="280"/>
      <c r="AN82" s="241" t="b">
        <v>0</v>
      </c>
    </row>
    <row r="83" ht="15.75" customHeight="1">
      <c r="A83" s="264" t="s">
        <v>25</v>
      </c>
      <c r="B83" s="309" t="s">
        <v>270</v>
      </c>
      <c r="C83" s="309" t="s">
        <v>275</v>
      </c>
      <c r="D83" s="309" t="s">
        <v>112</v>
      </c>
      <c r="E83" s="309"/>
      <c r="F83" s="309"/>
      <c r="G83" s="278"/>
      <c r="H83" s="322"/>
      <c r="I83" s="322"/>
      <c r="J83" s="248"/>
      <c r="K83" s="248"/>
      <c r="L83" s="322"/>
      <c r="M83" s="278"/>
      <c r="N83" s="278"/>
      <c r="O83" s="322"/>
      <c r="P83" s="322"/>
      <c r="Q83" s="248"/>
      <c r="R83" s="248"/>
      <c r="S83" s="322"/>
      <c r="T83" s="278"/>
      <c r="U83" s="278"/>
      <c r="V83" s="322"/>
      <c r="W83" s="322"/>
      <c r="X83" s="248"/>
      <c r="Y83" s="248"/>
      <c r="Z83" s="322"/>
      <c r="AA83" s="278"/>
      <c r="AB83" s="278"/>
      <c r="AC83" s="322"/>
      <c r="AD83" s="246"/>
      <c r="AE83" s="248"/>
      <c r="AF83" s="248"/>
      <c r="AG83" s="322"/>
      <c r="AH83" s="278"/>
      <c r="AI83" s="278"/>
      <c r="AJ83" s="322"/>
      <c r="AK83" s="322"/>
      <c r="AL83" s="238">
        <f t="shared" si="14"/>
        <v>0</v>
      </c>
      <c r="AM83" s="280"/>
      <c r="AN83" s="241" t="b">
        <v>0</v>
      </c>
    </row>
    <row r="84" ht="15.75" customHeight="1">
      <c r="A84" s="264" t="s">
        <v>25</v>
      </c>
      <c r="B84" s="309" t="s">
        <v>270</v>
      </c>
      <c r="C84" s="309" t="s">
        <v>275</v>
      </c>
      <c r="D84" s="309"/>
      <c r="E84" s="309"/>
      <c r="F84" s="309"/>
      <c r="G84" s="278"/>
      <c r="H84" s="322"/>
      <c r="I84" s="322"/>
      <c r="J84" s="248"/>
      <c r="K84" s="248"/>
      <c r="L84" s="322"/>
      <c r="M84" s="278"/>
      <c r="N84" s="278"/>
      <c r="O84" s="322"/>
      <c r="P84" s="322"/>
      <c r="Q84" s="248"/>
      <c r="R84" s="248"/>
      <c r="S84" s="322"/>
      <c r="T84" s="278"/>
      <c r="U84" s="278"/>
      <c r="V84" s="322"/>
      <c r="W84" s="322"/>
      <c r="X84" s="248"/>
      <c r="Y84" s="248"/>
      <c r="Z84" s="322"/>
      <c r="AA84" s="278"/>
      <c r="AB84" s="278"/>
      <c r="AC84" s="322"/>
      <c r="AD84" s="246"/>
      <c r="AE84" s="248"/>
      <c r="AF84" s="248"/>
      <c r="AG84" s="322"/>
      <c r="AH84" s="278"/>
      <c r="AI84" s="278"/>
      <c r="AJ84" s="322"/>
      <c r="AK84" s="322"/>
      <c r="AL84" s="238">
        <f t="shared" si="14"/>
        <v>0</v>
      </c>
      <c r="AM84" s="280"/>
      <c r="AN84" s="241" t="b">
        <v>0</v>
      </c>
    </row>
    <row r="85" ht="15.75" customHeight="1">
      <c r="A85" s="264" t="s">
        <v>25</v>
      </c>
      <c r="B85" s="309" t="s">
        <v>270</v>
      </c>
      <c r="C85" s="309" t="s">
        <v>275</v>
      </c>
      <c r="D85" s="309"/>
      <c r="E85" s="309"/>
      <c r="F85" s="309"/>
      <c r="G85" s="278"/>
      <c r="H85" s="322"/>
      <c r="I85" s="322"/>
      <c r="J85" s="248"/>
      <c r="K85" s="248"/>
      <c r="L85" s="322"/>
      <c r="M85" s="278"/>
      <c r="N85" s="278"/>
      <c r="O85" s="322"/>
      <c r="P85" s="322"/>
      <c r="Q85" s="248"/>
      <c r="R85" s="248"/>
      <c r="S85" s="322"/>
      <c r="T85" s="278"/>
      <c r="U85" s="278"/>
      <c r="V85" s="322"/>
      <c r="W85" s="322"/>
      <c r="X85" s="248"/>
      <c r="Y85" s="248"/>
      <c r="Z85" s="322"/>
      <c r="AA85" s="278"/>
      <c r="AB85" s="278"/>
      <c r="AC85" s="322"/>
      <c r="AD85" s="246"/>
      <c r="AE85" s="248"/>
      <c r="AF85" s="248"/>
      <c r="AG85" s="322"/>
      <c r="AH85" s="278"/>
      <c r="AI85" s="278"/>
      <c r="AJ85" s="322"/>
      <c r="AK85" s="322"/>
      <c r="AL85" s="238">
        <f t="shared" si="14"/>
        <v>0</v>
      </c>
      <c r="AM85" s="280"/>
      <c r="AN85" s="241" t="b">
        <v>0</v>
      </c>
    </row>
    <row r="86" ht="15.75" customHeight="1">
      <c r="A86" s="257" t="s">
        <v>25</v>
      </c>
      <c r="B86" s="286" t="s">
        <v>270</v>
      </c>
      <c r="C86" s="286" t="s">
        <v>275</v>
      </c>
      <c r="D86" s="286" t="s">
        <v>98</v>
      </c>
      <c r="E86" s="286"/>
      <c r="F86" s="286"/>
      <c r="G86" s="260">
        <f t="shared" ref="G86:AK86" si="19">SUM(G80:G85)</f>
        <v>8</v>
      </c>
      <c r="H86" s="260">
        <f t="shared" si="19"/>
        <v>8</v>
      </c>
      <c r="I86" s="260">
        <f t="shared" si="19"/>
        <v>8</v>
      </c>
      <c r="J86" s="260">
        <f t="shared" si="19"/>
        <v>8</v>
      </c>
      <c r="K86" s="260">
        <f t="shared" si="19"/>
        <v>8</v>
      </c>
      <c r="L86" s="260">
        <f t="shared" si="19"/>
        <v>8</v>
      </c>
      <c r="M86" s="260">
        <f t="shared" si="19"/>
        <v>0</v>
      </c>
      <c r="N86" s="260">
        <f t="shared" si="19"/>
        <v>8</v>
      </c>
      <c r="O86" s="260">
        <f t="shared" si="19"/>
        <v>8</v>
      </c>
      <c r="P86" s="260">
        <f t="shared" si="19"/>
        <v>0</v>
      </c>
      <c r="Q86" s="260">
        <f t="shared" si="19"/>
        <v>8</v>
      </c>
      <c r="R86" s="260">
        <f t="shared" si="19"/>
        <v>8</v>
      </c>
      <c r="S86" s="260">
        <f t="shared" si="19"/>
        <v>8</v>
      </c>
      <c r="T86" s="260">
        <f t="shared" si="19"/>
        <v>0</v>
      </c>
      <c r="U86" s="260">
        <f t="shared" si="19"/>
        <v>8</v>
      </c>
      <c r="V86" s="260">
        <f t="shared" si="19"/>
        <v>8</v>
      </c>
      <c r="W86" s="260">
        <f t="shared" si="19"/>
        <v>8</v>
      </c>
      <c r="X86" s="260">
        <f t="shared" si="19"/>
        <v>8</v>
      </c>
      <c r="Y86" s="260">
        <f t="shared" si="19"/>
        <v>8</v>
      </c>
      <c r="Z86" s="260">
        <f t="shared" si="19"/>
        <v>8</v>
      </c>
      <c r="AA86" s="260">
        <f t="shared" si="19"/>
        <v>8</v>
      </c>
      <c r="AB86" s="260">
        <f t="shared" si="19"/>
        <v>8</v>
      </c>
      <c r="AC86" s="260">
        <f t="shared" si="19"/>
        <v>8</v>
      </c>
      <c r="AD86" s="260">
        <f t="shared" si="19"/>
        <v>8</v>
      </c>
      <c r="AE86" s="260">
        <f t="shared" si="19"/>
        <v>8</v>
      </c>
      <c r="AF86" s="260">
        <f t="shared" si="19"/>
        <v>8</v>
      </c>
      <c r="AG86" s="260">
        <f t="shared" si="19"/>
        <v>8</v>
      </c>
      <c r="AH86" s="260">
        <f t="shared" si="19"/>
        <v>8</v>
      </c>
      <c r="AI86" s="260">
        <f t="shared" si="19"/>
        <v>8</v>
      </c>
      <c r="AJ86" s="260">
        <f t="shared" si="19"/>
        <v>8</v>
      </c>
      <c r="AK86" s="260">
        <f t="shared" si="19"/>
        <v>8</v>
      </c>
      <c r="AL86" s="260">
        <f t="shared" si="14"/>
        <v>224</v>
      </c>
      <c r="AM86" s="268"/>
      <c r="AN86" s="263" t="b">
        <v>0</v>
      </c>
    </row>
    <row r="87" ht="15.75" customHeight="1">
      <c r="A87" s="264" t="s">
        <v>25</v>
      </c>
      <c r="B87" s="309" t="s">
        <v>270</v>
      </c>
      <c r="C87" s="309" t="s">
        <v>263</v>
      </c>
      <c r="D87" s="309" t="s">
        <v>148</v>
      </c>
      <c r="E87" s="309"/>
      <c r="F87" s="309"/>
      <c r="G87" s="278">
        <v>1.0</v>
      </c>
      <c r="H87" s="322">
        <v>1.0</v>
      </c>
      <c r="I87" s="322">
        <v>1.0</v>
      </c>
      <c r="J87" s="248"/>
      <c r="K87" s="248"/>
      <c r="L87" s="322">
        <v>1.0</v>
      </c>
      <c r="M87" s="278">
        <v>1.0</v>
      </c>
      <c r="N87" s="278">
        <v>1.0</v>
      </c>
      <c r="O87" s="322"/>
      <c r="P87" s="322"/>
      <c r="Q87" s="248"/>
      <c r="R87" s="248"/>
      <c r="S87" s="322"/>
      <c r="T87" s="278"/>
      <c r="U87" s="278"/>
      <c r="V87" s="322"/>
      <c r="W87" s="322"/>
      <c r="X87" s="248"/>
      <c r="Y87" s="248"/>
      <c r="Z87" s="322"/>
      <c r="AA87" s="278"/>
      <c r="AB87" s="278"/>
      <c r="AC87" s="322"/>
      <c r="AD87" s="246"/>
      <c r="AE87" s="248"/>
      <c r="AF87" s="248"/>
      <c r="AG87" s="322">
        <v>1.0</v>
      </c>
      <c r="AH87" s="278">
        <v>1.0</v>
      </c>
      <c r="AI87" s="278">
        <v>1.0</v>
      </c>
      <c r="AJ87" s="322">
        <v>1.0</v>
      </c>
      <c r="AK87" s="322">
        <v>1.0</v>
      </c>
      <c r="AL87" s="238">
        <f t="shared" si="14"/>
        <v>11</v>
      </c>
      <c r="AM87" s="280"/>
      <c r="AN87" s="241" t="b">
        <v>0</v>
      </c>
    </row>
    <row r="88" ht="15.75" customHeight="1">
      <c r="A88" s="264" t="s">
        <v>25</v>
      </c>
      <c r="B88" s="309" t="s">
        <v>270</v>
      </c>
      <c r="C88" s="309" t="s">
        <v>263</v>
      </c>
      <c r="D88" s="309" t="s">
        <v>150</v>
      </c>
      <c r="E88" s="309"/>
      <c r="F88" s="309"/>
      <c r="G88" s="278"/>
      <c r="H88" s="322"/>
      <c r="I88" s="322"/>
      <c r="J88" s="248"/>
      <c r="K88" s="248"/>
      <c r="L88" s="322"/>
      <c r="M88" s="278"/>
      <c r="N88" s="278"/>
      <c r="O88" s="322"/>
      <c r="P88" s="322"/>
      <c r="Q88" s="248"/>
      <c r="R88" s="248"/>
      <c r="S88" s="322">
        <v>1.0</v>
      </c>
      <c r="T88" s="278">
        <v>1.0</v>
      </c>
      <c r="U88" s="278">
        <v>1.0</v>
      </c>
      <c r="V88" s="322">
        <v>1.0</v>
      </c>
      <c r="W88" s="322">
        <v>1.0</v>
      </c>
      <c r="X88" s="248"/>
      <c r="Y88" s="248"/>
      <c r="Z88" s="322">
        <v>1.0</v>
      </c>
      <c r="AA88" s="278">
        <v>1.0</v>
      </c>
      <c r="AB88" s="278">
        <v>1.0</v>
      </c>
      <c r="AC88" s="322">
        <v>1.0</v>
      </c>
      <c r="AD88" s="246">
        <v>1.0</v>
      </c>
      <c r="AE88" s="248"/>
      <c r="AF88" s="248"/>
      <c r="AG88" s="322"/>
      <c r="AH88" s="278"/>
      <c r="AI88" s="278"/>
      <c r="AJ88" s="322"/>
      <c r="AK88" s="322"/>
      <c r="AL88" s="238">
        <f t="shared" si="14"/>
        <v>10</v>
      </c>
      <c r="AM88" s="280"/>
      <c r="AN88" s="241" t="b">
        <v>0</v>
      </c>
    </row>
    <row r="89" ht="15.75" customHeight="1">
      <c r="A89" s="257" t="s">
        <v>25</v>
      </c>
      <c r="B89" s="286" t="s">
        <v>270</v>
      </c>
      <c r="C89" s="286" t="s">
        <v>263</v>
      </c>
      <c r="D89" s="286" t="s">
        <v>142</v>
      </c>
      <c r="E89" s="286"/>
      <c r="F89" s="286"/>
      <c r="G89" s="260">
        <f t="shared" ref="G89:AK89" si="20">SUM(G87:G88)</f>
        <v>1</v>
      </c>
      <c r="H89" s="260">
        <f t="shared" si="20"/>
        <v>1</v>
      </c>
      <c r="I89" s="260">
        <f t="shared" si="20"/>
        <v>1</v>
      </c>
      <c r="J89" s="260">
        <f t="shared" si="20"/>
        <v>0</v>
      </c>
      <c r="K89" s="260">
        <f t="shared" si="20"/>
        <v>0</v>
      </c>
      <c r="L89" s="260">
        <f t="shared" si="20"/>
        <v>1</v>
      </c>
      <c r="M89" s="260">
        <f t="shared" si="20"/>
        <v>1</v>
      </c>
      <c r="N89" s="260">
        <f t="shared" si="20"/>
        <v>1</v>
      </c>
      <c r="O89" s="260">
        <f t="shared" si="20"/>
        <v>0</v>
      </c>
      <c r="P89" s="260">
        <f t="shared" si="20"/>
        <v>0</v>
      </c>
      <c r="Q89" s="260">
        <f t="shared" si="20"/>
        <v>0</v>
      </c>
      <c r="R89" s="260">
        <f t="shared" si="20"/>
        <v>0</v>
      </c>
      <c r="S89" s="260">
        <f t="shared" si="20"/>
        <v>1</v>
      </c>
      <c r="T89" s="260">
        <f t="shared" si="20"/>
        <v>1</v>
      </c>
      <c r="U89" s="260">
        <f t="shared" si="20"/>
        <v>1</v>
      </c>
      <c r="V89" s="260">
        <f t="shared" si="20"/>
        <v>1</v>
      </c>
      <c r="W89" s="260">
        <f t="shared" si="20"/>
        <v>1</v>
      </c>
      <c r="X89" s="260">
        <f t="shared" si="20"/>
        <v>0</v>
      </c>
      <c r="Y89" s="260">
        <f t="shared" si="20"/>
        <v>0</v>
      </c>
      <c r="Z89" s="260">
        <f t="shared" si="20"/>
        <v>1</v>
      </c>
      <c r="AA89" s="260">
        <f t="shared" si="20"/>
        <v>1</v>
      </c>
      <c r="AB89" s="260">
        <f t="shared" si="20"/>
        <v>1</v>
      </c>
      <c r="AC89" s="260">
        <f t="shared" si="20"/>
        <v>1</v>
      </c>
      <c r="AD89" s="260">
        <f t="shared" si="20"/>
        <v>1</v>
      </c>
      <c r="AE89" s="260">
        <f t="shared" si="20"/>
        <v>0</v>
      </c>
      <c r="AF89" s="260">
        <f t="shared" si="20"/>
        <v>0</v>
      </c>
      <c r="AG89" s="260">
        <f t="shared" si="20"/>
        <v>1</v>
      </c>
      <c r="AH89" s="260">
        <f t="shared" si="20"/>
        <v>1</v>
      </c>
      <c r="AI89" s="260">
        <f t="shared" si="20"/>
        <v>1</v>
      </c>
      <c r="AJ89" s="260">
        <f t="shared" si="20"/>
        <v>1</v>
      </c>
      <c r="AK89" s="260">
        <f t="shared" si="20"/>
        <v>1</v>
      </c>
      <c r="AL89" s="260">
        <f t="shared" si="14"/>
        <v>21</v>
      </c>
      <c r="AM89" s="268"/>
      <c r="AN89" s="263" t="b">
        <v>0</v>
      </c>
    </row>
    <row r="90" ht="15.75" customHeight="1">
      <c r="A90" s="264" t="s">
        <v>25</v>
      </c>
      <c r="B90" s="309" t="s">
        <v>270</v>
      </c>
      <c r="C90" s="309" t="s">
        <v>255</v>
      </c>
      <c r="D90" s="309" t="s">
        <v>166</v>
      </c>
      <c r="E90" s="309"/>
      <c r="F90" s="309"/>
      <c r="G90" s="278"/>
      <c r="H90" s="322"/>
      <c r="I90" s="322">
        <v>1.0</v>
      </c>
      <c r="J90" s="248"/>
      <c r="K90" s="248"/>
      <c r="L90" s="322"/>
      <c r="M90" s="278"/>
      <c r="N90" s="278"/>
      <c r="O90" s="322"/>
      <c r="P90" s="322">
        <v>1.0</v>
      </c>
      <c r="Q90" s="248"/>
      <c r="R90" s="248"/>
      <c r="S90" s="322"/>
      <c r="T90" s="278"/>
      <c r="U90" s="278"/>
      <c r="V90" s="322">
        <v>1.0</v>
      </c>
      <c r="W90" s="322"/>
      <c r="X90" s="248"/>
      <c r="Y90" s="248"/>
      <c r="Z90" s="322"/>
      <c r="AA90" s="278"/>
      <c r="AB90" s="278"/>
      <c r="AC90" s="322">
        <v>1.0</v>
      </c>
      <c r="AD90" s="246"/>
      <c r="AE90" s="248"/>
      <c r="AF90" s="248"/>
      <c r="AG90" s="322"/>
      <c r="AH90" s="278"/>
      <c r="AI90" s="278"/>
      <c r="AJ90" s="322"/>
      <c r="AK90" s="322"/>
      <c r="AL90" s="238">
        <f t="shared" si="14"/>
        <v>4</v>
      </c>
      <c r="AM90" s="280"/>
      <c r="AN90" s="241" t="b">
        <v>0</v>
      </c>
    </row>
    <row r="91" ht="15.75" customHeight="1">
      <c r="A91" s="264" t="s">
        <v>25</v>
      </c>
      <c r="B91" s="309" t="s">
        <v>270</v>
      </c>
      <c r="C91" s="309" t="s">
        <v>255</v>
      </c>
      <c r="D91" s="309"/>
      <c r="E91" s="309"/>
      <c r="F91" s="309"/>
      <c r="G91" s="278"/>
      <c r="H91" s="322"/>
      <c r="I91" s="322"/>
      <c r="J91" s="248"/>
      <c r="K91" s="248"/>
      <c r="L91" s="322"/>
      <c r="M91" s="278"/>
      <c r="N91" s="278"/>
      <c r="O91" s="322"/>
      <c r="P91" s="322"/>
      <c r="Q91" s="248"/>
      <c r="R91" s="248"/>
      <c r="S91" s="322"/>
      <c r="T91" s="278"/>
      <c r="U91" s="278"/>
      <c r="V91" s="322"/>
      <c r="W91" s="322"/>
      <c r="X91" s="248"/>
      <c r="Y91" s="248"/>
      <c r="Z91" s="322"/>
      <c r="AA91" s="278"/>
      <c r="AB91" s="278"/>
      <c r="AC91" s="322"/>
      <c r="AD91" s="246"/>
      <c r="AE91" s="248"/>
      <c r="AF91" s="248"/>
      <c r="AG91" s="322"/>
      <c r="AH91" s="278"/>
      <c r="AI91" s="278"/>
      <c r="AJ91" s="322"/>
      <c r="AK91" s="322"/>
      <c r="AL91" s="238">
        <f t="shared" si="14"/>
        <v>0</v>
      </c>
      <c r="AM91" s="280"/>
      <c r="AN91" s="241" t="b">
        <v>0</v>
      </c>
    </row>
    <row r="92" ht="15.75" customHeight="1">
      <c r="A92" s="257" t="s">
        <v>25</v>
      </c>
      <c r="B92" s="286" t="s">
        <v>270</v>
      </c>
      <c r="C92" s="286" t="s">
        <v>255</v>
      </c>
      <c r="D92" s="286" t="s">
        <v>161</v>
      </c>
      <c r="E92" s="286"/>
      <c r="F92" s="286"/>
      <c r="G92" s="260">
        <f t="shared" ref="G92:AK92" si="21">SUM(G90:G91)</f>
        <v>0</v>
      </c>
      <c r="H92" s="260">
        <f t="shared" si="21"/>
        <v>0</v>
      </c>
      <c r="I92" s="260">
        <f t="shared" si="21"/>
        <v>1</v>
      </c>
      <c r="J92" s="260">
        <f t="shared" si="21"/>
        <v>0</v>
      </c>
      <c r="K92" s="260">
        <f t="shared" si="21"/>
        <v>0</v>
      </c>
      <c r="L92" s="260">
        <f t="shared" si="21"/>
        <v>0</v>
      </c>
      <c r="M92" s="260">
        <f t="shared" si="21"/>
        <v>0</v>
      </c>
      <c r="N92" s="260">
        <f t="shared" si="21"/>
        <v>0</v>
      </c>
      <c r="O92" s="260">
        <f t="shared" si="21"/>
        <v>0</v>
      </c>
      <c r="P92" s="260">
        <f t="shared" si="21"/>
        <v>1</v>
      </c>
      <c r="Q92" s="260">
        <f t="shared" si="21"/>
        <v>0</v>
      </c>
      <c r="R92" s="260">
        <f t="shared" si="21"/>
        <v>0</v>
      </c>
      <c r="S92" s="260">
        <f t="shared" si="21"/>
        <v>0</v>
      </c>
      <c r="T92" s="260">
        <f t="shared" si="21"/>
        <v>0</v>
      </c>
      <c r="U92" s="260">
        <f t="shared" si="21"/>
        <v>0</v>
      </c>
      <c r="V92" s="260">
        <f t="shared" si="21"/>
        <v>1</v>
      </c>
      <c r="W92" s="260">
        <f t="shared" si="21"/>
        <v>0</v>
      </c>
      <c r="X92" s="260">
        <f t="shared" si="21"/>
        <v>0</v>
      </c>
      <c r="Y92" s="260">
        <f t="shared" si="21"/>
        <v>0</v>
      </c>
      <c r="Z92" s="260">
        <f t="shared" si="21"/>
        <v>0</v>
      </c>
      <c r="AA92" s="260">
        <f t="shared" si="21"/>
        <v>0</v>
      </c>
      <c r="AB92" s="260">
        <f t="shared" si="21"/>
        <v>0</v>
      </c>
      <c r="AC92" s="260">
        <f t="shared" si="21"/>
        <v>1</v>
      </c>
      <c r="AD92" s="260">
        <f t="shared" si="21"/>
        <v>0</v>
      </c>
      <c r="AE92" s="260">
        <f t="shared" si="21"/>
        <v>0</v>
      </c>
      <c r="AF92" s="260">
        <f t="shared" si="21"/>
        <v>0</v>
      </c>
      <c r="AG92" s="260">
        <f t="shared" si="21"/>
        <v>0</v>
      </c>
      <c r="AH92" s="260">
        <f t="shared" si="21"/>
        <v>0</v>
      </c>
      <c r="AI92" s="260">
        <f t="shared" si="21"/>
        <v>0</v>
      </c>
      <c r="AJ92" s="260">
        <f t="shared" si="21"/>
        <v>0</v>
      </c>
      <c r="AK92" s="260">
        <f t="shared" si="21"/>
        <v>0</v>
      </c>
      <c r="AL92" s="260">
        <f t="shared" si="14"/>
        <v>4</v>
      </c>
      <c r="AM92" s="268"/>
      <c r="AN92" s="263" t="b">
        <v>0</v>
      </c>
    </row>
    <row r="93" ht="15.75" customHeight="1">
      <c r="A93" s="264" t="s">
        <v>25</v>
      </c>
      <c r="B93" s="309" t="s">
        <v>266</v>
      </c>
      <c r="C93" s="309" t="s">
        <v>259</v>
      </c>
      <c r="D93" s="309" t="s">
        <v>69</v>
      </c>
      <c r="E93" s="309"/>
      <c r="F93" s="309"/>
      <c r="G93" s="278">
        <v>2.0</v>
      </c>
      <c r="H93" s="322">
        <v>2.0</v>
      </c>
      <c r="I93" s="322">
        <v>2.0</v>
      </c>
      <c r="J93" s="248">
        <v>2.0</v>
      </c>
      <c r="K93" s="248">
        <v>2.0</v>
      </c>
      <c r="L93" s="322">
        <v>2.0</v>
      </c>
      <c r="M93" s="278">
        <v>2.0</v>
      </c>
      <c r="N93" s="278">
        <v>2.0</v>
      </c>
      <c r="O93" s="322">
        <v>2.0</v>
      </c>
      <c r="P93" s="322">
        <v>2.0</v>
      </c>
      <c r="Q93" s="248">
        <v>2.0</v>
      </c>
      <c r="R93" s="248">
        <v>2.0</v>
      </c>
      <c r="S93" s="322">
        <v>2.0</v>
      </c>
      <c r="T93" s="278">
        <v>2.0</v>
      </c>
      <c r="U93" s="278">
        <v>2.0</v>
      </c>
      <c r="V93" s="322">
        <v>2.0</v>
      </c>
      <c r="W93" s="322">
        <v>2.0</v>
      </c>
      <c r="X93" s="248">
        <v>2.0</v>
      </c>
      <c r="Y93" s="248">
        <v>2.0</v>
      </c>
      <c r="Z93" s="322">
        <v>2.0</v>
      </c>
      <c r="AA93" s="278">
        <v>2.0</v>
      </c>
      <c r="AB93" s="278">
        <v>2.0</v>
      </c>
      <c r="AC93" s="322">
        <v>2.0</v>
      </c>
      <c r="AD93" s="246">
        <v>2.0</v>
      </c>
      <c r="AE93" s="248"/>
      <c r="AF93" s="248">
        <v>2.0</v>
      </c>
      <c r="AG93" s="322">
        <v>2.0</v>
      </c>
      <c r="AH93" s="278">
        <v>2.0</v>
      </c>
      <c r="AI93" s="278">
        <v>2.0</v>
      </c>
      <c r="AJ93" s="322">
        <v>2.0</v>
      </c>
      <c r="AK93" s="322">
        <v>2.0</v>
      </c>
      <c r="AL93" s="238">
        <f t="shared" si="14"/>
        <v>60</v>
      </c>
      <c r="AM93" s="280"/>
      <c r="AN93" s="241" t="b">
        <v>0</v>
      </c>
    </row>
    <row r="94" ht="15.75" customHeight="1">
      <c r="A94" s="264" t="s">
        <v>25</v>
      </c>
      <c r="B94" s="309" t="s">
        <v>266</v>
      </c>
      <c r="C94" s="309" t="s">
        <v>259</v>
      </c>
      <c r="D94" s="309"/>
      <c r="E94" s="309"/>
      <c r="F94" s="309"/>
      <c r="G94" s="278"/>
      <c r="H94" s="322"/>
      <c r="I94" s="322"/>
      <c r="J94" s="248"/>
      <c r="K94" s="248"/>
      <c r="L94" s="322"/>
      <c r="M94" s="278"/>
      <c r="N94" s="278"/>
      <c r="O94" s="322"/>
      <c r="P94" s="322"/>
      <c r="Q94" s="248"/>
      <c r="R94" s="248"/>
      <c r="S94" s="322"/>
      <c r="T94" s="278"/>
      <c r="U94" s="278"/>
      <c r="V94" s="322"/>
      <c r="W94" s="322"/>
      <c r="X94" s="248"/>
      <c r="Y94" s="248"/>
      <c r="Z94" s="322"/>
      <c r="AA94" s="278"/>
      <c r="AB94" s="278"/>
      <c r="AC94" s="322"/>
      <c r="AD94" s="246"/>
      <c r="AE94" s="248"/>
      <c r="AF94" s="248"/>
      <c r="AG94" s="322"/>
      <c r="AH94" s="278"/>
      <c r="AI94" s="278"/>
      <c r="AJ94" s="322"/>
      <c r="AK94" s="322"/>
      <c r="AL94" s="238">
        <f t="shared" si="14"/>
        <v>0</v>
      </c>
      <c r="AM94" s="280"/>
      <c r="AN94" s="241" t="b">
        <v>0</v>
      </c>
    </row>
    <row r="95" ht="15.75" customHeight="1">
      <c r="A95" s="257" t="s">
        <v>25</v>
      </c>
      <c r="B95" s="286" t="s">
        <v>266</v>
      </c>
      <c r="C95" s="286" t="s">
        <v>259</v>
      </c>
      <c r="D95" s="286" t="s">
        <v>47</v>
      </c>
      <c r="E95" s="286"/>
      <c r="F95" s="286"/>
      <c r="G95" s="260">
        <f t="shared" ref="G95:AK95" si="22">SUM(G93:G94)</f>
        <v>2</v>
      </c>
      <c r="H95" s="260">
        <f t="shared" si="22"/>
        <v>2</v>
      </c>
      <c r="I95" s="260">
        <f t="shared" si="22"/>
        <v>2</v>
      </c>
      <c r="J95" s="260">
        <f t="shared" si="22"/>
        <v>2</v>
      </c>
      <c r="K95" s="260">
        <f t="shared" si="22"/>
        <v>2</v>
      </c>
      <c r="L95" s="260">
        <f t="shared" si="22"/>
        <v>2</v>
      </c>
      <c r="M95" s="260">
        <f t="shared" si="22"/>
        <v>2</v>
      </c>
      <c r="N95" s="260">
        <f t="shared" si="22"/>
        <v>2</v>
      </c>
      <c r="O95" s="260">
        <f t="shared" si="22"/>
        <v>2</v>
      </c>
      <c r="P95" s="260">
        <f t="shared" si="22"/>
        <v>2</v>
      </c>
      <c r="Q95" s="260">
        <f t="shared" si="22"/>
        <v>2</v>
      </c>
      <c r="R95" s="260">
        <f t="shared" si="22"/>
        <v>2</v>
      </c>
      <c r="S95" s="260">
        <f t="shared" si="22"/>
        <v>2</v>
      </c>
      <c r="T95" s="260">
        <f t="shared" si="22"/>
        <v>2</v>
      </c>
      <c r="U95" s="260">
        <f t="shared" si="22"/>
        <v>2</v>
      </c>
      <c r="V95" s="260">
        <f t="shared" si="22"/>
        <v>2</v>
      </c>
      <c r="W95" s="260">
        <f t="shared" si="22"/>
        <v>2</v>
      </c>
      <c r="X95" s="260">
        <f t="shared" si="22"/>
        <v>2</v>
      </c>
      <c r="Y95" s="260">
        <f t="shared" si="22"/>
        <v>2</v>
      </c>
      <c r="Z95" s="260">
        <f t="shared" si="22"/>
        <v>2</v>
      </c>
      <c r="AA95" s="260">
        <f t="shared" si="22"/>
        <v>2</v>
      </c>
      <c r="AB95" s="260">
        <f t="shared" si="22"/>
        <v>2</v>
      </c>
      <c r="AC95" s="260">
        <f t="shared" si="22"/>
        <v>2</v>
      </c>
      <c r="AD95" s="260">
        <f t="shared" si="22"/>
        <v>2</v>
      </c>
      <c r="AE95" s="260">
        <f t="shared" si="22"/>
        <v>0</v>
      </c>
      <c r="AF95" s="260">
        <f t="shared" si="22"/>
        <v>2</v>
      </c>
      <c r="AG95" s="260">
        <f t="shared" si="22"/>
        <v>2</v>
      </c>
      <c r="AH95" s="260">
        <f t="shared" si="22"/>
        <v>2</v>
      </c>
      <c r="AI95" s="260">
        <f t="shared" si="22"/>
        <v>2</v>
      </c>
      <c r="AJ95" s="260">
        <f t="shared" si="22"/>
        <v>2</v>
      </c>
      <c r="AK95" s="260">
        <f t="shared" si="22"/>
        <v>2</v>
      </c>
      <c r="AL95" s="260">
        <f t="shared" si="14"/>
        <v>60</v>
      </c>
      <c r="AM95" s="268"/>
      <c r="AN95" s="263" t="b">
        <v>0</v>
      </c>
    </row>
    <row r="96" ht="15.75" customHeight="1">
      <c r="A96" s="264" t="s">
        <v>25</v>
      </c>
      <c r="B96" s="309" t="s">
        <v>266</v>
      </c>
      <c r="C96" s="309" t="s">
        <v>255</v>
      </c>
      <c r="D96" s="309" t="s">
        <v>166</v>
      </c>
      <c r="E96" s="309"/>
      <c r="F96" s="309"/>
      <c r="G96" s="278"/>
      <c r="H96" s="322"/>
      <c r="I96" s="322"/>
      <c r="J96" s="248"/>
      <c r="K96" s="248"/>
      <c r="L96" s="322"/>
      <c r="M96" s="278"/>
      <c r="N96" s="278"/>
      <c r="O96" s="322"/>
      <c r="P96" s="322"/>
      <c r="Q96" s="248"/>
      <c r="R96" s="248"/>
      <c r="S96" s="322"/>
      <c r="T96" s="278"/>
      <c r="U96" s="278"/>
      <c r="V96" s="322"/>
      <c r="W96" s="322"/>
      <c r="X96" s="248"/>
      <c r="Y96" s="248"/>
      <c r="Z96" s="322">
        <v>1.0</v>
      </c>
      <c r="AA96" s="278"/>
      <c r="AB96" s="278"/>
      <c r="AC96" s="322"/>
      <c r="AD96" s="246"/>
      <c r="AE96" s="248"/>
      <c r="AF96" s="248"/>
      <c r="AG96" s="322"/>
      <c r="AH96" s="278"/>
      <c r="AI96" s="278"/>
      <c r="AJ96" s="322"/>
      <c r="AK96" s="322"/>
      <c r="AL96" s="238">
        <f t="shared" si="14"/>
        <v>1</v>
      </c>
      <c r="AM96" s="280"/>
      <c r="AN96" s="241" t="b">
        <v>0</v>
      </c>
    </row>
    <row r="97" ht="15.75" customHeight="1">
      <c r="A97" s="264" t="s">
        <v>25</v>
      </c>
      <c r="B97" s="309" t="s">
        <v>266</v>
      </c>
      <c r="C97" s="309" t="s">
        <v>255</v>
      </c>
      <c r="D97" s="309"/>
      <c r="E97" s="309"/>
      <c r="F97" s="309"/>
      <c r="G97" s="278"/>
      <c r="H97" s="322"/>
      <c r="I97" s="322"/>
      <c r="J97" s="248"/>
      <c r="K97" s="248"/>
      <c r="L97" s="322"/>
      <c r="M97" s="278"/>
      <c r="N97" s="278"/>
      <c r="O97" s="322"/>
      <c r="P97" s="322"/>
      <c r="Q97" s="248"/>
      <c r="R97" s="248"/>
      <c r="S97" s="322"/>
      <c r="T97" s="278"/>
      <c r="U97" s="278"/>
      <c r="V97" s="322"/>
      <c r="W97" s="322"/>
      <c r="X97" s="248"/>
      <c r="Y97" s="248"/>
      <c r="Z97" s="322"/>
      <c r="AA97" s="278"/>
      <c r="AB97" s="278"/>
      <c r="AC97" s="322"/>
      <c r="AD97" s="246"/>
      <c r="AE97" s="248"/>
      <c r="AF97" s="248"/>
      <c r="AG97" s="322"/>
      <c r="AH97" s="278"/>
      <c r="AI97" s="278"/>
      <c r="AJ97" s="322"/>
      <c r="AK97" s="322"/>
      <c r="AL97" s="238">
        <f t="shared" si="14"/>
        <v>0</v>
      </c>
      <c r="AM97" s="280"/>
      <c r="AN97" s="241" t="b">
        <v>0</v>
      </c>
    </row>
    <row r="98" ht="15.75" customHeight="1">
      <c r="A98" s="257" t="s">
        <v>25</v>
      </c>
      <c r="B98" s="286" t="s">
        <v>266</v>
      </c>
      <c r="C98" s="286" t="s">
        <v>255</v>
      </c>
      <c r="D98" s="286" t="s">
        <v>161</v>
      </c>
      <c r="E98" s="286"/>
      <c r="F98" s="286"/>
      <c r="G98" s="260">
        <f t="shared" ref="G98:AK98" si="23">SUM(G96:G97)</f>
        <v>0</v>
      </c>
      <c r="H98" s="260">
        <f t="shared" si="23"/>
        <v>0</v>
      </c>
      <c r="I98" s="260">
        <f t="shared" si="23"/>
        <v>0</v>
      </c>
      <c r="J98" s="260">
        <f t="shared" si="23"/>
        <v>0</v>
      </c>
      <c r="K98" s="260">
        <f t="shared" si="23"/>
        <v>0</v>
      </c>
      <c r="L98" s="260">
        <f t="shared" si="23"/>
        <v>0</v>
      </c>
      <c r="M98" s="260">
        <f t="shared" si="23"/>
        <v>0</v>
      </c>
      <c r="N98" s="260">
        <f t="shared" si="23"/>
        <v>0</v>
      </c>
      <c r="O98" s="260">
        <f t="shared" si="23"/>
        <v>0</v>
      </c>
      <c r="P98" s="260">
        <f t="shared" si="23"/>
        <v>0</v>
      </c>
      <c r="Q98" s="260">
        <f t="shared" si="23"/>
        <v>0</v>
      </c>
      <c r="R98" s="260">
        <f t="shared" si="23"/>
        <v>0</v>
      </c>
      <c r="S98" s="260">
        <f t="shared" si="23"/>
        <v>0</v>
      </c>
      <c r="T98" s="260">
        <f t="shared" si="23"/>
        <v>0</v>
      </c>
      <c r="U98" s="260">
        <f t="shared" si="23"/>
        <v>0</v>
      </c>
      <c r="V98" s="260">
        <f t="shared" si="23"/>
        <v>0</v>
      </c>
      <c r="W98" s="260">
        <f t="shared" si="23"/>
        <v>0</v>
      </c>
      <c r="X98" s="260">
        <f t="shared" si="23"/>
        <v>0</v>
      </c>
      <c r="Y98" s="260">
        <f t="shared" si="23"/>
        <v>0</v>
      </c>
      <c r="Z98" s="260">
        <f t="shared" si="23"/>
        <v>1</v>
      </c>
      <c r="AA98" s="260">
        <f t="shared" si="23"/>
        <v>0</v>
      </c>
      <c r="AB98" s="260">
        <f t="shared" si="23"/>
        <v>0</v>
      </c>
      <c r="AC98" s="260">
        <f t="shared" si="23"/>
        <v>0</v>
      </c>
      <c r="AD98" s="260">
        <f t="shared" si="23"/>
        <v>0</v>
      </c>
      <c r="AE98" s="260">
        <f t="shared" si="23"/>
        <v>0</v>
      </c>
      <c r="AF98" s="260">
        <f t="shared" si="23"/>
        <v>0</v>
      </c>
      <c r="AG98" s="260">
        <f t="shared" si="23"/>
        <v>0</v>
      </c>
      <c r="AH98" s="260">
        <f t="shared" si="23"/>
        <v>0</v>
      </c>
      <c r="AI98" s="260">
        <f t="shared" si="23"/>
        <v>0</v>
      </c>
      <c r="AJ98" s="260">
        <f t="shared" si="23"/>
        <v>0</v>
      </c>
      <c r="AK98" s="260">
        <f t="shared" si="23"/>
        <v>0</v>
      </c>
      <c r="AL98" s="260">
        <f t="shared" si="14"/>
        <v>1</v>
      </c>
      <c r="AM98" s="268"/>
      <c r="AN98" s="263" t="b">
        <v>0</v>
      </c>
    </row>
    <row r="99" ht="15.75" customHeight="1">
      <c r="A99" s="264" t="s">
        <v>25</v>
      </c>
      <c r="B99" s="309" t="s">
        <v>266</v>
      </c>
      <c r="C99" s="309" t="s">
        <v>275</v>
      </c>
      <c r="D99" s="309" t="s">
        <v>106</v>
      </c>
      <c r="E99" s="309"/>
      <c r="F99" s="309"/>
      <c r="G99" s="278">
        <v>8.0</v>
      </c>
      <c r="H99" s="322">
        <v>8.0</v>
      </c>
      <c r="I99" s="322">
        <v>8.0</v>
      </c>
      <c r="J99" s="248">
        <v>8.0</v>
      </c>
      <c r="K99" s="248">
        <v>8.0</v>
      </c>
      <c r="L99" s="322">
        <v>8.0</v>
      </c>
      <c r="M99" s="278">
        <v>8.0</v>
      </c>
      <c r="N99" s="278">
        <v>8.0</v>
      </c>
      <c r="O99" s="322">
        <v>8.0</v>
      </c>
      <c r="P99" s="322">
        <v>8.0</v>
      </c>
      <c r="Q99" s="248">
        <v>8.0</v>
      </c>
      <c r="R99" s="248">
        <v>8.0</v>
      </c>
      <c r="S99" s="322">
        <v>8.0</v>
      </c>
      <c r="T99" s="278">
        <v>8.0</v>
      </c>
      <c r="U99" s="278">
        <v>8.0</v>
      </c>
      <c r="V99" s="322">
        <v>8.0</v>
      </c>
      <c r="W99" s="322">
        <v>8.0</v>
      </c>
      <c r="X99" s="248">
        <v>8.0</v>
      </c>
      <c r="Y99" s="248">
        <v>8.0</v>
      </c>
      <c r="Z99" s="322">
        <v>8.0</v>
      </c>
      <c r="AA99" s="278">
        <v>8.0</v>
      </c>
      <c r="AB99" s="278">
        <v>8.0</v>
      </c>
      <c r="AC99" s="322">
        <v>8.0</v>
      </c>
      <c r="AD99" s="246">
        <v>8.0</v>
      </c>
      <c r="AE99" s="248">
        <v>8.0</v>
      </c>
      <c r="AF99" s="248">
        <v>8.0</v>
      </c>
      <c r="AG99" s="322">
        <v>8.0</v>
      </c>
      <c r="AH99" s="278">
        <v>8.0</v>
      </c>
      <c r="AI99" s="278">
        <v>8.0</v>
      </c>
      <c r="AJ99" s="322">
        <v>8.0</v>
      </c>
      <c r="AK99" s="322">
        <v>8.0</v>
      </c>
      <c r="AL99" s="238">
        <f t="shared" si="14"/>
        <v>248</v>
      </c>
      <c r="AM99" s="280"/>
      <c r="AN99" s="241" t="b">
        <v>0</v>
      </c>
    </row>
    <row r="100" ht="15.75" customHeight="1">
      <c r="A100" s="264" t="s">
        <v>25</v>
      </c>
      <c r="B100" s="309" t="s">
        <v>266</v>
      </c>
      <c r="C100" s="309" t="s">
        <v>275</v>
      </c>
      <c r="D100" s="309" t="s">
        <v>110</v>
      </c>
      <c r="E100" s="309"/>
      <c r="F100" s="309"/>
      <c r="G100" s="278"/>
      <c r="H100" s="322"/>
      <c r="I100" s="322"/>
      <c r="J100" s="248"/>
      <c r="K100" s="248"/>
      <c r="L100" s="322"/>
      <c r="M100" s="278"/>
      <c r="N100" s="278"/>
      <c r="O100" s="322"/>
      <c r="P100" s="322"/>
      <c r="Q100" s="248"/>
      <c r="R100" s="248"/>
      <c r="S100" s="322"/>
      <c r="T100" s="278"/>
      <c r="U100" s="278"/>
      <c r="V100" s="322"/>
      <c r="W100" s="322"/>
      <c r="X100" s="248"/>
      <c r="Y100" s="248"/>
      <c r="Z100" s="322"/>
      <c r="AA100" s="278"/>
      <c r="AB100" s="278"/>
      <c r="AC100" s="322"/>
      <c r="AD100" s="246"/>
      <c r="AE100" s="248"/>
      <c r="AF100" s="248"/>
      <c r="AG100" s="322"/>
      <c r="AH100" s="278"/>
      <c r="AI100" s="278"/>
      <c r="AJ100" s="322"/>
      <c r="AK100" s="322"/>
      <c r="AL100" s="238">
        <f t="shared" si="14"/>
        <v>0</v>
      </c>
      <c r="AM100" s="280"/>
      <c r="AN100" s="241" t="b">
        <v>0</v>
      </c>
    </row>
    <row r="101" ht="15.75" customHeight="1">
      <c r="A101" s="264" t="s">
        <v>25</v>
      </c>
      <c r="B101" s="309" t="s">
        <v>266</v>
      </c>
      <c r="C101" s="309" t="s">
        <v>275</v>
      </c>
      <c r="D101" s="309"/>
      <c r="E101" s="309"/>
      <c r="F101" s="309"/>
      <c r="G101" s="278"/>
      <c r="H101" s="322"/>
      <c r="I101" s="322"/>
      <c r="J101" s="248"/>
      <c r="K101" s="248"/>
      <c r="L101" s="322"/>
      <c r="M101" s="278"/>
      <c r="N101" s="278"/>
      <c r="O101" s="322"/>
      <c r="P101" s="322"/>
      <c r="Q101" s="248"/>
      <c r="R101" s="248"/>
      <c r="S101" s="322"/>
      <c r="T101" s="278"/>
      <c r="U101" s="278"/>
      <c r="V101" s="322"/>
      <c r="W101" s="322"/>
      <c r="X101" s="248"/>
      <c r="Y101" s="248"/>
      <c r="Z101" s="322"/>
      <c r="AA101" s="278"/>
      <c r="AB101" s="278"/>
      <c r="AC101" s="322"/>
      <c r="AD101" s="246"/>
      <c r="AE101" s="248"/>
      <c r="AF101" s="248"/>
      <c r="AG101" s="322"/>
      <c r="AH101" s="278"/>
      <c r="AI101" s="278"/>
      <c r="AJ101" s="322"/>
      <c r="AK101" s="322"/>
      <c r="AL101" s="238">
        <f t="shared" si="14"/>
        <v>0</v>
      </c>
      <c r="AM101" s="280"/>
      <c r="AN101" s="241" t="b">
        <v>0</v>
      </c>
    </row>
    <row r="102" ht="15.75" customHeight="1">
      <c r="A102" s="264" t="s">
        <v>25</v>
      </c>
      <c r="B102" s="309" t="s">
        <v>266</v>
      </c>
      <c r="C102" s="309" t="s">
        <v>275</v>
      </c>
      <c r="D102" s="309"/>
      <c r="E102" s="309"/>
      <c r="F102" s="309"/>
      <c r="G102" s="278"/>
      <c r="H102" s="322"/>
      <c r="I102" s="322"/>
      <c r="J102" s="248"/>
      <c r="K102" s="248"/>
      <c r="L102" s="322"/>
      <c r="M102" s="278"/>
      <c r="N102" s="278"/>
      <c r="O102" s="322"/>
      <c r="P102" s="322"/>
      <c r="Q102" s="248"/>
      <c r="R102" s="248"/>
      <c r="S102" s="322"/>
      <c r="T102" s="278"/>
      <c r="U102" s="278"/>
      <c r="V102" s="322"/>
      <c r="W102" s="322"/>
      <c r="X102" s="248"/>
      <c r="Y102" s="248"/>
      <c r="Z102" s="322"/>
      <c r="AA102" s="278"/>
      <c r="AB102" s="278"/>
      <c r="AC102" s="322"/>
      <c r="AD102" s="246"/>
      <c r="AE102" s="248"/>
      <c r="AF102" s="248"/>
      <c r="AG102" s="322"/>
      <c r="AH102" s="278"/>
      <c r="AI102" s="278"/>
      <c r="AJ102" s="322"/>
      <c r="AK102" s="322"/>
      <c r="AL102" s="238">
        <f t="shared" si="14"/>
        <v>0</v>
      </c>
      <c r="AM102" s="280"/>
      <c r="AN102" s="241" t="b">
        <v>0</v>
      </c>
    </row>
    <row r="103" ht="15.75" customHeight="1">
      <c r="A103" s="257" t="s">
        <v>25</v>
      </c>
      <c r="B103" s="286" t="s">
        <v>266</v>
      </c>
      <c r="C103" s="286" t="s">
        <v>275</v>
      </c>
      <c r="D103" s="286" t="s">
        <v>98</v>
      </c>
      <c r="E103" s="286"/>
      <c r="F103" s="286"/>
      <c r="G103" s="260">
        <f t="shared" ref="G103:AK103" si="24">SUM(G99:G102)</f>
        <v>8</v>
      </c>
      <c r="H103" s="260">
        <f t="shared" si="24"/>
        <v>8</v>
      </c>
      <c r="I103" s="260">
        <f t="shared" si="24"/>
        <v>8</v>
      </c>
      <c r="J103" s="260">
        <f t="shared" si="24"/>
        <v>8</v>
      </c>
      <c r="K103" s="260">
        <f t="shared" si="24"/>
        <v>8</v>
      </c>
      <c r="L103" s="260">
        <f t="shared" si="24"/>
        <v>8</v>
      </c>
      <c r="M103" s="260">
        <f t="shared" si="24"/>
        <v>8</v>
      </c>
      <c r="N103" s="260">
        <f t="shared" si="24"/>
        <v>8</v>
      </c>
      <c r="O103" s="260">
        <f t="shared" si="24"/>
        <v>8</v>
      </c>
      <c r="P103" s="260">
        <f t="shared" si="24"/>
        <v>8</v>
      </c>
      <c r="Q103" s="260">
        <f t="shared" si="24"/>
        <v>8</v>
      </c>
      <c r="R103" s="260">
        <f t="shared" si="24"/>
        <v>8</v>
      </c>
      <c r="S103" s="260">
        <f t="shared" si="24"/>
        <v>8</v>
      </c>
      <c r="T103" s="260">
        <f t="shared" si="24"/>
        <v>8</v>
      </c>
      <c r="U103" s="260">
        <f t="shared" si="24"/>
        <v>8</v>
      </c>
      <c r="V103" s="260">
        <f t="shared" si="24"/>
        <v>8</v>
      </c>
      <c r="W103" s="260">
        <f t="shared" si="24"/>
        <v>8</v>
      </c>
      <c r="X103" s="260">
        <f t="shared" si="24"/>
        <v>8</v>
      </c>
      <c r="Y103" s="260">
        <f t="shared" si="24"/>
        <v>8</v>
      </c>
      <c r="Z103" s="260">
        <f t="shared" si="24"/>
        <v>8</v>
      </c>
      <c r="AA103" s="260">
        <f t="shared" si="24"/>
        <v>8</v>
      </c>
      <c r="AB103" s="260">
        <f t="shared" si="24"/>
        <v>8</v>
      </c>
      <c r="AC103" s="260">
        <f t="shared" si="24"/>
        <v>8</v>
      </c>
      <c r="AD103" s="260">
        <f t="shared" si="24"/>
        <v>8</v>
      </c>
      <c r="AE103" s="260">
        <f t="shared" si="24"/>
        <v>8</v>
      </c>
      <c r="AF103" s="260">
        <f t="shared" si="24"/>
        <v>8</v>
      </c>
      <c r="AG103" s="260">
        <f t="shared" si="24"/>
        <v>8</v>
      </c>
      <c r="AH103" s="260">
        <f t="shared" si="24"/>
        <v>8</v>
      </c>
      <c r="AI103" s="260">
        <f t="shared" si="24"/>
        <v>8</v>
      </c>
      <c r="AJ103" s="260">
        <f t="shared" si="24"/>
        <v>8</v>
      </c>
      <c r="AK103" s="260">
        <f t="shared" si="24"/>
        <v>8</v>
      </c>
      <c r="AL103" s="260">
        <f t="shared" si="14"/>
        <v>248</v>
      </c>
      <c r="AM103" s="268"/>
      <c r="AN103" s="263" t="b">
        <v>0</v>
      </c>
    </row>
    <row r="104" ht="15.75" customHeight="1">
      <c r="A104" s="264" t="s">
        <v>25</v>
      </c>
      <c r="B104" s="309" t="s">
        <v>274</v>
      </c>
      <c r="C104" s="309" t="s">
        <v>259</v>
      </c>
      <c r="D104" s="309" t="s">
        <v>67</v>
      </c>
      <c r="E104" s="309"/>
      <c r="F104" s="309"/>
      <c r="G104" s="278">
        <v>1.0</v>
      </c>
      <c r="H104" s="322">
        <v>1.0</v>
      </c>
      <c r="I104" s="322">
        <v>1.0</v>
      </c>
      <c r="J104" s="248"/>
      <c r="K104" s="248"/>
      <c r="L104" s="322">
        <v>1.0</v>
      </c>
      <c r="M104" s="278">
        <v>1.0</v>
      </c>
      <c r="N104" s="278">
        <v>1.0</v>
      </c>
      <c r="O104" s="322">
        <v>1.0</v>
      </c>
      <c r="P104" s="322">
        <v>1.0</v>
      </c>
      <c r="Q104" s="248"/>
      <c r="R104" s="248"/>
      <c r="S104" s="322"/>
      <c r="T104" s="278">
        <v>1.0</v>
      </c>
      <c r="U104" s="278">
        <v>1.0</v>
      </c>
      <c r="V104" s="322">
        <v>1.0</v>
      </c>
      <c r="W104" s="322">
        <v>1.0</v>
      </c>
      <c r="X104" s="248"/>
      <c r="Y104" s="248"/>
      <c r="Z104" s="322">
        <v>1.0</v>
      </c>
      <c r="AA104" s="278">
        <v>1.0</v>
      </c>
      <c r="AB104" s="278">
        <v>1.0</v>
      </c>
      <c r="AC104" s="322">
        <v>1.0</v>
      </c>
      <c r="AD104" s="246">
        <v>1.0</v>
      </c>
      <c r="AE104" s="248"/>
      <c r="AF104" s="248"/>
      <c r="AG104" s="322">
        <v>1.0</v>
      </c>
      <c r="AH104" s="278">
        <v>1.0</v>
      </c>
      <c r="AI104" s="278">
        <v>1.0</v>
      </c>
      <c r="AJ104" s="322">
        <v>1.0</v>
      </c>
      <c r="AK104" s="322">
        <v>1.0</v>
      </c>
      <c r="AL104" s="238">
        <f t="shared" si="14"/>
        <v>22</v>
      </c>
      <c r="AM104" s="280"/>
      <c r="AN104" s="241" t="b">
        <v>0</v>
      </c>
    </row>
    <row r="105" ht="15.75" customHeight="1">
      <c r="A105" s="264" t="s">
        <v>25</v>
      </c>
      <c r="B105" s="309" t="s">
        <v>274</v>
      </c>
      <c r="C105" s="309" t="s">
        <v>259</v>
      </c>
      <c r="D105" s="309"/>
      <c r="E105" s="309"/>
      <c r="F105" s="309"/>
      <c r="G105" s="278"/>
      <c r="H105" s="322"/>
      <c r="I105" s="322"/>
      <c r="J105" s="248"/>
      <c r="K105" s="248"/>
      <c r="L105" s="322"/>
      <c r="M105" s="278"/>
      <c r="N105" s="278"/>
      <c r="O105" s="322"/>
      <c r="P105" s="322"/>
      <c r="Q105" s="248"/>
      <c r="R105" s="248"/>
      <c r="S105" s="322"/>
      <c r="T105" s="278"/>
      <c r="U105" s="278"/>
      <c r="V105" s="322"/>
      <c r="W105" s="322"/>
      <c r="X105" s="248"/>
      <c r="Y105" s="248"/>
      <c r="Z105" s="322"/>
      <c r="AA105" s="278"/>
      <c r="AB105" s="278"/>
      <c r="AC105" s="322"/>
      <c r="AD105" s="246"/>
      <c r="AE105" s="248"/>
      <c r="AF105" s="248"/>
      <c r="AG105" s="322"/>
      <c r="AH105" s="278"/>
      <c r="AI105" s="278"/>
      <c r="AJ105" s="322"/>
      <c r="AK105" s="322"/>
      <c r="AL105" s="238">
        <f t="shared" si="14"/>
        <v>0</v>
      </c>
      <c r="AM105" s="280"/>
      <c r="AN105" s="241" t="b">
        <v>0</v>
      </c>
    </row>
    <row r="106" ht="15.75" customHeight="1">
      <c r="A106" s="257" t="s">
        <v>25</v>
      </c>
      <c r="B106" s="286" t="s">
        <v>274</v>
      </c>
      <c r="C106" s="286" t="s">
        <v>259</v>
      </c>
      <c r="D106" s="286" t="s">
        <v>47</v>
      </c>
      <c r="E106" s="286"/>
      <c r="F106" s="286"/>
      <c r="G106" s="260">
        <f t="shared" ref="G106:AK106" si="25">SUM(G104:G105)</f>
        <v>1</v>
      </c>
      <c r="H106" s="260">
        <f t="shared" si="25"/>
        <v>1</v>
      </c>
      <c r="I106" s="260">
        <f t="shared" si="25"/>
        <v>1</v>
      </c>
      <c r="J106" s="260">
        <f t="shared" si="25"/>
        <v>0</v>
      </c>
      <c r="K106" s="260">
        <f t="shared" si="25"/>
        <v>0</v>
      </c>
      <c r="L106" s="260">
        <f t="shared" si="25"/>
        <v>1</v>
      </c>
      <c r="M106" s="260">
        <f t="shared" si="25"/>
        <v>1</v>
      </c>
      <c r="N106" s="260">
        <f t="shared" si="25"/>
        <v>1</v>
      </c>
      <c r="O106" s="260">
        <f t="shared" si="25"/>
        <v>1</v>
      </c>
      <c r="P106" s="260">
        <f t="shared" si="25"/>
        <v>1</v>
      </c>
      <c r="Q106" s="260">
        <f t="shared" si="25"/>
        <v>0</v>
      </c>
      <c r="R106" s="260">
        <f t="shared" si="25"/>
        <v>0</v>
      </c>
      <c r="S106" s="260">
        <f t="shared" si="25"/>
        <v>0</v>
      </c>
      <c r="T106" s="260">
        <f t="shared" si="25"/>
        <v>1</v>
      </c>
      <c r="U106" s="260">
        <f t="shared" si="25"/>
        <v>1</v>
      </c>
      <c r="V106" s="260">
        <f t="shared" si="25"/>
        <v>1</v>
      </c>
      <c r="W106" s="260">
        <f t="shared" si="25"/>
        <v>1</v>
      </c>
      <c r="X106" s="260">
        <f t="shared" si="25"/>
        <v>0</v>
      </c>
      <c r="Y106" s="260">
        <f t="shared" si="25"/>
        <v>0</v>
      </c>
      <c r="Z106" s="260">
        <f t="shared" si="25"/>
        <v>1</v>
      </c>
      <c r="AA106" s="260">
        <f t="shared" si="25"/>
        <v>1</v>
      </c>
      <c r="AB106" s="260">
        <f t="shared" si="25"/>
        <v>1</v>
      </c>
      <c r="AC106" s="260">
        <f t="shared" si="25"/>
        <v>1</v>
      </c>
      <c r="AD106" s="260">
        <f t="shared" si="25"/>
        <v>1</v>
      </c>
      <c r="AE106" s="260">
        <f t="shared" si="25"/>
        <v>0</v>
      </c>
      <c r="AF106" s="260">
        <f t="shared" si="25"/>
        <v>0</v>
      </c>
      <c r="AG106" s="260">
        <f t="shared" si="25"/>
        <v>1</v>
      </c>
      <c r="AH106" s="260">
        <f t="shared" si="25"/>
        <v>1</v>
      </c>
      <c r="AI106" s="260">
        <f t="shared" si="25"/>
        <v>1</v>
      </c>
      <c r="AJ106" s="260">
        <f t="shared" si="25"/>
        <v>1</v>
      </c>
      <c r="AK106" s="260">
        <f t="shared" si="25"/>
        <v>1</v>
      </c>
      <c r="AL106" s="260">
        <f t="shared" si="14"/>
        <v>22</v>
      </c>
      <c r="AM106" s="268"/>
      <c r="AN106" s="263" t="b">
        <v>0</v>
      </c>
    </row>
    <row r="107" ht="15.75" customHeight="1">
      <c r="A107" s="264" t="s">
        <v>25</v>
      </c>
      <c r="B107" s="309" t="s">
        <v>274</v>
      </c>
      <c r="C107" s="309" t="s">
        <v>263</v>
      </c>
      <c r="D107" s="309" t="s">
        <v>149</v>
      </c>
      <c r="E107" s="309"/>
      <c r="F107" s="309"/>
      <c r="G107" s="278"/>
      <c r="H107" s="322">
        <v>1.0</v>
      </c>
      <c r="I107" s="322">
        <v>1.0</v>
      </c>
      <c r="J107" s="248">
        <v>1.0</v>
      </c>
      <c r="K107" s="248"/>
      <c r="L107" s="322">
        <v>1.0</v>
      </c>
      <c r="M107" s="278">
        <v>1.0</v>
      </c>
      <c r="N107" s="278">
        <v>1.0</v>
      </c>
      <c r="O107" s="322">
        <v>1.0</v>
      </c>
      <c r="P107" s="322">
        <v>1.0</v>
      </c>
      <c r="Q107" s="248"/>
      <c r="R107" s="248"/>
      <c r="S107" s="322">
        <v>1.0</v>
      </c>
      <c r="T107" s="278">
        <v>1.0</v>
      </c>
      <c r="U107" s="278">
        <v>1.0</v>
      </c>
      <c r="V107" s="322">
        <v>1.0</v>
      </c>
      <c r="W107" s="322">
        <v>1.0</v>
      </c>
      <c r="X107" s="248"/>
      <c r="Y107" s="248"/>
      <c r="Z107" s="322">
        <v>1.0</v>
      </c>
      <c r="AA107" s="278">
        <v>1.0</v>
      </c>
      <c r="AB107" s="278">
        <v>1.0</v>
      </c>
      <c r="AC107" s="322">
        <v>1.0</v>
      </c>
      <c r="AD107" s="246">
        <v>1.0</v>
      </c>
      <c r="AE107" s="248"/>
      <c r="AF107" s="248"/>
      <c r="AG107" s="322">
        <v>1.0</v>
      </c>
      <c r="AH107" s="278">
        <v>1.0</v>
      </c>
      <c r="AI107" s="278">
        <v>1.0</v>
      </c>
      <c r="AJ107" s="322">
        <v>1.0</v>
      </c>
      <c r="AK107" s="322">
        <v>1.0</v>
      </c>
      <c r="AL107" s="238">
        <f t="shared" si="14"/>
        <v>23</v>
      </c>
      <c r="AM107" s="280"/>
      <c r="AN107" s="241" t="b">
        <v>0</v>
      </c>
    </row>
    <row r="108" ht="15.75" customHeight="1">
      <c r="A108" s="264" t="s">
        <v>25</v>
      </c>
      <c r="B108" s="309" t="s">
        <v>274</v>
      </c>
      <c r="C108" s="309" t="s">
        <v>263</v>
      </c>
      <c r="D108" s="309"/>
      <c r="E108" s="309"/>
      <c r="F108" s="309"/>
      <c r="G108" s="278"/>
      <c r="H108" s="322"/>
      <c r="I108" s="322"/>
      <c r="J108" s="248"/>
      <c r="K108" s="248"/>
      <c r="L108" s="322"/>
      <c r="M108" s="278"/>
      <c r="N108" s="278"/>
      <c r="O108" s="322"/>
      <c r="P108" s="322"/>
      <c r="Q108" s="248"/>
      <c r="R108" s="248"/>
      <c r="S108" s="322"/>
      <c r="T108" s="278"/>
      <c r="U108" s="278"/>
      <c r="V108" s="322"/>
      <c r="W108" s="322"/>
      <c r="X108" s="248"/>
      <c r="Y108" s="248"/>
      <c r="Z108" s="322"/>
      <c r="AA108" s="278"/>
      <c r="AB108" s="278"/>
      <c r="AC108" s="322"/>
      <c r="AD108" s="246"/>
      <c r="AE108" s="248"/>
      <c r="AF108" s="248"/>
      <c r="AG108" s="322"/>
      <c r="AH108" s="278"/>
      <c r="AI108" s="278"/>
      <c r="AJ108" s="322"/>
      <c r="AK108" s="322"/>
      <c r="AL108" s="238">
        <f t="shared" si="14"/>
        <v>0</v>
      </c>
      <c r="AM108" s="280"/>
      <c r="AN108" s="241" t="b">
        <v>0</v>
      </c>
    </row>
    <row r="109" ht="15.75" customHeight="1">
      <c r="A109" s="257" t="s">
        <v>25</v>
      </c>
      <c r="B109" s="286" t="s">
        <v>274</v>
      </c>
      <c r="C109" s="286" t="s">
        <v>263</v>
      </c>
      <c r="D109" s="286" t="s">
        <v>142</v>
      </c>
      <c r="E109" s="286"/>
      <c r="F109" s="286"/>
      <c r="G109" s="260">
        <f t="shared" ref="G109:AK109" si="26">SUM(G107:G108)</f>
        <v>0</v>
      </c>
      <c r="H109" s="260">
        <f t="shared" si="26"/>
        <v>1</v>
      </c>
      <c r="I109" s="260">
        <f t="shared" si="26"/>
        <v>1</v>
      </c>
      <c r="J109" s="260">
        <f t="shared" si="26"/>
        <v>1</v>
      </c>
      <c r="K109" s="260">
        <f t="shared" si="26"/>
        <v>0</v>
      </c>
      <c r="L109" s="260">
        <f t="shared" si="26"/>
        <v>1</v>
      </c>
      <c r="M109" s="260">
        <f t="shared" si="26"/>
        <v>1</v>
      </c>
      <c r="N109" s="260">
        <f t="shared" si="26"/>
        <v>1</v>
      </c>
      <c r="O109" s="260">
        <f t="shared" si="26"/>
        <v>1</v>
      </c>
      <c r="P109" s="260">
        <f t="shared" si="26"/>
        <v>1</v>
      </c>
      <c r="Q109" s="260">
        <f t="shared" si="26"/>
        <v>0</v>
      </c>
      <c r="R109" s="260">
        <f t="shared" si="26"/>
        <v>0</v>
      </c>
      <c r="S109" s="260">
        <f t="shared" si="26"/>
        <v>1</v>
      </c>
      <c r="T109" s="260">
        <f t="shared" si="26"/>
        <v>1</v>
      </c>
      <c r="U109" s="260">
        <f t="shared" si="26"/>
        <v>1</v>
      </c>
      <c r="V109" s="260">
        <f t="shared" si="26"/>
        <v>1</v>
      </c>
      <c r="W109" s="260">
        <f t="shared" si="26"/>
        <v>1</v>
      </c>
      <c r="X109" s="260">
        <f t="shared" si="26"/>
        <v>0</v>
      </c>
      <c r="Y109" s="260">
        <f t="shared" si="26"/>
        <v>0</v>
      </c>
      <c r="Z109" s="260">
        <f t="shared" si="26"/>
        <v>1</v>
      </c>
      <c r="AA109" s="260">
        <f t="shared" si="26"/>
        <v>1</v>
      </c>
      <c r="AB109" s="260">
        <f t="shared" si="26"/>
        <v>1</v>
      </c>
      <c r="AC109" s="260">
        <f t="shared" si="26"/>
        <v>1</v>
      </c>
      <c r="AD109" s="260">
        <f t="shared" si="26"/>
        <v>1</v>
      </c>
      <c r="AE109" s="260">
        <f t="shared" si="26"/>
        <v>0</v>
      </c>
      <c r="AF109" s="260">
        <f t="shared" si="26"/>
        <v>0</v>
      </c>
      <c r="AG109" s="260">
        <f t="shared" si="26"/>
        <v>1</v>
      </c>
      <c r="AH109" s="260">
        <f t="shared" si="26"/>
        <v>1</v>
      </c>
      <c r="AI109" s="260">
        <f t="shared" si="26"/>
        <v>1</v>
      </c>
      <c r="AJ109" s="260">
        <f t="shared" si="26"/>
        <v>1</v>
      </c>
      <c r="AK109" s="260">
        <f t="shared" si="26"/>
        <v>1</v>
      </c>
      <c r="AL109" s="260">
        <f t="shared" si="14"/>
        <v>23</v>
      </c>
      <c r="AM109" s="268"/>
      <c r="AN109" s="263" t="b">
        <v>0</v>
      </c>
    </row>
    <row r="110" ht="15.75" customHeight="1">
      <c r="A110" s="264" t="s">
        <v>25</v>
      </c>
      <c r="B110" s="309" t="s">
        <v>274</v>
      </c>
      <c r="C110" s="309" t="s">
        <v>275</v>
      </c>
      <c r="D110" s="309" t="s">
        <v>108</v>
      </c>
      <c r="E110" s="309"/>
      <c r="F110" s="309"/>
      <c r="G110" s="278">
        <v>8.0</v>
      </c>
      <c r="H110" s="322"/>
      <c r="I110" s="322">
        <v>8.0</v>
      </c>
      <c r="J110" s="248">
        <v>8.0</v>
      </c>
      <c r="K110" s="248">
        <v>7.0</v>
      </c>
      <c r="L110" s="322"/>
      <c r="M110" s="278"/>
      <c r="N110" s="278"/>
      <c r="O110" s="322"/>
      <c r="P110" s="322"/>
      <c r="Q110" s="248">
        <v>8.0</v>
      </c>
      <c r="R110" s="248">
        <v>6.0</v>
      </c>
      <c r="S110" s="322"/>
      <c r="T110" s="278">
        <v>8.0</v>
      </c>
      <c r="U110" s="278">
        <v>4.0</v>
      </c>
      <c r="V110" s="322">
        <v>8.0</v>
      </c>
      <c r="W110" s="322">
        <v>8.0</v>
      </c>
      <c r="X110" s="248">
        <v>7.0</v>
      </c>
      <c r="Y110" s="248">
        <v>8.0</v>
      </c>
      <c r="Z110" s="322">
        <v>8.0</v>
      </c>
      <c r="AA110" s="278">
        <v>8.0</v>
      </c>
      <c r="AB110" s="278">
        <v>8.0</v>
      </c>
      <c r="AC110" s="322">
        <v>8.0</v>
      </c>
      <c r="AD110" s="246">
        <v>8.0</v>
      </c>
      <c r="AE110" s="248">
        <v>8.0</v>
      </c>
      <c r="AF110" s="248">
        <v>7.0</v>
      </c>
      <c r="AG110" s="322">
        <v>6.0</v>
      </c>
      <c r="AH110" s="278">
        <v>8.0</v>
      </c>
      <c r="AI110" s="278">
        <v>8.0</v>
      </c>
      <c r="AJ110" s="322">
        <v>4.0</v>
      </c>
      <c r="AK110" s="322">
        <v>8.0</v>
      </c>
      <c r="AL110" s="238">
        <f t="shared" si="14"/>
        <v>177</v>
      </c>
      <c r="AM110" s="280"/>
      <c r="AN110" s="241" t="b">
        <v>0</v>
      </c>
    </row>
    <row r="111" ht="15.75" customHeight="1">
      <c r="A111" s="264" t="s">
        <v>25</v>
      </c>
      <c r="B111" s="309" t="s">
        <v>274</v>
      </c>
      <c r="C111" s="309" t="s">
        <v>275</v>
      </c>
      <c r="D111" s="309" t="s">
        <v>109</v>
      </c>
      <c r="E111" s="309"/>
      <c r="F111" s="309"/>
      <c r="G111" s="278"/>
      <c r="H111" s="322"/>
      <c r="I111" s="322"/>
      <c r="J111" s="248"/>
      <c r="K111" s="248"/>
      <c r="L111" s="322"/>
      <c r="M111" s="278"/>
      <c r="N111" s="278"/>
      <c r="O111" s="322"/>
      <c r="P111" s="322"/>
      <c r="Q111" s="248"/>
      <c r="R111" s="248"/>
      <c r="S111" s="322"/>
      <c r="T111" s="278"/>
      <c r="U111" s="278"/>
      <c r="V111" s="322"/>
      <c r="W111" s="322"/>
      <c r="X111" s="248"/>
      <c r="Y111" s="248"/>
      <c r="Z111" s="322"/>
      <c r="AA111" s="278"/>
      <c r="AB111" s="278"/>
      <c r="AC111" s="322"/>
      <c r="AD111" s="246"/>
      <c r="AE111" s="248"/>
      <c r="AF111" s="248"/>
      <c r="AG111" s="322"/>
      <c r="AH111" s="278"/>
      <c r="AI111" s="278"/>
      <c r="AJ111" s="322"/>
      <c r="AK111" s="322"/>
      <c r="AL111" s="238">
        <f t="shared" si="14"/>
        <v>0</v>
      </c>
      <c r="AM111" s="280"/>
      <c r="AN111" s="241" t="b">
        <v>0</v>
      </c>
    </row>
    <row r="112" ht="15.75" customHeight="1">
      <c r="A112" s="257" t="s">
        <v>25</v>
      </c>
      <c r="B112" s="286" t="s">
        <v>274</v>
      </c>
      <c r="C112" s="286" t="s">
        <v>275</v>
      </c>
      <c r="D112" s="286" t="s">
        <v>98</v>
      </c>
      <c r="E112" s="286"/>
      <c r="F112" s="286"/>
      <c r="G112" s="260">
        <f t="shared" ref="G112:AK112" si="27">SUM(G110:G111)</f>
        <v>8</v>
      </c>
      <c r="H112" s="260">
        <f t="shared" si="27"/>
        <v>0</v>
      </c>
      <c r="I112" s="260">
        <f t="shared" si="27"/>
        <v>8</v>
      </c>
      <c r="J112" s="260">
        <f t="shared" si="27"/>
        <v>8</v>
      </c>
      <c r="K112" s="260">
        <f t="shared" si="27"/>
        <v>7</v>
      </c>
      <c r="L112" s="260">
        <f t="shared" si="27"/>
        <v>0</v>
      </c>
      <c r="M112" s="260">
        <f t="shared" si="27"/>
        <v>0</v>
      </c>
      <c r="N112" s="260">
        <f t="shared" si="27"/>
        <v>0</v>
      </c>
      <c r="O112" s="260">
        <f t="shared" si="27"/>
        <v>0</v>
      </c>
      <c r="P112" s="260">
        <f t="shared" si="27"/>
        <v>0</v>
      </c>
      <c r="Q112" s="260">
        <f t="shared" si="27"/>
        <v>8</v>
      </c>
      <c r="R112" s="260">
        <f t="shared" si="27"/>
        <v>6</v>
      </c>
      <c r="S112" s="260">
        <f t="shared" si="27"/>
        <v>0</v>
      </c>
      <c r="T112" s="260">
        <f t="shared" si="27"/>
        <v>8</v>
      </c>
      <c r="U112" s="260">
        <f t="shared" si="27"/>
        <v>4</v>
      </c>
      <c r="V112" s="260">
        <f t="shared" si="27"/>
        <v>8</v>
      </c>
      <c r="W112" s="260">
        <f t="shared" si="27"/>
        <v>8</v>
      </c>
      <c r="X112" s="260">
        <f t="shared" si="27"/>
        <v>7</v>
      </c>
      <c r="Y112" s="260">
        <f t="shared" si="27"/>
        <v>8</v>
      </c>
      <c r="Z112" s="260">
        <f t="shared" si="27"/>
        <v>8</v>
      </c>
      <c r="AA112" s="260">
        <f t="shared" si="27"/>
        <v>8</v>
      </c>
      <c r="AB112" s="260">
        <f t="shared" si="27"/>
        <v>8</v>
      </c>
      <c r="AC112" s="260">
        <f t="shared" si="27"/>
        <v>8</v>
      </c>
      <c r="AD112" s="260">
        <f t="shared" si="27"/>
        <v>8</v>
      </c>
      <c r="AE112" s="260">
        <f t="shared" si="27"/>
        <v>8</v>
      </c>
      <c r="AF112" s="260">
        <f t="shared" si="27"/>
        <v>7</v>
      </c>
      <c r="AG112" s="260">
        <f t="shared" si="27"/>
        <v>6</v>
      </c>
      <c r="AH112" s="260">
        <f t="shared" si="27"/>
        <v>8</v>
      </c>
      <c r="AI112" s="260">
        <f t="shared" si="27"/>
        <v>8</v>
      </c>
      <c r="AJ112" s="260">
        <f t="shared" si="27"/>
        <v>4</v>
      </c>
      <c r="AK112" s="260">
        <f t="shared" si="27"/>
        <v>8</v>
      </c>
      <c r="AL112" s="260">
        <f t="shared" si="14"/>
        <v>177</v>
      </c>
      <c r="AM112" s="268"/>
      <c r="AN112" s="263" t="b">
        <v>0</v>
      </c>
    </row>
    <row r="113" ht="15.75" customHeight="1">
      <c r="A113" s="264" t="s">
        <v>269</v>
      </c>
      <c r="B113" s="309" t="s">
        <v>278</v>
      </c>
      <c r="C113" s="309" t="s">
        <v>259</v>
      </c>
      <c r="D113" s="309" t="s">
        <v>68</v>
      </c>
      <c r="E113" s="309"/>
      <c r="F113" s="309"/>
      <c r="G113" s="278"/>
      <c r="H113" s="322"/>
      <c r="I113" s="322"/>
      <c r="J113" s="248"/>
      <c r="K113" s="248"/>
      <c r="L113" s="322"/>
      <c r="M113" s="278"/>
      <c r="N113" s="278"/>
      <c r="O113" s="322"/>
      <c r="P113" s="322"/>
      <c r="Q113" s="248"/>
      <c r="R113" s="248"/>
      <c r="S113" s="322"/>
      <c r="T113" s="278"/>
      <c r="U113" s="278"/>
      <c r="V113" s="322"/>
      <c r="W113" s="322"/>
      <c r="X113" s="248"/>
      <c r="Y113" s="248"/>
      <c r="Z113" s="322"/>
      <c r="AA113" s="278"/>
      <c r="AB113" s="278"/>
      <c r="AC113" s="322"/>
      <c r="AD113" s="246"/>
      <c r="AE113" s="248"/>
      <c r="AF113" s="248"/>
      <c r="AG113" s="322"/>
      <c r="AH113" s="278"/>
      <c r="AI113" s="278"/>
      <c r="AJ113" s="322"/>
      <c r="AK113" s="322"/>
      <c r="AL113" s="238">
        <f t="shared" si="14"/>
        <v>0</v>
      </c>
      <c r="AM113" s="280"/>
      <c r="AN113" s="241" t="b">
        <v>0</v>
      </c>
    </row>
    <row r="114" ht="15.75" customHeight="1">
      <c r="A114" s="264" t="s">
        <v>269</v>
      </c>
      <c r="B114" s="309" t="s">
        <v>278</v>
      </c>
      <c r="C114" s="309" t="s">
        <v>259</v>
      </c>
      <c r="D114" s="309"/>
      <c r="E114" s="309"/>
      <c r="F114" s="309"/>
      <c r="G114" s="278"/>
      <c r="H114" s="322"/>
      <c r="I114" s="322"/>
      <c r="J114" s="248"/>
      <c r="K114" s="248"/>
      <c r="L114" s="322"/>
      <c r="M114" s="278"/>
      <c r="N114" s="278"/>
      <c r="O114" s="322"/>
      <c r="P114" s="322"/>
      <c r="Q114" s="248"/>
      <c r="R114" s="248"/>
      <c r="S114" s="322"/>
      <c r="T114" s="278"/>
      <c r="U114" s="278"/>
      <c r="V114" s="322"/>
      <c r="W114" s="322"/>
      <c r="X114" s="248"/>
      <c r="Y114" s="248"/>
      <c r="Z114" s="322"/>
      <c r="AA114" s="278"/>
      <c r="AB114" s="278"/>
      <c r="AC114" s="322"/>
      <c r="AD114" s="246"/>
      <c r="AE114" s="248"/>
      <c r="AF114" s="248"/>
      <c r="AG114" s="322"/>
      <c r="AH114" s="278"/>
      <c r="AI114" s="278"/>
      <c r="AJ114" s="322"/>
      <c r="AK114" s="322"/>
      <c r="AL114" s="238">
        <f t="shared" si="14"/>
        <v>0</v>
      </c>
      <c r="AM114" s="280"/>
      <c r="AN114" s="241" t="b">
        <v>0</v>
      </c>
    </row>
    <row r="115" ht="15.75" customHeight="1">
      <c r="A115" s="257" t="s">
        <v>269</v>
      </c>
      <c r="B115" s="286" t="s">
        <v>278</v>
      </c>
      <c r="C115" s="286" t="s">
        <v>259</v>
      </c>
      <c r="D115" s="286" t="s">
        <v>47</v>
      </c>
      <c r="E115" s="286"/>
      <c r="F115" s="286"/>
      <c r="G115" s="260">
        <f t="shared" ref="G115:AK115" si="28">SUM(G113:G114)</f>
        <v>0</v>
      </c>
      <c r="H115" s="372">
        <f t="shared" si="28"/>
        <v>0</v>
      </c>
      <c r="I115" s="372">
        <f t="shared" si="28"/>
        <v>0</v>
      </c>
      <c r="J115" s="248">
        <f t="shared" si="28"/>
        <v>0</v>
      </c>
      <c r="K115" s="248">
        <f t="shared" si="28"/>
        <v>0</v>
      </c>
      <c r="L115" s="372">
        <f t="shared" si="28"/>
        <v>0</v>
      </c>
      <c r="M115" s="260">
        <f t="shared" si="28"/>
        <v>0</v>
      </c>
      <c r="N115" s="260">
        <f t="shared" si="28"/>
        <v>0</v>
      </c>
      <c r="O115" s="372">
        <f t="shared" si="28"/>
        <v>0</v>
      </c>
      <c r="P115" s="372">
        <f t="shared" si="28"/>
        <v>0</v>
      </c>
      <c r="Q115" s="248">
        <f t="shared" si="28"/>
        <v>0</v>
      </c>
      <c r="R115" s="248">
        <f t="shared" si="28"/>
        <v>0</v>
      </c>
      <c r="S115" s="372">
        <f t="shared" si="28"/>
        <v>0</v>
      </c>
      <c r="T115" s="260">
        <f t="shared" si="28"/>
        <v>0</v>
      </c>
      <c r="U115" s="260">
        <f t="shared" si="28"/>
        <v>0</v>
      </c>
      <c r="V115" s="372">
        <f t="shared" si="28"/>
        <v>0</v>
      </c>
      <c r="W115" s="372">
        <f t="shared" si="28"/>
        <v>0</v>
      </c>
      <c r="X115" s="248">
        <f t="shared" si="28"/>
        <v>0</v>
      </c>
      <c r="Y115" s="248">
        <f t="shared" si="28"/>
        <v>0</v>
      </c>
      <c r="Z115" s="372">
        <f t="shared" si="28"/>
        <v>0</v>
      </c>
      <c r="AA115" s="260">
        <f t="shared" si="28"/>
        <v>0</v>
      </c>
      <c r="AB115" s="260">
        <f t="shared" si="28"/>
        <v>0</v>
      </c>
      <c r="AC115" s="372">
        <f t="shared" si="28"/>
        <v>0</v>
      </c>
      <c r="AD115" s="246">
        <f t="shared" si="28"/>
        <v>0</v>
      </c>
      <c r="AE115" s="248">
        <f t="shared" si="28"/>
        <v>0</v>
      </c>
      <c r="AF115" s="248">
        <f t="shared" si="28"/>
        <v>0</v>
      </c>
      <c r="AG115" s="372">
        <f t="shared" si="28"/>
        <v>0</v>
      </c>
      <c r="AH115" s="260">
        <f t="shared" si="28"/>
        <v>0</v>
      </c>
      <c r="AI115" s="260">
        <f t="shared" si="28"/>
        <v>0</v>
      </c>
      <c r="AJ115" s="372">
        <f t="shared" si="28"/>
        <v>0</v>
      </c>
      <c r="AK115" s="372">
        <f t="shared" si="28"/>
        <v>0</v>
      </c>
      <c r="AL115" s="260">
        <f t="shared" si="14"/>
        <v>0</v>
      </c>
      <c r="AM115" s="268"/>
      <c r="AN115" s="263" t="b">
        <v>0</v>
      </c>
    </row>
    <row r="116" ht="15.75" customHeight="1">
      <c r="A116" s="264" t="s">
        <v>269</v>
      </c>
      <c r="B116" s="309" t="s">
        <v>278</v>
      </c>
      <c r="C116" s="309" t="s">
        <v>255</v>
      </c>
      <c r="D116" s="309" t="s">
        <v>166</v>
      </c>
      <c r="E116" s="309"/>
      <c r="F116" s="309"/>
      <c r="G116" s="278"/>
      <c r="H116" s="322"/>
      <c r="I116" s="322"/>
      <c r="J116" s="248"/>
      <c r="K116" s="248"/>
      <c r="L116" s="322"/>
      <c r="M116" s="278"/>
      <c r="N116" s="278"/>
      <c r="O116" s="322"/>
      <c r="P116" s="322"/>
      <c r="Q116" s="248"/>
      <c r="R116" s="248"/>
      <c r="S116" s="322"/>
      <c r="T116" s="278"/>
      <c r="U116" s="278"/>
      <c r="V116" s="322"/>
      <c r="W116" s="322"/>
      <c r="X116" s="248"/>
      <c r="Y116" s="248"/>
      <c r="Z116" s="322"/>
      <c r="AA116" s="278"/>
      <c r="AB116" s="278"/>
      <c r="AC116" s="322"/>
      <c r="AD116" s="246"/>
      <c r="AE116" s="248"/>
      <c r="AF116" s="248"/>
      <c r="AG116" s="322"/>
      <c r="AH116" s="278"/>
      <c r="AI116" s="278"/>
      <c r="AJ116" s="322"/>
      <c r="AK116" s="322"/>
      <c r="AL116" s="238">
        <f t="shared" si="14"/>
        <v>0</v>
      </c>
      <c r="AM116" s="280"/>
      <c r="AN116" s="241" t="b">
        <v>0</v>
      </c>
    </row>
    <row r="117" ht="15.75" customHeight="1">
      <c r="A117" s="264" t="s">
        <v>269</v>
      </c>
      <c r="B117" s="309" t="s">
        <v>278</v>
      </c>
      <c r="C117" s="309" t="s">
        <v>255</v>
      </c>
      <c r="D117" s="309"/>
      <c r="E117" s="309"/>
      <c r="F117" s="309"/>
      <c r="G117" s="278"/>
      <c r="H117" s="322"/>
      <c r="I117" s="322"/>
      <c r="J117" s="248"/>
      <c r="K117" s="248"/>
      <c r="L117" s="322"/>
      <c r="M117" s="278"/>
      <c r="N117" s="278"/>
      <c r="O117" s="322"/>
      <c r="P117" s="322"/>
      <c r="Q117" s="248"/>
      <c r="R117" s="248"/>
      <c r="S117" s="322"/>
      <c r="T117" s="278"/>
      <c r="U117" s="278"/>
      <c r="V117" s="322"/>
      <c r="W117" s="322"/>
      <c r="X117" s="248"/>
      <c r="Y117" s="248"/>
      <c r="Z117" s="322"/>
      <c r="AA117" s="278"/>
      <c r="AB117" s="278"/>
      <c r="AC117" s="322"/>
      <c r="AD117" s="246"/>
      <c r="AE117" s="248"/>
      <c r="AF117" s="248"/>
      <c r="AG117" s="322"/>
      <c r="AH117" s="278"/>
      <c r="AI117" s="278"/>
      <c r="AJ117" s="322"/>
      <c r="AK117" s="322"/>
      <c r="AL117" s="238">
        <f t="shared" si="14"/>
        <v>0</v>
      </c>
      <c r="AM117" s="280"/>
      <c r="AN117" s="241" t="b">
        <v>0</v>
      </c>
    </row>
    <row r="118" ht="15.75" customHeight="1">
      <c r="A118" s="257" t="s">
        <v>269</v>
      </c>
      <c r="B118" s="286" t="s">
        <v>278</v>
      </c>
      <c r="C118" s="286" t="s">
        <v>255</v>
      </c>
      <c r="D118" s="286" t="s">
        <v>161</v>
      </c>
      <c r="E118" s="286"/>
      <c r="F118" s="286"/>
      <c r="G118" s="260">
        <f t="shared" ref="G118:AK118" si="29">SUM(G116:G117)</f>
        <v>0</v>
      </c>
      <c r="H118" s="372">
        <f t="shared" si="29"/>
        <v>0</v>
      </c>
      <c r="I118" s="372">
        <f t="shared" si="29"/>
        <v>0</v>
      </c>
      <c r="J118" s="248">
        <f t="shared" si="29"/>
        <v>0</v>
      </c>
      <c r="K118" s="248">
        <f t="shared" si="29"/>
        <v>0</v>
      </c>
      <c r="L118" s="372">
        <f t="shared" si="29"/>
        <v>0</v>
      </c>
      <c r="M118" s="260">
        <f t="shared" si="29"/>
        <v>0</v>
      </c>
      <c r="N118" s="260">
        <f t="shared" si="29"/>
        <v>0</v>
      </c>
      <c r="O118" s="372">
        <f t="shared" si="29"/>
        <v>0</v>
      </c>
      <c r="P118" s="372">
        <f t="shared" si="29"/>
        <v>0</v>
      </c>
      <c r="Q118" s="248">
        <f t="shared" si="29"/>
        <v>0</v>
      </c>
      <c r="R118" s="248">
        <f t="shared" si="29"/>
        <v>0</v>
      </c>
      <c r="S118" s="372">
        <f t="shared" si="29"/>
        <v>0</v>
      </c>
      <c r="T118" s="260">
        <f t="shared" si="29"/>
        <v>0</v>
      </c>
      <c r="U118" s="260">
        <f t="shared" si="29"/>
        <v>0</v>
      </c>
      <c r="V118" s="372">
        <f t="shared" si="29"/>
        <v>0</v>
      </c>
      <c r="W118" s="372">
        <f t="shared" si="29"/>
        <v>0</v>
      </c>
      <c r="X118" s="248">
        <f t="shared" si="29"/>
        <v>0</v>
      </c>
      <c r="Y118" s="248">
        <f t="shared" si="29"/>
        <v>0</v>
      </c>
      <c r="Z118" s="372">
        <f t="shared" si="29"/>
        <v>0</v>
      </c>
      <c r="AA118" s="260">
        <f t="shared" si="29"/>
        <v>0</v>
      </c>
      <c r="AB118" s="260">
        <f t="shared" si="29"/>
        <v>0</v>
      </c>
      <c r="AC118" s="372">
        <f t="shared" si="29"/>
        <v>0</v>
      </c>
      <c r="AD118" s="246">
        <f t="shared" si="29"/>
        <v>0</v>
      </c>
      <c r="AE118" s="248">
        <f t="shared" si="29"/>
        <v>0</v>
      </c>
      <c r="AF118" s="248">
        <f t="shared" si="29"/>
        <v>0</v>
      </c>
      <c r="AG118" s="372">
        <f t="shared" si="29"/>
        <v>0</v>
      </c>
      <c r="AH118" s="260">
        <f t="shared" si="29"/>
        <v>0</v>
      </c>
      <c r="AI118" s="260">
        <f t="shared" si="29"/>
        <v>0</v>
      </c>
      <c r="AJ118" s="372">
        <f t="shared" si="29"/>
        <v>0</v>
      </c>
      <c r="AK118" s="372">
        <f t="shared" si="29"/>
        <v>0</v>
      </c>
      <c r="AL118" s="260">
        <f t="shared" si="14"/>
        <v>0</v>
      </c>
      <c r="AM118" s="268"/>
      <c r="AN118" s="263" t="b">
        <v>0</v>
      </c>
    </row>
    <row r="119" ht="15.75" customHeight="1">
      <c r="A119" s="264" t="s">
        <v>284</v>
      </c>
      <c r="B119" s="309" t="s">
        <v>282</v>
      </c>
      <c r="C119" s="309" t="s">
        <v>275</v>
      </c>
      <c r="D119" s="309" t="s">
        <v>109</v>
      </c>
      <c r="E119" s="309"/>
      <c r="F119" s="309"/>
      <c r="G119" s="278"/>
      <c r="H119" s="417"/>
      <c r="I119" s="417"/>
      <c r="J119" s="248"/>
      <c r="K119" s="248"/>
      <c r="L119" s="322"/>
      <c r="M119" s="278"/>
      <c r="N119" s="278"/>
      <c r="O119" s="322"/>
      <c r="P119" s="322"/>
      <c r="Q119" s="248"/>
      <c r="R119" s="248"/>
      <c r="S119" s="322"/>
      <c r="T119" s="278"/>
      <c r="U119" s="278"/>
      <c r="V119" s="322"/>
      <c r="W119" s="322"/>
      <c r="X119" s="248"/>
      <c r="Y119" s="248"/>
      <c r="Z119" s="322"/>
      <c r="AA119" s="278"/>
      <c r="AB119" s="278"/>
      <c r="AC119" s="322"/>
      <c r="AD119" s="246"/>
      <c r="AE119" s="248"/>
      <c r="AF119" s="248"/>
      <c r="AG119" s="322"/>
      <c r="AH119" s="278"/>
      <c r="AI119" s="278"/>
      <c r="AJ119" s="322"/>
      <c r="AK119" s="322"/>
      <c r="AL119" s="238">
        <f t="shared" si="14"/>
        <v>0</v>
      </c>
      <c r="AM119" s="280"/>
      <c r="AN119" s="241" t="b">
        <v>0</v>
      </c>
    </row>
    <row r="120" ht="15.75" customHeight="1">
      <c r="A120" s="264" t="s">
        <v>284</v>
      </c>
      <c r="B120" s="309" t="s">
        <v>282</v>
      </c>
      <c r="C120" s="309" t="s">
        <v>275</v>
      </c>
      <c r="D120" s="309" t="s">
        <v>110</v>
      </c>
      <c r="E120" s="309"/>
      <c r="F120" s="309"/>
      <c r="G120" s="278"/>
      <c r="H120" s="417"/>
      <c r="I120" s="417"/>
      <c r="J120" s="248"/>
      <c r="K120" s="248"/>
      <c r="L120" s="322"/>
      <c r="M120" s="278"/>
      <c r="N120" s="278"/>
      <c r="O120" s="322"/>
      <c r="P120" s="322"/>
      <c r="Q120" s="248"/>
      <c r="R120" s="248"/>
      <c r="S120" s="322"/>
      <c r="T120" s="278"/>
      <c r="U120" s="278"/>
      <c r="V120" s="322"/>
      <c r="W120" s="322"/>
      <c r="X120" s="248"/>
      <c r="Y120" s="248"/>
      <c r="Z120" s="322"/>
      <c r="AA120" s="278"/>
      <c r="AB120" s="278"/>
      <c r="AC120" s="322"/>
      <c r="AD120" s="246"/>
      <c r="AE120" s="248"/>
      <c r="AF120" s="248"/>
      <c r="AG120" s="322"/>
      <c r="AH120" s="278"/>
      <c r="AI120" s="278"/>
      <c r="AJ120" s="322"/>
      <c r="AK120" s="322"/>
      <c r="AL120" s="238">
        <f t="shared" si="14"/>
        <v>0</v>
      </c>
      <c r="AM120" s="280"/>
      <c r="AN120" s="241" t="b">
        <v>0</v>
      </c>
    </row>
    <row r="121" ht="15.75" customHeight="1">
      <c r="A121" s="264" t="s">
        <v>284</v>
      </c>
      <c r="B121" s="309" t="s">
        <v>282</v>
      </c>
      <c r="C121" s="309" t="s">
        <v>275</v>
      </c>
      <c r="D121" s="309"/>
      <c r="E121" s="309"/>
      <c r="F121" s="309"/>
      <c r="G121" s="278"/>
      <c r="H121" s="322"/>
      <c r="I121" s="322"/>
      <c r="J121" s="248"/>
      <c r="K121" s="248"/>
      <c r="L121" s="322"/>
      <c r="M121" s="278"/>
      <c r="N121" s="278"/>
      <c r="O121" s="322"/>
      <c r="P121" s="322"/>
      <c r="Q121" s="248"/>
      <c r="R121" s="248"/>
      <c r="S121" s="322"/>
      <c r="T121" s="278"/>
      <c r="U121" s="278"/>
      <c r="V121" s="322"/>
      <c r="W121" s="322"/>
      <c r="X121" s="248"/>
      <c r="Y121" s="248"/>
      <c r="Z121" s="322"/>
      <c r="AA121" s="278"/>
      <c r="AB121" s="278"/>
      <c r="AC121" s="322"/>
      <c r="AD121" s="246"/>
      <c r="AE121" s="248"/>
      <c r="AF121" s="248"/>
      <c r="AG121" s="322"/>
      <c r="AH121" s="278"/>
      <c r="AI121" s="278"/>
      <c r="AJ121" s="322"/>
      <c r="AK121" s="322"/>
      <c r="AL121" s="238">
        <f t="shared" si="14"/>
        <v>0</v>
      </c>
      <c r="AM121" s="280"/>
      <c r="AN121" s="241" t="b">
        <v>0</v>
      </c>
    </row>
    <row r="122" ht="15.75" customHeight="1">
      <c r="A122" s="257" t="s">
        <v>284</v>
      </c>
      <c r="B122" s="286" t="s">
        <v>282</v>
      </c>
      <c r="C122" s="286" t="s">
        <v>275</v>
      </c>
      <c r="D122" s="286" t="s">
        <v>98</v>
      </c>
      <c r="E122" s="286"/>
      <c r="F122" s="286"/>
      <c r="G122" s="260">
        <f t="shared" ref="G122:AK122" si="30">SUM(G119:G121)</f>
        <v>0</v>
      </c>
      <c r="H122" s="372">
        <f t="shared" si="30"/>
        <v>0</v>
      </c>
      <c r="I122" s="372">
        <f t="shared" si="30"/>
        <v>0</v>
      </c>
      <c r="J122" s="248">
        <f t="shared" si="30"/>
        <v>0</v>
      </c>
      <c r="K122" s="248">
        <f t="shared" si="30"/>
        <v>0</v>
      </c>
      <c r="L122" s="372">
        <f t="shared" si="30"/>
        <v>0</v>
      </c>
      <c r="M122" s="260">
        <f t="shared" si="30"/>
        <v>0</v>
      </c>
      <c r="N122" s="260">
        <f t="shared" si="30"/>
        <v>0</v>
      </c>
      <c r="O122" s="372">
        <f t="shared" si="30"/>
        <v>0</v>
      </c>
      <c r="P122" s="372">
        <f t="shared" si="30"/>
        <v>0</v>
      </c>
      <c r="Q122" s="248">
        <f t="shared" si="30"/>
        <v>0</v>
      </c>
      <c r="R122" s="248">
        <f t="shared" si="30"/>
        <v>0</v>
      </c>
      <c r="S122" s="372">
        <f t="shared" si="30"/>
        <v>0</v>
      </c>
      <c r="T122" s="260">
        <f t="shared" si="30"/>
        <v>0</v>
      </c>
      <c r="U122" s="260">
        <f t="shared" si="30"/>
        <v>0</v>
      </c>
      <c r="V122" s="372">
        <f t="shared" si="30"/>
        <v>0</v>
      </c>
      <c r="W122" s="372">
        <f t="shared" si="30"/>
        <v>0</v>
      </c>
      <c r="X122" s="248">
        <f t="shared" si="30"/>
        <v>0</v>
      </c>
      <c r="Y122" s="248">
        <f t="shared" si="30"/>
        <v>0</v>
      </c>
      <c r="Z122" s="372">
        <f t="shared" si="30"/>
        <v>0</v>
      </c>
      <c r="AA122" s="260">
        <f t="shared" si="30"/>
        <v>0</v>
      </c>
      <c r="AB122" s="260">
        <f t="shared" si="30"/>
        <v>0</v>
      </c>
      <c r="AC122" s="372">
        <f t="shared" si="30"/>
        <v>0</v>
      </c>
      <c r="AD122" s="246">
        <f t="shared" si="30"/>
        <v>0</v>
      </c>
      <c r="AE122" s="248">
        <f t="shared" si="30"/>
        <v>0</v>
      </c>
      <c r="AF122" s="248">
        <f t="shared" si="30"/>
        <v>0</v>
      </c>
      <c r="AG122" s="372">
        <f t="shared" si="30"/>
        <v>0</v>
      </c>
      <c r="AH122" s="260">
        <f t="shared" si="30"/>
        <v>0</v>
      </c>
      <c r="AI122" s="260">
        <f t="shared" si="30"/>
        <v>0</v>
      </c>
      <c r="AJ122" s="372">
        <f t="shared" si="30"/>
        <v>0</v>
      </c>
      <c r="AK122" s="372">
        <f t="shared" si="30"/>
        <v>0</v>
      </c>
      <c r="AL122" s="260">
        <f t="shared" si="14"/>
        <v>0</v>
      </c>
      <c r="AM122" s="268"/>
      <c r="AN122" s="263" t="b">
        <v>0</v>
      </c>
    </row>
    <row r="123" ht="15.75" customHeight="1">
      <c r="A123" s="283" t="s">
        <v>265</v>
      </c>
      <c r="B123" s="309" t="s">
        <v>285</v>
      </c>
      <c r="C123" s="309" t="s">
        <v>259</v>
      </c>
      <c r="D123" s="309" t="s">
        <v>67</v>
      </c>
      <c r="E123" s="309"/>
      <c r="F123" s="309"/>
      <c r="G123" s="278">
        <v>1.0</v>
      </c>
      <c r="H123" s="322">
        <v>1.0</v>
      </c>
      <c r="I123" s="322">
        <v>1.0</v>
      </c>
      <c r="J123" s="248">
        <v>1.0</v>
      </c>
      <c r="K123" s="248"/>
      <c r="L123" s="322">
        <v>1.0</v>
      </c>
      <c r="M123" s="278">
        <v>1.0</v>
      </c>
      <c r="N123" s="278">
        <v>1.0</v>
      </c>
      <c r="O123" s="322">
        <v>1.0</v>
      </c>
      <c r="P123" s="322">
        <v>1.0</v>
      </c>
      <c r="Q123" s="248"/>
      <c r="R123" s="248"/>
      <c r="S123" s="322"/>
      <c r="T123" s="278"/>
      <c r="U123" s="278"/>
      <c r="V123" s="322"/>
      <c r="W123" s="322"/>
      <c r="X123" s="248"/>
      <c r="Y123" s="248"/>
      <c r="Z123" s="322"/>
      <c r="AA123" s="278"/>
      <c r="AB123" s="278"/>
      <c r="AC123" s="322"/>
      <c r="AD123" s="246"/>
      <c r="AE123" s="248"/>
      <c r="AF123" s="248"/>
      <c r="AG123" s="322"/>
      <c r="AH123" s="278"/>
      <c r="AI123" s="278"/>
      <c r="AJ123" s="322"/>
      <c r="AK123" s="322"/>
      <c r="AL123" s="238">
        <f t="shared" si="14"/>
        <v>9</v>
      </c>
      <c r="AM123" s="280"/>
      <c r="AN123" s="241" t="b">
        <v>0</v>
      </c>
    </row>
    <row r="124" ht="15.75" customHeight="1">
      <c r="A124" s="283" t="s">
        <v>265</v>
      </c>
      <c r="B124" s="309" t="s">
        <v>285</v>
      </c>
      <c r="C124" s="309" t="s">
        <v>259</v>
      </c>
      <c r="D124" s="309"/>
      <c r="E124" s="309"/>
      <c r="F124" s="309"/>
      <c r="G124" s="278"/>
      <c r="H124" s="322"/>
      <c r="I124" s="322"/>
      <c r="J124" s="248"/>
      <c r="K124" s="248"/>
      <c r="L124" s="322"/>
      <c r="M124" s="278"/>
      <c r="N124" s="278"/>
      <c r="O124" s="322"/>
      <c r="P124" s="322"/>
      <c r="Q124" s="248"/>
      <c r="R124" s="248"/>
      <c r="S124" s="322"/>
      <c r="T124" s="278"/>
      <c r="U124" s="278"/>
      <c r="V124" s="322"/>
      <c r="W124" s="322"/>
      <c r="X124" s="248"/>
      <c r="Y124" s="248"/>
      <c r="Z124" s="322"/>
      <c r="AA124" s="278"/>
      <c r="AB124" s="278"/>
      <c r="AC124" s="322"/>
      <c r="AD124" s="246"/>
      <c r="AE124" s="248"/>
      <c r="AF124" s="248"/>
      <c r="AG124" s="322"/>
      <c r="AH124" s="278"/>
      <c r="AI124" s="278"/>
      <c r="AJ124" s="322"/>
      <c r="AK124" s="322"/>
      <c r="AL124" s="238">
        <f t="shared" si="14"/>
        <v>0</v>
      </c>
      <c r="AM124" s="280"/>
      <c r="AN124" s="241" t="b">
        <v>0</v>
      </c>
    </row>
    <row r="125" ht="15.75" customHeight="1">
      <c r="A125" s="257" t="s">
        <v>265</v>
      </c>
      <c r="B125" s="286" t="s">
        <v>285</v>
      </c>
      <c r="C125" s="286" t="s">
        <v>259</v>
      </c>
      <c r="D125" s="286" t="s">
        <v>47</v>
      </c>
      <c r="E125" s="286"/>
      <c r="F125" s="286"/>
      <c r="G125" s="260">
        <f t="shared" ref="G125:AK125" si="31">SUM(G123:G124)</f>
        <v>1</v>
      </c>
      <c r="H125" s="372">
        <f t="shared" si="31"/>
        <v>1</v>
      </c>
      <c r="I125" s="372">
        <f t="shared" si="31"/>
        <v>1</v>
      </c>
      <c r="J125" s="248">
        <f t="shared" si="31"/>
        <v>1</v>
      </c>
      <c r="K125" s="248">
        <f t="shared" si="31"/>
        <v>0</v>
      </c>
      <c r="L125" s="372">
        <f t="shared" si="31"/>
        <v>1</v>
      </c>
      <c r="M125" s="260">
        <f t="shared" si="31"/>
        <v>1</v>
      </c>
      <c r="N125" s="260">
        <f t="shared" si="31"/>
        <v>1</v>
      </c>
      <c r="O125" s="372">
        <f t="shared" si="31"/>
        <v>1</v>
      </c>
      <c r="P125" s="372">
        <f t="shared" si="31"/>
        <v>1</v>
      </c>
      <c r="Q125" s="248">
        <f t="shared" si="31"/>
        <v>0</v>
      </c>
      <c r="R125" s="248">
        <f t="shared" si="31"/>
        <v>0</v>
      </c>
      <c r="S125" s="372">
        <f t="shared" si="31"/>
        <v>0</v>
      </c>
      <c r="T125" s="260">
        <f t="shared" si="31"/>
        <v>0</v>
      </c>
      <c r="U125" s="260">
        <f t="shared" si="31"/>
        <v>0</v>
      </c>
      <c r="V125" s="372">
        <f t="shared" si="31"/>
        <v>0</v>
      </c>
      <c r="W125" s="372">
        <f t="shared" si="31"/>
        <v>0</v>
      </c>
      <c r="X125" s="248">
        <f t="shared" si="31"/>
        <v>0</v>
      </c>
      <c r="Y125" s="248">
        <f t="shared" si="31"/>
        <v>0</v>
      </c>
      <c r="Z125" s="372">
        <f t="shared" si="31"/>
        <v>0</v>
      </c>
      <c r="AA125" s="260">
        <f t="shared" si="31"/>
        <v>0</v>
      </c>
      <c r="AB125" s="260">
        <f t="shared" si="31"/>
        <v>0</v>
      </c>
      <c r="AC125" s="372">
        <f t="shared" si="31"/>
        <v>0</v>
      </c>
      <c r="AD125" s="246">
        <f t="shared" si="31"/>
        <v>0</v>
      </c>
      <c r="AE125" s="248">
        <f t="shared" si="31"/>
        <v>0</v>
      </c>
      <c r="AF125" s="248">
        <f t="shared" si="31"/>
        <v>0</v>
      </c>
      <c r="AG125" s="372">
        <f t="shared" si="31"/>
        <v>0</v>
      </c>
      <c r="AH125" s="260">
        <f t="shared" si="31"/>
        <v>0</v>
      </c>
      <c r="AI125" s="260">
        <f t="shared" si="31"/>
        <v>0</v>
      </c>
      <c r="AJ125" s="372">
        <f t="shared" si="31"/>
        <v>0</v>
      </c>
      <c r="AK125" s="372">
        <f t="shared" si="31"/>
        <v>0</v>
      </c>
      <c r="AL125" s="260">
        <f t="shared" si="14"/>
        <v>9</v>
      </c>
      <c r="AM125" s="418"/>
      <c r="AN125" s="263" t="b">
        <v>0</v>
      </c>
    </row>
    <row r="126" ht="15.75" customHeight="1">
      <c r="A126" s="283" t="s">
        <v>265</v>
      </c>
      <c r="B126" s="309" t="s">
        <v>285</v>
      </c>
      <c r="C126" s="309" t="s">
        <v>263</v>
      </c>
      <c r="D126" s="309" t="s">
        <v>148</v>
      </c>
      <c r="E126" s="309"/>
      <c r="F126" s="309"/>
      <c r="G126" s="278"/>
      <c r="H126" s="322"/>
      <c r="I126" s="322"/>
      <c r="J126" s="248"/>
      <c r="K126" s="248"/>
      <c r="L126" s="322"/>
      <c r="M126" s="278"/>
      <c r="N126" s="278"/>
      <c r="O126" s="322"/>
      <c r="P126" s="322"/>
      <c r="Q126" s="248"/>
      <c r="R126" s="248"/>
      <c r="S126" s="322"/>
      <c r="T126" s="278"/>
      <c r="U126" s="278"/>
      <c r="V126" s="322"/>
      <c r="W126" s="322"/>
      <c r="X126" s="248"/>
      <c r="Y126" s="248"/>
      <c r="Z126" s="322"/>
      <c r="AA126" s="278"/>
      <c r="AB126" s="278"/>
      <c r="AC126" s="322"/>
      <c r="AD126" s="246"/>
      <c r="AE126" s="248"/>
      <c r="AF126" s="248"/>
      <c r="AG126" s="322"/>
      <c r="AH126" s="278"/>
      <c r="AI126" s="278"/>
      <c r="AJ126" s="322"/>
      <c r="AK126" s="322"/>
      <c r="AL126" s="238">
        <f t="shared" si="14"/>
        <v>0</v>
      </c>
      <c r="AM126" s="280"/>
      <c r="AN126" s="241" t="b">
        <v>0</v>
      </c>
    </row>
    <row r="127" ht="15.75" customHeight="1">
      <c r="A127" s="283" t="s">
        <v>265</v>
      </c>
      <c r="B127" s="309" t="s">
        <v>285</v>
      </c>
      <c r="C127" s="309" t="s">
        <v>263</v>
      </c>
      <c r="D127" s="309" t="s">
        <v>149</v>
      </c>
      <c r="E127" s="309"/>
      <c r="F127" s="309"/>
      <c r="G127" s="278"/>
      <c r="H127" s="322"/>
      <c r="I127" s="322">
        <v>1.0</v>
      </c>
      <c r="J127" s="248">
        <v>1.0</v>
      </c>
      <c r="K127" s="248"/>
      <c r="L127" s="322">
        <v>1.0</v>
      </c>
      <c r="M127" s="278"/>
      <c r="N127" s="278">
        <v>1.0</v>
      </c>
      <c r="O127" s="322"/>
      <c r="P127" s="322">
        <v>1.0</v>
      </c>
      <c r="Q127" s="248"/>
      <c r="R127" s="248"/>
      <c r="S127" s="322">
        <v>1.0</v>
      </c>
      <c r="T127" s="278"/>
      <c r="U127" s="278">
        <v>1.0</v>
      </c>
      <c r="V127" s="322"/>
      <c r="W127" s="322">
        <v>1.0</v>
      </c>
      <c r="X127" s="248"/>
      <c r="Y127" s="248"/>
      <c r="Z127" s="322">
        <v>1.0</v>
      </c>
      <c r="AA127" s="278"/>
      <c r="AB127" s="278">
        <v>1.0</v>
      </c>
      <c r="AC127" s="322"/>
      <c r="AD127" s="246">
        <v>1.0</v>
      </c>
      <c r="AE127" s="248"/>
      <c r="AF127" s="248"/>
      <c r="AG127" s="322">
        <v>1.0</v>
      </c>
      <c r="AH127" s="278"/>
      <c r="AI127" s="278">
        <v>1.0</v>
      </c>
      <c r="AJ127" s="322"/>
      <c r="AK127" s="322">
        <v>1.0</v>
      </c>
      <c r="AL127" s="238">
        <f t="shared" si="14"/>
        <v>14</v>
      </c>
      <c r="AM127" s="280"/>
      <c r="AN127" s="241" t="b">
        <v>0</v>
      </c>
    </row>
    <row r="128" ht="15.75" customHeight="1">
      <c r="A128" s="283" t="s">
        <v>265</v>
      </c>
      <c r="B128" s="309" t="s">
        <v>285</v>
      </c>
      <c r="C128" s="309" t="s">
        <v>263</v>
      </c>
      <c r="D128" s="309"/>
      <c r="E128" s="309"/>
      <c r="F128" s="309"/>
      <c r="G128" s="278"/>
      <c r="H128" s="322"/>
      <c r="I128" s="322"/>
      <c r="J128" s="248"/>
      <c r="K128" s="248"/>
      <c r="L128" s="322"/>
      <c r="M128" s="278"/>
      <c r="N128" s="278"/>
      <c r="O128" s="322"/>
      <c r="P128" s="322"/>
      <c r="Q128" s="248"/>
      <c r="R128" s="248"/>
      <c r="S128" s="322"/>
      <c r="T128" s="278"/>
      <c r="U128" s="278"/>
      <c r="V128" s="322"/>
      <c r="W128" s="322"/>
      <c r="X128" s="248"/>
      <c r="Y128" s="248"/>
      <c r="Z128" s="322"/>
      <c r="AA128" s="278"/>
      <c r="AB128" s="278"/>
      <c r="AC128" s="322"/>
      <c r="AD128" s="246"/>
      <c r="AE128" s="248"/>
      <c r="AF128" s="248"/>
      <c r="AG128" s="322"/>
      <c r="AH128" s="278"/>
      <c r="AI128" s="278"/>
      <c r="AJ128" s="322"/>
      <c r="AK128" s="322"/>
      <c r="AL128" s="238">
        <f t="shared" si="14"/>
        <v>0</v>
      </c>
      <c r="AM128" s="280"/>
      <c r="AN128" s="241" t="b">
        <v>0</v>
      </c>
    </row>
    <row r="129" ht="15.75" customHeight="1">
      <c r="A129" s="257" t="s">
        <v>265</v>
      </c>
      <c r="B129" s="286" t="s">
        <v>285</v>
      </c>
      <c r="C129" s="286" t="s">
        <v>263</v>
      </c>
      <c r="D129" s="286" t="s">
        <v>142</v>
      </c>
      <c r="E129" s="286"/>
      <c r="F129" s="286"/>
      <c r="G129" s="260">
        <f t="shared" ref="G129:AK129" si="32">SUM(G126:G128)</f>
        <v>0</v>
      </c>
      <c r="H129" s="372">
        <f t="shared" si="32"/>
        <v>0</v>
      </c>
      <c r="I129" s="372">
        <f t="shared" si="32"/>
        <v>1</v>
      </c>
      <c r="J129" s="248">
        <f t="shared" si="32"/>
        <v>1</v>
      </c>
      <c r="K129" s="248">
        <f t="shared" si="32"/>
        <v>0</v>
      </c>
      <c r="L129" s="372">
        <f t="shared" si="32"/>
        <v>1</v>
      </c>
      <c r="M129" s="260">
        <f t="shared" si="32"/>
        <v>0</v>
      </c>
      <c r="N129" s="260">
        <f t="shared" si="32"/>
        <v>1</v>
      </c>
      <c r="O129" s="372">
        <f t="shared" si="32"/>
        <v>0</v>
      </c>
      <c r="P129" s="372">
        <f t="shared" si="32"/>
        <v>1</v>
      </c>
      <c r="Q129" s="248">
        <f t="shared" si="32"/>
        <v>0</v>
      </c>
      <c r="R129" s="248">
        <f t="shared" si="32"/>
        <v>0</v>
      </c>
      <c r="S129" s="372">
        <f t="shared" si="32"/>
        <v>1</v>
      </c>
      <c r="T129" s="260">
        <f t="shared" si="32"/>
        <v>0</v>
      </c>
      <c r="U129" s="260">
        <f t="shared" si="32"/>
        <v>1</v>
      </c>
      <c r="V129" s="372">
        <f t="shared" si="32"/>
        <v>0</v>
      </c>
      <c r="W129" s="372">
        <f t="shared" si="32"/>
        <v>1</v>
      </c>
      <c r="X129" s="248">
        <f t="shared" si="32"/>
        <v>0</v>
      </c>
      <c r="Y129" s="248">
        <f t="shared" si="32"/>
        <v>0</v>
      </c>
      <c r="Z129" s="372">
        <f t="shared" si="32"/>
        <v>1</v>
      </c>
      <c r="AA129" s="260">
        <f t="shared" si="32"/>
        <v>0</v>
      </c>
      <c r="AB129" s="260">
        <f t="shared" si="32"/>
        <v>1</v>
      </c>
      <c r="AC129" s="372">
        <f t="shared" si="32"/>
        <v>0</v>
      </c>
      <c r="AD129" s="246">
        <f t="shared" si="32"/>
        <v>1</v>
      </c>
      <c r="AE129" s="248">
        <f t="shared" si="32"/>
        <v>0</v>
      </c>
      <c r="AF129" s="248">
        <f t="shared" si="32"/>
        <v>0</v>
      </c>
      <c r="AG129" s="372">
        <f t="shared" si="32"/>
        <v>1</v>
      </c>
      <c r="AH129" s="260">
        <f t="shared" si="32"/>
        <v>0</v>
      </c>
      <c r="AI129" s="260">
        <f t="shared" si="32"/>
        <v>1</v>
      </c>
      <c r="AJ129" s="372">
        <f t="shared" si="32"/>
        <v>0</v>
      </c>
      <c r="AK129" s="372">
        <f t="shared" si="32"/>
        <v>1</v>
      </c>
      <c r="AL129" s="260">
        <f t="shared" si="14"/>
        <v>14</v>
      </c>
      <c r="AM129" s="418"/>
      <c r="AN129" s="263" t="b">
        <v>0</v>
      </c>
    </row>
    <row r="130" ht="15.75" customHeight="1">
      <c r="A130" s="283" t="s">
        <v>265</v>
      </c>
      <c r="B130" s="309" t="s">
        <v>285</v>
      </c>
      <c r="C130" s="309" t="s">
        <v>255</v>
      </c>
      <c r="D130" s="309" t="s">
        <v>165</v>
      </c>
      <c r="E130" s="309"/>
      <c r="F130" s="309"/>
      <c r="G130" s="278"/>
      <c r="H130" s="322"/>
      <c r="I130" s="322"/>
      <c r="J130" s="248"/>
      <c r="K130" s="248"/>
      <c r="L130" s="322"/>
      <c r="M130" s="278"/>
      <c r="N130" s="278"/>
      <c r="O130" s="322"/>
      <c r="P130" s="322"/>
      <c r="Q130" s="248"/>
      <c r="R130" s="248"/>
      <c r="S130" s="322"/>
      <c r="T130" s="278"/>
      <c r="U130" s="278"/>
      <c r="V130" s="322"/>
      <c r="W130" s="322"/>
      <c r="X130" s="248"/>
      <c r="Y130" s="248"/>
      <c r="Z130" s="322"/>
      <c r="AA130" s="278"/>
      <c r="AB130" s="278"/>
      <c r="AC130" s="322"/>
      <c r="AD130" s="246"/>
      <c r="AE130" s="248"/>
      <c r="AF130" s="248"/>
      <c r="AG130" s="322"/>
      <c r="AH130" s="278"/>
      <c r="AI130" s="278"/>
      <c r="AJ130" s="322"/>
      <c r="AK130" s="322"/>
      <c r="AL130" s="238">
        <f t="shared" si="14"/>
        <v>0</v>
      </c>
      <c r="AM130" s="280"/>
      <c r="AN130" s="241" t="b">
        <v>0</v>
      </c>
    </row>
    <row r="131" ht="15.75" customHeight="1">
      <c r="A131" s="283" t="s">
        <v>265</v>
      </c>
      <c r="B131" s="309" t="s">
        <v>285</v>
      </c>
      <c r="C131" s="309" t="s">
        <v>255</v>
      </c>
      <c r="D131" s="309"/>
      <c r="E131" s="309"/>
      <c r="F131" s="309"/>
      <c r="G131" s="278"/>
      <c r="H131" s="322"/>
      <c r="I131" s="322"/>
      <c r="J131" s="248"/>
      <c r="K131" s="248"/>
      <c r="L131" s="322"/>
      <c r="M131" s="278"/>
      <c r="N131" s="278"/>
      <c r="O131" s="322"/>
      <c r="P131" s="322"/>
      <c r="Q131" s="248"/>
      <c r="R131" s="248"/>
      <c r="S131" s="322"/>
      <c r="T131" s="278"/>
      <c r="U131" s="278"/>
      <c r="V131" s="322"/>
      <c r="W131" s="322"/>
      <c r="X131" s="248"/>
      <c r="Y131" s="248"/>
      <c r="Z131" s="322"/>
      <c r="AA131" s="278"/>
      <c r="AB131" s="278"/>
      <c r="AC131" s="322"/>
      <c r="AD131" s="246"/>
      <c r="AE131" s="248"/>
      <c r="AF131" s="248"/>
      <c r="AG131" s="322"/>
      <c r="AH131" s="278"/>
      <c r="AI131" s="278"/>
      <c r="AJ131" s="322"/>
      <c r="AK131" s="322"/>
      <c r="AL131" s="238">
        <f t="shared" si="14"/>
        <v>0</v>
      </c>
      <c r="AM131" s="280"/>
      <c r="AN131" s="241" t="b">
        <v>0</v>
      </c>
    </row>
    <row r="132" ht="15.75" customHeight="1">
      <c r="A132" s="257" t="s">
        <v>265</v>
      </c>
      <c r="B132" s="286" t="s">
        <v>285</v>
      </c>
      <c r="C132" s="286" t="s">
        <v>255</v>
      </c>
      <c r="D132" s="286" t="s">
        <v>161</v>
      </c>
      <c r="E132" s="286"/>
      <c r="F132" s="286"/>
      <c r="G132" s="260">
        <f t="shared" ref="G132:AK132" si="33">SUM(G130:G131)</f>
        <v>0</v>
      </c>
      <c r="H132" s="372">
        <f t="shared" si="33"/>
        <v>0</v>
      </c>
      <c r="I132" s="372">
        <f t="shared" si="33"/>
        <v>0</v>
      </c>
      <c r="J132" s="248">
        <f t="shared" si="33"/>
        <v>0</v>
      </c>
      <c r="K132" s="248">
        <f t="shared" si="33"/>
        <v>0</v>
      </c>
      <c r="L132" s="372">
        <f t="shared" si="33"/>
        <v>0</v>
      </c>
      <c r="M132" s="260">
        <f t="shared" si="33"/>
        <v>0</v>
      </c>
      <c r="N132" s="260">
        <f t="shared" si="33"/>
        <v>0</v>
      </c>
      <c r="O132" s="372">
        <f t="shared" si="33"/>
        <v>0</v>
      </c>
      <c r="P132" s="372">
        <f t="shared" si="33"/>
        <v>0</v>
      </c>
      <c r="Q132" s="248">
        <f t="shared" si="33"/>
        <v>0</v>
      </c>
      <c r="R132" s="248">
        <f t="shared" si="33"/>
        <v>0</v>
      </c>
      <c r="S132" s="372">
        <f t="shared" si="33"/>
        <v>0</v>
      </c>
      <c r="T132" s="260">
        <f t="shared" si="33"/>
        <v>0</v>
      </c>
      <c r="U132" s="260">
        <f t="shared" si="33"/>
        <v>0</v>
      </c>
      <c r="V132" s="372">
        <f t="shared" si="33"/>
        <v>0</v>
      </c>
      <c r="W132" s="372">
        <f t="shared" si="33"/>
        <v>0</v>
      </c>
      <c r="X132" s="248">
        <f t="shared" si="33"/>
        <v>0</v>
      </c>
      <c r="Y132" s="248">
        <f t="shared" si="33"/>
        <v>0</v>
      </c>
      <c r="Z132" s="372">
        <f t="shared" si="33"/>
        <v>0</v>
      </c>
      <c r="AA132" s="260">
        <f t="shared" si="33"/>
        <v>0</v>
      </c>
      <c r="AB132" s="260">
        <f t="shared" si="33"/>
        <v>0</v>
      </c>
      <c r="AC132" s="372">
        <f t="shared" si="33"/>
        <v>0</v>
      </c>
      <c r="AD132" s="246">
        <f t="shared" si="33"/>
        <v>0</v>
      </c>
      <c r="AE132" s="248">
        <f t="shared" si="33"/>
        <v>0</v>
      </c>
      <c r="AF132" s="248">
        <f t="shared" si="33"/>
        <v>0</v>
      </c>
      <c r="AG132" s="372">
        <f t="shared" si="33"/>
        <v>0</v>
      </c>
      <c r="AH132" s="260">
        <f t="shared" si="33"/>
        <v>0</v>
      </c>
      <c r="AI132" s="260">
        <f t="shared" si="33"/>
        <v>0</v>
      </c>
      <c r="AJ132" s="372">
        <f t="shared" si="33"/>
        <v>0</v>
      </c>
      <c r="AK132" s="372">
        <f t="shared" si="33"/>
        <v>0</v>
      </c>
      <c r="AL132" s="260">
        <f t="shared" si="14"/>
        <v>0</v>
      </c>
      <c r="AM132" s="418"/>
      <c r="AN132" s="263" t="b">
        <v>0</v>
      </c>
    </row>
    <row r="133" ht="15.75" customHeight="1">
      <c r="A133" s="283" t="s">
        <v>265</v>
      </c>
      <c r="B133" s="309" t="s">
        <v>287</v>
      </c>
      <c r="C133" s="309" t="s">
        <v>275</v>
      </c>
      <c r="D133" s="309" t="s">
        <v>99</v>
      </c>
      <c r="E133" s="309"/>
      <c r="F133" s="309"/>
      <c r="G133" s="278"/>
      <c r="H133" s="322"/>
      <c r="I133" s="322"/>
      <c r="J133" s="248"/>
      <c r="K133" s="248"/>
      <c r="L133" s="322"/>
      <c r="M133" s="278"/>
      <c r="N133" s="278"/>
      <c r="O133" s="322"/>
      <c r="P133" s="322"/>
      <c r="Q133" s="248"/>
      <c r="R133" s="248"/>
      <c r="S133" s="322"/>
      <c r="T133" s="278"/>
      <c r="U133" s="278"/>
      <c r="V133" s="322"/>
      <c r="W133" s="322"/>
      <c r="X133" s="248"/>
      <c r="Y133" s="248"/>
      <c r="Z133" s="322"/>
      <c r="AA133" s="278"/>
      <c r="AB133" s="278"/>
      <c r="AC133" s="322"/>
      <c r="AD133" s="246"/>
      <c r="AE133" s="248"/>
      <c r="AF133" s="248"/>
      <c r="AG133" s="322"/>
      <c r="AH133" s="278"/>
      <c r="AI133" s="278"/>
      <c r="AJ133" s="322"/>
      <c r="AK133" s="322"/>
      <c r="AL133" s="238">
        <f t="shared" si="14"/>
        <v>0</v>
      </c>
      <c r="AM133" s="280"/>
      <c r="AN133" s="241" t="b">
        <v>0</v>
      </c>
    </row>
    <row r="134" ht="15.75" customHeight="1">
      <c r="A134" s="283" t="s">
        <v>265</v>
      </c>
      <c r="B134" s="309" t="s">
        <v>287</v>
      </c>
      <c r="C134" s="309" t="s">
        <v>275</v>
      </c>
      <c r="D134" s="309"/>
      <c r="E134" s="309"/>
      <c r="F134" s="309"/>
      <c r="G134" s="278"/>
      <c r="H134" s="322"/>
      <c r="I134" s="322"/>
      <c r="J134" s="248"/>
      <c r="K134" s="248"/>
      <c r="L134" s="322"/>
      <c r="M134" s="278"/>
      <c r="N134" s="278"/>
      <c r="O134" s="322"/>
      <c r="P134" s="322"/>
      <c r="Q134" s="248"/>
      <c r="R134" s="248"/>
      <c r="S134" s="322"/>
      <c r="T134" s="278"/>
      <c r="U134" s="278"/>
      <c r="V134" s="322"/>
      <c r="W134" s="322"/>
      <c r="X134" s="248"/>
      <c r="Y134" s="248"/>
      <c r="Z134" s="322"/>
      <c r="AA134" s="278"/>
      <c r="AB134" s="278"/>
      <c r="AC134" s="322"/>
      <c r="AD134" s="246"/>
      <c r="AE134" s="248"/>
      <c r="AF134" s="248"/>
      <c r="AG134" s="322"/>
      <c r="AH134" s="278"/>
      <c r="AI134" s="278"/>
      <c r="AJ134" s="322"/>
      <c r="AK134" s="322"/>
      <c r="AL134" s="238">
        <f t="shared" si="14"/>
        <v>0</v>
      </c>
      <c r="AM134" s="280"/>
      <c r="AN134" s="241" t="b">
        <v>0</v>
      </c>
    </row>
    <row r="135" ht="15.75" customHeight="1">
      <c r="A135" s="257" t="s">
        <v>265</v>
      </c>
      <c r="B135" s="286" t="s">
        <v>287</v>
      </c>
      <c r="C135" s="286" t="s">
        <v>275</v>
      </c>
      <c r="D135" s="286" t="s">
        <v>98</v>
      </c>
      <c r="E135" s="286"/>
      <c r="F135" s="286"/>
      <c r="G135" s="260">
        <f t="shared" ref="G135:AK135" si="34">SUM(G133:G134)</f>
        <v>0</v>
      </c>
      <c r="H135" s="372">
        <f t="shared" si="34"/>
        <v>0</v>
      </c>
      <c r="I135" s="372">
        <f t="shared" si="34"/>
        <v>0</v>
      </c>
      <c r="J135" s="248">
        <f t="shared" si="34"/>
        <v>0</v>
      </c>
      <c r="K135" s="248">
        <f t="shared" si="34"/>
        <v>0</v>
      </c>
      <c r="L135" s="372">
        <f t="shared" si="34"/>
        <v>0</v>
      </c>
      <c r="M135" s="260">
        <f t="shared" si="34"/>
        <v>0</v>
      </c>
      <c r="N135" s="260">
        <f t="shared" si="34"/>
        <v>0</v>
      </c>
      <c r="O135" s="372">
        <f t="shared" si="34"/>
        <v>0</v>
      </c>
      <c r="P135" s="372">
        <f t="shared" si="34"/>
        <v>0</v>
      </c>
      <c r="Q135" s="248">
        <f t="shared" si="34"/>
        <v>0</v>
      </c>
      <c r="R135" s="248">
        <f t="shared" si="34"/>
        <v>0</v>
      </c>
      <c r="S135" s="372">
        <f t="shared" si="34"/>
        <v>0</v>
      </c>
      <c r="T135" s="260">
        <f t="shared" si="34"/>
        <v>0</v>
      </c>
      <c r="U135" s="260">
        <f t="shared" si="34"/>
        <v>0</v>
      </c>
      <c r="V135" s="372">
        <f t="shared" si="34"/>
        <v>0</v>
      </c>
      <c r="W135" s="372">
        <f t="shared" si="34"/>
        <v>0</v>
      </c>
      <c r="X135" s="248">
        <f t="shared" si="34"/>
        <v>0</v>
      </c>
      <c r="Y135" s="248">
        <f t="shared" si="34"/>
        <v>0</v>
      </c>
      <c r="Z135" s="372">
        <f t="shared" si="34"/>
        <v>0</v>
      </c>
      <c r="AA135" s="260">
        <f t="shared" si="34"/>
        <v>0</v>
      </c>
      <c r="AB135" s="260">
        <f t="shared" si="34"/>
        <v>0</v>
      </c>
      <c r="AC135" s="372">
        <f t="shared" si="34"/>
        <v>0</v>
      </c>
      <c r="AD135" s="246">
        <f t="shared" si="34"/>
        <v>0</v>
      </c>
      <c r="AE135" s="248">
        <f t="shared" si="34"/>
        <v>0</v>
      </c>
      <c r="AF135" s="248">
        <f t="shared" si="34"/>
        <v>0</v>
      </c>
      <c r="AG135" s="372">
        <f t="shared" si="34"/>
        <v>0</v>
      </c>
      <c r="AH135" s="260">
        <f t="shared" si="34"/>
        <v>0</v>
      </c>
      <c r="AI135" s="260">
        <f t="shared" si="34"/>
        <v>0</v>
      </c>
      <c r="AJ135" s="372">
        <f t="shared" si="34"/>
        <v>0</v>
      </c>
      <c r="AK135" s="372">
        <f t="shared" si="34"/>
        <v>0</v>
      </c>
      <c r="AL135" s="260">
        <f t="shared" si="14"/>
        <v>0</v>
      </c>
      <c r="AM135" s="418"/>
      <c r="AN135" s="263" t="b">
        <v>0</v>
      </c>
    </row>
    <row r="136" ht="15.75" customHeight="1">
      <c r="A136" s="264" t="s">
        <v>265</v>
      </c>
      <c r="B136" s="309" t="s">
        <v>289</v>
      </c>
      <c r="C136" s="309" t="s">
        <v>275</v>
      </c>
      <c r="D136" s="309" t="s">
        <v>100</v>
      </c>
      <c r="E136" s="309"/>
      <c r="F136" s="309"/>
      <c r="G136" s="278"/>
      <c r="H136" s="322"/>
      <c r="I136" s="322"/>
      <c r="J136" s="248"/>
      <c r="K136" s="248"/>
      <c r="L136" s="322"/>
      <c r="M136" s="278"/>
      <c r="N136" s="278"/>
      <c r="O136" s="322"/>
      <c r="P136" s="322"/>
      <c r="Q136" s="248"/>
      <c r="R136" s="248"/>
      <c r="S136" s="322"/>
      <c r="T136" s="278"/>
      <c r="U136" s="278"/>
      <c r="V136" s="322"/>
      <c r="W136" s="322"/>
      <c r="X136" s="248"/>
      <c r="Y136" s="248"/>
      <c r="Z136" s="322"/>
      <c r="AA136" s="278"/>
      <c r="AB136" s="278"/>
      <c r="AC136" s="322"/>
      <c r="AD136" s="246"/>
      <c r="AE136" s="248"/>
      <c r="AF136" s="248"/>
      <c r="AG136" s="322"/>
      <c r="AH136" s="278"/>
      <c r="AI136" s="278"/>
      <c r="AJ136" s="322"/>
      <c r="AK136" s="322"/>
      <c r="AL136" s="238">
        <f t="shared" si="14"/>
        <v>0</v>
      </c>
      <c r="AM136" s="280"/>
      <c r="AN136" s="241" t="b">
        <v>0</v>
      </c>
    </row>
    <row r="137" ht="15.75" customHeight="1">
      <c r="A137" s="264" t="s">
        <v>265</v>
      </c>
      <c r="B137" s="309" t="s">
        <v>289</v>
      </c>
      <c r="C137" s="309" t="s">
        <v>275</v>
      </c>
      <c r="D137" s="309" t="s">
        <v>113</v>
      </c>
      <c r="E137" s="309"/>
      <c r="F137" s="309"/>
      <c r="G137" s="278"/>
      <c r="H137" s="322"/>
      <c r="I137" s="322"/>
      <c r="J137" s="248"/>
      <c r="K137" s="248"/>
      <c r="L137" s="322"/>
      <c r="M137" s="278"/>
      <c r="N137" s="278"/>
      <c r="O137" s="322"/>
      <c r="P137" s="322"/>
      <c r="Q137" s="248"/>
      <c r="R137" s="248"/>
      <c r="S137" s="322"/>
      <c r="T137" s="278"/>
      <c r="U137" s="278"/>
      <c r="V137" s="322"/>
      <c r="W137" s="322"/>
      <c r="X137" s="248"/>
      <c r="Y137" s="248"/>
      <c r="Z137" s="322"/>
      <c r="AA137" s="278"/>
      <c r="AB137" s="278"/>
      <c r="AC137" s="322"/>
      <c r="AD137" s="246"/>
      <c r="AE137" s="248"/>
      <c r="AF137" s="248"/>
      <c r="AG137" s="322"/>
      <c r="AH137" s="278"/>
      <c r="AI137" s="278"/>
      <c r="AJ137" s="322"/>
      <c r="AK137" s="322"/>
      <c r="AL137" s="238">
        <f t="shared" si="14"/>
        <v>0</v>
      </c>
      <c r="AM137" s="280"/>
      <c r="AN137" s="241" t="b">
        <v>0</v>
      </c>
    </row>
    <row r="138" ht="15.75" customHeight="1">
      <c r="A138" s="264" t="s">
        <v>265</v>
      </c>
      <c r="B138" s="309" t="s">
        <v>289</v>
      </c>
      <c r="C138" s="309" t="s">
        <v>275</v>
      </c>
      <c r="D138" s="309" t="s">
        <v>112</v>
      </c>
      <c r="E138" s="309"/>
      <c r="F138" s="309"/>
      <c r="G138" s="278"/>
      <c r="H138" s="322"/>
      <c r="I138" s="322"/>
      <c r="J138" s="248"/>
      <c r="K138" s="248"/>
      <c r="L138" s="322"/>
      <c r="M138" s="278"/>
      <c r="N138" s="278"/>
      <c r="O138" s="322"/>
      <c r="P138" s="322"/>
      <c r="Q138" s="248"/>
      <c r="R138" s="248"/>
      <c r="S138" s="322"/>
      <c r="T138" s="278"/>
      <c r="U138" s="278"/>
      <c r="V138" s="322"/>
      <c r="W138" s="322"/>
      <c r="X138" s="248"/>
      <c r="Y138" s="248"/>
      <c r="Z138" s="322"/>
      <c r="AA138" s="278"/>
      <c r="AB138" s="278"/>
      <c r="AC138" s="322"/>
      <c r="AD138" s="246"/>
      <c r="AE138" s="248"/>
      <c r="AF138" s="248"/>
      <c r="AG138" s="322"/>
      <c r="AH138" s="278"/>
      <c r="AI138" s="278"/>
      <c r="AJ138" s="322"/>
      <c r="AK138" s="322"/>
      <c r="AL138" s="238">
        <f t="shared" si="14"/>
        <v>0</v>
      </c>
      <c r="AM138" s="280"/>
      <c r="AN138" s="241" t="b">
        <v>0</v>
      </c>
    </row>
    <row r="139" ht="15.75" customHeight="1">
      <c r="A139" s="264" t="s">
        <v>265</v>
      </c>
      <c r="B139" s="309" t="s">
        <v>289</v>
      </c>
      <c r="C139" s="309" t="s">
        <v>275</v>
      </c>
      <c r="D139" s="309" t="s">
        <v>101</v>
      </c>
      <c r="E139" s="309"/>
      <c r="F139" s="309"/>
      <c r="G139" s="278"/>
      <c r="H139" s="322"/>
      <c r="I139" s="322"/>
      <c r="J139" s="248"/>
      <c r="K139" s="248"/>
      <c r="L139" s="322"/>
      <c r="M139" s="278"/>
      <c r="N139" s="278"/>
      <c r="O139" s="322"/>
      <c r="P139" s="322"/>
      <c r="Q139" s="248"/>
      <c r="R139" s="248"/>
      <c r="S139" s="322"/>
      <c r="T139" s="278"/>
      <c r="U139" s="278"/>
      <c r="V139" s="322"/>
      <c r="W139" s="322"/>
      <c r="X139" s="248"/>
      <c r="Y139" s="248"/>
      <c r="Z139" s="322"/>
      <c r="AA139" s="278"/>
      <c r="AB139" s="278"/>
      <c r="AC139" s="322"/>
      <c r="AD139" s="246"/>
      <c r="AE139" s="248"/>
      <c r="AF139" s="248"/>
      <c r="AG139" s="322"/>
      <c r="AH139" s="278"/>
      <c r="AI139" s="278"/>
      <c r="AJ139" s="322"/>
      <c r="AK139" s="322"/>
      <c r="AL139" s="238">
        <f t="shared" si="14"/>
        <v>0</v>
      </c>
      <c r="AM139" s="280"/>
      <c r="AN139" s="241" t="b">
        <v>0</v>
      </c>
    </row>
    <row r="140" ht="15.75" customHeight="1">
      <c r="A140" s="264" t="s">
        <v>265</v>
      </c>
      <c r="B140" s="309" t="s">
        <v>289</v>
      </c>
      <c r="C140" s="309" t="s">
        <v>275</v>
      </c>
      <c r="D140" s="309" t="s">
        <v>102</v>
      </c>
      <c r="E140" s="309"/>
      <c r="F140" s="309"/>
      <c r="G140" s="278"/>
      <c r="H140" s="322"/>
      <c r="I140" s="322"/>
      <c r="J140" s="248"/>
      <c r="K140" s="248"/>
      <c r="L140" s="322"/>
      <c r="M140" s="278"/>
      <c r="N140" s="278"/>
      <c r="O140" s="322"/>
      <c r="P140" s="322"/>
      <c r="Q140" s="248"/>
      <c r="R140" s="248"/>
      <c r="S140" s="322"/>
      <c r="T140" s="278"/>
      <c r="U140" s="278"/>
      <c r="V140" s="322"/>
      <c r="W140" s="322"/>
      <c r="X140" s="248"/>
      <c r="Y140" s="248"/>
      <c r="Z140" s="322"/>
      <c r="AA140" s="278"/>
      <c r="AB140" s="278"/>
      <c r="AC140" s="322"/>
      <c r="AD140" s="246"/>
      <c r="AE140" s="248"/>
      <c r="AF140" s="248"/>
      <c r="AG140" s="322"/>
      <c r="AH140" s="278"/>
      <c r="AI140" s="278"/>
      <c r="AJ140" s="322"/>
      <c r="AK140" s="322"/>
      <c r="AL140" s="238">
        <f t="shared" si="14"/>
        <v>0</v>
      </c>
      <c r="AM140" s="280"/>
      <c r="AN140" s="241" t="b">
        <v>0</v>
      </c>
    </row>
    <row r="141" ht="15.75" customHeight="1">
      <c r="A141" s="264" t="s">
        <v>265</v>
      </c>
      <c r="B141" s="309" t="s">
        <v>289</v>
      </c>
      <c r="C141" s="309" t="s">
        <v>275</v>
      </c>
      <c r="D141" s="309" t="s">
        <v>103</v>
      </c>
      <c r="E141" s="309"/>
      <c r="F141" s="309"/>
      <c r="G141" s="278"/>
      <c r="H141" s="322"/>
      <c r="I141" s="322"/>
      <c r="J141" s="248"/>
      <c r="K141" s="248"/>
      <c r="L141" s="322"/>
      <c r="M141" s="278"/>
      <c r="N141" s="278"/>
      <c r="O141" s="322"/>
      <c r="P141" s="322"/>
      <c r="Q141" s="248"/>
      <c r="R141" s="248"/>
      <c r="S141" s="322"/>
      <c r="T141" s="278"/>
      <c r="U141" s="278"/>
      <c r="V141" s="322"/>
      <c r="W141" s="322"/>
      <c r="X141" s="248"/>
      <c r="Y141" s="248"/>
      <c r="Z141" s="322"/>
      <c r="AA141" s="278"/>
      <c r="AB141" s="278"/>
      <c r="AC141" s="322"/>
      <c r="AD141" s="246"/>
      <c r="AE141" s="248"/>
      <c r="AF141" s="248"/>
      <c r="AG141" s="322"/>
      <c r="AH141" s="278"/>
      <c r="AI141" s="278"/>
      <c r="AJ141" s="322"/>
      <c r="AK141" s="322"/>
      <c r="AL141" s="238">
        <f t="shared" si="14"/>
        <v>0</v>
      </c>
      <c r="AM141" s="280"/>
      <c r="AN141" s="241" t="b">
        <v>0</v>
      </c>
    </row>
    <row r="142" ht="15.75" customHeight="1">
      <c r="A142" s="264" t="s">
        <v>265</v>
      </c>
      <c r="B142" s="309" t="s">
        <v>289</v>
      </c>
      <c r="C142" s="309" t="s">
        <v>275</v>
      </c>
      <c r="D142" s="309" t="s">
        <v>104</v>
      </c>
      <c r="E142" s="309"/>
      <c r="F142" s="309"/>
      <c r="G142" s="278"/>
      <c r="H142" s="322"/>
      <c r="I142" s="322"/>
      <c r="J142" s="248"/>
      <c r="K142" s="248"/>
      <c r="L142" s="322"/>
      <c r="M142" s="278"/>
      <c r="N142" s="278"/>
      <c r="O142" s="322"/>
      <c r="P142" s="322"/>
      <c r="Q142" s="248"/>
      <c r="R142" s="248"/>
      <c r="S142" s="322"/>
      <c r="T142" s="278"/>
      <c r="U142" s="278"/>
      <c r="V142" s="322"/>
      <c r="W142" s="322"/>
      <c r="X142" s="248"/>
      <c r="Y142" s="248"/>
      <c r="Z142" s="322"/>
      <c r="AA142" s="278"/>
      <c r="AB142" s="278"/>
      <c r="AC142" s="322"/>
      <c r="AD142" s="246"/>
      <c r="AE142" s="248"/>
      <c r="AF142" s="248"/>
      <c r="AG142" s="322"/>
      <c r="AH142" s="278"/>
      <c r="AI142" s="278"/>
      <c r="AJ142" s="322"/>
      <c r="AK142" s="322"/>
      <c r="AL142" s="238">
        <f t="shared" si="14"/>
        <v>0</v>
      </c>
      <c r="AM142" s="280"/>
      <c r="AN142" s="241" t="b">
        <v>0</v>
      </c>
    </row>
    <row r="143" ht="15.75" customHeight="1">
      <c r="A143" s="264" t="s">
        <v>265</v>
      </c>
      <c r="B143" s="309" t="s">
        <v>289</v>
      </c>
      <c r="C143" s="309" t="s">
        <v>275</v>
      </c>
      <c r="D143" s="309" t="s">
        <v>105</v>
      </c>
      <c r="E143" s="309"/>
      <c r="F143" s="309"/>
      <c r="G143" s="278"/>
      <c r="H143" s="322"/>
      <c r="I143" s="322"/>
      <c r="J143" s="248"/>
      <c r="K143" s="248"/>
      <c r="L143" s="322"/>
      <c r="M143" s="278"/>
      <c r="N143" s="278"/>
      <c r="O143" s="322"/>
      <c r="P143" s="322"/>
      <c r="Q143" s="248"/>
      <c r="R143" s="248"/>
      <c r="S143" s="322"/>
      <c r="T143" s="278"/>
      <c r="U143" s="278"/>
      <c r="V143" s="322"/>
      <c r="W143" s="322"/>
      <c r="X143" s="248"/>
      <c r="Y143" s="248"/>
      <c r="Z143" s="322"/>
      <c r="AA143" s="278"/>
      <c r="AB143" s="278"/>
      <c r="AC143" s="322"/>
      <c r="AD143" s="246"/>
      <c r="AE143" s="248"/>
      <c r="AF143" s="248"/>
      <c r="AG143" s="322"/>
      <c r="AH143" s="278"/>
      <c r="AI143" s="278"/>
      <c r="AJ143" s="322"/>
      <c r="AK143" s="322"/>
      <c r="AL143" s="238">
        <f t="shared" si="14"/>
        <v>0</v>
      </c>
      <c r="AM143" s="280"/>
      <c r="AN143" s="241" t="b">
        <v>0</v>
      </c>
    </row>
    <row r="144" ht="15.75" customHeight="1">
      <c r="A144" s="264" t="s">
        <v>265</v>
      </c>
      <c r="B144" s="309" t="s">
        <v>289</v>
      </c>
      <c r="C144" s="309" t="s">
        <v>275</v>
      </c>
      <c r="D144" s="309"/>
      <c r="E144" s="309"/>
      <c r="F144" s="309"/>
      <c r="G144" s="278"/>
      <c r="H144" s="322"/>
      <c r="I144" s="322"/>
      <c r="J144" s="248"/>
      <c r="K144" s="248"/>
      <c r="L144" s="322"/>
      <c r="M144" s="278"/>
      <c r="N144" s="278"/>
      <c r="O144" s="322"/>
      <c r="P144" s="322"/>
      <c r="Q144" s="248"/>
      <c r="R144" s="248"/>
      <c r="S144" s="322"/>
      <c r="T144" s="278"/>
      <c r="U144" s="278"/>
      <c r="V144" s="322"/>
      <c r="W144" s="322"/>
      <c r="X144" s="248"/>
      <c r="Y144" s="248"/>
      <c r="Z144" s="322"/>
      <c r="AA144" s="278"/>
      <c r="AB144" s="278"/>
      <c r="AC144" s="322"/>
      <c r="AD144" s="246"/>
      <c r="AE144" s="248"/>
      <c r="AF144" s="248"/>
      <c r="AG144" s="322"/>
      <c r="AH144" s="278"/>
      <c r="AI144" s="278"/>
      <c r="AJ144" s="322"/>
      <c r="AK144" s="322"/>
      <c r="AL144" s="238">
        <f t="shared" si="14"/>
        <v>0</v>
      </c>
      <c r="AM144" s="280"/>
      <c r="AN144" s="241" t="b">
        <v>0</v>
      </c>
    </row>
    <row r="145" ht="15.75" customHeight="1">
      <c r="A145" s="264" t="s">
        <v>265</v>
      </c>
      <c r="B145" s="309" t="s">
        <v>289</v>
      </c>
      <c r="C145" s="309" t="s">
        <v>275</v>
      </c>
      <c r="D145" s="309"/>
      <c r="E145" s="309"/>
      <c r="F145" s="309"/>
      <c r="G145" s="278"/>
      <c r="H145" s="322"/>
      <c r="I145" s="322"/>
      <c r="J145" s="248"/>
      <c r="K145" s="248"/>
      <c r="L145" s="322"/>
      <c r="M145" s="278"/>
      <c r="N145" s="278"/>
      <c r="O145" s="322"/>
      <c r="P145" s="322"/>
      <c r="Q145" s="248"/>
      <c r="R145" s="248"/>
      <c r="S145" s="322"/>
      <c r="T145" s="278"/>
      <c r="U145" s="278"/>
      <c r="V145" s="322"/>
      <c r="W145" s="322"/>
      <c r="X145" s="248"/>
      <c r="Y145" s="248"/>
      <c r="Z145" s="322"/>
      <c r="AA145" s="278"/>
      <c r="AB145" s="278"/>
      <c r="AC145" s="322"/>
      <c r="AD145" s="246"/>
      <c r="AE145" s="248"/>
      <c r="AF145" s="248"/>
      <c r="AG145" s="322"/>
      <c r="AH145" s="278"/>
      <c r="AI145" s="278"/>
      <c r="AJ145" s="322"/>
      <c r="AK145" s="322"/>
      <c r="AL145" s="238">
        <f t="shared" si="14"/>
        <v>0</v>
      </c>
      <c r="AM145" s="280"/>
      <c r="AN145" s="241" t="b">
        <v>0</v>
      </c>
    </row>
    <row r="146" ht="15.75" customHeight="1">
      <c r="A146" s="257" t="s">
        <v>265</v>
      </c>
      <c r="B146" s="286" t="s">
        <v>289</v>
      </c>
      <c r="C146" s="286" t="s">
        <v>275</v>
      </c>
      <c r="D146" s="286" t="s">
        <v>98</v>
      </c>
      <c r="E146" s="286"/>
      <c r="F146" s="286"/>
      <c r="G146" s="260">
        <f t="shared" ref="G146:AK146" si="35">SUM(G136:G145)</f>
        <v>0</v>
      </c>
      <c r="H146" s="372">
        <f t="shared" si="35"/>
        <v>0</v>
      </c>
      <c r="I146" s="372">
        <f t="shared" si="35"/>
        <v>0</v>
      </c>
      <c r="J146" s="248">
        <f t="shared" si="35"/>
        <v>0</v>
      </c>
      <c r="K146" s="248">
        <f t="shared" si="35"/>
        <v>0</v>
      </c>
      <c r="L146" s="372">
        <f t="shared" si="35"/>
        <v>0</v>
      </c>
      <c r="M146" s="260">
        <f t="shared" si="35"/>
        <v>0</v>
      </c>
      <c r="N146" s="260">
        <f t="shared" si="35"/>
        <v>0</v>
      </c>
      <c r="O146" s="372">
        <f t="shared" si="35"/>
        <v>0</v>
      </c>
      <c r="P146" s="372">
        <f t="shared" si="35"/>
        <v>0</v>
      </c>
      <c r="Q146" s="248">
        <f t="shared" si="35"/>
        <v>0</v>
      </c>
      <c r="R146" s="248">
        <f t="shared" si="35"/>
        <v>0</v>
      </c>
      <c r="S146" s="372">
        <f t="shared" si="35"/>
        <v>0</v>
      </c>
      <c r="T146" s="260">
        <f t="shared" si="35"/>
        <v>0</v>
      </c>
      <c r="U146" s="260">
        <f t="shared" si="35"/>
        <v>0</v>
      </c>
      <c r="V146" s="372">
        <f t="shared" si="35"/>
        <v>0</v>
      </c>
      <c r="W146" s="372">
        <f t="shared" si="35"/>
        <v>0</v>
      </c>
      <c r="X146" s="248">
        <f t="shared" si="35"/>
        <v>0</v>
      </c>
      <c r="Y146" s="248">
        <f t="shared" si="35"/>
        <v>0</v>
      </c>
      <c r="Z146" s="372">
        <f t="shared" si="35"/>
        <v>0</v>
      </c>
      <c r="AA146" s="260">
        <f t="shared" si="35"/>
        <v>0</v>
      </c>
      <c r="AB146" s="260">
        <f t="shared" si="35"/>
        <v>0</v>
      </c>
      <c r="AC146" s="372">
        <f t="shared" si="35"/>
        <v>0</v>
      </c>
      <c r="AD146" s="246">
        <f t="shared" si="35"/>
        <v>0</v>
      </c>
      <c r="AE146" s="248">
        <f t="shared" si="35"/>
        <v>0</v>
      </c>
      <c r="AF146" s="248">
        <f t="shared" si="35"/>
        <v>0</v>
      </c>
      <c r="AG146" s="372">
        <f t="shared" si="35"/>
        <v>0</v>
      </c>
      <c r="AH146" s="260">
        <f t="shared" si="35"/>
        <v>0</v>
      </c>
      <c r="AI146" s="260">
        <f t="shared" si="35"/>
        <v>0</v>
      </c>
      <c r="AJ146" s="372">
        <f t="shared" si="35"/>
        <v>0</v>
      </c>
      <c r="AK146" s="372">
        <f t="shared" si="35"/>
        <v>0</v>
      </c>
      <c r="AL146" s="260">
        <f t="shared" si="14"/>
        <v>0</v>
      </c>
      <c r="AM146" s="418"/>
      <c r="AN146" s="263" t="b">
        <v>0</v>
      </c>
    </row>
    <row r="147" ht="15.75" customHeight="1">
      <c r="A147" s="264" t="s">
        <v>265</v>
      </c>
      <c r="B147" s="309" t="s">
        <v>289</v>
      </c>
      <c r="C147" s="309" t="s">
        <v>263</v>
      </c>
      <c r="D147" s="309" t="s">
        <v>148</v>
      </c>
      <c r="E147" s="309"/>
      <c r="F147" s="309"/>
      <c r="G147" s="278"/>
      <c r="H147" s="322"/>
      <c r="I147" s="322"/>
      <c r="J147" s="248"/>
      <c r="K147" s="248"/>
      <c r="L147" s="322"/>
      <c r="M147" s="278"/>
      <c r="N147" s="278"/>
      <c r="O147" s="322"/>
      <c r="P147" s="322"/>
      <c r="Q147" s="248"/>
      <c r="R147" s="248"/>
      <c r="S147" s="322"/>
      <c r="T147" s="278"/>
      <c r="U147" s="278"/>
      <c r="V147" s="322"/>
      <c r="W147" s="322"/>
      <c r="X147" s="248"/>
      <c r="Y147" s="248"/>
      <c r="Z147" s="322"/>
      <c r="AA147" s="278"/>
      <c r="AB147" s="278"/>
      <c r="AC147" s="322"/>
      <c r="AD147" s="246"/>
      <c r="AE147" s="248"/>
      <c r="AF147" s="248"/>
      <c r="AG147" s="322"/>
      <c r="AH147" s="278"/>
      <c r="AI147" s="278"/>
      <c r="AJ147" s="322"/>
      <c r="AK147" s="322"/>
      <c r="AL147" s="238">
        <f t="shared" si="14"/>
        <v>0</v>
      </c>
      <c r="AM147" s="280"/>
      <c r="AN147" s="241" t="b">
        <v>0</v>
      </c>
    </row>
    <row r="148" ht="15.75" customHeight="1">
      <c r="A148" s="264" t="s">
        <v>265</v>
      </c>
      <c r="B148" s="309" t="s">
        <v>289</v>
      </c>
      <c r="C148" s="309" t="s">
        <v>263</v>
      </c>
      <c r="D148" s="309"/>
      <c r="E148" s="309"/>
      <c r="F148" s="309"/>
      <c r="G148" s="278"/>
      <c r="H148" s="322"/>
      <c r="I148" s="322"/>
      <c r="J148" s="248"/>
      <c r="K148" s="248"/>
      <c r="L148" s="322"/>
      <c r="M148" s="278"/>
      <c r="N148" s="278"/>
      <c r="O148" s="322"/>
      <c r="P148" s="322"/>
      <c r="Q148" s="248"/>
      <c r="R148" s="248"/>
      <c r="S148" s="322"/>
      <c r="T148" s="278"/>
      <c r="U148" s="278"/>
      <c r="V148" s="322"/>
      <c r="W148" s="322"/>
      <c r="X148" s="248"/>
      <c r="Y148" s="248"/>
      <c r="Z148" s="322"/>
      <c r="AA148" s="278"/>
      <c r="AB148" s="278"/>
      <c r="AC148" s="322"/>
      <c r="AD148" s="246"/>
      <c r="AE148" s="248"/>
      <c r="AF148" s="248"/>
      <c r="AG148" s="322"/>
      <c r="AH148" s="278"/>
      <c r="AI148" s="278"/>
      <c r="AJ148" s="322"/>
      <c r="AK148" s="322"/>
      <c r="AL148" s="238">
        <f t="shared" si="14"/>
        <v>0</v>
      </c>
      <c r="AM148" s="280"/>
      <c r="AN148" s="241" t="b">
        <v>0</v>
      </c>
    </row>
    <row r="149" ht="15.75" customHeight="1">
      <c r="A149" s="257" t="s">
        <v>265</v>
      </c>
      <c r="B149" s="286" t="s">
        <v>289</v>
      </c>
      <c r="C149" s="286" t="s">
        <v>263</v>
      </c>
      <c r="D149" s="286" t="s">
        <v>142</v>
      </c>
      <c r="E149" s="286"/>
      <c r="F149" s="286"/>
      <c r="G149" s="260">
        <f t="shared" ref="G149:AK149" si="36">SUM(G147:G148)</f>
        <v>0</v>
      </c>
      <c r="H149" s="372">
        <f t="shared" si="36"/>
        <v>0</v>
      </c>
      <c r="I149" s="372">
        <f t="shared" si="36"/>
        <v>0</v>
      </c>
      <c r="J149" s="248">
        <f t="shared" si="36"/>
        <v>0</v>
      </c>
      <c r="K149" s="248">
        <f t="shared" si="36"/>
        <v>0</v>
      </c>
      <c r="L149" s="372">
        <f t="shared" si="36"/>
        <v>0</v>
      </c>
      <c r="M149" s="260">
        <f t="shared" si="36"/>
        <v>0</v>
      </c>
      <c r="N149" s="260">
        <f t="shared" si="36"/>
        <v>0</v>
      </c>
      <c r="O149" s="372">
        <f t="shared" si="36"/>
        <v>0</v>
      </c>
      <c r="P149" s="372">
        <f t="shared" si="36"/>
        <v>0</v>
      </c>
      <c r="Q149" s="248">
        <f t="shared" si="36"/>
        <v>0</v>
      </c>
      <c r="R149" s="248">
        <f t="shared" si="36"/>
        <v>0</v>
      </c>
      <c r="S149" s="372">
        <f t="shared" si="36"/>
        <v>0</v>
      </c>
      <c r="T149" s="260">
        <f t="shared" si="36"/>
        <v>0</v>
      </c>
      <c r="U149" s="260">
        <f t="shared" si="36"/>
        <v>0</v>
      </c>
      <c r="V149" s="372">
        <f t="shared" si="36"/>
        <v>0</v>
      </c>
      <c r="W149" s="372">
        <f t="shared" si="36"/>
        <v>0</v>
      </c>
      <c r="X149" s="248">
        <f t="shared" si="36"/>
        <v>0</v>
      </c>
      <c r="Y149" s="248">
        <f t="shared" si="36"/>
        <v>0</v>
      </c>
      <c r="Z149" s="372">
        <f t="shared" si="36"/>
        <v>0</v>
      </c>
      <c r="AA149" s="260">
        <f t="shared" si="36"/>
        <v>0</v>
      </c>
      <c r="AB149" s="260">
        <f t="shared" si="36"/>
        <v>0</v>
      </c>
      <c r="AC149" s="372">
        <f t="shared" si="36"/>
        <v>0</v>
      </c>
      <c r="AD149" s="246">
        <f t="shared" si="36"/>
        <v>0</v>
      </c>
      <c r="AE149" s="248">
        <f t="shared" si="36"/>
        <v>0</v>
      </c>
      <c r="AF149" s="248">
        <f t="shared" si="36"/>
        <v>0</v>
      </c>
      <c r="AG149" s="372">
        <f t="shared" si="36"/>
        <v>0</v>
      </c>
      <c r="AH149" s="260">
        <f t="shared" si="36"/>
        <v>0</v>
      </c>
      <c r="AI149" s="260">
        <f t="shared" si="36"/>
        <v>0</v>
      </c>
      <c r="AJ149" s="372">
        <f t="shared" si="36"/>
        <v>0</v>
      </c>
      <c r="AK149" s="372">
        <f t="shared" si="36"/>
        <v>0</v>
      </c>
      <c r="AL149" s="260">
        <f t="shared" si="14"/>
        <v>0</v>
      </c>
      <c r="AM149" s="418"/>
      <c r="AN149" s="263" t="b">
        <v>0</v>
      </c>
    </row>
    <row r="150" ht="15.75" customHeight="1">
      <c r="A150" s="289" t="s">
        <v>273</v>
      </c>
      <c r="B150" s="309" t="s">
        <v>295</v>
      </c>
      <c r="C150" s="309" t="s">
        <v>259</v>
      </c>
      <c r="D150" s="309" t="s">
        <v>50</v>
      </c>
      <c r="E150" s="309"/>
      <c r="F150" s="309"/>
      <c r="G150" s="278">
        <v>2.0</v>
      </c>
      <c r="H150" s="322">
        <v>2.0</v>
      </c>
      <c r="I150" s="322">
        <v>2.0</v>
      </c>
      <c r="J150" s="248">
        <v>2.0</v>
      </c>
      <c r="K150" s="248">
        <v>2.0</v>
      </c>
      <c r="L150" s="322">
        <v>2.0</v>
      </c>
      <c r="M150" s="278">
        <v>2.0</v>
      </c>
      <c r="N150" s="278">
        <v>2.0</v>
      </c>
      <c r="O150" s="322">
        <v>2.0</v>
      </c>
      <c r="P150" s="322">
        <v>2.0</v>
      </c>
      <c r="Q150" s="248">
        <v>2.0</v>
      </c>
      <c r="R150" s="248">
        <v>2.0</v>
      </c>
      <c r="S150" s="322">
        <v>2.0</v>
      </c>
      <c r="T150" s="278">
        <v>2.0</v>
      </c>
      <c r="U150" s="278">
        <v>2.0</v>
      </c>
      <c r="V150" s="322">
        <v>2.0</v>
      </c>
      <c r="W150" s="322">
        <v>2.0</v>
      </c>
      <c r="X150" s="248">
        <v>2.0</v>
      </c>
      <c r="Y150" s="248">
        <v>1.0</v>
      </c>
      <c r="Z150" s="322">
        <v>2.0</v>
      </c>
      <c r="AA150" s="278">
        <v>2.0</v>
      </c>
      <c r="AB150" s="278">
        <v>2.0</v>
      </c>
      <c r="AC150" s="322">
        <v>2.0</v>
      </c>
      <c r="AD150" s="246">
        <v>2.0</v>
      </c>
      <c r="AE150" s="248">
        <v>2.0</v>
      </c>
      <c r="AF150" s="248">
        <v>2.0</v>
      </c>
      <c r="AG150" s="322">
        <v>2.0</v>
      </c>
      <c r="AH150" s="278">
        <v>2.0</v>
      </c>
      <c r="AI150" s="278">
        <v>2.0</v>
      </c>
      <c r="AJ150" s="322">
        <v>2.0</v>
      </c>
      <c r="AK150" s="322">
        <v>2.0</v>
      </c>
      <c r="AL150" s="238">
        <f t="shared" si="14"/>
        <v>61</v>
      </c>
      <c r="AM150" s="280"/>
      <c r="AN150" s="241" t="b">
        <v>0</v>
      </c>
    </row>
    <row r="151" ht="15.75" customHeight="1">
      <c r="A151" s="289" t="s">
        <v>273</v>
      </c>
      <c r="B151" s="309" t="s">
        <v>295</v>
      </c>
      <c r="C151" s="309" t="s">
        <v>259</v>
      </c>
      <c r="D151" s="309" t="s">
        <v>69</v>
      </c>
      <c r="E151" s="309"/>
      <c r="F151" s="309"/>
      <c r="G151" s="278"/>
      <c r="H151" s="322"/>
      <c r="I151" s="322"/>
      <c r="J151" s="248"/>
      <c r="K151" s="248"/>
      <c r="L151" s="322"/>
      <c r="M151" s="278"/>
      <c r="N151" s="278"/>
      <c r="O151" s="322"/>
      <c r="P151" s="322"/>
      <c r="Q151" s="248"/>
      <c r="R151" s="248"/>
      <c r="S151" s="322"/>
      <c r="T151" s="278"/>
      <c r="U151" s="278"/>
      <c r="V151" s="322"/>
      <c r="W151" s="322"/>
      <c r="X151" s="248"/>
      <c r="Y151" s="248">
        <v>1.0</v>
      </c>
      <c r="Z151" s="322"/>
      <c r="AA151" s="278"/>
      <c r="AB151" s="278"/>
      <c r="AC151" s="322"/>
      <c r="AD151" s="246"/>
      <c r="AE151" s="248"/>
      <c r="AF151" s="248"/>
      <c r="AG151" s="322"/>
      <c r="AH151" s="278"/>
      <c r="AI151" s="278"/>
      <c r="AJ151" s="322"/>
      <c r="AK151" s="322"/>
      <c r="AL151" s="238">
        <f t="shared" si="14"/>
        <v>1</v>
      </c>
      <c r="AM151" s="280"/>
      <c r="AN151" s="241" t="b">
        <v>0</v>
      </c>
    </row>
    <row r="152" ht="15.75" customHeight="1">
      <c r="A152" s="419" t="s">
        <v>273</v>
      </c>
      <c r="B152" s="306" t="s">
        <v>295</v>
      </c>
      <c r="C152" s="306" t="s">
        <v>259</v>
      </c>
      <c r="D152" s="306" t="s">
        <v>47</v>
      </c>
      <c r="E152" s="306"/>
      <c r="F152" s="306"/>
      <c r="G152" s="260">
        <f t="shared" ref="G152:AL152" si="37">SUM(G150:G151)</f>
        <v>2</v>
      </c>
      <c r="H152" s="260">
        <f t="shared" si="37"/>
        <v>2</v>
      </c>
      <c r="I152" s="260">
        <f t="shared" si="37"/>
        <v>2</v>
      </c>
      <c r="J152" s="248">
        <f t="shared" si="37"/>
        <v>2</v>
      </c>
      <c r="K152" s="248">
        <f t="shared" si="37"/>
        <v>2</v>
      </c>
      <c r="L152" s="260">
        <f t="shared" si="37"/>
        <v>2</v>
      </c>
      <c r="M152" s="260">
        <f t="shared" si="37"/>
        <v>2</v>
      </c>
      <c r="N152" s="260">
        <f t="shared" si="37"/>
        <v>2</v>
      </c>
      <c r="O152" s="260">
        <f t="shared" si="37"/>
        <v>2</v>
      </c>
      <c r="P152" s="260">
        <f t="shared" si="37"/>
        <v>2</v>
      </c>
      <c r="Q152" s="248">
        <f t="shared" si="37"/>
        <v>2</v>
      </c>
      <c r="R152" s="248">
        <f t="shared" si="37"/>
        <v>2</v>
      </c>
      <c r="S152" s="260">
        <f t="shared" si="37"/>
        <v>2</v>
      </c>
      <c r="T152" s="260">
        <f t="shared" si="37"/>
        <v>2</v>
      </c>
      <c r="U152" s="260">
        <f t="shared" si="37"/>
        <v>2</v>
      </c>
      <c r="V152" s="260">
        <f t="shared" si="37"/>
        <v>2</v>
      </c>
      <c r="W152" s="260">
        <f t="shared" si="37"/>
        <v>2</v>
      </c>
      <c r="X152" s="248">
        <f t="shared" si="37"/>
        <v>2</v>
      </c>
      <c r="Y152" s="248">
        <f t="shared" si="37"/>
        <v>2</v>
      </c>
      <c r="Z152" s="260">
        <f t="shared" si="37"/>
        <v>2</v>
      </c>
      <c r="AA152" s="260">
        <f t="shared" si="37"/>
        <v>2</v>
      </c>
      <c r="AB152" s="260">
        <f t="shared" si="37"/>
        <v>2</v>
      </c>
      <c r="AC152" s="260">
        <f t="shared" si="37"/>
        <v>2</v>
      </c>
      <c r="AD152" s="246">
        <f t="shared" si="37"/>
        <v>2</v>
      </c>
      <c r="AE152" s="248">
        <f t="shared" si="37"/>
        <v>2</v>
      </c>
      <c r="AF152" s="248">
        <f t="shared" si="37"/>
        <v>2</v>
      </c>
      <c r="AG152" s="260">
        <f t="shared" si="37"/>
        <v>2</v>
      </c>
      <c r="AH152" s="260">
        <f t="shared" si="37"/>
        <v>2</v>
      </c>
      <c r="AI152" s="260">
        <f t="shared" si="37"/>
        <v>2</v>
      </c>
      <c r="AJ152" s="260">
        <f t="shared" si="37"/>
        <v>2</v>
      </c>
      <c r="AK152" s="260">
        <f t="shared" si="37"/>
        <v>2</v>
      </c>
      <c r="AL152" s="260">
        <f t="shared" si="37"/>
        <v>62</v>
      </c>
      <c r="AM152" s="407"/>
      <c r="AN152" s="263" t="b">
        <v>0</v>
      </c>
    </row>
    <row r="153" ht="15.75" customHeight="1">
      <c r="A153" s="289" t="s">
        <v>273</v>
      </c>
      <c r="B153" s="309" t="s">
        <v>295</v>
      </c>
      <c r="C153" s="309" t="s">
        <v>263</v>
      </c>
      <c r="D153" s="309" t="s">
        <v>148</v>
      </c>
      <c r="E153" s="309"/>
      <c r="F153" s="309"/>
      <c r="G153" s="278"/>
      <c r="H153" s="322">
        <v>1.0</v>
      </c>
      <c r="I153" s="322"/>
      <c r="J153" s="248"/>
      <c r="K153" s="248"/>
      <c r="L153" s="322"/>
      <c r="M153" s="278"/>
      <c r="N153" s="278"/>
      <c r="O153" s="322"/>
      <c r="P153" s="322"/>
      <c r="Q153" s="248"/>
      <c r="R153" s="248"/>
      <c r="S153" s="322"/>
      <c r="T153" s="278"/>
      <c r="U153" s="278"/>
      <c r="V153" s="322"/>
      <c r="W153" s="322"/>
      <c r="X153" s="248"/>
      <c r="Y153" s="248"/>
      <c r="Z153" s="322"/>
      <c r="AA153" s="278"/>
      <c r="AB153" s="278"/>
      <c r="AC153" s="322"/>
      <c r="AD153" s="246"/>
      <c r="AE153" s="248"/>
      <c r="AF153" s="248"/>
      <c r="AG153" s="322"/>
      <c r="AH153" s="278"/>
      <c r="AI153" s="278"/>
      <c r="AJ153" s="322"/>
      <c r="AK153" s="322"/>
      <c r="AL153" s="238">
        <f t="shared" ref="AL153:AL167" si="38">SUM(G153:AK153)</f>
        <v>1</v>
      </c>
      <c r="AM153" s="280"/>
      <c r="AN153" s="241" t="b">
        <v>0</v>
      </c>
    </row>
    <row r="154" ht="15.75" customHeight="1">
      <c r="A154" s="289" t="s">
        <v>273</v>
      </c>
      <c r="B154" s="309" t="s">
        <v>295</v>
      </c>
      <c r="C154" s="309" t="s">
        <v>263</v>
      </c>
      <c r="D154" s="309" t="s">
        <v>149</v>
      </c>
      <c r="E154" s="309"/>
      <c r="F154" s="309"/>
      <c r="G154" s="278"/>
      <c r="H154" s="322"/>
      <c r="I154" s="322"/>
      <c r="J154" s="248"/>
      <c r="K154" s="248"/>
      <c r="L154" s="322"/>
      <c r="M154" s="278"/>
      <c r="N154" s="278"/>
      <c r="O154" s="322">
        <v>1.0</v>
      </c>
      <c r="P154" s="322"/>
      <c r="Q154" s="248"/>
      <c r="R154" s="248"/>
      <c r="S154" s="322"/>
      <c r="T154" s="278">
        <v>1.0</v>
      </c>
      <c r="U154" s="278"/>
      <c r="V154" s="322"/>
      <c r="W154" s="322">
        <v>1.0</v>
      </c>
      <c r="X154" s="248"/>
      <c r="Y154" s="248"/>
      <c r="Z154" s="322"/>
      <c r="AA154" s="278">
        <v>1.0</v>
      </c>
      <c r="AB154" s="278"/>
      <c r="AC154" s="322"/>
      <c r="AD154" s="246">
        <v>1.0</v>
      </c>
      <c r="AE154" s="248"/>
      <c r="AF154" s="248"/>
      <c r="AG154" s="322"/>
      <c r="AH154" s="278"/>
      <c r="AI154" s="278"/>
      <c r="AJ154" s="322"/>
      <c r="AK154" s="322"/>
      <c r="AL154" s="238">
        <f t="shared" si="38"/>
        <v>5</v>
      </c>
      <c r="AM154" s="239"/>
      <c r="AN154" s="241" t="b">
        <v>0</v>
      </c>
    </row>
    <row r="155" ht="15.0" customHeight="1">
      <c r="A155" s="420" t="s">
        <v>273</v>
      </c>
      <c r="B155" s="286" t="s">
        <v>295</v>
      </c>
      <c r="C155" s="286" t="s">
        <v>263</v>
      </c>
      <c r="D155" s="286" t="s">
        <v>142</v>
      </c>
      <c r="E155" s="286"/>
      <c r="F155" s="286"/>
      <c r="G155" s="260">
        <f t="shared" ref="G155:AK155" si="39">SUM(G150:G154)</f>
        <v>4</v>
      </c>
      <c r="H155" s="372">
        <f t="shared" si="39"/>
        <v>5</v>
      </c>
      <c r="I155" s="372">
        <f t="shared" si="39"/>
        <v>4</v>
      </c>
      <c r="J155" s="248">
        <f t="shared" si="39"/>
        <v>4</v>
      </c>
      <c r="K155" s="248">
        <f t="shared" si="39"/>
        <v>4</v>
      </c>
      <c r="L155" s="372">
        <f t="shared" si="39"/>
        <v>4</v>
      </c>
      <c r="M155" s="260">
        <f t="shared" si="39"/>
        <v>4</v>
      </c>
      <c r="N155" s="260">
        <f t="shared" si="39"/>
        <v>4</v>
      </c>
      <c r="O155" s="372">
        <f t="shared" si="39"/>
        <v>5</v>
      </c>
      <c r="P155" s="372">
        <f t="shared" si="39"/>
        <v>4</v>
      </c>
      <c r="Q155" s="248">
        <f t="shared" si="39"/>
        <v>4</v>
      </c>
      <c r="R155" s="248">
        <f t="shared" si="39"/>
        <v>4</v>
      </c>
      <c r="S155" s="372">
        <f t="shared" si="39"/>
        <v>4</v>
      </c>
      <c r="T155" s="260">
        <f t="shared" si="39"/>
        <v>5</v>
      </c>
      <c r="U155" s="260">
        <f t="shared" si="39"/>
        <v>4</v>
      </c>
      <c r="V155" s="372">
        <f t="shared" si="39"/>
        <v>4</v>
      </c>
      <c r="W155" s="372">
        <f t="shared" si="39"/>
        <v>5</v>
      </c>
      <c r="X155" s="248">
        <f t="shared" si="39"/>
        <v>4</v>
      </c>
      <c r="Y155" s="248">
        <f t="shared" si="39"/>
        <v>4</v>
      </c>
      <c r="Z155" s="372">
        <f t="shared" si="39"/>
        <v>4</v>
      </c>
      <c r="AA155" s="260">
        <f t="shared" si="39"/>
        <v>5</v>
      </c>
      <c r="AB155" s="260">
        <f t="shared" si="39"/>
        <v>4</v>
      </c>
      <c r="AC155" s="372">
        <f t="shared" si="39"/>
        <v>4</v>
      </c>
      <c r="AD155" s="246">
        <f t="shared" si="39"/>
        <v>5</v>
      </c>
      <c r="AE155" s="248">
        <f t="shared" si="39"/>
        <v>4</v>
      </c>
      <c r="AF155" s="248">
        <f t="shared" si="39"/>
        <v>4</v>
      </c>
      <c r="AG155" s="372">
        <f t="shared" si="39"/>
        <v>4</v>
      </c>
      <c r="AH155" s="260">
        <f t="shared" si="39"/>
        <v>4</v>
      </c>
      <c r="AI155" s="260">
        <f t="shared" si="39"/>
        <v>4</v>
      </c>
      <c r="AJ155" s="372">
        <f t="shared" si="39"/>
        <v>4</v>
      </c>
      <c r="AK155" s="372">
        <f t="shared" si="39"/>
        <v>4</v>
      </c>
      <c r="AL155" s="260">
        <f t="shared" si="38"/>
        <v>130</v>
      </c>
      <c r="AM155" s="384"/>
      <c r="AN155" s="263" t="b">
        <v>0</v>
      </c>
    </row>
    <row r="156" ht="15.75" customHeight="1">
      <c r="A156" s="421" t="s">
        <v>273</v>
      </c>
      <c r="B156" s="309" t="s">
        <v>291</v>
      </c>
      <c r="C156" s="309" t="s">
        <v>255</v>
      </c>
      <c r="D156" s="309" t="s">
        <v>169</v>
      </c>
      <c r="E156" s="309"/>
      <c r="F156" s="309"/>
      <c r="G156" s="278">
        <v>1.0</v>
      </c>
      <c r="H156" s="322"/>
      <c r="I156" s="322"/>
      <c r="J156" s="248"/>
      <c r="K156" s="248"/>
      <c r="L156" s="322"/>
      <c r="M156" s="278"/>
      <c r="N156" s="278"/>
      <c r="O156" s="322"/>
      <c r="P156" s="322">
        <v>1.0</v>
      </c>
      <c r="Q156" s="248"/>
      <c r="R156" s="248"/>
      <c r="S156" s="322"/>
      <c r="T156" s="278">
        <v>1.0</v>
      </c>
      <c r="U156" s="278"/>
      <c r="V156" s="322"/>
      <c r="W156" s="322"/>
      <c r="X156" s="248"/>
      <c r="Y156" s="248"/>
      <c r="Z156" s="322"/>
      <c r="AA156" s="278"/>
      <c r="AB156" s="278"/>
      <c r="AC156" s="322"/>
      <c r="AD156" s="246"/>
      <c r="AE156" s="248"/>
      <c r="AF156" s="248"/>
      <c r="AG156" s="322"/>
      <c r="AH156" s="278"/>
      <c r="AI156" s="278"/>
      <c r="AJ156" s="322"/>
      <c r="AK156" s="322"/>
      <c r="AL156" s="238">
        <f t="shared" si="38"/>
        <v>3</v>
      </c>
      <c r="AM156" s="280"/>
      <c r="AN156" s="241" t="b">
        <v>0</v>
      </c>
    </row>
    <row r="157" ht="15.75" customHeight="1">
      <c r="A157" s="421" t="s">
        <v>273</v>
      </c>
      <c r="B157" s="309" t="s">
        <v>291</v>
      </c>
      <c r="C157" s="309" t="s">
        <v>255</v>
      </c>
      <c r="D157" s="309" t="s">
        <v>163</v>
      </c>
      <c r="E157" s="309"/>
      <c r="F157" s="309"/>
      <c r="G157" s="278"/>
      <c r="H157" s="322"/>
      <c r="I157" s="322"/>
      <c r="J157" s="248"/>
      <c r="K157" s="248"/>
      <c r="L157" s="322"/>
      <c r="M157" s="278"/>
      <c r="N157" s="278"/>
      <c r="O157" s="322"/>
      <c r="P157" s="322"/>
      <c r="Q157" s="248"/>
      <c r="R157" s="248"/>
      <c r="S157" s="322"/>
      <c r="T157" s="278"/>
      <c r="U157" s="278"/>
      <c r="V157" s="322"/>
      <c r="W157" s="322"/>
      <c r="X157" s="248"/>
      <c r="Y157" s="248"/>
      <c r="Z157" s="322"/>
      <c r="AA157" s="278"/>
      <c r="AB157" s="278"/>
      <c r="AC157" s="322"/>
      <c r="AD157" s="246"/>
      <c r="AE157" s="248"/>
      <c r="AF157" s="248"/>
      <c r="AG157" s="322"/>
      <c r="AH157" s="278">
        <v>1.0</v>
      </c>
      <c r="AI157" s="278"/>
      <c r="AJ157" s="322"/>
      <c r="AK157" s="322">
        <v>1.0</v>
      </c>
      <c r="AL157" s="238">
        <f t="shared" si="38"/>
        <v>2</v>
      </c>
      <c r="AM157" s="239"/>
      <c r="AN157" s="241" t="b">
        <v>0</v>
      </c>
    </row>
    <row r="158" ht="15.75" customHeight="1">
      <c r="A158" s="420" t="s">
        <v>273</v>
      </c>
      <c r="B158" s="286" t="s">
        <v>291</v>
      </c>
      <c r="C158" s="286" t="s">
        <v>255</v>
      </c>
      <c r="D158" s="286" t="s">
        <v>161</v>
      </c>
      <c r="E158" s="286"/>
      <c r="F158" s="286"/>
      <c r="G158" s="260">
        <f t="shared" ref="G158:AK158" si="40">SUM(G156:G157)</f>
        <v>1</v>
      </c>
      <c r="H158" s="372">
        <f t="shared" si="40"/>
        <v>0</v>
      </c>
      <c r="I158" s="372">
        <f t="shared" si="40"/>
        <v>0</v>
      </c>
      <c r="J158" s="248">
        <f t="shared" si="40"/>
        <v>0</v>
      </c>
      <c r="K158" s="248">
        <f t="shared" si="40"/>
        <v>0</v>
      </c>
      <c r="L158" s="372">
        <f t="shared" si="40"/>
        <v>0</v>
      </c>
      <c r="M158" s="260">
        <f t="shared" si="40"/>
        <v>0</v>
      </c>
      <c r="N158" s="260">
        <f t="shared" si="40"/>
        <v>0</v>
      </c>
      <c r="O158" s="372">
        <f t="shared" si="40"/>
        <v>0</v>
      </c>
      <c r="P158" s="372">
        <f t="shared" si="40"/>
        <v>1</v>
      </c>
      <c r="Q158" s="248">
        <f t="shared" si="40"/>
        <v>0</v>
      </c>
      <c r="R158" s="248">
        <f t="shared" si="40"/>
        <v>0</v>
      </c>
      <c r="S158" s="372">
        <f t="shared" si="40"/>
        <v>0</v>
      </c>
      <c r="T158" s="260">
        <f t="shared" si="40"/>
        <v>1</v>
      </c>
      <c r="U158" s="260">
        <f t="shared" si="40"/>
        <v>0</v>
      </c>
      <c r="V158" s="372">
        <f t="shared" si="40"/>
        <v>0</v>
      </c>
      <c r="W158" s="372">
        <f t="shared" si="40"/>
        <v>0</v>
      </c>
      <c r="X158" s="248">
        <f t="shared" si="40"/>
        <v>0</v>
      </c>
      <c r="Y158" s="248">
        <f t="shared" si="40"/>
        <v>0</v>
      </c>
      <c r="Z158" s="372">
        <f t="shared" si="40"/>
        <v>0</v>
      </c>
      <c r="AA158" s="260">
        <f t="shared" si="40"/>
        <v>0</v>
      </c>
      <c r="AB158" s="260">
        <f t="shared" si="40"/>
        <v>0</v>
      </c>
      <c r="AC158" s="372">
        <f t="shared" si="40"/>
        <v>0</v>
      </c>
      <c r="AD158" s="246">
        <f t="shared" si="40"/>
        <v>0</v>
      </c>
      <c r="AE158" s="248">
        <f t="shared" si="40"/>
        <v>0</v>
      </c>
      <c r="AF158" s="248">
        <f t="shared" si="40"/>
        <v>0</v>
      </c>
      <c r="AG158" s="372">
        <f t="shared" si="40"/>
        <v>0</v>
      </c>
      <c r="AH158" s="260">
        <f t="shared" si="40"/>
        <v>1</v>
      </c>
      <c r="AI158" s="260">
        <f t="shared" si="40"/>
        <v>0</v>
      </c>
      <c r="AJ158" s="372">
        <f t="shared" si="40"/>
        <v>0</v>
      </c>
      <c r="AK158" s="372">
        <f t="shared" si="40"/>
        <v>1</v>
      </c>
      <c r="AL158" s="260">
        <f t="shared" si="38"/>
        <v>5</v>
      </c>
      <c r="AM158" s="384"/>
      <c r="AN158" s="263" t="b">
        <v>0</v>
      </c>
    </row>
    <row r="159" ht="15.75" customHeight="1">
      <c r="A159" s="421" t="s">
        <v>273</v>
      </c>
      <c r="B159" s="309" t="s">
        <v>291</v>
      </c>
      <c r="C159" s="309" t="s">
        <v>263</v>
      </c>
      <c r="D159" s="309" t="s">
        <v>145</v>
      </c>
      <c r="E159" s="309"/>
      <c r="F159" s="309"/>
      <c r="G159" s="278">
        <v>1.0</v>
      </c>
      <c r="H159" s="322"/>
      <c r="I159" s="322">
        <v>1.0</v>
      </c>
      <c r="J159" s="248"/>
      <c r="K159" s="248"/>
      <c r="L159" s="322">
        <v>1.0</v>
      </c>
      <c r="M159" s="278"/>
      <c r="N159" s="278">
        <v>1.0</v>
      </c>
      <c r="O159" s="322"/>
      <c r="P159" s="322">
        <v>1.0</v>
      </c>
      <c r="Q159" s="248"/>
      <c r="R159" s="248"/>
      <c r="S159" s="322">
        <v>1.0</v>
      </c>
      <c r="T159" s="278"/>
      <c r="U159" s="278">
        <v>1.0</v>
      </c>
      <c r="V159" s="322"/>
      <c r="W159" s="322">
        <v>1.0</v>
      </c>
      <c r="X159" s="248"/>
      <c r="Y159" s="248"/>
      <c r="Z159" s="322">
        <v>1.0</v>
      </c>
      <c r="AA159" s="278"/>
      <c r="AB159" s="278">
        <v>1.0</v>
      </c>
      <c r="AC159" s="322"/>
      <c r="AD159" s="246">
        <v>1.0</v>
      </c>
      <c r="AE159" s="248"/>
      <c r="AF159" s="248"/>
      <c r="AG159" s="322">
        <v>1.0</v>
      </c>
      <c r="AH159" s="278"/>
      <c r="AI159" s="278">
        <v>1.0</v>
      </c>
      <c r="AJ159" s="322"/>
      <c r="AK159" s="322">
        <v>1.0</v>
      </c>
      <c r="AL159" s="238">
        <f t="shared" si="38"/>
        <v>14</v>
      </c>
      <c r="AM159" s="280"/>
      <c r="AN159" s="241" t="b">
        <v>0</v>
      </c>
    </row>
    <row r="160" ht="15.75" customHeight="1">
      <c r="A160" s="421" t="s">
        <v>273</v>
      </c>
      <c r="B160" s="309" t="s">
        <v>291</v>
      </c>
      <c r="C160" s="309" t="s">
        <v>263</v>
      </c>
      <c r="D160" s="309"/>
      <c r="E160" s="309"/>
      <c r="F160" s="309"/>
      <c r="G160" s="278"/>
      <c r="H160" s="322"/>
      <c r="I160" s="322"/>
      <c r="J160" s="248"/>
      <c r="K160" s="248"/>
      <c r="L160" s="322"/>
      <c r="M160" s="278"/>
      <c r="N160" s="278"/>
      <c r="O160" s="322"/>
      <c r="P160" s="322"/>
      <c r="Q160" s="248"/>
      <c r="R160" s="248"/>
      <c r="S160" s="322"/>
      <c r="T160" s="278"/>
      <c r="U160" s="278"/>
      <c r="V160" s="322"/>
      <c r="W160" s="322"/>
      <c r="X160" s="248"/>
      <c r="Y160" s="248"/>
      <c r="Z160" s="322"/>
      <c r="AA160" s="278"/>
      <c r="AB160" s="278"/>
      <c r="AC160" s="322"/>
      <c r="AD160" s="246"/>
      <c r="AE160" s="248"/>
      <c r="AF160" s="248"/>
      <c r="AG160" s="322"/>
      <c r="AH160" s="278"/>
      <c r="AI160" s="278"/>
      <c r="AJ160" s="322"/>
      <c r="AK160" s="322"/>
      <c r="AL160" s="238">
        <f t="shared" si="38"/>
        <v>0</v>
      </c>
      <c r="AM160" s="239"/>
      <c r="AN160" s="241" t="b">
        <v>0</v>
      </c>
    </row>
    <row r="161" ht="15.75" customHeight="1">
      <c r="A161" s="420" t="s">
        <v>273</v>
      </c>
      <c r="B161" s="286" t="s">
        <v>291</v>
      </c>
      <c r="C161" s="286" t="s">
        <v>263</v>
      </c>
      <c r="D161" s="286" t="s">
        <v>142</v>
      </c>
      <c r="E161" s="286"/>
      <c r="F161" s="286"/>
      <c r="G161" s="260">
        <f t="shared" ref="G161:AK161" si="41">SUM(G159:G160)</f>
        <v>1</v>
      </c>
      <c r="H161" s="372">
        <f t="shared" si="41"/>
        <v>0</v>
      </c>
      <c r="I161" s="372">
        <f t="shared" si="41"/>
        <v>1</v>
      </c>
      <c r="J161" s="248">
        <f t="shared" si="41"/>
        <v>0</v>
      </c>
      <c r="K161" s="248">
        <f t="shared" si="41"/>
        <v>0</v>
      </c>
      <c r="L161" s="372">
        <f t="shared" si="41"/>
        <v>1</v>
      </c>
      <c r="M161" s="260">
        <f t="shared" si="41"/>
        <v>0</v>
      </c>
      <c r="N161" s="260">
        <f t="shared" si="41"/>
        <v>1</v>
      </c>
      <c r="O161" s="372">
        <f t="shared" si="41"/>
        <v>0</v>
      </c>
      <c r="P161" s="372">
        <f t="shared" si="41"/>
        <v>1</v>
      </c>
      <c r="Q161" s="248">
        <f t="shared" si="41"/>
        <v>0</v>
      </c>
      <c r="R161" s="248">
        <f t="shared" si="41"/>
        <v>0</v>
      </c>
      <c r="S161" s="372">
        <f t="shared" si="41"/>
        <v>1</v>
      </c>
      <c r="T161" s="260">
        <f t="shared" si="41"/>
        <v>0</v>
      </c>
      <c r="U161" s="260">
        <f t="shared" si="41"/>
        <v>1</v>
      </c>
      <c r="V161" s="372">
        <f t="shared" si="41"/>
        <v>0</v>
      </c>
      <c r="W161" s="372">
        <f t="shared" si="41"/>
        <v>1</v>
      </c>
      <c r="X161" s="248">
        <f t="shared" si="41"/>
        <v>0</v>
      </c>
      <c r="Y161" s="248">
        <f t="shared" si="41"/>
        <v>0</v>
      </c>
      <c r="Z161" s="372">
        <f t="shared" si="41"/>
        <v>1</v>
      </c>
      <c r="AA161" s="260">
        <f t="shared" si="41"/>
        <v>0</v>
      </c>
      <c r="AB161" s="260">
        <f t="shared" si="41"/>
        <v>1</v>
      </c>
      <c r="AC161" s="372">
        <f t="shared" si="41"/>
        <v>0</v>
      </c>
      <c r="AD161" s="246">
        <f t="shared" si="41"/>
        <v>1</v>
      </c>
      <c r="AE161" s="248">
        <f t="shared" si="41"/>
        <v>0</v>
      </c>
      <c r="AF161" s="248">
        <f t="shared" si="41"/>
        <v>0</v>
      </c>
      <c r="AG161" s="372">
        <f t="shared" si="41"/>
        <v>1</v>
      </c>
      <c r="AH161" s="260">
        <f t="shared" si="41"/>
        <v>0</v>
      </c>
      <c r="AI161" s="260">
        <f t="shared" si="41"/>
        <v>1</v>
      </c>
      <c r="AJ161" s="372">
        <f t="shared" si="41"/>
        <v>0</v>
      </c>
      <c r="AK161" s="372">
        <f t="shared" si="41"/>
        <v>1</v>
      </c>
      <c r="AL161" s="260">
        <f t="shared" si="38"/>
        <v>14</v>
      </c>
      <c r="AM161" s="384"/>
      <c r="AN161" s="263" t="b">
        <v>0</v>
      </c>
    </row>
    <row r="162" ht="15.75" customHeight="1">
      <c r="A162" s="421" t="s">
        <v>273</v>
      </c>
      <c r="B162" s="309" t="s">
        <v>293</v>
      </c>
      <c r="C162" s="309" t="s">
        <v>263</v>
      </c>
      <c r="D162" s="309" t="s">
        <v>148</v>
      </c>
      <c r="E162" s="309"/>
      <c r="F162" s="309"/>
      <c r="G162" s="278"/>
      <c r="H162" s="322"/>
      <c r="I162" s="322"/>
      <c r="J162" s="248"/>
      <c r="K162" s="248"/>
      <c r="L162" s="322"/>
      <c r="M162" s="278"/>
      <c r="N162" s="278"/>
      <c r="O162" s="322"/>
      <c r="P162" s="322"/>
      <c r="Q162" s="248"/>
      <c r="R162" s="248"/>
      <c r="S162" s="322"/>
      <c r="T162" s="278"/>
      <c r="U162" s="278"/>
      <c r="V162" s="322"/>
      <c r="W162" s="322"/>
      <c r="X162" s="248"/>
      <c r="Y162" s="248"/>
      <c r="Z162" s="322"/>
      <c r="AA162" s="278"/>
      <c r="AB162" s="278"/>
      <c r="AC162" s="322"/>
      <c r="AD162" s="246"/>
      <c r="AE162" s="248"/>
      <c r="AF162" s="248"/>
      <c r="AG162" s="322"/>
      <c r="AH162" s="278"/>
      <c r="AI162" s="278"/>
      <c r="AJ162" s="322"/>
      <c r="AK162" s="322"/>
      <c r="AL162" s="238">
        <f t="shared" si="38"/>
        <v>0</v>
      </c>
      <c r="AM162" s="280"/>
      <c r="AN162" s="241" t="b">
        <v>0</v>
      </c>
    </row>
    <row r="163" ht="15.75" customHeight="1">
      <c r="A163" s="421" t="s">
        <v>273</v>
      </c>
      <c r="B163" s="309" t="s">
        <v>293</v>
      </c>
      <c r="C163" s="309" t="s">
        <v>263</v>
      </c>
      <c r="D163" s="309"/>
      <c r="E163" s="309"/>
      <c r="F163" s="309"/>
      <c r="G163" s="278"/>
      <c r="H163" s="322"/>
      <c r="I163" s="322"/>
      <c r="J163" s="248"/>
      <c r="K163" s="248"/>
      <c r="L163" s="322"/>
      <c r="M163" s="278"/>
      <c r="N163" s="278"/>
      <c r="O163" s="322"/>
      <c r="P163" s="322"/>
      <c r="Q163" s="248"/>
      <c r="R163" s="248"/>
      <c r="S163" s="322"/>
      <c r="T163" s="278"/>
      <c r="U163" s="278"/>
      <c r="V163" s="322"/>
      <c r="W163" s="322"/>
      <c r="X163" s="248"/>
      <c r="Y163" s="248"/>
      <c r="Z163" s="322"/>
      <c r="AA163" s="278"/>
      <c r="AB163" s="278"/>
      <c r="AC163" s="322"/>
      <c r="AD163" s="246"/>
      <c r="AE163" s="248"/>
      <c r="AF163" s="248"/>
      <c r="AG163" s="322"/>
      <c r="AH163" s="278"/>
      <c r="AI163" s="278"/>
      <c r="AJ163" s="322"/>
      <c r="AK163" s="322"/>
      <c r="AL163" s="238">
        <f t="shared" si="38"/>
        <v>0</v>
      </c>
      <c r="AM163" s="239"/>
      <c r="AN163" s="241" t="b">
        <v>0</v>
      </c>
    </row>
    <row r="164" ht="15.75" customHeight="1">
      <c r="A164" s="420" t="s">
        <v>273</v>
      </c>
      <c r="B164" s="286" t="s">
        <v>293</v>
      </c>
      <c r="C164" s="286" t="s">
        <v>259</v>
      </c>
      <c r="D164" s="286" t="s">
        <v>142</v>
      </c>
      <c r="E164" s="286"/>
      <c r="F164" s="286"/>
      <c r="G164" s="260">
        <f t="shared" ref="G164:AK164" si="42">SUM(G162:G163)</f>
        <v>0</v>
      </c>
      <c r="H164" s="372">
        <f t="shared" si="42"/>
        <v>0</v>
      </c>
      <c r="I164" s="372">
        <f t="shared" si="42"/>
        <v>0</v>
      </c>
      <c r="J164" s="248">
        <f t="shared" si="42"/>
        <v>0</v>
      </c>
      <c r="K164" s="248">
        <f t="shared" si="42"/>
        <v>0</v>
      </c>
      <c r="L164" s="372">
        <f t="shared" si="42"/>
        <v>0</v>
      </c>
      <c r="M164" s="260">
        <f t="shared" si="42"/>
        <v>0</v>
      </c>
      <c r="N164" s="260">
        <f t="shared" si="42"/>
        <v>0</v>
      </c>
      <c r="O164" s="372">
        <f t="shared" si="42"/>
        <v>0</v>
      </c>
      <c r="P164" s="372">
        <f t="shared" si="42"/>
        <v>0</v>
      </c>
      <c r="Q164" s="248">
        <f t="shared" si="42"/>
        <v>0</v>
      </c>
      <c r="R164" s="248">
        <f t="shared" si="42"/>
        <v>0</v>
      </c>
      <c r="S164" s="372">
        <f t="shared" si="42"/>
        <v>0</v>
      </c>
      <c r="T164" s="260">
        <f t="shared" si="42"/>
        <v>0</v>
      </c>
      <c r="U164" s="260">
        <f t="shared" si="42"/>
        <v>0</v>
      </c>
      <c r="V164" s="372">
        <f t="shared" si="42"/>
        <v>0</v>
      </c>
      <c r="W164" s="372">
        <f t="shared" si="42"/>
        <v>0</v>
      </c>
      <c r="X164" s="248">
        <f t="shared" si="42"/>
        <v>0</v>
      </c>
      <c r="Y164" s="248">
        <f t="shared" si="42"/>
        <v>0</v>
      </c>
      <c r="Z164" s="372">
        <f t="shared" si="42"/>
        <v>0</v>
      </c>
      <c r="AA164" s="260">
        <f t="shared" si="42"/>
        <v>0</v>
      </c>
      <c r="AB164" s="260">
        <f t="shared" si="42"/>
        <v>0</v>
      </c>
      <c r="AC164" s="372">
        <f t="shared" si="42"/>
        <v>0</v>
      </c>
      <c r="AD164" s="246">
        <f t="shared" si="42"/>
        <v>0</v>
      </c>
      <c r="AE164" s="248">
        <f t="shared" si="42"/>
        <v>0</v>
      </c>
      <c r="AF164" s="248">
        <f t="shared" si="42"/>
        <v>0</v>
      </c>
      <c r="AG164" s="372">
        <f t="shared" si="42"/>
        <v>0</v>
      </c>
      <c r="AH164" s="260">
        <f t="shared" si="42"/>
        <v>0</v>
      </c>
      <c r="AI164" s="260">
        <f t="shared" si="42"/>
        <v>0</v>
      </c>
      <c r="AJ164" s="372">
        <f t="shared" si="42"/>
        <v>0</v>
      </c>
      <c r="AK164" s="372">
        <f t="shared" si="42"/>
        <v>0</v>
      </c>
      <c r="AL164" s="260">
        <f t="shared" si="38"/>
        <v>0</v>
      </c>
      <c r="AM164" s="384"/>
      <c r="AN164" s="263" t="b">
        <v>0</v>
      </c>
    </row>
    <row r="165" ht="15.75" customHeight="1">
      <c r="A165" s="421" t="s">
        <v>273</v>
      </c>
      <c r="B165" s="422" t="s">
        <v>298</v>
      </c>
      <c r="C165" s="309" t="s">
        <v>259</v>
      </c>
      <c r="D165" s="309" t="s">
        <v>74</v>
      </c>
      <c r="E165" s="309"/>
      <c r="F165" s="309"/>
      <c r="G165" s="278"/>
      <c r="H165" s="322"/>
      <c r="I165" s="322">
        <v>2.0</v>
      </c>
      <c r="J165" s="248">
        <v>2.0</v>
      </c>
      <c r="K165" s="248">
        <v>2.0</v>
      </c>
      <c r="L165" s="322">
        <v>2.0</v>
      </c>
      <c r="M165" s="278">
        <v>2.0</v>
      </c>
      <c r="N165" s="278">
        <v>2.0</v>
      </c>
      <c r="O165" s="322">
        <v>2.0</v>
      </c>
      <c r="P165" s="322">
        <v>2.0</v>
      </c>
      <c r="Q165" s="248">
        <v>2.0</v>
      </c>
      <c r="R165" s="248">
        <v>2.0</v>
      </c>
      <c r="S165" s="322">
        <v>2.0</v>
      </c>
      <c r="T165" s="278">
        <v>2.0</v>
      </c>
      <c r="U165" s="278">
        <v>2.0</v>
      </c>
      <c r="V165" s="322">
        <v>2.0</v>
      </c>
      <c r="W165" s="322">
        <v>1.0</v>
      </c>
      <c r="X165" s="248">
        <v>2.0</v>
      </c>
      <c r="Y165" s="248">
        <v>2.0</v>
      </c>
      <c r="Z165" s="322">
        <v>2.0</v>
      </c>
      <c r="AA165" s="278">
        <v>2.0</v>
      </c>
      <c r="AB165" s="278">
        <v>2.0</v>
      </c>
      <c r="AC165" s="322">
        <v>2.0</v>
      </c>
      <c r="AD165" s="246">
        <v>2.0</v>
      </c>
      <c r="AE165" s="248">
        <v>1.0</v>
      </c>
      <c r="AF165" s="248">
        <v>2.0</v>
      </c>
      <c r="AG165" s="322">
        <v>1.0</v>
      </c>
      <c r="AH165" s="278">
        <v>2.0</v>
      </c>
      <c r="AI165" s="278">
        <v>2.0</v>
      </c>
      <c r="AJ165" s="322">
        <v>2.0</v>
      </c>
      <c r="AK165" s="322">
        <v>2.0</v>
      </c>
      <c r="AL165" s="238">
        <f t="shared" si="38"/>
        <v>55</v>
      </c>
      <c r="AM165" s="290"/>
      <c r="AN165" s="241" t="b">
        <v>0</v>
      </c>
    </row>
    <row r="166" ht="15.75" customHeight="1">
      <c r="A166" s="421" t="s">
        <v>273</v>
      </c>
      <c r="B166" s="309" t="s">
        <v>298</v>
      </c>
      <c r="C166" s="309" t="s">
        <v>259</v>
      </c>
      <c r="D166" s="309"/>
      <c r="E166" s="309"/>
      <c r="F166" s="309"/>
      <c r="G166" s="278"/>
      <c r="H166" s="322"/>
      <c r="I166" s="322"/>
      <c r="J166" s="248"/>
      <c r="K166" s="248"/>
      <c r="L166" s="322"/>
      <c r="M166" s="278"/>
      <c r="N166" s="278"/>
      <c r="O166" s="322"/>
      <c r="P166" s="322"/>
      <c r="Q166" s="248"/>
      <c r="R166" s="248"/>
      <c r="S166" s="322"/>
      <c r="T166" s="278"/>
      <c r="U166" s="278"/>
      <c r="V166" s="322"/>
      <c r="W166" s="322"/>
      <c r="X166" s="248"/>
      <c r="Y166" s="248"/>
      <c r="Z166" s="322"/>
      <c r="AA166" s="278"/>
      <c r="AB166" s="278"/>
      <c r="AC166" s="322"/>
      <c r="AD166" s="246"/>
      <c r="AE166" s="248"/>
      <c r="AF166" s="248"/>
      <c r="AG166" s="322"/>
      <c r="AH166" s="278"/>
      <c r="AI166" s="278"/>
      <c r="AJ166" s="322"/>
      <c r="AK166" s="322"/>
      <c r="AL166" s="238">
        <f t="shared" si="38"/>
        <v>0</v>
      </c>
      <c r="AM166" s="291"/>
      <c r="AN166" s="241" t="b">
        <v>0</v>
      </c>
    </row>
    <row r="167" ht="15.75" customHeight="1">
      <c r="A167" s="420" t="s">
        <v>273</v>
      </c>
      <c r="B167" s="286" t="s">
        <v>298</v>
      </c>
      <c r="C167" s="286" t="s">
        <v>259</v>
      </c>
      <c r="D167" s="286" t="s">
        <v>47</v>
      </c>
      <c r="E167" s="286"/>
      <c r="F167" s="286"/>
      <c r="G167" s="260">
        <f t="shared" ref="G167:AK167" si="43">SUM(G165:G166)</f>
        <v>0</v>
      </c>
      <c r="H167" s="372">
        <f t="shared" si="43"/>
        <v>0</v>
      </c>
      <c r="I167" s="372">
        <f t="shared" si="43"/>
        <v>2</v>
      </c>
      <c r="J167" s="248">
        <f t="shared" si="43"/>
        <v>2</v>
      </c>
      <c r="K167" s="248">
        <f t="shared" si="43"/>
        <v>2</v>
      </c>
      <c r="L167" s="372">
        <f t="shared" si="43"/>
        <v>2</v>
      </c>
      <c r="M167" s="260">
        <f t="shared" si="43"/>
        <v>2</v>
      </c>
      <c r="N167" s="260">
        <f t="shared" si="43"/>
        <v>2</v>
      </c>
      <c r="O167" s="372">
        <f t="shared" si="43"/>
        <v>2</v>
      </c>
      <c r="P167" s="372">
        <f t="shared" si="43"/>
        <v>2</v>
      </c>
      <c r="Q167" s="248">
        <f t="shared" si="43"/>
        <v>2</v>
      </c>
      <c r="R167" s="248">
        <f t="shared" si="43"/>
        <v>2</v>
      </c>
      <c r="S167" s="372">
        <f t="shared" si="43"/>
        <v>2</v>
      </c>
      <c r="T167" s="260">
        <f t="shared" si="43"/>
        <v>2</v>
      </c>
      <c r="U167" s="260">
        <f t="shared" si="43"/>
        <v>2</v>
      </c>
      <c r="V167" s="372">
        <f t="shared" si="43"/>
        <v>2</v>
      </c>
      <c r="W167" s="372">
        <f t="shared" si="43"/>
        <v>1</v>
      </c>
      <c r="X167" s="248">
        <f t="shared" si="43"/>
        <v>2</v>
      </c>
      <c r="Y167" s="248">
        <f t="shared" si="43"/>
        <v>2</v>
      </c>
      <c r="Z167" s="372">
        <f t="shared" si="43"/>
        <v>2</v>
      </c>
      <c r="AA167" s="260">
        <f t="shared" si="43"/>
        <v>2</v>
      </c>
      <c r="AB167" s="260">
        <f t="shared" si="43"/>
        <v>2</v>
      </c>
      <c r="AC167" s="372">
        <f t="shared" si="43"/>
        <v>2</v>
      </c>
      <c r="AD167" s="246">
        <f t="shared" si="43"/>
        <v>2</v>
      </c>
      <c r="AE167" s="248">
        <f t="shared" si="43"/>
        <v>1</v>
      </c>
      <c r="AF167" s="248">
        <f t="shared" si="43"/>
        <v>2</v>
      </c>
      <c r="AG167" s="372">
        <f t="shared" si="43"/>
        <v>1</v>
      </c>
      <c r="AH167" s="260">
        <f t="shared" si="43"/>
        <v>2</v>
      </c>
      <c r="AI167" s="260">
        <f t="shared" si="43"/>
        <v>2</v>
      </c>
      <c r="AJ167" s="372">
        <f t="shared" si="43"/>
        <v>2</v>
      </c>
      <c r="AK167" s="372">
        <f t="shared" si="43"/>
        <v>2</v>
      </c>
      <c r="AL167" s="260">
        <f t="shared" si="38"/>
        <v>55</v>
      </c>
      <c r="AM167" s="384"/>
      <c r="AN167" s="263" t="b">
        <v>0</v>
      </c>
    </row>
    <row r="168" ht="15.75" customHeight="1">
      <c r="A168" s="309" t="s">
        <v>281</v>
      </c>
      <c r="B168" s="309" t="s">
        <v>281</v>
      </c>
      <c r="C168" s="309" t="s">
        <v>263</v>
      </c>
      <c r="D168" s="309" t="s">
        <v>151</v>
      </c>
      <c r="E168" s="309"/>
      <c r="F168" s="309"/>
      <c r="G168" s="278"/>
      <c r="H168" s="322"/>
      <c r="I168" s="322"/>
      <c r="J168" s="248"/>
      <c r="K168" s="248"/>
      <c r="L168" s="322"/>
      <c r="M168" s="278"/>
      <c r="N168" s="278"/>
      <c r="O168" s="322"/>
      <c r="P168" s="322"/>
      <c r="Q168" s="248"/>
      <c r="R168" s="248"/>
      <c r="S168" s="322"/>
      <c r="T168" s="278"/>
      <c r="U168" s="278"/>
      <c r="V168" s="322"/>
      <c r="W168" s="322"/>
      <c r="X168" s="248"/>
      <c r="Y168" s="248"/>
      <c r="Z168" s="322"/>
      <c r="AA168" s="278"/>
      <c r="AB168" s="278"/>
      <c r="AC168" s="322"/>
      <c r="AD168" s="246"/>
      <c r="AE168" s="248"/>
      <c r="AF168" s="248"/>
      <c r="AG168" s="322"/>
      <c r="AH168" s="278"/>
      <c r="AI168" s="278"/>
      <c r="AJ168" s="322"/>
      <c r="AK168" s="322"/>
      <c r="AL168" s="423" t="str">
        <f>SUM(#REF!+#REF!+#REF!+#REF!+#REF!+#REF!+#REF!+#REF!+#REF!+#REF!+#REF!+#REF!)</f>
        <v>#REF!</v>
      </c>
      <c r="AM168" s="280"/>
      <c r="AN168" s="241" t="b">
        <v>0</v>
      </c>
    </row>
    <row r="169" ht="15.75" customHeight="1">
      <c r="A169" s="257" t="s">
        <v>281</v>
      </c>
      <c r="B169" s="306" t="s">
        <v>281</v>
      </c>
      <c r="C169" s="306" t="s">
        <v>263</v>
      </c>
      <c r="D169" s="306" t="s">
        <v>142</v>
      </c>
      <c r="E169" s="6"/>
      <c r="F169" s="6"/>
      <c r="G169" s="424"/>
      <c r="H169" s="424"/>
      <c r="I169" s="424"/>
      <c r="J169" s="425"/>
      <c r="K169" s="425"/>
      <c r="L169" s="426"/>
      <c r="M169" s="426"/>
      <c r="N169" s="426"/>
      <c r="O169" s="426"/>
      <c r="P169" s="426"/>
      <c r="Q169" s="248"/>
      <c r="R169" s="248"/>
      <c r="S169" s="426"/>
      <c r="T169" s="426"/>
      <c r="U169" s="426"/>
      <c r="V169" s="426"/>
      <c r="W169" s="426"/>
      <c r="X169" s="248"/>
      <c r="Y169" s="248"/>
      <c r="Z169" s="426"/>
      <c r="AA169" s="426"/>
      <c r="AB169" s="426"/>
      <c r="AC169" s="426"/>
      <c r="AD169" s="246"/>
      <c r="AE169" s="248"/>
      <c r="AF169" s="248"/>
      <c r="AG169" s="426">
        <f t="shared" ref="AG169:AK169" si="44">SUM(AG167:AG168)</f>
        <v>1</v>
      </c>
      <c r="AH169" s="426">
        <f t="shared" si="44"/>
        <v>2</v>
      </c>
      <c r="AI169" s="426">
        <f t="shared" si="44"/>
        <v>2</v>
      </c>
      <c r="AJ169" s="426">
        <f t="shared" si="44"/>
        <v>2</v>
      </c>
      <c r="AK169" s="426">
        <f t="shared" si="44"/>
        <v>2</v>
      </c>
      <c r="AL169" s="299">
        <f t="shared" ref="AL169:AL186" si="45">SUM(G169:AK169)</f>
        <v>9</v>
      </c>
      <c r="AM169" s="395"/>
      <c r="AN169" s="301" t="b">
        <v>0</v>
      </c>
    </row>
    <row r="170" ht="15.75" customHeight="1">
      <c r="A170" s="264" t="s">
        <v>261</v>
      </c>
      <c r="B170" s="309" t="s">
        <v>258</v>
      </c>
      <c r="C170" s="309" t="s">
        <v>255</v>
      </c>
      <c r="D170" s="309" t="s">
        <v>162</v>
      </c>
      <c r="E170" s="183"/>
      <c r="F170" s="183"/>
      <c r="G170" s="278">
        <v>1.0</v>
      </c>
      <c r="H170" s="322"/>
      <c r="I170" s="322"/>
      <c r="J170" s="248"/>
      <c r="K170" s="248"/>
      <c r="L170" s="322"/>
      <c r="M170" s="278"/>
      <c r="N170" s="278"/>
      <c r="O170" s="322">
        <v>1.0</v>
      </c>
      <c r="P170" s="322"/>
      <c r="Q170" s="248"/>
      <c r="R170" s="248"/>
      <c r="S170" s="322"/>
      <c r="T170" s="278"/>
      <c r="U170" s="278">
        <v>1.0</v>
      </c>
      <c r="V170" s="322"/>
      <c r="W170" s="322"/>
      <c r="X170" s="248"/>
      <c r="Y170" s="248"/>
      <c r="Z170" s="322"/>
      <c r="AA170" s="278">
        <v>1.0</v>
      </c>
      <c r="AB170" s="278"/>
      <c r="AC170" s="322"/>
      <c r="AD170" s="246"/>
      <c r="AE170" s="248"/>
      <c r="AF170" s="248"/>
      <c r="AG170" s="322">
        <v>1.0</v>
      </c>
      <c r="AH170" s="278"/>
      <c r="AI170" s="278"/>
      <c r="AJ170" s="322"/>
      <c r="AK170" s="322"/>
      <c r="AL170" s="238">
        <f t="shared" si="45"/>
        <v>5</v>
      </c>
      <c r="AM170" s="302"/>
      <c r="AN170" s="241" t="b">
        <v>0</v>
      </c>
    </row>
    <row r="171" ht="15.75" customHeight="1">
      <c r="A171" s="264" t="s">
        <v>25</v>
      </c>
      <c r="B171" s="183" t="s">
        <v>274</v>
      </c>
      <c r="C171" s="183" t="s">
        <v>255</v>
      </c>
      <c r="D171" s="183" t="s">
        <v>166</v>
      </c>
      <c r="E171" s="183"/>
      <c r="F171" s="183"/>
      <c r="G171" s="278"/>
      <c r="H171" s="321"/>
      <c r="I171" s="321"/>
      <c r="J171" s="248"/>
      <c r="K171" s="248"/>
      <c r="L171" s="322">
        <v>1.0</v>
      </c>
      <c r="M171" s="278"/>
      <c r="N171" s="278"/>
      <c r="O171" s="322"/>
      <c r="P171" s="322"/>
      <c r="Q171" s="248"/>
      <c r="R171" s="248"/>
      <c r="S171" s="322"/>
      <c r="T171" s="278"/>
      <c r="U171" s="278"/>
      <c r="V171" s="322"/>
      <c r="W171" s="322"/>
      <c r="X171" s="248"/>
      <c r="Y171" s="248"/>
      <c r="Z171" s="322"/>
      <c r="AA171" s="278"/>
      <c r="AB171" s="278"/>
      <c r="AC171" s="322"/>
      <c r="AD171" s="246"/>
      <c r="AE171" s="248"/>
      <c r="AF171" s="248"/>
      <c r="AG171" s="322"/>
      <c r="AH171" s="278"/>
      <c r="AI171" s="278"/>
      <c r="AJ171" s="322"/>
      <c r="AK171" s="322"/>
      <c r="AL171" s="238">
        <f t="shared" si="45"/>
        <v>1</v>
      </c>
      <c r="AM171" s="302"/>
      <c r="AN171" s="241" t="b">
        <v>0</v>
      </c>
    </row>
    <row r="172" ht="15.75" customHeight="1">
      <c r="A172" s="257" t="s">
        <v>261</v>
      </c>
      <c r="B172" s="303" t="s">
        <v>258</v>
      </c>
      <c r="C172" s="303" t="s">
        <v>259</v>
      </c>
      <c r="D172" s="295" t="s">
        <v>48</v>
      </c>
      <c r="E172" s="303"/>
      <c r="F172" s="303"/>
      <c r="G172" s="260">
        <f t="shared" ref="G172:AK172" si="46">SUM(G170:G171)</f>
        <v>1</v>
      </c>
      <c r="H172" s="260">
        <f t="shared" si="46"/>
        <v>0</v>
      </c>
      <c r="I172" s="260">
        <f t="shared" si="46"/>
        <v>0</v>
      </c>
      <c r="J172" s="248">
        <f t="shared" si="46"/>
        <v>0</v>
      </c>
      <c r="K172" s="248">
        <f t="shared" si="46"/>
        <v>0</v>
      </c>
      <c r="L172" s="260">
        <f t="shared" si="46"/>
        <v>1</v>
      </c>
      <c r="M172" s="260">
        <f t="shared" si="46"/>
        <v>0</v>
      </c>
      <c r="N172" s="260">
        <f t="shared" si="46"/>
        <v>0</v>
      </c>
      <c r="O172" s="260">
        <f t="shared" si="46"/>
        <v>1</v>
      </c>
      <c r="P172" s="260">
        <f t="shared" si="46"/>
        <v>0</v>
      </c>
      <c r="Q172" s="248">
        <f t="shared" si="46"/>
        <v>0</v>
      </c>
      <c r="R172" s="248">
        <f t="shared" si="46"/>
        <v>0</v>
      </c>
      <c r="S172" s="260">
        <f t="shared" si="46"/>
        <v>0</v>
      </c>
      <c r="T172" s="260">
        <f t="shared" si="46"/>
        <v>0</v>
      </c>
      <c r="U172" s="260">
        <f t="shared" si="46"/>
        <v>1</v>
      </c>
      <c r="V172" s="260">
        <f t="shared" si="46"/>
        <v>0</v>
      </c>
      <c r="W172" s="260">
        <f t="shared" si="46"/>
        <v>0</v>
      </c>
      <c r="X172" s="248">
        <f t="shared" si="46"/>
        <v>0</v>
      </c>
      <c r="Y172" s="248">
        <f t="shared" si="46"/>
        <v>0</v>
      </c>
      <c r="Z172" s="260">
        <f t="shared" si="46"/>
        <v>0</v>
      </c>
      <c r="AA172" s="260">
        <f t="shared" si="46"/>
        <v>1</v>
      </c>
      <c r="AB172" s="260">
        <f t="shared" si="46"/>
        <v>0</v>
      </c>
      <c r="AC172" s="260">
        <f t="shared" si="46"/>
        <v>0</v>
      </c>
      <c r="AD172" s="246">
        <f t="shared" si="46"/>
        <v>0</v>
      </c>
      <c r="AE172" s="248">
        <f t="shared" si="46"/>
        <v>0</v>
      </c>
      <c r="AF172" s="248">
        <f t="shared" si="46"/>
        <v>0</v>
      </c>
      <c r="AG172" s="260">
        <f t="shared" si="46"/>
        <v>1</v>
      </c>
      <c r="AH172" s="260">
        <f t="shared" si="46"/>
        <v>0</v>
      </c>
      <c r="AI172" s="260">
        <f t="shared" si="46"/>
        <v>0</v>
      </c>
      <c r="AJ172" s="260">
        <f t="shared" si="46"/>
        <v>0</v>
      </c>
      <c r="AK172" s="260">
        <f t="shared" si="46"/>
        <v>0</v>
      </c>
      <c r="AL172" s="260">
        <f t="shared" si="45"/>
        <v>6</v>
      </c>
      <c r="AM172" s="266"/>
      <c r="AN172" s="263" t="b">
        <v>0</v>
      </c>
    </row>
    <row r="173" ht="15.75" customHeight="1">
      <c r="A173" s="264" t="s">
        <v>25</v>
      </c>
      <c r="B173" s="309" t="s">
        <v>300</v>
      </c>
      <c r="C173" s="309" t="s">
        <v>255</v>
      </c>
      <c r="D173" s="309" t="s">
        <v>161</v>
      </c>
      <c r="E173" s="309"/>
      <c r="F173" s="309"/>
      <c r="G173" s="260">
        <f t="shared" ref="G173:AK173" si="47">SUM(G171)</f>
        <v>0</v>
      </c>
      <c r="H173" s="260">
        <f t="shared" si="47"/>
        <v>0</v>
      </c>
      <c r="I173" s="260">
        <f t="shared" si="47"/>
        <v>0</v>
      </c>
      <c r="J173" s="260">
        <f t="shared" si="47"/>
        <v>0</v>
      </c>
      <c r="K173" s="260">
        <f t="shared" si="47"/>
        <v>0</v>
      </c>
      <c r="L173" s="260">
        <f t="shared" si="47"/>
        <v>1</v>
      </c>
      <c r="M173" s="260">
        <f t="shared" si="47"/>
        <v>0</v>
      </c>
      <c r="N173" s="260">
        <f t="shared" si="47"/>
        <v>0</v>
      </c>
      <c r="O173" s="260">
        <f t="shared" si="47"/>
        <v>0</v>
      </c>
      <c r="P173" s="260">
        <f t="shared" si="47"/>
        <v>0</v>
      </c>
      <c r="Q173" s="260">
        <f t="shared" si="47"/>
        <v>0</v>
      </c>
      <c r="R173" s="260">
        <f t="shared" si="47"/>
        <v>0</v>
      </c>
      <c r="S173" s="260">
        <f t="shared" si="47"/>
        <v>0</v>
      </c>
      <c r="T173" s="260">
        <f t="shared" si="47"/>
        <v>0</v>
      </c>
      <c r="U173" s="260">
        <f t="shared" si="47"/>
        <v>0</v>
      </c>
      <c r="V173" s="260">
        <f t="shared" si="47"/>
        <v>0</v>
      </c>
      <c r="W173" s="260">
        <f t="shared" si="47"/>
        <v>0</v>
      </c>
      <c r="X173" s="260">
        <f t="shared" si="47"/>
        <v>0</v>
      </c>
      <c r="Y173" s="260">
        <f t="shared" si="47"/>
        <v>0</v>
      </c>
      <c r="Z173" s="260">
        <f t="shared" si="47"/>
        <v>0</v>
      </c>
      <c r="AA173" s="260">
        <f t="shared" si="47"/>
        <v>0</v>
      </c>
      <c r="AB173" s="260">
        <f t="shared" si="47"/>
        <v>0</v>
      </c>
      <c r="AC173" s="260">
        <f t="shared" si="47"/>
        <v>0</v>
      </c>
      <c r="AD173" s="260">
        <f t="shared" si="47"/>
        <v>0</v>
      </c>
      <c r="AE173" s="260">
        <f t="shared" si="47"/>
        <v>0</v>
      </c>
      <c r="AF173" s="260">
        <f t="shared" si="47"/>
        <v>0</v>
      </c>
      <c r="AG173" s="260">
        <f t="shared" si="47"/>
        <v>0</v>
      </c>
      <c r="AH173" s="260">
        <f t="shared" si="47"/>
        <v>0</v>
      </c>
      <c r="AI173" s="260">
        <f t="shared" si="47"/>
        <v>0</v>
      </c>
      <c r="AJ173" s="260">
        <f t="shared" si="47"/>
        <v>0</v>
      </c>
      <c r="AK173" s="260">
        <f t="shared" si="47"/>
        <v>0</v>
      </c>
      <c r="AL173" s="260">
        <f t="shared" si="45"/>
        <v>1</v>
      </c>
      <c r="AM173" s="372"/>
      <c r="AN173" s="372" t="b">
        <v>0</v>
      </c>
    </row>
    <row r="174" ht="15.75" customHeight="1">
      <c r="A174" s="264" t="s">
        <v>25</v>
      </c>
      <c r="B174" s="309" t="s">
        <v>300</v>
      </c>
      <c r="C174" s="309" t="s">
        <v>259</v>
      </c>
      <c r="D174" s="309" t="s">
        <v>68</v>
      </c>
      <c r="E174" s="309"/>
      <c r="F174" s="309"/>
      <c r="G174" s="278"/>
      <c r="H174" s="321"/>
      <c r="I174" s="321"/>
      <c r="J174" s="248"/>
      <c r="K174" s="248"/>
      <c r="L174" s="322"/>
      <c r="M174" s="278"/>
      <c r="N174" s="278"/>
      <c r="O174" s="322"/>
      <c r="P174" s="322"/>
      <c r="Q174" s="248"/>
      <c r="R174" s="248"/>
      <c r="S174" s="322"/>
      <c r="T174" s="278"/>
      <c r="U174" s="278"/>
      <c r="V174" s="322"/>
      <c r="W174" s="322"/>
      <c r="X174" s="248"/>
      <c r="Y174" s="248"/>
      <c r="Z174" s="322"/>
      <c r="AA174" s="278"/>
      <c r="AB174" s="278"/>
      <c r="AC174" s="322"/>
      <c r="AD174" s="246"/>
      <c r="AE174" s="248"/>
      <c r="AF174" s="248"/>
      <c r="AG174" s="322"/>
      <c r="AH174" s="278"/>
      <c r="AI174" s="278"/>
      <c r="AJ174" s="322"/>
      <c r="AK174" s="322"/>
      <c r="AL174" s="238">
        <f t="shared" si="45"/>
        <v>0</v>
      </c>
      <c r="AM174" s="304"/>
      <c r="AN174" s="304" t="b">
        <v>0</v>
      </c>
    </row>
    <row r="175" ht="15.75" customHeight="1">
      <c r="A175" s="257" t="s">
        <v>25</v>
      </c>
      <c r="B175" s="303" t="s">
        <v>300</v>
      </c>
      <c r="C175" s="303" t="s">
        <v>259</v>
      </c>
      <c r="D175" s="303" t="s">
        <v>47</v>
      </c>
      <c r="E175" s="303"/>
      <c r="F175" s="303"/>
      <c r="G175" s="260">
        <f t="shared" ref="G175:AK175" si="48">SUM(G174)</f>
        <v>0</v>
      </c>
      <c r="H175" s="260">
        <f t="shared" si="48"/>
        <v>0</v>
      </c>
      <c r="I175" s="260">
        <f t="shared" si="48"/>
        <v>0</v>
      </c>
      <c r="J175" s="260">
        <f t="shared" si="48"/>
        <v>0</v>
      </c>
      <c r="K175" s="260">
        <f t="shared" si="48"/>
        <v>0</v>
      </c>
      <c r="L175" s="260">
        <f t="shared" si="48"/>
        <v>0</v>
      </c>
      <c r="M175" s="260">
        <f t="shared" si="48"/>
        <v>0</v>
      </c>
      <c r="N175" s="260">
        <f t="shared" si="48"/>
        <v>0</v>
      </c>
      <c r="O175" s="260">
        <f t="shared" si="48"/>
        <v>0</v>
      </c>
      <c r="P175" s="260">
        <f t="shared" si="48"/>
        <v>0</v>
      </c>
      <c r="Q175" s="260">
        <f t="shared" si="48"/>
        <v>0</v>
      </c>
      <c r="R175" s="260">
        <f t="shared" si="48"/>
        <v>0</v>
      </c>
      <c r="S175" s="260">
        <f t="shared" si="48"/>
        <v>0</v>
      </c>
      <c r="T175" s="260">
        <f t="shared" si="48"/>
        <v>0</v>
      </c>
      <c r="U175" s="260">
        <f t="shared" si="48"/>
        <v>0</v>
      </c>
      <c r="V175" s="260">
        <f t="shared" si="48"/>
        <v>0</v>
      </c>
      <c r="W175" s="260">
        <f t="shared" si="48"/>
        <v>0</v>
      </c>
      <c r="X175" s="260">
        <f t="shared" si="48"/>
        <v>0</v>
      </c>
      <c r="Y175" s="260">
        <f t="shared" si="48"/>
        <v>0</v>
      </c>
      <c r="Z175" s="260">
        <f t="shared" si="48"/>
        <v>0</v>
      </c>
      <c r="AA175" s="260">
        <f t="shared" si="48"/>
        <v>0</v>
      </c>
      <c r="AB175" s="260">
        <f t="shared" si="48"/>
        <v>0</v>
      </c>
      <c r="AC175" s="260">
        <f t="shared" si="48"/>
        <v>0</v>
      </c>
      <c r="AD175" s="260">
        <f t="shared" si="48"/>
        <v>0</v>
      </c>
      <c r="AE175" s="260">
        <f t="shared" si="48"/>
        <v>0</v>
      </c>
      <c r="AF175" s="260">
        <f t="shared" si="48"/>
        <v>0</v>
      </c>
      <c r="AG175" s="260">
        <f t="shared" si="48"/>
        <v>0</v>
      </c>
      <c r="AH175" s="260">
        <f t="shared" si="48"/>
        <v>0</v>
      </c>
      <c r="AI175" s="260">
        <f t="shared" si="48"/>
        <v>0</v>
      </c>
      <c r="AJ175" s="260">
        <f t="shared" si="48"/>
        <v>0</v>
      </c>
      <c r="AK175" s="260">
        <f t="shared" si="48"/>
        <v>0</v>
      </c>
      <c r="AL175" s="260">
        <f t="shared" si="45"/>
        <v>0</v>
      </c>
      <c r="AM175" s="266"/>
      <c r="AN175" s="263" t="b">
        <v>0</v>
      </c>
    </row>
    <row r="176" ht="15.75" customHeight="1">
      <c r="A176" s="264" t="s">
        <v>265</v>
      </c>
      <c r="B176" s="309" t="s">
        <v>299</v>
      </c>
      <c r="C176" s="309" t="s">
        <v>259</v>
      </c>
      <c r="D176" s="309" t="s">
        <v>62</v>
      </c>
      <c r="E176" s="309"/>
      <c r="F176" s="309"/>
      <c r="G176" s="278"/>
      <c r="H176" s="322"/>
      <c r="I176" s="322"/>
      <c r="J176" s="248"/>
      <c r="K176" s="248"/>
      <c r="L176" s="322"/>
      <c r="M176" s="278"/>
      <c r="N176" s="278"/>
      <c r="O176" s="322"/>
      <c r="P176" s="322"/>
      <c r="Q176" s="248"/>
      <c r="R176" s="248"/>
      <c r="S176" s="322"/>
      <c r="T176" s="278"/>
      <c r="U176" s="278"/>
      <c r="V176" s="322"/>
      <c r="W176" s="322"/>
      <c r="X176" s="248"/>
      <c r="Y176" s="248"/>
      <c r="Z176" s="322"/>
      <c r="AA176" s="278"/>
      <c r="AB176" s="278"/>
      <c r="AC176" s="322"/>
      <c r="AD176" s="246"/>
      <c r="AE176" s="248"/>
      <c r="AF176" s="248"/>
      <c r="AG176" s="322">
        <v>2.0</v>
      </c>
      <c r="AH176" s="278"/>
      <c r="AI176" s="278"/>
      <c r="AJ176" s="322"/>
      <c r="AK176" s="322"/>
      <c r="AL176" s="238">
        <f t="shared" si="45"/>
        <v>2</v>
      </c>
      <c r="AM176" s="304"/>
      <c r="AN176" s="304" t="b">
        <v>0</v>
      </c>
    </row>
    <row r="177" ht="15.75" customHeight="1">
      <c r="A177" s="264" t="s">
        <v>265</v>
      </c>
      <c r="B177" s="309" t="s">
        <v>299</v>
      </c>
      <c r="C177" s="309" t="s">
        <v>259</v>
      </c>
      <c r="D177" s="309" t="s">
        <v>67</v>
      </c>
      <c r="E177" s="309"/>
      <c r="F177" s="309"/>
      <c r="G177" s="278"/>
      <c r="H177" s="322"/>
      <c r="I177" s="322"/>
      <c r="J177" s="248"/>
      <c r="K177" s="248"/>
      <c r="L177" s="322"/>
      <c r="M177" s="278"/>
      <c r="N177" s="278"/>
      <c r="O177" s="322"/>
      <c r="P177" s="322"/>
      <c r="Q177" s="248"/>
      <c r="R177" s="248"/>
      <c r="S177" s="322"/>
      <c r="T177" s="278"/>
      <c r="U177" s="278"/>
      <c r="V177" s="322"/>
      <c r="W177" s="322"/>
      <c r="X177" s="248"/>
      <c r="Y177" s="248"/>
      <c r="Z177" s="322"/>
      <c r="AA177" s="278"/>
      <c r="AB177" s="278"/>
      <c r="AC177" s="322"/>
      <c r="AD177" s="246"/>
      <c r="AE177" s="248"/>
      <c r="AF177" s="248"/>
      <c r="AG177" s="322">
        <v>2.0</v>
      </c>
      <c r="AH177" s="278"/>
      <c r="AI177" s="278"/>
      <c r="AJ177" s="322"/>
      <c r="AK177" s="322"/>
      <c r="AL177" s="238">
        <f t="shared" si="45"/>
        <v>2</v>
      </c>
      <c r="AM177" s="304"/>
      <c r="AN177" s="304" t="b">
        <v>0</v>
      </c>
    </row>
    <row r="178" ht="15.75" customHeight="1">
      <c r="A178" s="257" t="s">
        <v>265</v>
      </c>
      <c r="B178" s="303" t="s">
        <v>299</v>
      </c>
      <c r="C178" s="303" t="s">
        <v>259</v>
      </c>
      <c r="D178" s="303" t="s">
        <v>47</v>
      </c>
      <c r="E178" s="303"/>
      <c r="F178" s="303"/>
      <c r="G178" s="260">
        <f t="shared" ref="G178:AK178" si="49">SUM(G176:G177)</f>
        <v>0</v>
      </c>
      <c r="H178" s="260">
        <f t="shared" si="49"/>
        <v>0</v>
      </c>
      <c r="I178" s="260">
        <f t="shared" si="49"/>
        <v>0</v>
      </c>
      <c r="J178" s="248">
        <f t="shared" si="49"/>
        <v>0</v>
      </c>
      <c r="K178" s="248">
        <f t="shared" si="49"/>
        <v>0</v>
      </c>
      <c r="L178" s="260">
        <f t="shared" si="49"/>
        <v>0</v>
      </c>
      <c r="M178" s="260">
        <f t="shared" si="49"/>
        <v>0</v>
      </c>
      <c r="N178" s="260">
        <f t="shared" si="49"/>
        <v>0</v>
      </c>
      <c r="O178" s="260">
        <f t="shared" si="49"/>
        <v>0</v>
      </c>
      <c r="P178" s="260">
        <f t="shared" si="49"/>
        <v>0</v>
      </c>
      <c r="Q178" s="248">
        <f t="shared" si="49"/>
        <v>0</v>
      </c>
      <c r="R178" s="248">
        <f t="shared" si="49"/>
        <v>0</v>
      </c>
      <c r="S178" s="260">
        <f t="shared" si="49"/>
        <v>0</v>
      </c>
      <c r="T178" s="260">
        <f t="shared" si="49"/>
        <v>0</v>
      </c>
      <c r="U178" s="260">
        <f t="shared" si="49"/>
        <v>0</v>
      </c>
      <c r="V178" s="260">
        <f t="shared" si="49"/>
        <v>0</v>
      </c>
      <c r="W178" s="260">
        <f t="shared" si="49"/>
        <v>0</v>
      </c>
      <c r="X178" s="248">
        <f t="shared" si="49"/>
        <v>0</v>
      </c>
      <c r="Y178" s="248">
        <f t="shared" si="49"/>
        <v>0</v>
      </c>
      <c r="Z178" s="260">
        <f t="shared" si="49"/>
        <v>0</v>
      </c>
      <c r="AA178" s="260">
        <f t="shared" si="49"/>
        <v>0</v>
      </c>
      <c r="AB178" s="260">
        <f t="shared" si="49"/>
        <v>0</v>
      </c>
      <c r="AC178" s="260">
        <f t="shared" si="49"/>
        <v>0</v>
      </c>
      <c r="AD178" s="246">
        <f t="shared" si="49"/>
        <v>0</v>
      </c>
      <c r="AE178" s="248">
        <f t="shared" si="49"/>
        <v>0</v>
      </c>
      <c r="AF178" s="248">
        <f t="shared" si="49"/>
        <v>0</v>
      </c>
      <c r="AG178" s="260">
        <f t="shared" si="49"/>
        <v>4</v>
      </c>
      <c r="AH178" s="260">
        <f t="shared" si="49"/>
        <v>0</v>
      </c>
      <c r="AI178" s="260">
        <f t="shared" si="49"/>
        <v>0</v>
      </c>
      <c r="AJ178" s="260">
        <f t="shared" si="49"/>
        <v>0</v>
      </c>
      <c r="AK178" s="260">
        <f t="shared" si="49"/>
        <v>0</v>
      </c>
      <c r="AL178" s="260">
        <f t="shared" si="45"/>
        <v>4</v>
      </c>
      <c r="AM178" s="266"/>
      <c r="AN178" s="263" t="b">
        <v>0</v>
      </c>
    </row>
    <row r="179" ht="15.75" customHeight="1">
      <c r="A179" s="264"/>
      <c r="B179" s="309"/>
      <c r="C179" s="309"/>
      <c r="D179" s="309"/>
      <c r="E179" s="309"/>
      <c r="F179" s="309"/>
      <c r="G179" s="278"/>
      <c r="H179" s="322"/>
      <c r="I179" s="322"/>
      <c r="J179" s="248"/>
      <c r="K179" s="248"/>
      <c r="L179" s="322"/>
      <c r="M179" s="278"/>
      <c r="N179" s="278"/>
      <c r="O179" s="322"/>
      <c r="P179" s="322"/>
      <c r="Q179" s="248"/>
      <c r="R179" s="248"/>
      <c r="S179" s="322"/>
      <c r="T179" s="278"/>
      <c r="U179" s="278"/>
      <c r="V179" s="322"/>
      <c r="W179" s="322"/>
      <c r="X179" s="248"/>
      <c r="Y179" s="248"/>
      <c r="Z179" s="322"/>
      <c r="AA179" s="278"/>
      <c r="AB179" s="278"/>
      <c r="AC179" s="322"/>
      <c r="AD179" s="246"/>
      <c r="AE179" s="248"/>
      <c r="AF179" s="248"/>
      <c r="AG179" s="322"/>
      <c r="AH179" s="278"/>
      <c r="AI179" s="278"/>
      <c r="AJ179" s="322"/>
      <c r="AK179" s="322"/>
      <c r="AL179" s="238">
        <f t="shared" si="45"/>
        <v>0</v>
      </c>
      <c r="AM179" s="304"/>
      <c r="AN179" s="304" t="b">
        <v>0</v>
      </c>
    </row>
    <row r="180" ht="15.75" customHeight="1">
      <c r="A180" s="264"/>
      <c r="B180" s="309"/>
      <c r="C180" s="309"/>
      <c r="D180" s="309"/>
      <c r="E180" s="309"/>
      <c r="F180" s="309"/>
      <c r="G180" s="278"/>
      <c r="H180" s="322"/>
      <c r="I180" s="322"/>
      <c r="J180" s="248"/>
      <c r="K180" s="248"/>
      <c r="L180" s="322"/>
      <c r="M180" s="278"/>
      <c r="N180" s="278"/>
      <c r="O180" s="322"/>
      <c r="P180" s="322"/>
      <c r="Q180" s="248"/>
      <c r="R180" s="248"/>
      <c r="S180" s="322"/>
      <c r="T180" s="278"/>
      <c r="U180" s="278"/>
      <c r="V180" s="322"/>
      <c r="W180" s="322"/>
      <c r="X180" s="248"/>
      <c r="Y180" s="248"/>
      <c r="Z180" s="322"/>
      <c r="AA180" s="278"/>
      <c r="AB180" s="278"/>
      <c r="AC180" s="322"/>
      <c r="AD180" s="246"/>
      <c r="AE180" s="248"/>
      <c r="AF180" s="248"/>
      <c r="AG180" s="322"/>
      <c r="AH180" s="278"/>
      <c r="AI180" s="278"/>
      <c r="AJ180" s="322"/>
      <c r="AK180" s="322"/>
      <c r="AL180" s="238">
        <f t="shared" si="45"/>
        <v>0</v>
      </c>
      <c r="AM180" s="304"/>
      <c r="AN180" s="304" t="b">
        <v>0</v>
      </c>
    </row>
    <row r="181" ht="15.75" customHeight="1">
      <c r="A181" s="257"/>
      <c r="B181" s="303"/>
      <c r="C181" s="303"/>
      <c r="D181" s="303"/>
      <c r="E181" s="303"/>
      <c r="F181" s="303"/>
      <c r="G181" s="260">
        <f t="shared" ref="G181:AK181" si="50">SUM(G179:G180)</f>
        <v>0</v>
      </c>
      <c r="H181" s="260">
        <f t="shared" si="50"/>
        <v>0</v>
      </c>
      <c r="I181" s="260">
        <f t="shared" si="50"/>
        <v>0</v>
      </c>
      <c r="J181" s="248">
        <f t="shared" si="50"/>
        <v>0</v>
      </c>
      <c r="K181" s="248">
        <f t="shared" si="50"/>
        <v>0</v>
      </c>
      <c r="L181" s="260">
        <f t="shared" si="50"/>
        <v>0</v>
      </c>
      <c r="M181" s="260">
        <f t="shared" si="50"/>
        <v>0</v>
      </c>
      <c r="N181" s="260">
        <f t="shared" si="50"/>
        <v>0</v>
      </c>
      <c r="O181" s="260">
        <f t="shared" si="50"/>
        <v>0</v>
      </c>
      <c r="P181" s="260">
        <f t="shared" si="50"/>
        <v>0</v>
      </c>
      <c r="Q181" s="248">
        <f t="shared" si="50"/>
        <v>0</v>
      </c>
      <c r="R181" s="248">
        <f t="shared" si="50"/>
        <v>0</v>
      </c>
      <c r="S181" s="260">
        <f t="shared" si="50"/>
        <v>0</v>
      </c>
      <c r="T181" s="260">
        <f t="shared" si="50"/>
        <v>0</v>
      </c>
      <c r="U181" s="260">
        <f t="shared" si="50"/>
        <v>0</v>
      </c>
      <c r="V181" s="260">
        <f t="shared" si="50"/>
        <v>0</v>
      </c>
      <c r="W181" s="260">
        <f t="shared" si="50"/>
        <v>0</v>
      </c>
      <c r="X181" s="248">
        <f t="shared" si="50"/>
        <v>0</v>
      </c>
      <c r="Y181" s="248">
        <f t="shared" si="50"/>
        <v>0</v>
      </c>
      <c r="Z181" s="260">
        <f t="shared" si="50"/>
        <v>0</v>
      </c>
      <c r="AA181" s="260">
        <f t="shared" si="50"/>
        <v>0</v>
      </c>
      <c r="AB181" s="260">
        <f t="shared" si="50"/>
        <v>0</v>
      </c>
      <c r="AC181" s="260">
        <f t="shared" si="50"/>
        <v>0</v>
      </c>
      <c r="AD181" s="246">
        <f t="shared" si="50"/>
        <v>0</v>
      </c>
      <c r="AE181" s="248">
        <f t="shared" si="50"/>
        <v>0</v>
      </c>
      <c r="AF181" s="248">
        <f t="shared" si="50"/>
        <v>0</v>
      </c>
      <c r="AG181" s="260">
        <f t="shared" si="50"/>
        <v>0</v>
      </c>
      <c r="AH181" s="260">
        <f t="shared" si="50"/>
        <v>0</v>
      </c>
      <c r="AI181" s="260">
        <f t="shared" si="50"/>
        <v>0</v>
      </c>
      <c r="AJ181" s="260">
        <f t="shared" si="50"/>
        <v>0</v>
      </c>
      <c r="AK181" s="260">
        <f t="shared" si="50"/>
        <v>0</v>
      </c>
      <c r="AL181" s="260">
        <f t="shared" si="45"/>
        <v>0</v>
      </c>
      <c r="AM181" s="266"/>
      <c r="AN181" s="263" t="b">
        <v>0</v>
      </c>
    </row>
    <row r="182" ht="15.75" customHeight="1">
      <c r="A182" s="264"/>
      <c r="B182" s="309"/>
      <c r="C182" s="309"/>
      <c r="D182" s="309"/>
      <c r="E182" s="309"/>
      <c r="F182" s="309"/>
      <c r="G182" s="278"/>
      <c r="H182" s="322"/>
      <c r="I182" s="322"/>
      <c r="J182" s="248"/>
      <c r="K182" s="248"/>
      <c r="L182" s="322"/>
      <c r="M182" s="278"/>
      <c r="N182" s="278"/>
      <c r="O182" s="322"/>
      <c r="P182" s="322"/>
      <c r="Q182" s="248"/>
      <c r="R182" s="248"/>
      <c r="S182" s="322"/>
      <c r="T182" s="278"/>
      <c r="U182" s="278"/>
      <c r="V182" s="322"/>
      <c r="W182" s="322"/>
      <c r="X182" s="248"/>
      <c r="Y182" s="248"/>
      <c r="Z182" s="322"/>
      <c r="AA182" s="278"/>
      <c r="AB182" s="278"/>
      <c r="AC182" s="322"/>
      <c r="AD182" s="246"/>
      <c r="AE182" s="248"/>
      <c r="AF182" s="248"/>
      <c r="AG182" s="322"/>
      <c r="AH182" s="278"/>
      <c r="AI182" s="278"/>
      <c r="AJ182" s="322"/>
      <c r="AK182" s="322"/>
      <c r="AL182" s="238">
        <f t="shared" si="45"/>
        <v>0</v>
      </c>
      <c r="AM182" s="304"/>
      <c r="AN182" s="304" t="b">
        <v>0</v>
      </c>
    </row>
    <row r="183" ht="15.75" customHeight="1">
      <c r="A183" s="264"/>
      <c r="B183" s="309"/>
      <c r="C183" s="309"/>
      <c r="D183" s="309"/>
      <c r="E183" s="309"/>
      <c r="F183" s="309"/>
      <c r="G183" s="278"/>
      <c r="H183" s="322"/>
      <c r="I183" s="322"/>
      <c r="J183" s="248"/>
      <c r="K183" s="248"/>
      <c r="L183" s="322"/>
      <c r="M183" s="278"/>
      <c r="N183" s="278"/>
      <c r="O183" s="322"/>
      <c r="P183" s="322"/>
      <c r="Q183" s="248"/>
      <c r="R183" s="248"/>
      <c r="S183" s="322"/>
      <c r="T183" s="278"/>
      <c r="U183" s="278"/>
      <c r="V183" s="322"/>
      <c r="W183" s="322"/>
      <c r="X183" s="248"/>
      <c r="Y183" s="248"/>
      <c r="Z183" s="322"/>
      <c r="AA183" s="278"/>
      <c r="AB183" s="278"/>
      <c r="AC183" s="322"/>
      <c r="AD183" s="246"/>
      <c r="AE183" s="248"/>
      <c r="AF183" s="248"/>
      <c r="AG183" s="322"/>
      <c r="AH183" s="278"/>
      <c r="AI183" s="278"/>
      <c r="AJ183" s="322"/>
      <c r="AK183" s="322"/>
      <c r="AL183" s="238">
        <f t="shared" si="45"/>
        <v>0</v>
      </c>
      <c r="AM183" s="304"/>
      <c r="AN183" s="304" t="b">
        <v>0</v>
      </c>
    </row>
    <row r="184" ht="15.75" customHeight="1">
      <c r="A184" s="257"/>
      <c r="B184" s="303"/>
      <c r="C184" s="303"/>
      <c r="D184" s="303"/>
      <c r="E184" s="303"/>
      <c r="F184" s="303"/>
      <c r="G184" s="260">
        <f t="shared" ref="G184:AK184" si="51">SUM(G182:G183)</f>
        <v>0</v>
      </c>
      <c r="H184" s="260">
        <f t="shared" si="51"/>
        <v>0</v>
      </c>
      <c r="I184" s="260">
        <f t="shared" si="51"/>
        <v>0</v>
      </c>
      <c r="J184" s="248">
        <f t="shared" si="51"/>
        <v>0</v>
      </c>
      <c r="K184" s="248">
        <f t="shared" si="51"/>
        <v>0</v>
      </c>
      <c r="L184" s="260">
        <f t="shared" si="51"/>
        <v>0</v>
      </c>
      <c r="M184" s="260">
        <f t="shared" si="51"/>
        <v>0</v>
      </c>
      <c r="N184" s="260">
        <f t="shared" si="51"/>
        <v>0</v>
      </c>
      <c r="O184" s="260">
        <f t="shared" si="51"/>
        <v>0</v>
      </c>
      <c r="P184" s="260">
        <f t="shared" si="51"/>
        <v>0</v>
      </c>
      <c r="Q184" s="248">
        <f t="shared" si="51"/>
        <v>0</v>
      </c>
      <c r="R184" s="248">
        <f t="shared" si="51"/>
        <v>0</v>
      </c>
      <c r="S184" s="260">
        <f t="shared" si="51"/>
        <v>0</v>
      </c>
      <c r="T184" s="260">
        <f t="shared" si="51"/>
        <v>0</v>
      </c>
      <c r="U184" s="260">
        <f t="shared" si="51"/>
        <v>0</v>
      </c>
      <c r="V184" s="260">
        <f t="shared" si="51"/>
        <v>0</v>
      </c>
      <c r="W184" s="260">
        <f t="shared" si="51"/>
        <v>0</v>
      </c>
      <c r="X184" s="248">
        <f t="shared" si="51"/>
        <v>0</v>
      </c>
      <c r="Y184" s="248">
        <f t="shared" si="51"/>
        <v>0</v>
      </c>
      <c r="Z184" s="260">
        <f t="shared" si="51"/>
        <v>0</v>
      </c>
      <c r="AA184" s="260">
        <f t="shared" si="51"/>
        <v>0</v>
      </c>
      <c r="AB184" s="260">
        <f t="shared" si="51"/>
        <v>0</v>
      </c>
      <c r="AC184" s="260">
        <f t="shared" si="51"/>
        <v>0</v>
      </c>
      <c r="AD184" s="246">
        <f t="shared" si="51"/>
        <v>0</v>
      </c>
      <c r="AE184" s="248">
        <f t="shared" si="51"/>
        <v>0</v>
      </c>
      <c r="AF184" s="248">
        <f t="shared" si="51"/>
        <v>0</v>
      </c>
      <c r="AG184" s="260">
        <f t="shared" si="51"/>
        <v>0</v>
      </c>
      <c r="AH184" s="260">
        <f t="shared" si="51"/>
        <v>0</v>
      </c>
      <c r="AI184" s="260">
        <f t="shared" si="51"/>
        <v>0</v>
      </c>
      <c r="AJ184" s="260">
        <f t="shared" si="51"/>
        <v>0</v>
      </c>
      <c r="AK184" s="260">
        <f t="shared" si="51"/>
        <v>0</v>
      </c>
      <c r="AL184" s="260">
        <f t="shared" si="45"/>
        <v>0</v>
      </c>
      <c r="AM184" s="266"/>
      <c r="AN184" s="263" t="b">
        <v>0</v>
      </c>
    </row>
    <row r="185" ht="15.75" customHeight="1">
      <c r="A185" s="264"/>
      <c r="B185" s="309"/>
      <c r="C185" s="309"/>
      <c r="D185" s="309"/>
      <c r="E185" s="309"/>
      <c r="F185" s="309"/>
      <c r="G185" s="278"/>
      <c r="H185" s="322"/>
      <c r="I185" s="322"/>
      <c r="J185" s="248"/>
      <c r="K185" s="248"/>
      <c r="L185" s="322"/>
      <c r="M185" s="278"/>
      <c r="N185" s="278"/>
      <c r="O185" s="322"/>
      <c r="P185" s="322"/>
      <c r="Q185" s="248"/>
      <c r="R185" s="248"/>
      <c r="S185" s="322"/>
      <c r="T185" s="278"/>
      <c r="U185" s="278"/>
      <c r="V185" s="322"/>
      <c r="W185" s="322"/>
      <c r="X185" s="248"/>
      <c r="Y185" s="248"/>
      <c r="Z185" s="322"/>
      <c r="AA185" s="278"/>
      <c r="AB185" s="278"/>
      <c r="AC185" s="322"/>
      <c r="AD185" s="246"/>
      <c r="AE185" s="248"/>
      <c r="AF185" s="248"/>
      <c r="AG185" s="322"/>
      <c r="AH185" s="278"/>
      <c r="AI185" s="278"/>
      <c r="AJ185" s="322"/>
      <c r="AK185" s="322"/>
      <c r="AL185" s="238">
        <f t="shared" si="45"/>
        <v>0</v>
      </c>
      <c r="AM185" s="304"/>
      <c r="AN185" s="304" t="b">
        <v>0</v>
      </c>
    </row>
    <row r="186" ht="15.75" customHeight="1">
      <c r="A186" s="264"/>
      <c r="B186" s="309"/>
      <c r="C186" s="309"/>
      <c r="D186" s="309"/>
      <c r="E186" s="309"/>
      <c r="F186" s="309"/>
      <c r="G186" s="278"/>
      <c r="H186" s="322"/>
      <c r="I186" s="322"/>
      <c r="J186" s="248"/>
      <c r="K186" s="248"/>
      <c r="L186" s="322"/>
      <c r="M186" s="278"/>
      <c r="N186" s="278"/>
      <c r="O186" s="322"/>
      <c r="P186" s="322"/>
      <c r="Q186" s="248"/>
      <c r="R186" s="248"/>
      <c r="S186" s="322"/>
      <c r="T186" s="278"/>
      <c r="U186" s="278"/>
      <c r="V186" s="322"/>
      <c r="W186" s="322"/>
      <c r="X186" s="248"/>
      <c r="Y186" s="248"/>
      <c r="Z186" s="322"/>
      <c r="AA186" s="278"/>
      <c r="AB186" s="278"/>
      <c r="AC186" s="322"/>
      <c r="AD186" s="246"/>
      <c r="AE186" s="248"/>
      <c r="AF186" s="248"/>
      <c r="AG186" s="322"/>
      <c r="AH186" s="278"/>
      <c r="AI186" s="278"/>
      <c r="AJ186" s="322"/>
      <c r="AK186" s="322"/>
      <c r="AL186" s="238">
        <f t="shared" si="45"/>
        <v>0</v>
      </c>
      <c r="AM186" s="304"/>
      <c r="AN186" s="304" t="b">
        <v>0</v>
      </c>
    </row>
    <row r="187" ht="15.75" customHeight="1">
      <c r="A187" s="257"/>
      <c r="B187" s="303"/>
      <c r="C187" s="303"/>
      <c r="D187" s="303"/>
      <c r="E187" s="303"/>
      <c r="F187" s="303"/>
      <c r="G187" s="260">
        <f t="shared" ref="G187:K187" si="52">SUM(G171)</f>
        <v>0</v>
      </c>
      <c r="H187" s="260">
        <f t="shared" si="52"/>
        <v>0</v>
      </c>
      <c r="I187" s="260">
        <f t="shared" si="52"/>
        <v>0</v>
      </c>
      <c r="J187" s="248">
        <f t="shared" si="52"/>
        <v>0</v>
      </c>
      <c r="K187" s="248">
        <f t="shared" si="52"/>
        <v>0</v>
      </c>
      <c r="L187" s="260">
        <v>0.0</v>
      </c>
      <c r="M187" s="260">
        <f t="shared" ref="M187:AL187" si="53">SUM(M171)</f>
        <v>0</v>
      </c>
      <c r="N187" s="260">
        <f t="shared" si="53"/>
        <v>0</v>
      </c>
      <c r="O187" s="260">
        <f t="shared" si="53"/>
        <v>0</v>
      </c>
      <c r="P187" s="260">
        <f t="shared" si="53"/>
        <v>0</v>
      </c>
      <c r="Q187" s="248">
        <f t="shared" si="53"/>
        <v>0</v>
      </c>
      <c r="R187" s="248">
        <f t="shared" si="53"/>
        <v>0</v>
      </c>
      <c r="S187" s="260">
        <f t="shared" si="53"/>
        <v>0</v>
      </c>
      <c r="T187" s="260">
        <f t="shared" si="53"/>
        <v>0</v>
      </c>
      <c r="U187" s="260">
        <f t="shared" si="53"/>
        <v>0</v>
      </c>
      <c r="V187" s="260">
        <f t="shared" si="53"/>
        <v>0</v>
      </c>
      <c r="W187" s="260">
        <f t="shared" si="53"/>
        <v>0</v>
      </c>
      <c r="X187" s="248">
        <f t="shared" si="53"/>
        <v>0</v>
      </c>
      <c r="Y187" s="248">
        <f t="shared" si="53"/>
        <v>0</v>
      </c>
      <c r="Z187" s="260">
        <f t="shared" si="53"/>
        <v>0</v>
      </c>
      <c r="AA187" s="260">
        <f t="shared" si="53"/>
        <v>0</v>
      </c>
      <c r="AB187" s="260">
        <f t="shared" si="53"/>
        <v>0</v>
      </c>
      <c r="AC187" s="260">
        <f t="shared" si="53"/>
        <v>0</v>
      </c>
      <c r="AD187" s="246">
        <f t="shared" si="53"/>
        <v>0</v>
      </c>
      <c r="AE187" s="248">
        <f t="shared" si="53"/>
        <v>0</v>
      </c>
      <c r="AF187" s="248">
        <f t="shared" si="53"/>
        <v>0</v>
      </c>
      <c r="AG187" s="260">
        <f t="shared" si="53"/>
        <v>0</v>
      </c>
      <c r="AH187" s="260">
        <f t="shared" si="53"/>
        <v>0</v>
      </c>
      <c r="AI187" s="260">
        <f t="shared" si="53"/>
        <v>0</v>
      </c>
      <c r="AJ187" s="260">
        <f t="shared" si="53"/>
        <v>0</v>
      </c>
      <c r="AK187" s="260">
        <f t="shared" si="53"/>
        <v>0</v>
      </c>
      <c r="AL187" s="260">
        <f t="shared" si="53"/>
        <v>1</v>
      </c>
      <c r="AM187" s="266"/>
      <c r="AN187" s="263" t="b">
        <v>0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4:$AN$187"/>
  <customSheetViews>
    <customSheetView guid="{1511A2FF-F077-4F5E-9AB5-6785A384B194}" filter="1" showAutoFilter="1">
      <autoFilter ref="$A$14:$AN$84">
        <filterColumn colId="3">
          <filters>
            <filter val="Proveedores Kinesiologos"/>
            <filter val="Luna Diego (CORDINACION, ENFERMERO)"/>
            <filter val="Villafañe Laura"/>
            <filter val="Galeano Adriana"/>
            <filter val="Melo (CHOFER)"/>
            <filter val="Mamani Ana Carolina"/>
            <filter val="Mojan Jorge"/>
            <filter val="Dr Morales Daniel"/>
            <filter val="Leandra Griguol"/>
            <filter val="Batista Maria"/>
            <filter val="Polo Daniela"/>
            <filter val="DR TATE DIEGO"/>
            <filter val="Proveedores Medicos"/>
            <filter val="Montenegro Ivana"/>
            <filter val="Correa Agustina"/>
            <filter val="Viloria Judith"/>
            <filter val="Martearena Camila"/>
            <filter val="Juan Manuel"/>
            <filter val="PROVEEDORES ENFERMERIA"/>
            <filter val="Quintana Pedro"/>
            <filter val="Graglia Gustavo (GEREMCIA, DIRECION MEDICA, MEDICO)"/>
            <filter val="Martinez Mariano"/>
            <filter val="Personal fijo"/>
            <filter val="Pazos Jose (CORDINACION, RRHH, ENFERMERO)"/>
            <filter val="Martin Jose Luis(GERERNCIA, ENFERMERO)"/>
            <filter val="Proveedores Nutrisionista"/>
            <filter val="Maltez Daiana"/>
            <filter val="Quinaya Belen"/>
            <filter val="Sandoval Andrea"/>
            <filter val="Martearena Estela"/>
            <filter val="Dr Casas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2037626488"/>
        </ext>
      </extLst>
    </customSheetView>
  </customSheetViews>
  <mergeCells count="42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</mergeCells>
  <conditionalFormatting sqref="G139:AK139">
    <cfRule type="expression" dxfId="0" priority="1">
      <formula>WEEKDAY(G128,2)&gt;WEEKDAY(H128,2)</formula>
    </cfRule>
  </conditionalFormatting>
  <conditionalFormatting sqref="G141:AK141">
    <cfRule type="expression" dxfId="0" priority="2">
      <formula>WEEKDAY(G128,2)&gt;WEEKDAY(H128,2)</formula>
    </cfRule>
  </conditionalFormatting>
  <conditionalFormatting sqref="G142:AK142">
    <cfRule type="expression" dxfId="0" priority="3">
      <formula>WEEKDAY(G128,2)&gt;WEEKDAY(H128,2)</formula>
    </cfRule>
  </conditionalFormatting>
  <conditionalFormatting sqref="G87:AK87 G140:AK140">
    <cfRule type="expression" dxfId="0" priority="4">
      <formula>WEEKDAY(G75,2)&gt;WEEKDAY(H75,2)</formula>
    </cfRule>
  </conditionalFormatting>
  <conditionalFormatting sqref="Q6">
    <cfRule type="notContainsBlanks" dxfId="0" priority="5">
      <formula>LEN(TRIM(Q6))&gt;0</formula>
    </cfRule>
  </conditionalFormatting>
  <conditionalFormatting sqref="G14:AK14">
    <cfRule type="expression" dxfId="1" priority="6">
      <formula>WEEKDAY(G9,2)&gt;WEEKDAY(H9,2)</formula>
    </cfRule>
  </conditionalFormatting>
  <conditionalFormatting sqref="P6">
    <cfRule type="notContainsBlanks" dxfId="0" priority="7">
      <formula>LEN(TRIM(P6))&gt;0</formula>
    </cfRule>
  </conditionalFormatting>
  <conditionalFormatting sqref="G5:I5">
    <cfRule type="notContainsBlanks" dxfId="0" priority="8">
      <formula>LEN(TRIM(G5))&gt;0</formula>
    </cfRule>
  </conditionalFormatting>
  <conditionalFormatting sqref="G14:AK14">
    <cfRule type="expression" dxfId="2" priority="9">
      <formula>MONTH(G9)&lt;&gt;MONTH($G$5&amp;1)</formula>
    </cfRule>
  </conditionalFormatting>
  <conditionalFormatting sqref="G15:AK15">
    <cfRule type="expression" dxfId="3" priority="10">
      <formula>MONTH(G9)=MONTH($G$5&amp;1)</formula>
    </cfRule>
  </conditionalFormatting>
  <conditionalFormatting sqref="G15:AK15">
    <cfRule type="expression" dxfId="4" priority="11">
      <formula>MONTH(G9)&lt;&gt;MONTH($G$5&amp;1)</formula>
    </cfRule>
  </conditionalFormatting>
  <conditionalFormatting sqref="G13:AK13">
    <cfRule type="notContainsBlanks" dxfId="0" priority="12">
      <formula>LEN(TRIM(G13))&gt;0</formula>
    </cfRule>
  </conditionalFormatting>
  <conditionalFormatting sqref="G13:AK13">
    <cfRule type="expression" dxfId="5" priority="13">
      <formula>MONTH(G9)=MONTH($G$5&amp;1)</formula>
    </cfRule>
  </conditionalFormatting>
  <conditionalFormatting sqref="G25:AK26">
    <cfRule type="expression" dxfId="0" priority="14">
      <formula>WEEKDAY(G9,2)&gt;WEEKDAY(H9,2)</formula>
    </cfRule>
  </conditionalFormatting>
  <conditionalFormatting sqref="G26:AK26">
    <cfRule type="expression" dxfId="0" priority="15">
      <formula>WEEKDAY(G9,2)&gt;WEEKDAY(H9,2)</formula>
    </cfRule>
  </conditionalFormatting>
  <conditionalFormatting sqref="G27:AK27">
    <cfRule type="expression" dxfId="0" priority="16">
      <formula>WEEKDAY(G9,2)&gt;WEEKDAY(H9,2)</formula>
    </cfRule>
  </conditionalFormatting>
  <conditionalFormatting sqref="G28:AK28">
    <cfRule type="expression" dxfId="0" priority="17">
      <formula>WEEKDAY(G9,2)&gt;WEEKDAY(H9,2)</formula>
    </cfRule>
  </conditionalFormatting>
  <conditionalFormatting sqref="G29:AK29">
    <cfRule type="expression" dxfId="0" priority="18">
      <formula>WEEKDAY(G9,2)&gt;WEEKDAY(H9,2)</formula>
    </cfRule>
  </conditionalFormatting>
  <conditionalFormatting sqref="G30:AK30">
    <cfRule type="expression" dxfId="0" priority="19">
      <formula>WEEKDAY(G9,2)&gt;WEEKDAY(H9,2)</formula>
    </cfRule>
  </conditionalFormatting>
  <conditionalFormatting sqref="G31:AK33">
    <cfRule type="expression" dxfId="0" priority="20">
      <formula>WEEKDAY(G9,2)&gt;WEEKDAY(H9,2)</formula>
    </cfRule>
  </conditionalFormatting>
  <conditionalFormatting sqref="G39:AK39">
    <cfRule type="expression" dxfId="0" priority="21">
      <formula>WEEKDAY(G9,2)&gt;WEEKDAY(H9,2)</formula>
    </cfRule>
  </conditionalFormatting>
  <conditionalFormatting sqref="G42:AK42">
    <cfRule type="expression" dxfId="0" priority="22">
      <formula>WEEKDAY(G9,2)&gt;WEEKDAY(H9,2)</formula>
    </cfRule>
  </conditionalFormatting>
  <conditionalFormatting sqref="G44:AK44">
    <cfRule type="expression" dxfId="0" priority="23">
      <formula>WEEKDAY(G9,2)&gt;WEEKDAY(H9,2)</formula>
    </cfRule>
  </conditionalFormatting>
  <conditionalFormatting sqref="G45:AK45">
    <cfRule type="expression" dxfId="0" priority="24">
      <formula>WEEKDAY(G9,2)&gt;WEEKDAY(H9,2)</formula>
    </cfRule>
  </conditionalFormatting>
  <conditionalFormatting sqref="G47:AK47">
    <cfRule type="expression" dxfId="0" priority="25">
      <formula>WEEKDAY(G9,2)&gt;WEEKDAY(H9,2)</formula>
    </cfRule>
  </conditionalFormatting>
  <conditionalFormatting sqref="G48:AK48">
    <cfRule type="expression" dxfId="0" priority="26">
      <formula>WEEKDAY(G9,2)&gt;WEEKDAY(H9,2)</formula>
    </cfRule>
  </conditionalFormatting>
  <conditionalFormatting sqref="G49:AK49">
    <cfRule type="expression" dxfId="0" priority="27">
      <formula>WEEKDAY(G9,2)&gt;WEEKDAY(H9,2)</formula>
    </cfRule>
  </conditionalFormatting>
  <conditionalFormatting sqref="G50:AK50">
    <cfRule type="expression" dxfId="0" priority="28">
      <formula>WEEKDAY(G9,2)&gt;WEEKDAY(H9,2)</formula>
    </cfRule>
  </conditionalFormatting>
  <conditionalFormatting sqref="A3:D12">
    <cfRule type="cellIs" dxfId="0" priority="29" operator="equal">
      <formula>FECHA</formula>
    </cfRule>
  </conditionalFormatting>
  <conditionalFormatting sqref="G9:AK12">
    <cfRule type="cellIs" dxfId="6" priority="30" operator="equal">
      <formula>"1/1/2023"</formula>
    </cfRule>
  </conditionalFormatting>
  <conditionalFormatting sqref="G9:AK12">
    <cfRule type="cellIs" dxfId="6" priority="31" operator="equal">
      <formula>"21/2/2023"</formula>
    </cfRule>
  </conditionalFormatting>
  <conditionalFormatting sqref="G9:AK12">
    <cfRule type="cellIs" dxfId="7" priority="32" operator="equal">
      <formula>"24/3/2023"</formula>
    </cfRule>
  </conditionalFormatting>
  <conditionalFormatting sqref="G9:AK12">
    <cfRule type="cellIs" dxfId="6" priority="33" operator="equal">
      <formula>"2/4/2023"</formula>
    </cfRule>
  </conditionalFormatting>
  <conditionalFormatting sqref="G9:AK12">
    <cfRule type="cellIs" dxfId="6" priority="34" operator="equal">
      <formula>"7/4/2023"</formula>
    </cfRule>
  </conditionalFormatting>
  <conditionalFormatting sqref="G9:AK12">
    <cfRule type="cellIs" dxfId="6" priority="35" operator="equal">
      <formula>"1/5/2023"</formula>
    </cfRule>
  </conditionalFormatting>
  <conditionalFormatting sqref="G9:AK12">
    <cfRule type="cellIs" dxfId="6" priority="36" operator="equal">
      <formula>"25/5/2023"</formula>
    </cfRule>
  </conditionalFormatting>
  <conditionalFormatting sqref="G9:AK12">
    <cfRule type="cellIs" dxfId="6" priority="37" operator="equal">
      <formula>"17/6/2023"</formula>
    </cfRule>
  </conditionalFormatting>
  <conditionalFormatting sqref="G9:AK12">
    <cfRule type="cellIs" dxfId="6" priority="38" operator="equal">
      <formula>"20/6/2023"</formula>
    </cfRule>
  </conditionalFormatting>
  <conditionalFormatting sqref="G9:AK12">
    <cfRule type="cellIs" dxfId="6" priority="39" operator="equal">
      <formula>"9/7/2023"</formula>
    </cfRule>
  </conditionalFormatting>
  <conditionalFormatting sqref="G9:AK12">
    <cfRule type="cellIs" dxfId="6" priority="40" operator="equal">
      <formula>"21/8/2023"</formula>
    </cfRule>
  </conditionalFormatting>
  <conditionalFormatting sqref="G9:AK12">
    <cfRule type="cellIs" dxfId="6" priority="41" operator="equal">
      <formula>"13/10/2023"</formula>
    </cfRule>
  </conditionalFormatting>
  <conditionalFormatting sqref="G9:AK12">
    <cfRule type="cellIs" dxfId="6" priority="42" operator="equal">
      <formula>"20/11/2023"</formula>
    </cfRule>
  </conditionalFormatting>
  <conditionalFormatting sqref="G9:AK12">
    <cfRule type="cellIs" dxfId="6" priority="43" operator="equal">
      <formula>"8/12/2023"</formula>
    </cfRule>
  </conditionalFormatting>
  <conditionalFormatting sqref="G9:AK12">
    <cfRule type="cellIs" dxfId="6" priority="44" operator="equal">
      <formula>"25/12/2023"</formula>
    </cfRule>
  </conditionalFormatting>
  <conditionalFormatting sqref="G52:AK52">
    <cfRule type="expression" dxfId="0" priority="45">
      <formula>WEEKDAY(G9,2)&gt;WEEKDAY(H9,2)</formula>
    </cfRule>
  </conditionalFormatting>
  <conditionalFormatting sqref="G53:AK53">
    <cfRule type="expression" dxfId="0" priority="46">
      <formula>WEEKDAY(G9,2)&gt;WEEKDAY(H9,2)</formula>
    </cfRule>
  </conditionalFormatting>
  <conditionalFormatting sqref="G54:AK56">
    <cfRule type="expression" dxfId="0" priority="47">
      <formula>WEEKDAY(G9,2)&gt;WEEKDAY(H9,2)</formula>
    </cfRule>
  </conditionalFormatting>
  <conditionalFormatting sqref="G62:AK62">
    <cfRule type="expression" dxfId="0" priority="48">
      <formula>WEEKDAY(G15,2)&gt;WEEKDAY(H15,2)</formula>
    </cfRule>
  </conditionalFormatting>
  <conditionalFormatting sqref="G58:AK58">
    <cfRule type="expression" dxfId="0" priority="49">
      <formula>WEEKDAY(G9,2)&gt;WEEKDAY(H9,2)</formula>
    </cfRule>
  </conditionalFormatting>
  <conditionalFormatting sqref="G58:AJ58">
    <cfRule type="expression" dxfId="0" priority="50">
      <formula>WEEKDAY(G7,2)&gt;WEEKDAY(H7,2)</formula>
    </cfRule>
  </conditionalFormatting>
  <conditionalFormatting sqref="G60:AK61">
    <cfRule type="expression" dxfId="0" priority="51">
      <formula>WEEKDAY(G9,2)&gt;WEEKDAY(H9,2)</formula>
    </cfRule>
  </conditionalFormatting>
  <conditionalFormatting sqref="G62:AK62">
    <cfRule type="expression" dxfId="0" priority="52">
      <formula>WEEKDAY(G9,2)&gt;WEEKDAY(H9,2)</formula>
    </cfRule>
  </conditionalFormatting>
  <conditionalFormatting sqref="G63:AK63">
    <cfRule type="expression" dxfId="0" priority="53">
      <formula>WEEKDAY(G9,2)&gt;WEEKDAY(H9,2)</formula>
    </cfRule>
  </conditionalFormatting>
  <conditionalFormatting sqref="G65:AK65">
    <cfRule type="expression" dxfId="0" priority="54">
      <formula>WEEKDAY(G9,2)&gt;WEEKDAY(H9,2)</formula>
    </cfRule>
  </conditionalFormatting>
  <conditionalFormatting sqref="G66:AK66">
    <cfRule type="expression" dxfId="0" priority="55">
      <formula>WEEKDAY(G9,2)&gt;WEEKDAY(H9,2)</formula>
    </cfRule>
  </conditionalFormatting>
  <conditionalFormatting sqref="G68:AK68">
    <cfRule type="expression" dxfId="0" priority="56">
      <formula>WEEKDAY(G9,2)&gt;WEEKDAY(H9,2)</formula>
    </cfRule>
  </conditionalFormatting>
  <conditionalFormatting sqref="G69:AK69">
    <cfRule type="expression" dxfId="0" priority="57">
      <formula>WEEKDAY(G9,2)&gt;WEEKDAY(H9,2)</formula>
    </cfRule>
  </conditionalFormatting>
  <conditionalFormatting sqref="AA9:AA12">
    <cfRule type="cellIs" dxfId="8" priority="58" operator="equal">
      <formula>"20/02/2023"</formula>
    </cfRule>
  </conditionalFormatting>
  <conditionalFormatting sqref="G9:AK12">
    <cfRule type="cellIs" dxfId="8" priority="59" operator="equal">
      <formula>"20/02/2023"</formula>
    </cfRule>
  </conditionalFormatting>
  <conditionalFormatting sqref="G24:AK24 G143:AK143">
    <cfRule type="expression" dxfId="0" priority="60">
      <formula>WEEKDAY(G9,2)&gt;WEEKDAY(H9,2)</formula>
    </cfRule>
  </conditionalFormatting>
  <conditionalFormatting sqref="G32:AK32">
    <cfRule type="expression" dxfId="0" priority="61">
      <formula>WEEKDAY(G9,2)&gt;WEEKDAY(H9,2)</formula>
    </cfRule>
  </conditionalFormatting>
  <conditionalFormatting sqref="G33:AK33">
    <cfRule type="expression" dxfId="0" priority="62">
      <formula>WEEKDAY(G9,2)&gt;WEEKDAY(H9,2)</formula>
    </cfRule>
  </conditionalFormatting>
  <conditionalFormatting sqref="G50:AK50">
    <cfRule type="expression" dxfId="0" priority="63">
      <formula>WEEKDAY(G9,2)&gt;WEEKDAY(H9,2)</formula>
    </cfRule>
  </conditionalFormatting>
  <conditionalFormatting sqref="G51:AK51">
    <cfRule type="expression" dxfId="0" priority="64">
      <formula>WEEKDAY(G9,2)&gt;WEEKDAY(H9,2)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ErrorMessage="1" sqref="A16:A180 A182:A186">
      <formula1>'LISTAS DESPLEGABLES '!$A$2:$A$100</formula1>
    </dataValidation>
    <dataValidation type="list" allowBlank="1" showInputMessage="1" showErrorMessage="1" prompt="Haz clic e introduce un valor del intervalo" sqref="B16:B187">
      <formula1>'LISTAS DESPLEGABLES '!$C$2:$C$100</formula1>
    </dataValidation>
    <dataValidation type="list" allowBlank="1" showInputMessage="1" showErrorMessage="1" prompt="Haz clic e introduce un valor del intervalo" sqref="D16:D187">
      <formula1>'RESUMEN '!$A$57:$A$303</formula1>
    </dataValidation>
    <dataValidation type="list" allowBlank="1" showInputMessage="1" showErrorMessage="1" prompt="Haz clic e introduce un valor del intervalo" sqref="C16:C187">
      <formula1>'LISTAS DESPLEGABLES '!$E$2:$E$1000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1.0" ySplit="14.0" topLeftCell="B15" activePane="bottomRight" state="frozen"/>
      <selection activeCell="B1" sqref="B1" pane="topRight"/>
      <selection activeCell="A15" sqref="A15" pane="bottomLeft"/>
      <selection activeCell="B15" sqref="B15" pane="bottomRight"/>
    </sheetView>
  </sheetViews>
  <sheetFormatPr customHeight="1" defaultColWidth="14.43" defaultRowHeight="15.0"/>
  <cols>
    <col customWidth="1" min="1" max="1" width="10.43"/>
    <col customWidth="1" min="2" max="2" width="20.57"/>
    <col customWidth="1" min="3" max="3" width="15.14"/>
    <col customWidth="1" min="4" max="4" width="51.86"/>
    <col customWidth="1" min="5" max="6" width="0.86"/>
    <col customWidth="1" min="7" max="7" width="4.14"/>
    <col customWidth="1" min="8" max="8" width="5.14"/>
    <col customWidth="1" min="9" max="9" width="4.14"/>
    <col customWidth="1" min="10" max="10" width="4.57"/>
    <col customWidth="1" min="11" max="11" width="6.86"/>
    <col customWidth="1" min="12" max="13" width="4.0"/>
    <col customWidth="1" min="14" max="14" width="4.14"/>
    <col customWidth="1" min="15" max="15" width="5.14"/>
    <col customWidth="1" min="16" max="16" width="4.14"/>
    <col customWidth="1" min="17" max="18" width="4.57"/>
    <col customWidth="1" min="19" max="20" width="4.0"/>
    <col customWidth="1" min="21" max="21" width="4.14"/>
    <col customWidth="1" min="22" max="22" width="5.14"/>
    <col customWidth="1" min="23" max="23" width="4.14"/>
    <col customWidth="1" min="24" max="25" width="4.57"/>
    <col customWidth="1" min="26" max="27" width="4.0"/>
    <col customWidth="1" min="28" max="28" width="4.14"/>
    <col customWidth="1" min="29" max="29" width="5.14"/>
    <col customWidth="1" min="30" max="30" width="4.14"/>
    <col customWidth="1" min="31" max="32" width="4.57"/>
    <col customWidth="1" min="33" max="34" width="4.0"/>
    <col customWidth="1" min="35" max="35" width="4.14"/>
    <col customWidth="1" min="36" max="36" width="5.14"/>
    <col customWidth="1" min="37" max="37" width="4.14"/>
    <col customWidth="1" min="38" max="38" width="11.14"/>
    <col customWidth="1" min="39" max="39" width="1.71"/>
    <col customWidth="1" min="40" max="40" width="9.43"/>
  </cols>
  <sheetData>
    <row r="1" ht="25.5" customHeight="1">
      <c r="A1" s="173"/>
      <c r="B1" s="174" t="s">
        <v>320</v>
      </c>
      <c r="C1" s="175"/>
      <c r="D1" s="176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</row>
    <row r="2" ht="25.5" customHeight="1">
      <c r="A2" s="173"/>
      <c r="B2" s="178"/>
      <c r="C2" s="179"/>
      <c r="D2" s="180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</row>
    <row r="3">
      <c r="A3" s="181"/>
      <c r="B3" s="182"/>
      <c r="C3" s="175"/>
      <c r="D3" s="176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</row>
    <row r="4" ht="3.75" customHeight="1">
      <c r="A4" s="181"/>
      <c r="B4" s="184"/>
      <c r="D4" s="8"/>
      <c r="E4" s="183"/>
      <c r="F4" s="185"/>
      <c r="G4" s="186"/>
      <c r="H4" s="186"/>
      <c r="I4" s="186"/>
      <c r="J4" s="186"/>
      <c r="K4" s="186"/>
      <c r="L4" s="186"/>
      <c r="M4" s="186"/>
      <c r="N4" s="187"/>
      <c r="O4" s="183"/>
      <c r="P4" s="183"/>
      <c r="Q4" s="183"/>
      <c r="R4" s="183"/>
      <c r="S4" s="183"/>
      <c r="T4" s="183"/>
      <c r="U4" s="183"/>
      <c r="V4" s="185"/>
      <c r="W4" s="186"/>
      <c r="X4" s="186"/>
      <c r="Y4" s="186"/>
      <c r="Z4" s="186"/>
      <c r="AA4" s="186"/>
      <c r="AB4" s="186"/>
      <c r="AC4" s="186"/>
      <c r="AD4" s="186"/>
      <c r="AE4" s="186"/>
      <c r="AF4" s="187"/>
      <c r="AG4" s="183"/>
      <c r="AH4" s="185"/>
      <c r="AI4" s="186"/>
      <c r="AJ4" s="186"/>
      <c r="AK4" s="186"/>
      <c r="AL4" s="187"/>
      <c r="AM4" s="183"/>
      <c r="AN4" s="183"/>
    </row>
    <row r="5">
      <c r="A5" s="181"/>
      <c r="B5" s="184"/>
      <c r="D5" s="8"/>
      <c r="E5" s="183"/>
      <c r="F5" s="188"/>
      <c r="G5" s="189" t="s">
        <v>338</v>
      </c>
      <c r="H5" s="190"/>
      <c r="I5" s="191"/>
      <c r="J5" s="169"/>
      <c r="K5" s="192" t="s">
        <v>339</v>
      </c>
      <c r="L5" s="169"/>
      <c r="M5" s="169"/>
      <c r="N5" s="193"/>
      <c r="O5" s="183"/>
      <c r="P5" s="183"/>
      <c r="Q5" s="183"/>
      <c r="R5" s="183"/>
      <c r="S5" s="183"/>
      <c r="T5" s="183"/>
      <c r="U5" s="183"/>
      <c r="V5" s="188"/>
      <c r="W5" s="194" t="s">
        <v>323</v>
      </c>
      <c r="X5" s="195"/>
      <c r="Y5" s="195"/>
      <c r="Z5" s="195"/>
      <c r="AA5" s="195"/>
      <c r="AB5" s="195"/>
      <c r="AC5" s="195"/>
      <c r="AD5" s="195"/>
      <c r="AE5" s="195"/>
      <c r="AF5" s="196"/>
      <c r="AG5" s="183"/>
      <c r="AH5" s="197" t="s">
        <v>324</v>
      </c>
      <c r="AI5" s="198"/>
      <c r="AJ5" s="199"/>
      <c r="AK5" s="200" t="s">
        <v>325</v>
      </c>
      <c r="AL5" s="196"/>
      <c r="AM5" s="183"/>
      <c r="AN5" s="183"/>
    </row>
    <row r="6">
      <c r="A6" s="181"/>
      <c r="B6" s="184"/>
      <c r="D6" s="8"/>
      <c r="E6" s="183"/>
      <c r="F6" s="188"/>
      <c r="G6" s="169"/>
      <c r="H6" s="169"/>
      <c r="I6" s="169"/>
      <c r="J6" s="169"/>
      <c r="K6" s="169"/>
      <c r="L6" s="169"/>
      <c r="M6" s="169"/>
      <c r="N6" s="193"/>
      <c r="O6" s="183"/>
      <c r="P6" s="183"/>
      <c r="Q6" s="183"/>
      <c r="R6" s="183"/>
      <c r="S6" s="183"/>
      <c r="T6" s="183"/>
      <c r="U6" s="183"/>
      <c r="V6" s="188"/>
      <c r="W6" s="201" t="str">
        <f>"Desde "&amp;TEXT(DATE(G7,MONTH(G5&amp;1),1),"mmm-dd-yy")&amp;" /Hasta "&amp;TEXT(EOMONTH(DATE(G7,MONTH(G5&amp;1),1),0),"mmm-dd-yy")</f>
        <v>Desde abr-01-23 /Hasta abr-30-23</v>
      </c>
      <c r="X6" s="175"/>
      <c r="Y6" s="175"/>
      <c r="Z6" s="175"/>
      <c r="AA6" s="175"/>
      <c r="AB6" s="175"/>
      <c r="AC6" s="175"/>
      <c r="AD6" s="175"/>
      <c r="AE6" s="175"/>
      <c r="AF6" s="202"/>
      <c r="AG6" s="183"/>
      <c r="AH6" s="203" t="str">
        <f>G5</f>
        <v>ABRIL</v>
      </c>
      <c r="AI6" s="175"/>
      <c r="AJ6" s="176"/>
      <c r="AK6" s="204">
        <f>G7</f>
        <v>2023</v>
      </c>
      <c r="AL6" s="202"/>
      <c r="AM6" s="183"/>
      <c r="AN6" s="183"/>
    </row>
    <row r="7">
      <c r="A7" s="181"/>
      <c r="B7" s="184"/>
      <c r="D7" s="8"/>
      <c r="E7" s="183"/>
      <c r="F7" s="188"/>
      <c r="G7" s="189">
        <v>2023.0</v>
      </c>
      <c r="H7" s="190"/>
      <c r="I7" s="191"/>
      <c r="J7" s="169"/>
      <c r="K7" s="205" t="s">
        <v>326</v>
      </c>
      <c r="L7" s="169"/>
      <c r="M7" s="169"/>
      <c r="N7" s="193"/>
      <c r="O7" s="183"/>
      <c r="P7" s="183"/>
      <c r="Q7" s="183"/>
      <c r="R7" s="183"/>
      <c r="S7" s="183"/>
      <c r="T7" s="183"/>
      <c r="U7" s="183"/>
      <c r="V7" s="188"/>
      <c r="W7" s="178"/>
      <c r="X7" s="179"/>
      <c r="Y7" s="179"/>
      <c r="Z7" s="179"/>
      <c r="AA7" s="179"/>
      <c r="AB7" s="179"/>
      <c r="AC7" s="179"/>
      <c r="AD7" s="179"/>
      <c r="AE7" s="179"/>
      <c r="AF7" s="206"/>
      <c r="AG7" s="183"/>
      <c r="AH7" s="207"/>
      <c r="AI7" s="179"/>
      <c r="AJ7" s="180"/>
      <c r="AK7" s="178"/>
      <c r="AL7" s="206"/>
      <c r="AM7" s="183"/>
      <c r="AN7" s="183"/>
    </row>
    <row r="8" ht="3.75" customHeight="1">
      <c r="A8" s="181"/>
      <c r="B8" s="184"/>
      <c r="D8" s="8"/>
      <c r="E8" s="183"/>
      <c r="F8" s="208"/>
      <c r="G8" s="209"/>
      <c r="H8" s="209"/>
      <c r="I8" s="209"/>
      <c r="J8" s="209"/>
      <c r="K8" s="209"/>
      <c r="L8" s="209"/>
      <c r="M8" s="209"/>
      <c r="N8" s="210"/>
      <c r="O8" s="183"/>
      <c r="P8" s="183"/>
      <c r="Q8" s="183"/>
      <c r="R8" s="183"/>
      <c r="S8" s="183"/>
      <c r="T8" s="183"/>
      <c r="U8" s="183"/>
      <c r="V8" s="208"/>
      <c r="W8" s="209"/>
      <c r="X8" s="209"/>
      <c r="Y8" s="209"/>
      <c r="Z8" s="209"/>
      <c r="AA8" s="209"/>
      <c r="AB8" s="209"/>
      <c r="AC8" s="209"/>
      <c r="AD8" s="209"/>
      <c r="AE8" s="209"/>
      <c r="AF8" s="210"/>
      <c r="AG8" s="183"/>
      <c r="AH8" s="208"/>
      <c r="AI8" s="209"/>
      <c r="AJ8" s="209"/>
      <c r="AK8" s="209"/>
      <c r="AL8" s="210"/>
      <c r="AM8" s="183"/>
      <c r="AN8" s="183"/>
    </row>
    <row r="9">
      <c r="A9" s="181"/>
      <c r="B9" s="184"/>
      <c r="D9" s="8"/>
      <c r="E9" s="183"/>
      <c r="F9" s="183"/>
      <c r="G9" s="211">
        <f>DATE(G7,MONTH(G5&amp;1),1)</f>
        <v>45017</v>
      </c>
      <c r="H9" s="211">
        <f t="shared" ref="H9:AK9" si="1">G9+1</f>
        <v>45018</v>
      </c>
      <c r="I9" s="211">
        <f t="shared" si="1"/>
        <v>45019</v>
      </c>
      <c r="J9" s="211">
        <f t="shared" si="1"/>
        <v>45020</v>
      </c>
      <c r="K9" s="211">
        <f t="shared" si="1"/>
        <v>45021</v>
      </c>
      <c r="L9" s="211">
        <f t="shared" si="1"/>
        <v>45022</v>
      </c>
      <c r="M9" s="211">
        <f t="shared" si="1"/>
        <v>45023</v>
      </c>
      <c r="N9" s="211">
        <f t="shared" si="1"/>
        <v>45024</v>
      </c>
      <c r="O9" s="211">
        <f t="shared" si="1"/>
        <v>45025</v>
      </c>
      <c r="P9" s="211">
        <f t="shared" si="1"/>
        <v>45026</v>
      </c>
      <c r="Q9" s="211">
        <f t="shared" si="1"/>
        <v>45027</v>
      </c>
      <c r="R9" s="211">
        <f t="shared" si="1"/>
        <v>45028</v>
      </c>
      <c r="S9" s="211">
        <f t="shared" si="1"/>
        <v>45029</v>
      </c>
      <c r="T9" s="211">
        <f t="shared" si="1"/>
        <v>45030</v>
      </c>
      <c r="U9" s="211">
        <f t="shared" si="1"/>
        <v>45031</v>
      </c>
      <c r="V9" s="211">
        <f t="shared" si="1"/>
        <v>45032</v>
      </c>
      <c r="W9" s="211">
        <f t="shared" si="1"/>
        <v>45033</v>
      </c>
      <c r="X9" s="211">
        <f t="shared" si="1"/>
        <v>45034</v>
      </c>
      <c r="Y9" s="211">
        <f t="shared" si="1"/>
        <v>45035</v>
      </c>
      <c r="Z9" s="211">
        <f t="shared" si="1"/>
        <v>45036</v>
      </c>
      <c r="AA9" s="211">
        <f t="shared" si="1"/>
        <v>45037</v>
      </c>
      <c r="AB9" s="211">
        <f t="shared" si="1"/>
        <v>45038</v>
      </c>
      <c r="AC9" s="211">
        <f t="shared" si="1"/>
        <v>45039</v>
      </c>
      <c r="AD9" s="211">
        <f t="shared" si="1"/>
        <v>45040</v>
      </c>
      <c r="AE9" s="211">
        <f t="shared" si="1"/>
        <v>45041</v>
      </c>
      <c r="AF9" s="211">
        <f t="shared" si="1"/>
        <v>45042</v>
      </c>
      <c r="AG9" s="211">
        <f t="shared" si="1"/>
        <v>45043</v>
      </c>
      <c r="AH9" s="211">
        <f t="shared" si="1"/>
        <v>45044</v>
      </c>
      <c r="AI9" s="211">
        <f t="shared" si="1"/>
        <v>45045</v>
      </c>
      <c r="AJ9" s="211">
        <f t="shared" si="1"/>
        <v>45046</v>
      </c>
      <c r="AK9" s="211">
        <f t="shared" si="1"/>
        <v>45047</v>
      </c>
      <c r="AL9" s="212"/>
      <c r="AM9" s="183"/>
      <c r="AN9" s="213"/>
    </row>
    <row r="10">
      <c r="A10" s="181"/>
      <c r="B10" s="184"/>
      <c r="D10" s="8"/>
      <c r="E10" s="183"/>
      <c r="F10" s="183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183"/>
      <c r="AN10" s="183"/>
    </row>
    <row r="11">
      <c r="A11" s="181"/>
      <c r="B11" s="184"/>
      <c r="D11" s="8"/>
      <c r="E11" s="183"/>
      <c r="F11" s="183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183"/>
      <c r="AN11" s="183"/>
    </row>
    <row r="12" ht="14.25" customHeight="1">
      <c r="A12" s="181"/>
      <c r="B12" s="178"/>
      <c r="C12" s="179"/>
      <c r="D12" s="180"/>
      <c r="E12" s="183"/>
      <c r="F12" s="183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183"/>
      <c r="AN12" s="183"/>
    </row>
    <row r="13" ht="6.75" customHeight="1">
      <c r="A13" s="181"/>
      <c r="B13" s="169"/>
      <c r="C13" s="169"/>
      <c r="D13" s="169"/>
      <c r="E13" s="183"/>
      <c r="F13" s="183"/>
      <c r="G13" s="216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183"/>
      <c r="AM13" s="183"/>
      <c r="AN13" s="183"/>
    </row>
    <row r="14">
      <c r="A14" s="218"/>
      <c r="B14" s="219" t="s">
        <v>327</v>
      </c>
      <c r="C14" s="42" t="s">
        <v>328</v>
      </c>
      <c r="D14" s="220" t="s">
        <v>329</v>
      </c>
      <c r="E14" s="183"/>
      <c r="F14" s="183"/>
      <c r="G14" s="221" t="str">
        <f t="shared" ref="G14:AK14" si="2">PROPER(LEFT(TEXT(G9,"dddd"),3))</f>
        <v>Sáb</v>
      </c>
      <c r="H14" s="221" t="str">
        <f t="shared" si="2"/>
        <v>Dom</v>
      </c>
      <c r="I14" s="221" t="str">
        <f t="shared" si="2"/>
        <v>Lun</v>
      </c>
      <c r="J14" s="221" t="str">
        <f t="shared" si="2"/>
        <v>Mar</v>
      </c>
      <c r="K14" s="221" t="str">
        <f t="shared" si="2"/>
        <v>Mié</v>
      </c>
      <c r="L14" s="221" t="str">
        <f t="shared" si="2"/>
        <v>Jue</v>
      </c>
      <c r="M14" s="221" t="str">
        <f t="shared" si="2"/>
        <v>Vie</v>
      </c>
      <c r="N14" s="221" t="str">
        <f t="shared" si="2"/>
        <v>Sáb</v>
      </c>
      <c r="O14" s="221" t="str">
        <f t="shared" si="2"/>
        <v>Dom</v>
      </c>
      <c r="P14" s="221" t="str">
        <f t="shared" si="2"/>
        <v>Lun</v>
      </c>
      <c r="Q14" s="221" t="str">
        <f t="shared" si="2"/>
        <v>Mar</v>
      </c>
      <c r="R14" s="221" t="str">
        <f t="shared" si="2"/>
        <v>Mié</v>
      </c>
      <c r="S14" s="221" t="str">
        <f t="shared" si="2"/>
        <v>Jue</v>
      </c>
      <c r="T14" s="221" t="str">
        <f t="shared" si="2"/>
        <v>Vie</v>
      </c>
      <c r="U14" s="221" t="str">
        <f t="shared" si="2"/>
        <v>Sáb</v>
      </c>
      <c r="V14" s="221" t="str">
        <f t="shared" si="2"/>
        <v>Dom</v>
      </c>
      <c r="W14" s="221" t="str">
        <f t="shared" si="2"/>
        <v>Lun</v>
      </c>
      <c r="X14" s="221" t="str">
        <f t="shared" si="2"/>
        <v>Mar</v>
      </c>
      <c r="Y14" s="221" t="str">
        <f t="shared" si="2"/>
        <v>Mié</v>
      </c>
      <c r="Z14" s="221" t="str">
        <f t="shared" si="2"/>
        <v>Jue</v>
      </c>
      <c r="AA14" s="221" t="str">
        <f t="shared" si="2"/>
        <v>Vie</v>
      </c>
      <c r="AB14" s="221" t="str">
        <f t="shared" si="2"/>
        <v>Sáb</v>
      </c>
      <c r="AC14" s="221" t="str">
        <f t="shared" si="2"/>
        <v>Dom</v>
      </c>
      <c r="AD14" s="221" t="str">
        <f t="shared" si="2"/>
        <v>Lun</v>
      </c>
      <c r="AE14" s="221" t="str">
        <f t="shared" si="2"/>
        <v>Mar</v>
      </c>
      <c r="AF14" s="221" t="str">
        <f t="shared" si="2"/>
        <v>Mié</v>
      </c>
      <c r="AG14" s="221" t="str">
        <f t="shared" si="2"/>
        <v>Jue</v>
      </c>
      <c r="AH14" s="221" t="str">
        <f t="shared" si="2"/>
        <v>Vie</v>
      </c>
      <c r="AI14" s="221" t="str">
        <f t="shared" si="2"/>
        <v>Sáb</v>
      </c>
      <c r="AJ14" s="221" t="str">
        <f t="shared" si="2"/>
        <v>Dom</v>
      </c>
      <c r="AK14" s="222" t="str">
        <f t="shared" si="2"/>
        <v>Lun</v>
      </c>
      <c r="AL14" s="223" t="s">
        <v>330</v>
      </c>
      <c r="AM14" s="224"/>
      <c r="AN14" s="225" t="s">
        <v>331</v>
      </c>
    </row>
    <row r="15" ht="5.25" customHeight="1">
      <c r="A15" s="233"/>
      <c r="B15" s="183"/>
      <c r="C15" s="183"/>
      <c r="D15" s="183"/>
      <c r="E15" s="183"/>
      <c r="F15" s="183"/>
      <c r="G15" s="427"/>
      <c r="H15" s="428"/>
      <c r="I15" s="429"/>
      <c r="J15" s="429"/>
      <c r="K15" s="429"/>
      <c r="L15" s="429"/>
      <c r="M15" s="428"/>
      <c r="N15" s="427"/>
      <c r="O15" s="427"/>
      <c r="P15" s="429"/>
      <c r="Q15" s="429"/>
      <c r="R15" s="429"/>
      <c r="S15" s="429"/>
      <c r="T15" s="430"/>
      <c r="U15" s="427"/>
      <c r="V15" s="427"/>
      <c r="W15" s="429"/>
      <c r="X15" s="429"/>
      <c r="Y15" s="429"/>
      <c r="Z15" s="429"/>
      <c r="AA15" s="430"/>
      <c r="AB15" s="427"/>
      <c r="AC15" s="427"/>
      <c r="AD15" s="429"/>
      <c r="AE15" s="429"/>
      <c r="AF15" s="429"/>
      <c r="AG15" s="429"/>
      <c r="AH15" s="430"/>
      <c r="AI15" s="427"/>
      <c r="AJ15" s="427"/>
      <c r="AK15" s="429"/>
      <c r="AL15" s="431"/>
      <c r="AM15" s="280"/>
      <c r="AN15" s="280"/>
    </row>
    <row r="16" ht="14.25" customHeight="1">
      <c r="A16" s="233" t="s">
        <v>257</v>
      </c>
      <c r="B16" s="309"/>
      <c r="C16" s="309" t="s">
        <v>279</v>
      </c>
      <c r="D16" s="309" t="s">
        <v>36</v>
      </c>
      <c r="E16" s="183"/>
      <c r="F16" s="183"/>
      <c r="G16" s="432"/>
      <c r="H16" s="433"/>
      <c r="I16" s="434">
        <v>1.0</v>
      </c>
      <c r="J16" s="434"/>
      <c r="K16" s="434"/>
      <c r="L16" s="434"/>
      <c r="M16" s="433">
        <v>1.0</v>
      </c>
      <c r="N16" s="432"/>
      <c r="O16" s="432"/>
      <c r="P16" s="434"/>
      <c r="Q16" s="434"/>
      <c r="R16" s="434"/>
      <c r="S16" s="434"/>
      <c r="T16" s="435"/>
      <c r="U16" s="432"/>
      <c r="V16" s="432"/>
      <c r="W16" s="434"/>
      <c r="X16" s="434"/>
      <c r="Y16" s="434"/>
      <c r="Z16" s="434"/>
      <c r="AA16" s="435"/>
      <c r="AB16" s="432"/>
      <c r="AC16" s="432"/>
      <c r="AD16" s="434"/>
      <c r="AE16" s="434"/>
      <c r="AF16" s="434"/>
      <c r="AG16" s="434"/>
      <c r="AH16" s="435"/>
      <c r="AI16" s="432"/>
      <c r="AJ16" s="432"/>
      <c r="AK16" s="434"/>
      <c r="AL16" s="238">
        <f t="shared" ref="AL16:AL22" si="3">SUM(G16:AK16)</f>
        <v>2</v>
      </c>
      <c r="AM16" s="280"/>
      <c r="AN16" s="240" t="b">
        <v>0</v>
      </c>
    </row>
    <row r="17">
      <c r="A17" s="233" t="s">
        <v>257</v>
      </c>
      <c r="B17" s="309"/>
      <c r="C17" s="309" t="s">
        <v>279</v>
      </c>
      <c r="D17" s="309" t="s">
        <v>35</v>
      </c>
      <c r="E17" s="183"/>
      <c r="F17" s="183"/>
      <c r="G17" s="432"/>
      <c r="H17" s="433"/>
      <c r="I17" s="434">
        <v>1.0</v>
      </c>
      <c r="J17" s="434"/>
      <c r="K17" s="434"/>
      <c r="L17" s="434"/>
      <c r="M17" s="433"/>
      <c r="N17" s="432"/>
      <c r="O17" s="432"/>
      <c r="P17" s="434"/>
      <c r="Q17" s="434"/>
      <c r="R17" s="434"/>
      <c r="S17" s="434"/>
      <c r="T17" s="435"/>
      <c r="U17" s="432"/>
      <c r="V17" s="432"/>
      <c r="W17" s="434"/>
      <c r="X17" s="434"/>
      <c r="Y17" s="434"/>
      <c r="Z17" s="434"/>
      <c r="AA17" s="435"/>
      <c r="AB17" s="432"/>
      <c r="AC17" s="432"/>
      <c r="AD17" s="434"/>
      <c r="AE17" s="434"/>
      <c r="AF17" s="434"/>
      <c r="AG17" s="434"/>
      <c r="AH17" s="435"/>
      <c r="AI17" s="432"/>
      <c r="AJ17" s="432"/>
      <c r="AK17" s="434"/>
      <c r="AL17" s="238">
        <f t="shared" si="3"/>
        <v>1</v>
      </c>
      <c r="AM17" s="241"/>
      <c r="AN17" s="436" t="b">
        <v>0</v>
      </c>
    </row>
    <row r="18">
      <c r="A18" s="233" t="s">
        <v>257</v>
      </c>
      <c r="B18" s="309"/>
      <c r="C18" s="309" t="s">
        <v>279</v>
      </c>
      <c r="D18" s="309" t="s">
        <v>43</v>
      </c>
      <c r="E18" s="183"/>
      <c r="F18" s="183"/>
      <c r="G18" s="437"/>
      <c r="H18" s="433"/>
      <c r="I18" s="434">
        <v>1.0</v>
      </c>
      <c r="J18" s="434"/>
      <c r="K18" s="434"/>
      <c r="L18" s="434"/>
      <c r="M18" s="433"/>
      <c r="N18" s="437"/>
      <c r="O18" s="437"/>
      <c r="P18" s="434"/>
      <c r="Q18" s="434"/>
      <c r="R18" s="434"/>
      <c r="S18" s="434"/>
      <c r="T18" s="435"/>
      <c r="U18" s="437"/>
      <c r="V18" s="437"/>
      <c r="W18" s="434"/>
      <c r="X18" s="434"/>
      <c r="Y18" s="434"/>
      <c r="Z18" s="434"/>
      <c r="AA18" s="435"/>
      <c r="AB18" s="437"/>
      <c r="AC18" s="437"/>
      <c r="AD18" s="434"/>
      <c r="AE18" s="434"/>
      <c r="AF18" s="434"/>
      <c r="AG18" s="434"/>
      <c r="AH18" s="435"/>
      <c r="AI18" s="437"/>
      <c r="AJ18" s="437"/>
      <c r="AK18" s="434"/>
      <c r="AL18" s="238">
        <f t="shared" si="3"/>
        <v>1</v>
      </c>
      <c r="AM18" s="241"/>
      <c r="AN18" s="436" t="b">
        <v>0</v>
      </c>
    </row>
    <row r="19">
      <c r="A19" s="233" t="s">
        <v>257</v>
      </c>
      <c r="B19" s="309"/>
      <c r="C19" s="309" t="s">
        <v>279</v>
      </c>
      <c r="D19" s="309" t="s">
        <v>41</v>
      </c>
      <c r="E19" s="183"/>
      <c r="F19" s="183"/>
      <c r="G19" s="437"/>
      <c r="H19" s="433"/>
      <c r="I19" s="434">
        <v>1.0</v>
      </c>
      <c r="J19" s="434"/>
      <c r="K19" s="434"/>
      <c r="L19" s="434"/>
      <c r="M19" s="433"/>
      <c r="N19" s="437"/>
      <c r="O19" s="437"/>
      <c r="P19" s="434"/>
      <c r="Q19" s="434"/>
      <c r="R19" s="434"/>
      <c r="S19" s="434"/>
      <c r="T19" s="435"/>
      <c r="U19" s="437"/>
      <c r="V19" s="437"/>
      <c r="W19" s="434"/>
      <c r="X19" s="434"/>
      <c r="Y19" s="434"/>
      <c r="Z19" s="434"/>
      <c r="AA19" s="435"/>
      <c r="AB19" s="437"/>
      <c r="AC19" s="437"/>
      <c r="AD19" s="434"/>
      <c r="AE19" s="434"/>
      <c r="AF19" s="434"/>
      <c r="AG19" s="434"/>
      <c r="AH19" s="435"/>
      <c r="AI19" s="437"/>
      <c r="AJ19" s="437"/>
      <c r="AK19" s="434"/>
      <c r="AL19" s="238">
        <f t="shared" si="3"/>
        <v>1</v>
      </c>
      <c r="AM19" s="241"/>
      <c r="AN19" s="436" t="b">
        <v>0</v>
      </c>
    </row>
    <row r="20">
      <c r="A20" s="233" t="s">
        <v>257</v>
      </c>
      <c r="B20" s="309"/>
      <c r="C20" s="309" t="s">
        <v>279</v>
      </c>
      <c r="D20" s="309" t="s">
        <v>34</v>
      </c>
      <c r="E20" s="183"/>
      <c r="F20" s="183"/>
      <c r="G20" s="437"/>
      <c r="H20" s="433"/>
      <c r="I20" s="434">
        <v>1.0</v>
      </c>
      <c r="J20" s="434"/>
      <c r="K20" s="434"/>
      <c r="L20" s="434"/>
      <c r="M20" s="433"/>
      <c r="N20" s="437"/>
      <c r="O20" s="437"/>
      <c r="P20" s="434"/>
      <c r="Q20" s="434"/>
      <c r="R20" s="434"/>
      <c r="S20" s="434"/>
      <c r="T20" s="435"/>
      <c r="U20" s="437"/>
      <c r="V20" s="437"/>
      <c r="W20" s="434"/>
      <c r="X20" s="434"/>
      <c r="Y20" s="434"/>
      <c r="Z20" s="434"/>
      <c r="AA20" s="435"/>
      <c r="AB20" s="437"/>
      <c r="AC20" s="437"/>
      <c r="AD20" s="434"/>
      <c r="AE20" s="434"/>
      <c r="AF20" s="434"/>
      <c r="AG20" s="434"/>
      <c r="AH20" s="435"/>
      <c r="AI20" s="437"/>
      <c r="AJ20" s="437"/>
      <c r="AK20" s="434"/>
      <c r="AL20" s="238">
        <f t="shared" si="3"/>
        <v>1</v>
      </c>
      <c r="AM20" s="241"/>
      <c r="AN20" s="436" t="b">
        <v>0</v>
      </c>
    </row>
    <row r="21" ht="15.75" customHeight="1">
      <c r="A21" s="233" t="s">
        <v>257</v>
      </c>
      <c r="B21" s="309"/>
      <c r="C21" s="309" t="s">
        <v>279</v>
      </c>
      <c r="D21" s="309" t="s">
        <v>33</v>
      </c>
      <c r="E21" s="183"/>
      <c r="F21" s="183"/>
      <c r="G21" s="437"/>
      <c r="H21" s="433"/>
      <c r="I21" s="434">
        <v>1.0</v>
      </c>
      <c r="J21" s="434"/>
      <c r="K21" s="434"/>
      <c r="L21" s="434"/>
      <c r="M21" s="433"/>
      <c r="N21" s="437"/>
      <c r="O21" s="437"/>
      <c r="P21" s="434"/>
      <c r="Q21" s="434"/>
      <c r="R21" s="434"/>
      <c r="S21" s="434"/>
      <c r="T21" s="435"/>
      <c r="U21" s="437"/>
      <c r="V21" s="437"/>
      <c r="W21" s="434"/>
      <c r="X21" s="434"/>
      <c r="Y21" s="434"/>
      <c r="Z21" s="434"/>
      <c r="AA21" s="435"/>
      <c r="AB21" s="437"/>
      <c r="AC21" s="437"/>
      <c r="AD21" s="434"/>
      <c r="AE21" s="434"/>
      <c r="AF21" s="434"/>
      <c r="AG21" s="434"/>
      <c r="AH21" s="435"/>
      <c r="AI21" s="437"/>
      <c r="AJ21" s="437"/>
      <c r="AK21" s="434"/>
      <c r="AL21" s="238">
        <f t="shared" si="3"/>
        <v>1</v>
      </c>
      <c r="AM21" s="241"/>
      <c r="AN21" s="436" t="b">
        <v>0</v>
      </c>
    </row>
    <row r="22" ht="15.75" customHeight="1">
      <c r="A22" s="233" t="s">
        <v>257</v>
      </c>
      <c r="B22" s="309"/>
      <c r="C22" s="309" t="s">
        <v>279</v>
      </c>
      <c r="D22" s="309"/>
      <c r="E22" s="183"/>
      <c r="F22" s="183"/>
      <c r="G22" s="437"/>
      <c r="H22" s="433"/>
      <c r="I22" s="434"/>
      <c r="J22" s="434"/>
      <c r="K22" s="434"/>
      <c r="L22" s="434"/>
      <c r="M22" s="433"/>
      <c r="N22" s="437"/>
      <c r="O22" s="437"/>
      <c r="P22" s="434"/>
      <c r="Q22" s="434"/>
      <c r="R22" s="434"/>
      <c r="S22" s="434"/>
      <c r="T22" s="435"/>
      <c r="U22" s="437"/>
      <c r="V22" s="437"/>
      <c r="W22" s="434"/>
      <c r="X22" s="434"/>
      <c r="Y22" s="434"/>
      <c r="Z22" s="434"/>
      <c r="AA22" s="435"/>
      <c r="AB22" s="437"/>
      <c r="AC22" s="437"/>
      <c r="AD22" s="434"/>
      <c r="AE22" s="434"/>
      <c r="AF22" s="434"/>
      <c r="AG22" s="434"/>
      <c r="AH22" s="435"/>
      <c r="AI22" s="437"/>
      <c r="AJ22" s="437"/>
      <c r="AK22" s="434"/>
      <c r="AL22" s="238">
        <f t="shared" si="3"/>
        <v>0</v>
      </c>
      <c r="AM22" s="241"/>
      <c r="AN22" s="436" t="b">
        <v>0</v>
      </c>
    </row>
    <row r="23" ht="15.75" customHeight="1">
      <c r="A23" s="233" t="s">
        <v>261</v>
      </c>
      <c r="B23" s="286" t="s">
        <v>258</v>
      </c>
      <c r="C23" s="286" t="s">
        <v>279</v>
      </c>
      <c r="D23" s="286" t="s">
        <v>40</v>
      </c>
      <c r="E23" s="258"/>
      <c r="F23" s="258"/>
      <c r="G23" s="437">
        <f t="shared" ref="G23:AJ23" si="4">SUM(G16:G22)</f>
        <v>0</v>
      </c>
      <c r="H23" s="433">
        <f t="shared" si="4"/>
        <v>0</v>
      </c>
      <c r="I23" s="438">
        <f t="shared" si="4"/>
        <v>6</v>
      </c>
      <c r="J23" s="438">
        <f t="shared" si="4"/>
        <v>0</v>
      </c>
      <c r="K23" s="438">
        <f t="shared" si="4"/>
        <v>0</v>
      </c>
      <c r="L23" s="438">
        <f t="shared" si="4"/>
        <v>0</v>
      </c>
      <c r="M23" s="433">
        <f t="shared" si="4"/>
        <v>1</v>
      </c>
      <c r="N23" s="437">
        <f t="shared" si="4"/>
        <v>0</v>
      </c>
      <c r="O23" s="437">
        <f t="shared" si="4"/>
        <v>0</v>
      </c>
      <c r="P23" s="438">
        <f t="shared" si="4"/>
        <v>0</v>
      </c>
      <c r="Q23" s="438">
        <f t="shared" si="4"/>
        <v>0</v>
      </c>
      <c r="R23" s="438">
        <f t="shared" si="4"/>
        <v>0</v>
      </c>
      <c r="S23" s="438">
        <f t="shared" si="4"/>
        <v>0</v>
      </c>
      <c r="T23" s="438">
        <f t="shared" si="4"/>
        <v>0</v>
      </c>
      <c r="U23" s="437">
        <f t="shared" si="4"/>
        <v>0</v>
      </c>
      <c r="V23" s="437">
        <f t="shared" si="4"/>
        <v>0</v>
      </c>
      <c r="W23" s="438">
        <f t="shared" si="4"/>
        <v>0</v>
      </c>
      <c r="X23" s="438">
        <f t="shared" si="4"/>
        <v>0</v>
      </c>
      <c r="Y23" s="438">
        <f t="shared" si="4"/>
        <v>0</v>
      </c>
      <c r="Z23" s="438">
        <f t="shared" si="4"/>
        <v>0</v>
      </c>
      <c r="AA23" s="438">
        <f t="shared" si="4"/>
        <v>0</v>
      </c>
      <c r="AB23" s="437">
        <f t="shared" si="4"/>
        <v>0</v>
      </c>
      <c r="AC23" s="437">
        <f t="shared" si="4"/>
        <v>0</v>
      </c>
      <c r="AD23" s="438">
        <f t="shared" si="4"/>
        <v>0</v>
      </c>
      <c r="AE23" s="438">
        <f t="shared" si="4"/>
        <v>0</v>
      </c>
      <c r="AF23" s="438">
        <f t="shared" si="4"/>
        <v>0</v>
      </c>
      <c r="AG23" s="438">
        <f t="shared" si="4"/>
        <v>0</v>
      </c>
      <c r="AH23" s="438">
        <f t="shared" si="4"/>
        <v>0</v>
      </c>
      <c r="AI23" s="437">
        <f t="shared" si="4"/>
        <v>0</v>
      </c>
      <c r="AJ23" s="437">
        <f t="shared" si="4"/>
        <v>0</v>
      </c>
      <c r="AK23" s="438"/>
      <c r="AL23" s="260">
        <f>SUM(AL16:AL22)</f>
        <v>7</v>
      </c>
      <c r="AM23" s="263"/>
      <c r="AN23" s="439" t="b">
        <v>0</v>
      </c>
    </row>
    <row r="24" ht="15.75" customHeight="1">
      <c r="A24" s="233" t="s">
        <v>261</v>
      </c>
      <c r="B24" s="309" t="s">
        <v>258</v>
      </c>
      <c r="C24" s="309" t="s">
        <v>259</v>
      </c>
      <c r="D24" s="309" t="s">
        <v>48</v>
      </c>
      <c r="E24" s="183"/>
      <c r="F24" s="183"/>
      <c r="G24" s="437">
        <v>7.0</v>
      </c>
      <c r="H24" s="433">
        <v>8.0</v>
      </c>
      <c r="I24" s="434">
        <v>8.0</v>
      </c>
      <c r="J24" s="434">
        <v>8.0</v>
      </c>
      <c r="K24" s="434">
        <v>8.0</v>
      </c>
      <c r="L24" s="434">
        <v>8.0</v>
      </c>
      <c r="M24" s="433">
        <v>8.0</v>
      </c>
      <c r="N24" s="437"/>
      <c r="O24" s="437"/>
      <c r="P24" s="434"/>
      <c r="Q24" s="434"/>
      <c r="R24" s="434"/>
      <c r="S24" s="434">
        <v>8.0</v>
      </c>
      <c r="T24" s="435"/>
      <c r="U24" s="437"/>
      <c r="V24" s="437">
        <v>8.0</v>
      </c>
      <c r="W24" s="434">
        <v>8.0</v>
      </c>
      <c r="X24" s="434">
        <v>8.0</v>
      </c>
      <c r="Y24" s="434">
        <v>8.0</v>
      </c>
      <c r="Z24" s="434">
        <v>8.0</v>
      </c>
      <c r="AA24" s="435"/>
      <c r="AB24" s="437"/>
      <c r="AC24" s="437">
        <v>8.0</v>
      </c>
      <c r="AD24" s="434"/>
      <c r="AE24" s="434"/>
      <c r="AF24" s="434">
        <v>8.0</v>
      </c>
      <c r="AG24" s="434"/>
      <c r="AH24" s="435"/>
      <c r="AI24" s="437">
        <v>8.0</v>
      </c>
      <c r="AJ24" s="437"/>
      <c r="AK24" s="434"/>
      <c r="AL24" s="238">
        <f t="shared" ref="AL24:AL76" si="5">SUM(G24:AK24)</f>
        <v>127</v>
      </c>
      <c r="AM24" s="241"/>
      <c r="AN24" s="436" t="b">
        <v>0</v>
      </c>
    </row>
    <row r="25" ht="15.75" customHeight="1">
      <c r="A25" s="233" t="s">
        <v>261</v>
      </c>
      <c r="B25" s="309" t="s">
        <v>258</v>
      </c>
      <c r="C25" s="309" t="s">
        <v>259</v>
      </c>
      <c r="D25" s="309" t="s">
        <v>51</v>
      </c>
      <c r="E25" s="183"/>
      <c r="F25" s="183"/>
      <c r="G25" s="437"/>
      <c r="H25" s="433">
        <v>8.0</v>
      </c>
      <c r="I25" s="434">
        <v>8.0</v>
      </c>
      <c r="J25" s="434"/>
      <c r="K25" s="434">
        <v>8.0</v>
      </c>
      <c r="L25" s="434">
        <v>8.0</v>
      </c>
      <c r="M25" s="433">
        <v>8.0</v>
      </c>
      <c r="N25" s="437"/>
      <c r="O25" s="437"/>
      <c r="P25" s="434"/>
      <c r="Q25" s="434"/>
      <c r="R25" s="434">
        <v>8.0</v>
      </c>
      <c r="S25" s="434">
        <v>8.0</v>
      </c>
      <c r="T25" s="435"/>
      <c r="U25" s="437">
        <v>8.0</v>
      </c>
      <c r="V25" s="437"/>
      <c r="W25" s="434">
        <v>8.0</v>
      </c>
      <c r="X25" s="434">
        <v>8.0</v>
      </c>
      <c r="Y25" s="434"/>
      <c r="Z25" s="434">
        <v>8.0</v>
      </c>
      <c r="AA25" s="435"/>
      <c r="AB25" s="437"/>
      <c r="AC25" s="437">
        <v>8.0</v>
      </c>
      <c r="AD25" s="434">
        <v>8.0</v>
      </c>
      <c r="AE25" s="434">
        <v>8.0</v>
      </c>
      <c r="AF25" s="434">
        <v>8.0</v>
      </c>
      <c r="AG25" s="434"/>
      <c r="AH25" s="435">
        <v>8.0</v>
      </c>
      <c r="AI25" s="437">
        <v>8.0</v>
      </c>
      <c r="AJ25" s="437">
        <v>8.0</v>
      </c>
      <c r="AK25" s="434"/>
      <c r="AL25" s="238">
        <f t="shared" si="5"/>
        <v>144</v>
      </c>
      <c r="AM25" s="241"/>
      <c r="AN25" s="436" t="b">
        <v>0</v>
      </c>
    </row>
    <row r="26" ht="15.75" customHeight="1">
      <c r="A26" s="233" t="s">
        <v>261</v>
      </c>
      <c r="B26" s="309" t="s">
        <v>258</v>
      </c>
      <c r="C26" s="309" t="s">
        <v>259</v>
      </c>
      <c r="D26" s="309" t="s">
        <v>52</v>
      </c>
      <c r="E26" s="183"/>
      <c r="F26" s="183"/>
      <c r="G26" s="437">
        <v>8.0</v>
      </c>
      <c r="H26" s="433"/>
      <c r="I26" s="434">
        <v>8.0</v>
      </c>
      <c r="J26" s="434">
        <v>8.0</v>
      </c>
      <c r="K26" s="434"/>
      <c r="L26" s="434"/>
      <c r="M26" s="433"/>
      <c r="N26" s="437">
        <v>8.0</v>
      </c>
      <c r="O26" s="437">
        <v>8.0</v>
      </c>
      <c r="P26" s="434">
        <v>8.0</v>
      </c>
      <c r="Q26" s="434">
        <v>8.0</v>
      </c>
      <c r="R26" s="434"/>
      <c r="S26" s="434"/>
      <c r="T26" s="435">
        <v>8.0</v>
      </c>
      <c r="U26" s="437">
        <v>8.0</v>
      </c>
      <c r="V26" s="437">
        <v>8.0</v>
      </c>
      <c r="W26" s="434"/>
      <c r="X26" s="434"/>
      <c r="Y26" s="434">
        <v>8.0</v>
      </c>
      <c r="Z26" s="434"/>
      <c r="AA26" s="435">
        <v>8.0</v>
      </c>
      <c r="AB26" s="437">
        <v>8.0</v>
      </c>
      <c r="AC26" s="437"/>
      <c r="AD26" s="434"/>
      <c r="AE26" s="434"/>
      <c r="AF26" s="434">
        <v>8.0</v>
      </c>
      <c r="AG26" s="434">
        <v>8.0</v>
      </c>
      <c r="AH26" s="435"/>
      <c r="AI26" s="437"/>
      <c r="AJ26" s="437"/>
      <c r="AK26" s="434"/>
      <c r="AL26" s="238">
        <f t="shared" si="5"/>
        <v>120</v>
      </c>
      <c r="AM26" s="241"/>
      <c r="AN26" s="436" t="b">
        <v>0</v>
      </c>
    </row>
    <row r="27" ht="15.75" customHeight="1">
      <c r="A27" s="233" t="s">
        <v>261</v>
      </c>
      <c r="B27" s="309" t="s">
        <v>258</v>
      </c>
      <c r="C27" s="309" t="s">
        <v>259</v>
      </c>
      <c r="D27" s="309" t="s">
        <v>57</v>
      </c>
      <c r="E27" s="183"/>
      <c r="F27" s="183"/>
      <c r="G27" s="437"/>
      <c r="H27" s="433"/>
      <c r="I27" s="434"/>
      <c r="J27" s="434"/>
      <c r="K27" s="434"/>
      <c r="L27" s="434"/>
      <c r="M27" s="433">
        <v>8.0</v>
      </c>
      <c r="N27" s="437"/>
      <c r="O27" s="437"/>
      <c r="P27" s="434"/>
      <c r="Q27" s="434"/>
      <c r="R27" s="434"/>
      <c r="S27" s="434">
        <v>8.0</v>
      </c>
      <c r="T27" s="435"/>
      <c r="U27" s="437"/>
      <c r="V27" s="437"/>
      <c r="W27" s="434"/>
      <c r="X27" s="434">
        <v>8.0</v>
      </c>
      <c r="Y27" s="434"/>
      <c r="Z27" s="434">
        <v>8.0</v>
      </c>
      <c r="AA27" s="435"/>
      <c r="AB27" s="437"/>
      <c r="AC27" s="437"/>
      <c r="AD27" s="434">
        <v>8.0</v>
      </c>
      <c r="AE27" s="434"/>
      <c r="AF27" s="434"/>
      <c r="AG27" s="434"/>
      <c r="AH27" s="435"/>
      <c r="AI27" s="437"/>
      <c r="AJ27" s="437">
        <v>8.0</v>
      </c>
      <c r="AK27" s="434"/>
      <c r="AL27" s="238">
        <f t="shared" si="5"/>
        <v>48</v>
      </c>
      <c r="AM27" s="241"/>
      <c r="AN27" s="436" t="b">
        <v>0</v>
      </c>
    </row>
    <row r="28" ht="15.75" customHeight="1">
      <c r="A28" s="233" t="s">
        <v>261</v>
      </c>
      <c r="B28" s="309" t="s">
        <v>258</v>
      </c>
      <c r="C28" s="309" t="s">
        <v>259</v>
      </c>
      <c r="D28" s="309" t="s">
        <v>73</v>
      </c>
      <c r="E28" s="183"/>
      <c r="F28" s="183"/>
      <c r="G28" s="437"/>
      <c r="H28" s="433"/>
      <c r="I28" s="434"/>
      <c r="J28" s="434"/>
      <c r="K28" s="434">
        <v>8.0</v>
      </c>
      <c r="L28" s="434"/>
      <c r="M28" s="433"/>
      <c r="N28" s="437">
        <v>8.0</v>
      </c>
      <c r="O28" s="437"/>
      <c r="P28" s="434">
        <v>8.0</v>
      </c>
      <c r="Q28" s="434">
        <v>8.0</v>
      </c>
      <c r="R28" s="434"/>
      <c r="S28" s="434"/>
      <c r="T28" s="435">
        <v>8.0</v>
      </c>
      <c r="U28" s="437">
        <v>8.0</v>
      </c>
      <c r="V28" s="437"/>
      <c r="W28" s="434"/>
      <c r="X28" s="434"/>
      <c r="Y28" s="434"/>
      <c r="Z28" s="434"/>
      <c r="AA28" s="435">
        <v>8.0</v>
      </c>
      <c r="AB28" s="437"/>
      <c r="AC28" s="437"/>
      <c r="AD28" s="434"/>
      <c r="AE28" s="434">
        <v>8.0</v>
      </c>
      <c r="AF28" s="434"/>
      <c r="AG28" s="434">
        <v>8.0</v>
      </c>
      <c r="AH28" s="435">
        <v>8.0</v>
      </c>
      <c r="AI28" s="437"/>
      <c r="AJ28" s="437"/>
      <c r="AK28" s="434"/>
      <c r="AL28" s="238">
        <f t="shared" si="5"/>
        <v>80</v>
      </c>
      <c r="AM28" s="241"/>
      <c r="AN28" s="436" t="b">
        <v>0</v>
      </c>
    </row>
    <row r="29" ht="15.75" customHeight="1">
      <c r="A29" s="233" t="s">
        <v>261</v>
      </c>
      <c r="B29" s="309" t="s">
        <v>258</v>
      </c>
      <c r="C29" s="309" t="s">
        <v>259</v>
      </c>
      <c r="D29" s="309" t="s">
        <v>56</v>
      </c>
      <c r="E29" s="183"/>
      <c r="F29" s="183"/>
      <c r="G29" s="437">
        <v>8.0</v>
      </c>
      <c r="H29" s="433"/>
      <c r="I29" s="434"/>
      <c r="J29" s="434"/>
      <c r="K29" s="434"/>
      <c r="L29" s="434">
        <v>8.0</v>
      </c>
      <c r="M29" s="433"/>
      <c r="N29" s="437"/>
      <c r="O29" s="437"/>
      <c r="P29" s="434"/>
      <c r="Q29" s="434"/>
      <c r="R29" s="434"/>
      <c r="S29" s="434"/>
      <c r="T29" s="435"/>
      <c r="U29" s="437"/>
      <c r="V29" s="437"/>
      <c r="W29" s="434"/>
      <c r="X29" s="434"/>
      <c r="Y29" s="434">
        <v>8.0</v>
      </c>
      <c r="Z29" s="434"/>
      <c r="AA29" s="435"/>
      <c r="AB29" s="437"/>
      <c r="AC29" s="437"/>
      <c r="AD29" s="434"/>
      <c r="AE29" s="434"/>
      <c r="AF29" s="434"/>
      <c r="AG29" s="434"/>
      <c r="AH29" s="435"/>
      <c r="AI29" s="437"/>
      <c r="AJ29" s="437"/>
      <c r="AK29" s="434"/>
      <c r="AL29" s="238">
        <f t="shared" si="5"/>
        <v>24</v>
      </c>
      <c r="AM29" s="241"/>
      <c r="AN29" s="436" t="b">
        <v>0</v>
      </c>
    </row>
    <row r="30" ht="15.75" customHeight="1">
      <c r="A30" s="233" t="s">
        <v>261</v>
      </c>
      <c r="B30" s="309" t="s">
        <v>258</v>
      </c>
      <c r="C30" s="309" t="s">
        <v>259</v>
      </c>
      <c r="D30" s="309" t="s">
        <v>59</v>
      </c>
      <c r="E30" s="183"/>
      <c r="F30" s="183"/>
      <c r="G30" s="437"/>
      <c r="H30" s="433"/>
      <c r="I30" s="434"/>
      <c r="J30" s="434"/>
      <c r="K30" s="434"/>
      <c r="L30" s="434"/>
      <c r="M30" s="433"/>
      <c r="N30" s="437"/>
      <c r="O30" s="437"/>
      <c r="P30" s="434"/>
      <c r="Q30" s="434"/>
      <c r="R30" s="434"/>
      <c r="S30" s="434"/>
      <c r="T30" s="435"/>
      <c r="U30" s="437"/>
      <c r="V30" s="437"/>
      <c r="W30" s="434"/>
      <c r="X30" s="434"/>
      <c r="Y30" s="434"/>
      <c r="Z30" s="434"/>
      <c r="AA30" s="435"/>
      <c r="AB30" s="437"/>
      <c r="AC30" s="437"/>
      <c r="AD30" s="434"/>
      <c r="AE30" s="434"/>
      <c r="AF30" s="434"/>
      <c r="AG30" s="434"/>
      <c r="AH30" s="435"/>
      <c r="AI30" s="437"/>
      <c r="AJ30" s="437"/>
      <c r="AK30" s="434"/>
      <c r="AL30" s="238">
        <f t="shared" si="5"/>
        <v>0</v>
      </c>
      <c r="AM30" s="241"/>
      <c r="AN30" s="436" t="b">
        <v>0</v>
      </c>
    </row>
    <row r="31" ht="15.75" customHeight="1">
      <c r="A31" s="233" t="s">
        <v>261</v>
      </c>
      <c r="B31" s="309" t="s">
        <v>258</v>
      </c>
      <c r="C31" s="309" t="s">
        <v>259</v>
      </c>
      <c r="D31" s="309" t="s">
        <v>58</v>
      </c>
      <c r="E31" s="183"/>
      <c r="F31" s="183"/>
      <c r="G31" s="437">
        <v>8.0</v>
      </c>
      <c r="H31" s="433">
        <v>8.0</v>
      </c>
      <c r="I31" s="434"/>
      <c r="J31" s="434">
        <v>8.0</v>
      </c>
      <c r="K31" s="434"/>
      <c r="L31" s="434"/>
      <c r="M31" s="433"/>
      <c r="N31" s="437"/>
      <c r="O31" s="437">
        <v>8.0</v>
      </c>
      <c r="P31" s="434">
        <v>8.0</v>
      </c>
      <c r="Q31" s="434">
        <v>8.0</v>
      </c>
      <c r="R31" s="434">
        <v>8.0</v>
      </c>
      <c r="S31" s="434"/>
      <c r="T31" s="435">
        <v>8.0</v>
      </c>
      <c r="U31" s="437"/>
      <c r="V31" s="437"/>
      <c r="W31" s="434"/>
      <c r="X31" s="434"/>
      <c r="Y31" s="434"/>
      <c r="Z31" s="434"/>
      <c r="AA31" s="435">
        <v>8.0</v>
      </c>
      <c r="AB31" s="437">
        <v>8.0</v>
      </c>
      <c r="AC31" s="437"/>
      <c r="AD31" s="434">
        <v>8.0</v>
      </c>
      <c r="AE31" s="434"/>
      <c r="AF31" s="434"/>
      <c r="AG31" s="434">
        <v>8.0</v>
      </c>
      <c r="AH31" s="435"/>
      <c r="AI31" s="437"/>
      <c r="AJ31" s="437">
        <v>1.0</v>
      </c>
      <c r="AK31" s="434"/>
      <c r="AL31" s="238">
        <f t="shared" si="5"/>
        <v>97</v>
      </c>
      <c r="AM31" s="241"/>
      <c r="AN31" s="436" t="b">
        <v>0</v>
      </c>
    </row>
    <row r="32" ht="15.75" customHeight="1">
      <c r="A32" s="233" t="s">
        <v>261</v>
      </c>
      <c r="B32" s="309" t="s">
        <v>258</v>
      </c>
      <c r="C32" s="309" t="s">
        <v>259</v>
      </c>
      <c r="D32" s="309" t="s">
        <v>72</v>
      </c>
      <c r="E32" s="183"/>
      <c r="F32" s="183"/>
      <c r="G32" s="437"/>
      <c r="H32" s="433"/>
      <c r="I32" s="434"/>
      <c r="J32" s="434"/>
      <c r="K32" s="434"/>
      <c r="L32" s="434"/>
      <c r="M32" s="433"/>
      <c r="N32" s="437">
        <v>8.0</v>
      </c>
      <c r="O32" s="437">
        <v>8.0</v>
      </c>
      <c r="P32" s="434"/>
      <c r="Q32" s="434"/>
      <c r="R32" s="434">
        <v>8.0</v>
      </c>
      <c r="S32" s="434"/>
      <c r="T32" s="435"/>
      <c r="U32" s="437"/>
      <c r="V32" s="437">
        <v>8.0</v>
      </c>
      <c r="W32" s="434">
        <v>8.0</v>
      </c>
      <c r="X32" s="434"/>
      <c r="Y32" s="434"/>
      <c r="Z32" s="434"/>
      <c r="AA32" s="435"/>
      <c r="AB32" s="437">
        <v>8.0</v>
      </c>
      <c r="AC32" s="437">
        <v>8.0</v>
      </c>
      <c r="AD32" s="434"/>
      <c r="AE32" s="434">
        <v>8.0</v>
      </c>
      <c r="AF32" s="434"/>
      <c r="AG32" s="434"/>
      <c r="AH32" s="435">
        <v>8.0</v>
      </c>
      <c r="AI32" s="437">
        <v>8.0</v>
      </c>
      <c r="AJ32" s="437"/>
      <c r="AK32" s="434"/>
      <c r="AL32" s="238">
        <f t="shared" si="5"/>
        <v>80</v>
      </c>
      <c r="AM32" s="241"/>
      <c r="AN32" s="436" t="b">
        <v>0</v>
      </c>
    </row>
    <row r="33" ht="15.75" customHeight="1">
      <c r="A33" s="233" t="s">
        <v>261</v>
      </c>
      <c r="B33" s="309" t="s">
        <v>258</v>
      </c>
      <c r="C33" s="309" t="s">
        <v>259</v>
      </c>
      <c r="D33" s="309"/>
      <c r="E33" s="183"/>
      <c r="F33" s="183"/>
      <c r="G33" s="437"/>
      <c r="H33" s="433"/>
      <c r="I33" s="434"/>
      <c r="J33" s="434"/>
      <c r="K33" s="434"/>
      <c r="L33" s="434"/>
      <c r="M33" s="433"/>
      <c r="N33" s="437"/>
      <c r="O33" s="437"/>
      <c r="P33" s="434"/>
      <c r="Q33" s="434"/>
      <c r="R33" s="434"/>
      <c r="S33" s="434"/>
      <c r="T33" s="435"/>
      <c r="U33" s="437"/>
      <c r="V33" s="437"/>
      <c r="W33" s="434"/>
      <c r="X33" s="434"/>
      <c r="Y33" s="434"/>
      <c r="Z33" s="434"/>
      <c r="AA33" s="435"/>
      <c r="AB33" s="437"/>
      <c r="AC33" s="437"/>
      <c r="AD33" s="434"/>
      <c r="AE33" s="434"/>
      <c r="AF33" s="434"/>
      <c r="AG33" s="434"/>
      <c r="AH33" s="435"/>
      <c r="AI33" s="437"/>
      <c r="AJ33" s="437"/>
      <c r="AK33" s="434"/>
      <c r="AL33" s="238">
        <f t="shared" si="5"/>
        <v>0</v>
      </c>
      <c r="AM33" s="241"/>
      <c r="AN33" s="436" t="b">
        <v>0</v>
      </c>
    </row>
    <row r="34" ht="15.75" customHeight="1">
      <c r="A34" s="233" t="s">
        <v>261</v>
      </c>
      <c r="B34" s="286" t="s">
        <v>258</v>
      </c>
      <c r="C34" s="286" t="s">
        <v>259</v>
      </c>
      <c r="D34" s="286" t="s">
        <v>47</v>
      </c>
      <c r="E34" s="258"/>
      <c r="F34" s="258"/>
      <c r="G34" s="437">
        <f t="shared" ref="G34:AJ34" si="6">SUM(G24:G33)</f>
        <v>31</v>
      </c>
      <c r="H34" s="433">
        <f t="shared" si="6"/>
        <v>24</v>
      </c>
      <c r="I34" s="440">
        <f t="shared" si="6"/>
        <v>24</v>
      </c>
      <c r="J34" s="440">
        <f t="shared" si="6"/>
        <v>24</v>
      </c>
      <c r="K34" s="440">
        <f t="shared" si="6"/>
        <v>24</v>
      </c>
      <c r="L34" s="440">
        <f t="shared" si="6"/>
        <v>24</v>
      </c>
      <c r="M34" s="433">
        <f t="shared" si="6"/>
        <v>24</v>
      </c>
      <c r="N34" s="437">
        <f t="shared" si="6"/>
        <v>24</v>
      </c>
      <c r="O34" s="437">
        <f t="shared" si="6"/>
        <v>24</v>
      </c>
      <c r="P34" s="440">
        <f t="shared" si="6"/>
        <v>24</v>
      </c>
      <c r="Q34" s="440">
        <f t="shared" si="6"/>
        <v>24</v>
      </c>
      <c r="R34" s="440">
        <f t="shared" si="6"/>
        <v>24</v>
      </c>
      <c r="S34" s="440">
        <f t="shared" si="6"/>
        <v>24</v>
      </c>
      <c r="T34" s="438">
        <f t="shared" si="6"/>
        <v>24</v>
      </c>
      <c r="U34" s="437">
        <f t="shared" si="6"/>
        <v>24</v>
      </c>
      <c r="V34" s="437">
        <f t="shared" si="6"/>
        <v>24</v>
      </c>
      <c r="W34" s="440">
        <f t="shared" si="6"/>
        <v>24</v>
      </c>
      <c r="X34" s="440">
        <f t="shared" si="6"/>
        <v>24</v>
      </c>
      <c r="Y34" s="440">
        <f t="shared" si="6"/>
        <v>24</v>
      </c>
      <c r="Z34" s="440">
        <f t="shared" si="6"/>
        <v>24</v>
      </c>
      <c r="AA34" s="438">
        <f t="shared" si="6"/>
        <v>24</v>
      </c>
      <c r="AB34" s="437">
        <f t="shared" si="6"/>
        <v>24</v>
      </c>
      <c r="AC34" s="437">
        <f t="shared" si="6"/>
        <v>24</v>
      </c>
      <c r="AD34" s="440">
        <f t="shared" si="6"/>
        <v>24</v>
      </c>
      <c r="AE34" s="440">
        <f t="shared" si="6"/>
        <v>24</v>
      </c>
      <c r="AF34" s="440">
        <f t="shared" si="6"/>
        <v>24</v>
      </c>
      <c r="AG34" s="440">
        <f t="shared" si="6"/>
        <v>24</v>
      </c>
      <c r="AH34" s="438">
        <f t="shared" si="6"/>
        <v>24</v>
      </c>
      <c r="AI34" s="437">
        <f t="shared" si="6"/>
        <v>24</v>
      </c>
      <c r="AJ34" s="437">
        <f t="shared" si="6"/>
        <v>17</v>
      </c>
      <c r="AK34" s="438"/>
      <c r="AL34" s="260">
        <f t="shared" si="5"/>
        <v>720</v>
      </c>
      <c r="AM34" s="263"/>
      <c r="AN34" s="439" t="b">
        <v>0</v>
      </c>
    </row>
    <row r="35" ht="15.75" customHeight="1">
      <c r="A35" s="233" t="s">
        <v>261</v>
      </c>
      <c r="B35" s="309" t="s">
        <v>258</v>
      </c>
      <c r="C35" s="309" t="s">
        <v>263</v>
      </c>
      <c r="D35" s="309" t="s">
        <v>145</v>
      </c>
      <c r="E35" s="183"/>
      <c r="F35" s="183"/>
      <c r="G35" s="437">
        <v>4.0</v>
      </c>
      <c r="H35" s="433">
        <v>4.0</v>
      </c>
      <c r="I35" s="434">
        <v>1.0</v>
      </c>
      <c r="J35" s="434">
        <v>1.0</v>
      </c>
      <c r="K35" s="434">
        <v>1.0</v>
      </c>
      <c r="L35" s="434">
        <v>1.0</v>
      </c>
      <c r="M35" s="433">
        <v>3.0</v>
      </c>
      <c r="N35" s="437"/>
      <c r="O35" s="437"/>
      <c r="P35" s="434">
        <v>1.0</v>
      </c>
      <c r="Q35" s="434">
        <v>1.0</v>
      </c>
      <c r="R35" s="434">
        <v>1.0</v>
      </c>
      <c r="S35" s="434">
        <v>1.0</v>
      </c>
      <c r="T35" s="435">
        <v>1.0</v>
      </c>
      <c r="U35" s="437">
        <v>4.0</v>
      </c>
      <c r="V35" s="437">
        <v>4.0</v>
      </c>
      <c r="W35" s="434">
        <v>1.0</v>
      </c>
      <c r="X35" s="434">
        <v>1.0</v>
      </c>
      <c r="Y35" s="434">
        <v>1.0</v>
      </c>
      <c r="Z35" s="434">
        <v>1.0</v>
      </c>
      <c r="AA35" s="435">
        <v>1.0</v>
      </c>
      <c r="AB35" s="437"/>
      <c r="AC35" s="437"/>
      <c r="AD35" s="434">
        <v>1.0</v>
      </c>
      <c r="AE35" s="434">
        <v>1.0</v>
      </c>
      <c r="AF35" s="434">
        <v>1.0</v>
      </c>
      <c r="AG35" s="434">
        <v>3.0</v>
      </c>
      <c r="AH35" s="435">
        <v>1.0</v>
      </c>
      <c r="AI35" s="437"/>
      <c r="AJ35" s="437">
        <v>4.0</v>
      </c>
      <c r="AK35" s="434"/>
      <c r="AL35" s="238">
        <f t="shared" si="5"/>
        <v>44</v>
      </c>
      <c r="AM35" s="241"/>
      <c r="AN35" s="436" t="b">
        <v>0</v>
      </c>
    </row>
    <row r="36" ht="15.75" customHeight="1">
      <c r="A36" s="233" t="s">
        <v>261</v>
      </c>
      <c r="B36" s="309" t="s">
        <v>258</v>
      </c>
      <c r="C36" s="309" t="s">
        <v>263</v>
      </c>
      <c r="D36" s="309" t="s">
        <v>148</v>
      </c>
      <c r="E36" s="183"/>
      <c r="F36" s="183"/>
      <c r="G36" s="437"/>
      <c r="H36" s="433"/>
      <c r="I36" s="434">
        <v>1.0</v>
      </c>
      <c r="J36" s="434">
        <v>1.0</v>
      </c>
      <c r="K36" s="434">
        <v>1.0</v>
      </c>
      <c r="L36" s="434">
        <v>1.0</v>
      </c>
      <c r="M36" s="433">
        <v>1.0</v>
      </c>
      <c r="N36" s="437"/>
      <c r="O36" s="437"/>
      <c r="P36" s="434">
        <v>1.0</v>
      </c>
      <c r="Q36" s="434">
        <v>1.0</v>
      </c>
      <c r="R36" s="434">
        <v>1.0</v>
      </c>
      <c r="S36" s="434">
        <v>1.0</v>
      </c>
      <c r="T36" s="435">
        <v>1.0</v>
      </c>
      <c r="U36" s="437"/>
      <c r="V36" s="437"/>
      <c r="W36" s="434">
        <v>1.0</v>
      </c>
      <c r="X36" s="434">
        <v>1.0</v>
      </c>
      <c r="Y36" s="434">
        <v>1.0</v>
      </c>
      <c r="Z36" s="434">
        <v>1.0</v>
      </c>
      <c r="AA36" s="435">
        <v>1.0</v>
      </c>
      <c r="AB36" s="437"/>
      <c r="AC36" s="437"/>
      <c r="AD36" s="434">
        <v>1.0</v>
      </c>
      <c r="AE36" s="434">
        <v>1.0</v>
      </c>
      <c r="AF36" s="434">
        <v>1.0</v>
      </c>
      <c r="AG36" s="434">
        <v>1.0</v>
      </c>
      <c r="AH36" s="435">
        <v>1.0</v>
      </c>
      <c r="AI36" s="437">
        <v>4.0</v>
      </c>
      <c r="AJ36" s="437"/>
      <c r="AK36" s="434"/>
      <c r="AL36" s="238">
        <f t="shared" si="5"/>
        <v>24</v>
      </c>
      <c r="AM36" s="241"/>
      <c r="AN36" s="436" t="b">
        <v>0</v>
      </c>
    </row>
    <row r="37" ht="15.75" customHeight="1">
      <c r="A37" s="233" t="s">
        <v>261</v>
      </c>
      <c r="B37" s="309" t="s">
        <v>258</v>
      </c>
      <c r="C37" s="309" t="s">
        <v>263</v>
      </c>
      <c r="D37" s="309" t="s">
        <v>146</v>
      </c>
      <c r="E37" s="183"/>
      <c r="F37" s="183"/>
      <c r="G37" s="437"/>
      <c r="H37" s="433"/>
      <c r="I37" s="434">
        <v>2.0</v>
      </c>
      <c r="J37" s="434">
        <v>2.0</v>
      </c>
      <c r="K37" s="434">
        <v>2.0</v>
      </c>
      <c r="L37" s="434">
        <v>2.0</v>
      </c>
      <c r="M37" s="433"/>
      <c r="N37" s="437"/>
      <c r="O37" s="437"/>
      <c r="P37" s="434">
        <v>2.0</v>
      </c>
      <c r="Q37" s="434">
        <v>2.0</v>
      </c>
      <c r="R37" s="434">
        <v>2.0</v>
      </c>
      <c r="S37" s="434">
        <v>2.0</v>
      </c>
      <c r="T37" s="435">
        <v>2.0</v>
      </c>
      <c r="U37" s="437"/>
      <c r="V37" s="437"/>
      <c r="W37" s="434">
        <v>2.0</v>
      </c>
      <c r="X37" s="434">
        <v>2.0</v>
      </c>
      <c r="Y37" s="434">
        <v>2.0</v>
      </c>
      <c r="Z37" s="434">
        <v>2.0</v>
      </c>
      <c r="AA37" s="435">
        <v>2.0</v>
      </c>
      <c r="AB37" s="437"/>
      <c r="AC37" s="437"/>
      <c r="AD37" s="434">
        <v>2.0</v>
      </c>
      <c r="AE37" s="434">
        <v>2.0</v>
      </c>
      <c r="AF37" s="434">
        <v>2.0</v>
      </c>
      <c r="AG37" s="434"/>
      <c r="AH37" s="435">
        <v>2.0</v>
      </c>
      <c r="AI37" s="437"/>
      <c r="AJ37" s="437"/>
      <c r="AK37" s="434"/>
      <c r="AL37" s="238">
        <f t="shared" si="5"/>
        <v>36</v>
      </c>
      <c r="AM37" s="241"/>
      <c r="AN37" s="436" t="b">
        <v>0</v>
      </c>
    </row>
    <row r="38" ht="15.75" customHeight="1">
      <c r="A38" s="233" t="s">
        <v>261</v>
      </c>
      <c r="B38" s="309" t="s">
        <v>258</v>
      </c>
      <c r="C38" s="309" t="s">
        <v>263</v>
      </c>
      <c r="D38" s="309" t="s">
        <v>147</v>
      </c>
      <c r="E38" s="183"/>
      <c r="F38" s="183"/>
      <c r="G38" s="437"/>
      <c r="H38" s="433"/>
      <c r="I38" s="434"/>
      <c r="J38" s="434"/>
      <c r="K38" s="434"/>
      <c r="L38" s="434"/>
      <c r="M38" s="433"/>
      <c r="N38" s="437">
        <v>4.0</v>
      </c>
      <c r="O38" s="437">
        <v>4.0</v>
      </c>
      <c r="P38" s="434"/>
      <c r="Q38" s="434"/>
      <c r="R38" s="434"/>
      <c r="S38" s="434"/>
      <c r="T38" s="435"/>
      <c r="U38" s="437"/>
      <c r="V38" s="437"/>
      <c r="W38" s="434"/>
      <c r="X38" s="434"/>
      <c r="Y38" s="434"/>
      <c r="Z38" s="434"/>
      <c r="AA38" s="435"/>
      <c r="AB38" s="437">
        <v>4.0</v>
      </c>
      <c r="AC38" s="437">
        <v>4.0</v>
      </c>
      <c r="AD38" s="434"/>
      <c r="AE38" s="434"/>
      <c r="AF38" s="434"/>
      <c r="AG38" s="434"/>
      <c r="AH38" s="435"/>
      <c r="AI38" s="437"/>
      <c r="AJ38" s="437"/>
      <c r="AK38" s="434"/>
      <c r="AL38" s="238">
        <f t="shared" si="5"/>
        <v>16</v>
      </c>
      <c r="AM38" s="241"/>
      <c r="AN38" s="436" t="b">
        <v>0</v>
      </c>
    </row>
    <row r="39" ht="15.75" customHeight="1">
      <c r="A39" s="233" t="s">
        <v>261</v>
      </c>
      <c r="B39" s="309" t="s">
        <v>258</v>
      </c>
      <c r="C39" s="309" t="s">
        <v>263</v>
      </c>
      <c r="D39" s="309"/>
      <c r="E39" s="183"/>
      <c r="F39" s="183"/>
      <c r="G39" s="437"/>
      <c r="H39" s="433"/>
      <c r="I39" s="434"/>
      <c r="J39" s="434"/>
      <c r="K39" s="434"/>
      <c r="L39" s="434"/>
      <c r="M39" s="433"/>
      <c r="N39" s="437"/>
      <c r="O39" s="437"/>
      <c r="P39" s="434"/>
      <c r="Q39" s="434"/>
      <c r="R39" s="434"/>
      <c r="S39" s="434"/>
      <c r="T39" s="435"/>
      <c r="U39" s="437"/>
      <c r="V39" s="437"/>
      <c r="W39" s="434"/>
      <c r="X39" s="434"/>
      <c r="Y39" s="434"/>
      <c r="Z39" s="434"/>
      <c r="AA39" s="435"/>
      <c r="AB39" s="437"/>
      <c r="AC39" s="437"/>
      <c r="AD39" s="434"/>
      <c r="AE39" s="434"/>
      <c r="AF39" s="434"/>
      <c r="AG39" s="434"/>
      <c r="AH39" s="435"/>
      <c r="AI39" s="437"/>
      <c r="AJ39" s="437"/>
      <c r="AK39" s="434"/>
      <c r="AL39" s="238">
        <f t="shared" si="5"/>
        <v>0</v>
      </c>
      <c r="AM39" s="241"/>
      <c r="AN39" s="436" t="b">
        <v>0</v>
      </c>
    </row>
    <row r="40" ht="15.75" customHeight="1">
      <c r="A40" s="233" t="s">
        <v>261</v>
      </c>
      <c r="B40" s="309" t="s">
        <v>258</v>
      </c>
      <c r="C40" s="309" t="s">
        <v>263</v>
      </c>
      <c r="D40" s="309"/>
      <c r="E40" s="183"/>
      <c r="F40" s="183"/>
      <c r="G40" s="437"/>
      <c r="H40" s="433"/>
      <c r="I40" s="434"/>
      <c r="J40" s="434"/>
      <c r="K40" s="434"/>
      <c r="L40" s="434"/>
      <c r="M40" s="433"/>
      <c r="N40" s="437"/>
      <c r="O40" s="437"/>
      <c r="P40" s="434"/>
      <c r="Q40" s="434"/>
      <c r="R40" s="434"/>
      <c r="S40" s="434"/>
      <c r="T40" s="435"/>
      <c r="U40" s="437"/>
      <c r="V40" s="437"/>
      <c r="W40" s="434"/>
      <c r="X40" s="434"/>
      <c r="Y40" s="434"/>
      <c r="Z40" s="434"/>
      <c r="AA40" s="435"/>
      <c r="AB40" s="437"/>
      <c r="AC40" s="437"/>
      <c r="AD40" s="434"/>
      <c r="AE40" s="434"/>
      <c r="AF40" s="434"/>
      <c r="AG40" s="434"/>
      <c r="AH40" s="435"/>
      <c r="AI40" s="437"/>
      <c r="AJ40" s="437"/>
      <c r="AK40" s="434"/>
      <c r="AL40" s="238">
        <f t="shared" si="5"/>
        <v>0</v>
      </c>
      <c r="AM40" s="241"/>
      <c r="AN40" s="436" t="b">
        <v>0</v>
      </c>
    </row>
    <row r="41" ht="15.75" customHeight="1">
      <c r="A41" s="233" t="s">
        <v>261</v>
      </c>
      <c r="B41" s="286" t="s">
        <v>258</v>
      </c>
      <c r="C41" s="286" t="s">
        <v>263</v>
      </c>
      <c r="D41" s="286" t="s">
        <v>142</v>
      </c>
      <c r="E41" s="258"/>
      <c r="F41" s="258"/>
      <c r="G41" s="437">
        <f t="shared" ref="G41:AK41" si="7">SUM(G35:G40)</f>
        <v>4</v>
      </c>
      <c r="H41" s="437">
        <f t="shared" si="7"/>
        <v>4</v>
      </c>
      <c r="I41" s="437">
        <f t="shared" si="7"/>
        <v>4</v>
      </c>
      <c r="J41" s="437">
        <f t="shared" si="7"/>
        <v>4</v>
      </c>
      <c r="K41" s="437">
        <f t="shared" si="7"/>
        <v>4</v>
      </c>
      <c r="L41" s="437">
        <f t="shared" si="7"/>
        <v>4</v>
      </c>
      <c r="M41" s="437">
        <f t="shared" si="7"/>
        <v>4</v>
      </c>
      <c r="N41" s="437">
        <f t="shared" si="7"/>
        <v>4</v>
      </c>
      <c r="O41" s="437">
        <f t="shared" si="7"/>
        <v>4</v>
      </c>
      <c r="P41" s="437">
        <f t="shared" si="7"/>
        <v>4</v>
      </c>
      <c r="Q41" s="437">
        <f t="shared" si="7"/>
        <v>4</v>
      </c>
      <c r="R41" s="437">
        <f t="shared" si="7"/>
        <v>4</v>
      </c>
      <c r="S41" s="437">
        <f t="shared" si="7"/>
        <v>4</v>
      </c>
      <c r="T41" s="437">
        <f t="shared" si="7"/>
        <v>4</v>
      </c>
      <c r="U41" s="437">
        <f t="shared" si="7"/>
        <v>4</v>
      </c>
      <c r="V41" s="437">
        <f t="shared" si="7"/>
        <v>4</v>
      </c>
      <c r="W41" s="437">
        <f t="shared" si="7"/>
        <v>4</v>
      </c>
      <c r="X41" s="437">
        <f t="shared" si="7"/>
        <v>4</v>
      </c>
      <c r="Y41" s="437">
        <f t="shared" si="7"/>
        <v>4</v>
      </c>
      <c r="Z41" s="437">
        <f t="shared" si="7"/>
        <v>4</v>
      </c>
      <c r="AA41" s="437">
        <f t="shared" si="7"/>
        <v>4</v>
      </c>
      <c r="AB41" s="437">
        <f t="shared" si="7"/>
        <v>4</v>
      </c>
      <c r="AC41" s="437">
        <f t="shared" si="7"/>
        <v>4</v>
      </c>
      <c r="AD41" s="437">
        <f t="shared" si="7"/>
        <v>4</v>
      </c>
      <c r="AE41" s="437">
        <f t="shared" si="7"/>
        <v>4</v>
      </c>
      <c r="AF41" s="437">
        <f t="shared" si="7"/>
        <v>4</v>
      </c>
      <c r="AG41" s="437">
        <f t="shared" si="7"/>
        <v>4</v>
      </c>
      <c r="AH41" s="437">
        <f t="shared" si="7"/>
        <v>4</v>
      </c>
      <c r="AI41" s="437">
        <f t="shared" si="7"/>
        <v>4</v>
      </c>
      <c r="AJ41" s="437">
        <f t="shared" si="7"/>
        <v>4</v>
      </c>
      <c r="AK41" s="437">
        <f t="shared" si="7"/>
        <v>0</v>
      </c>
      <c r="AL41" s="260">
        <f t="shared" si="5"/>
        <v>120</v>
      </c>
      <c r="AM41" s="263"/>
      <c r="AN41" s="439" t="b">
        <v>0</v>
      </c>
    </row>
    <row r="42" ht="15.75" customHeight="1">
      <c r="A42" s="233" t="s">
        <v>261</v>
      </c>
      <c r="B42" s="309" t="s">
        <v>258</v>
      </c>
      <c r="C42" s="309" t="s">
        <v>271</v>
      </c>
      <c r="D42" s="309" t="s">
        <v>173</v>
      </c>
      <c r="E42" s="183"/>
      <c r="F42" s="183"/>
      <c r="G42" s="437"/>
      <c r="H42" s="433"/>
      <c r="I42" s="434"/>
      <c r="J42" s="434"/>
      <c r="K42" s="434"/>
      <c r="L42" s="434"/>
      <c r="M42" s="433"/>
      <c r="N42" s="437"/>
      <c r="O42" s="437"/>
      <c r="P42" s="434"/>
      <c r="Q42" s="434"/>
      <c r="R42" s="434"/>
      <c r="S42" s="434"/>
      <c r="T42" s="435"/>
      <c r="U42" s="437"/>
      <c r="V42" s="437"/>
      <c r="W42" s="434"/>
      <c r="X42" s="434"/>
      <c r="Y42" s="434"/>
      <c r="Z42" s="434"/>
      <c r="AA42" s="435"/>
      <c r="AB42" s="437"/>
      <c r="AC42" s="437"/>
      <c r="AD42" s="434"/>
      <c r="AE42" s="434"/>
      <c r="AF42" s="434"/>
      <c r="AG42" s="434"/>
      <c r="AH42" s="435"/>
      <c r="AI42" s="437">
        <v>1.0</v>
      </c>
      <c r="AJ42" s="437"/>
      <c r="AK42" s="434"/>
      <c r="AL42" s="238">
        <f t="shared" si="5"/>
        <v>1</v>
      </c>
      <c r="AM42" s="241"/>
      <c r="AN42" s="436" t="b">
        <v>0</v>
      </c>
    </row>
    <row r="43" ht="15.75" customHeight="1">
      <c r="A43" s="233" t="s">
        <v>261</v>
      </c>
      <c r="B43" s="309" t="s">
        <v>258</v>
      </c>
      <c r="C43" s="309" t="s">
        <v>271</v>
      </c>
      <c r="D43" s="309"/>
      <c r="E43" s="183"/>
      <c r="F43" s="183"/>
      <c r="G43" s="437"/>
      <c r="H43" s="433"/>
      <c r="I43" s="434"/>
      <c r="J43" s="434"/>
      <c r="K43" s="434"/>
      <c r="L43" s="434"/>
      <c r="M43" s="433"/>
      <c r="N43" s="437"/>
      <c r="O43" s="437"/>
      <c r="P43" s="434"/>
      <c r="Q43" s="434"/>
      <c r="R43" s="434"/>
      <c r="S43" s="434"/>
      <c r="T43" s="435"/>
      <c r="U43" s="437"/>
      <c r="V43" s="437"/>
      <c r="W43" s="434"/>
      <c r="X43" s="434"/>
      <c r="Y43" s="434"/>
      <c r="Z43" s="434"/>
      <c r="AA43" s="435"/>
      <c r="AB43" s="437"/>
      <c r="AC43" s="437"/>
      <c r="AD43" s="434"/>
      <c r="AE43" s="434"/>
      <c r="AF43" s="434"/>
      <c r="AG43" s="434"/>
      <c r="AH43" s="435"/>
      <c r="AI43" s="437"/>
      <c r="AJ43" s="437"/>
      <c r="AK43" s="434"/>
      <c r="AL43" s="238">
        <f t="shared" si="5"/>
        <v>0</v>
      </c>
      <c r="AM43" s="241"/>
      <c r="AN43" s="436" t="b">
        <v>0</v>
      </c>
    </row>
    <row r="44" ht="15.75" customHeight="1">
      <c r="A44" s="233" t="s">
        <v>261</v>
      </c>
      <c r="B44" s="286" t="s">
        <v>258</v>
      </c>
      <c r="C44" s="286" t="s">
        <v>271</v>
      </c>
      <c r="D44" s="286" t="s">
        <v>172</v>
      </c>
      <c r="E44" s="258"/>
      <c r="F44" s="258"/>
      <c r="G44" s="437">
        <f t="shared" ref="G44:AJ44" si="8">SUM(G42:G43)</f>
        <v>0</v>
      </c>
      <c r="H44" s="433">
        <f t="shared" si="8"/>
        <v>0</v>
      </c>
      <c r="I44" s="440">
        <f t="shared" si="8"/>
        <v>0</v>
      </c>
      <c r="J44" s="440">
        <f t="shared" si="8"/>
        <v>0</v>
      </c>
      <c r="K44" s="440">
        <f t="shared" si="8"/>
        <v>0</v>
      </c>
      <c r="L44" s="440">
        <f t="shared" si="8"/>
        <v>0</v>
      </c>
      <c r="M44" s="433">
        <f t="shared" si="8"/>
        <v>0</v>
      </c>
      <c r="N44" s="437">
        <f t="shared" si="8"/>
        <v>0</v>
      </c>
      <c r="O44" s="437">
        <f t="shared" si="8"/>
        <v>0</v>
      </c>
      <c r="P44" s="440">
        <f t="shared" si="8"/>
        <v>0</v>
      </c>
      <c r="Q44" s="440">
        <f t="shared" si="8"/>
        <v>0</v>
      </c>
      <c r="R44" s="440">
        <f t="shared" si="8"/>
        <v>0</v>
      </c>
      <c r="S44" s="440">
        <f t="shared" si="8"/>
        <v>0</v>
      </c>
      <c r="T44" s="438">
        <f t="shared" si="8"/>
        <v>0</v>
      </c>
      <c r="U44" s="437">
        <f t="shared" si="8"/>
        <v>0</v>
      </c>
      <c r="V44" s="437">
        <f t="shared" si="8"/>
        <v>0</v>
      </c>
      <c r="W44" s="440">
        <f t="shared" si="8"/>
        <v>0</v>
      </c>
      <c r="X44" s="440">
        <f t="shared" si="8"/>
        <v>0</v>
      </c>
      <c r="Y44" s="440">
        <f t="shared" si="8"/>
        <v>0</v>
      </c>
      <c r="Z44" s="440">
        <f t="shared" si="8"/>
        <v>0</v>
      </c>
      <c r="AA44" s="438">
        <f t="shared" si="8"/>
        <v>0</v>
      </c>
      <c r="AB44" s="437">
        <f t="shared" si="8"/>
        <v>0</v>
      </c>
      <c r="AC44" s="437">
        <f t="shared" si="8"/>
        <v>0</v>
      </c>
      <c r="AD44" s="440">
        <f t="shared" si="8"/>
        <v>0</v>
      </c>
      <c r="AE44" s="440">
        <f t="shared" si="8"/>
        <v>0</v>
      </c>
      <c r="AF44" s="440">
        <f t="shared" si="8"/>
        <v>0</v>
      </c>
      <c r="AG44" s="440">
        <f t="shared" si="8"/>
        <v>0</v>
      </c>
      <c r="AH44" s="438">
        <f t="shared" si="8"/>
        <v>0</v>
      </c>
      <c r="AI44" s="437">
        <f t="shared" si="8"/>
        <v>1</v>
      </c>
      <c r="AJ44" s="437">
        <f t="shared" si="8"/>
        <v>0</v>
      </c>
      <c r="AK44" s="440"/>
      <c r="AL44" s="260">
        <f t="shared" si="5"/>
        <v>1</v>
      </c>
      <c r="AM44" s="263"/>
      <c r="AN44" s="439" t="b">
        <v>0</v>
      </c>
    </row>
    <row r="45" ht="15.75" customHeight="1">
      <c r="A45" s="233" t="s">
        <v>261</v>
      </c>
      <c r="B45" s="309" t="s">
        <v>258</v>
      </c>
      <c r="C45" s="309" t="s">
        <v>267</v>
      </c>
      <c r="D45" s="309" t="s">
        <v>175</v>
      </c>
      <c r="E45" s="183"/>
      <c r="F45" s="183"/>
      <c r="G45" s="437"/>
      <c r="H45" s="433"/>
      <c r="I45" s="434"/>
      <c r="J45" s="434"/>
      <c r="K45" s="434"/>
      <c r="L45" s="434"/>
      <c r="M45" s="433"/>
      <c r="N45" s="437"/>
      <c r="O45" s="437"/>
      <c r="P45" s="434"/>
      <c r="Q45" s="434">
        <v>1.0</v>
      </c>
      <c r="R45" s="434"/>
      <c r="S45" s="434">
        <v>1.0</v>
      </c>
      <c r="T45" s="435">
        <v>1.0</v>
      </c>
      <c r="U45" s="437"/>
      <c r="V45" s="437"/>
      <c r="W45" s="434"/>
      <c r="X45" s="434">
        <v>1.0</v>
      </c>
      <c r="Y45" s="434"/>
      <c r="Z45" s="434">
        <v>1.0</v>
      </c>
      <c r="AA45" s="435">
        <v>1.0</v>
      </c>
      <c r="AB45" s="437"/>
      <c r="AC45" s="437"/>
      <c r="AD45" s="434"/>
      <c r="AE45" s="434">
        <v>1.0</v>
      </c>
      <c r="AF45" s="434"/>
      <c r="AG45" s="434">
        <v>1.0</v>
      </c>
      <c r="AH45" s="435">
        <v>1.0</v>
      </c>
      <c r="AI45" s="437"/>
      <c r="AJ45" s="437"/>
      <c r="AK45" s="434"/>
      <c r="AL45" s="238">
        <f t="shared" si="5"/>
        <v>9</v>
      </c>
      <c r="AM45" s="241"/>
      <c r="AN45" s="436" t="b">
        <v>0</v>
      </c>
    </row>
    <row r="46" ht="15.75" customHeight="1">
      <c r="A46" s="233" t="s">
        <v>261</v>
      </c>
      <c r="B46" s="309" t="s">
        <v>258</v>
      </c>
      <c r="C46" s="309" t="s">
        <v>267</v>
      </c>
      <c r="D46" s="309"/>
      <c r="E46" s="183"/>
      <c r="F46" s="183"/>
      <c r="G46" s="437"/>
      <c r="H46" s="433"/>
      <c r="I46" s="434"/>
      <c r="J46" s="434"/>
      <c r="K46" s="434"/>
      <c r="L46" s="434"/>
      <c r="M46" s="433"/>
      <c r="N46" s="437"/>
      <c r="O46" s="437"/>
      <c r="P46" s="434"/>
      <c r="Q46" s="434"/>
      <c r="R46" s="434"/>
      <c r="S46" s="434"/>
      <c r="T46" s="435"/>
      <c r="U46" s="437"/>
      <c r="V46" s="437"/>
      <c r="W46" s="434"/>
      <c r="X46" s="434"/>
      <c r="Y46" s="434"/>
      <c r="Z46" s="434"/>
      <c r="AA46" s="435"/>
      <c r="AB46" s="437"/>
      <c r="AC46" s="437"/>
      <c r="AD46" s="434"/>
      <c r="AE46" s="434"/>
      <c r="AF46" s="434"/>
      <c r="AG46" s="434"/>
      <c r="AH46" s="435"/>
      <c r="AI46" s="437"/>
      <c r="AJ46" s="437"/>
      <c r="AK46" s="434"/>
      <c r="AL46" s="238">
        <f t="shared" si="5"/>
        <v>0</v>
      </c>
      <c r="AM46" s="241"/>
      <c r="AN46" s="436" t="b">
        <v>0</v>
      </c>
    </row>
    <row r="47" ht="15.75" customHeight="1">
      <c r="A47" s="233" t="s">
        <v>261</v>
      </c>
      <c r="B47" s="286" t="s">
        <v>258</v>
      </c>
      <c r="C47" s="286" t="s">
        <v>267</v>
      </c>
      <c r="D47" s="286" t="s">
        <v>174</v>
      </c>
      <c r="E47" s="258"/>
      <c r="F47" s="258"/>
      <c r="G47" s="437">
        <f t="shared" ref="G47:AJ47" si="9">SUM(G45:G46)</f>
        <v>0</v>
      </c>
      <c r="H47" s="433">
        <f t="shared" si="9"/>
        <v>0</v>
      </c>
      <c r="I47" s="440">
        <f t="shared" si="9"/>
        <v>0</v>
      </c>
      <c r="J47" s="440">
        <f t="shared" si="9"/>
        <v>0</v>
      </c>
      <c r="K47" s="440">
        <f t="shared" si="9"/>
        <v>0</v>
      </c>
      <c r="L47" s="440">
        <f t="shared" si="9"/>
        <v>0</v>
      </c>
      <c r="M47" s="433">
        <f t="shared" si="9"/>
        <v>0</v>
      </c>
      <c r="N47" s="437">
        <f t="shared" si="9"/>
        <v>0</v>
      </c>
      <c r="O47" s="437">
        <f t="shared" si="9"/>
        <v>0</v>
      </c>
      <c r="P47" s="440">
        <f t="shared" si="9"/>
        <v>0</v>
      </c>
      <c r="Q47" s="440">
        <f t="shared" si="9"/>
        <v>1</v>
      </c>
      <c r="R47" s="440">
        <f t="shared" si="9"/>
        <v>0</v>
      </c>
      <c r="S47" s="440">
        <f t="shared" si="9"/>
        <v>1</v>
      </c>
      <c r="T47" s="438">
        <f t="shared" si="9"/>
        <v>1</v>
      </c>
      <c r="U47" s="437">
        <f t="shared" si="9"/>
        <v>0</v>
      </c>
      <c r="V47" s="437">
        <f t="shared" si="9"/>
        <v>0</v>
      </c>
      <c r="W47" s="440">
        <f t="shared" si="9"/>
        <v>0</v>
      </c>
      <c r="X47" s="440">
        <f t="shared" si="9"/>
        <v>1</v>
      </c>
      <c r="Y47" s="440">
        <f t="shared" si="9"/>
        <v>0</v>
      </c>
      <c r="Z47" s="440">
        <f t="shared" si="9"/>
        <v>1</v>
      </c>
      <c r="AA47" s="438">
        <f t="shared" si="9"/>
        <v>1</v>
      </c>
      <c r="AB47" s="437">
        <f t="shared" si="9"/>
        <v>0</v>
      </c>
      <c r="AC47" s="437">
        <f t="shared" si="9"/>
        <v>0</v>
      </c>
      <c r="AD47" s="440">
        <f t="shared" si="9"/>
        <v>0</v>
      </c>
      <c r="AE47" s="440">
        <f t="shared" si="9"/>
        <v>1</v>
      </c>
      <c r="AF47" s="440">
        <f t="shared" si="9"/>
        <v>0</v>
      </c>
      <c r="AG47" s="440">
        <f t="shared" si="9"/>
        <v>1</v>
      </c>
      <c r="AH47" s="438">
        <f t="shared" si="9"/>
        <v>1</v>
      </c>
      <c r="AI47" s="437">
        <f t="shared" si="9"/>
        <v>0</v>
      </c>
      <c r="AJ47" s="437">
        <f t="shared" si="9"/>
        <v>0</v>
      </c>
      <c r="AK47" s="440"/>
      <c r="AL47" s="260">
        <f t="shared" si="5"/>
        <v>9</v>
      </c>
      <c r="AM47" s="263"/>
      <c r="AN47" s="439" t="b">
        <v>0</v>
      </c>
    </row>
    <row r="48" ht="15.75" customHeight="1">
      <c r="A48" s="233" t="s">
        <v>273</v>
      </c>
      <c r="B48" s="408" t="s">
        <v>254</v>
      </c>
      <c r="C48" s="309" t="s">
        <v>259</v>
      </c>
      <c r="D48" s="309" t="s">
        <v>60</v>
      </c>
      <c r="E48" s="183"/>
      <c r="F48" s="183"/>
      <c r="G48" s="437">
        <v>6.0</v>
      </c>
      <c r="H48" s="433">
        <v>6.0</v>
      </c>
      <c r="I48" s="434"/>
      <c r="J48" s="434">
        <v>6.0</v>
      </c>
      <c r="K48" s="434"/>
      <c r="L48" s="434">
        <v>6.0</v>
      </c>
      <c r="M48" s="433">
        <v>6.0</v>
      </c>
      <c r="N48" s="437">
        <v>6.0</v>
      </c>
      <c r="O48" s="437"/>
      <c r="P48" s="434">
        <v>6.0</v>
      </c>
      <c r="Q48" s="434">
        <v>6.0</v>
      </c>
      <c r="R48" s="434">
        <v>6.0</v>
      </c>
      <c r="S48" s="434">
        <v>6.0</v>
      </c>
      <c r="T48" s="435">
        <v>6.0</v>
      </c>
      <c r="U48" s="437"/>
      <c r="V48" s="437"/>
      <c r="W48" s="434"/>
      <c r="X48" s="434">
        <v>6.0</v>
      </c>
      <c r="Y48" s="434">
        <v>6.0</v>
      </c>
      <c r="Z48" s="434"/>
      <c r="AA48" s="435"/>
      <c r="AB48" s="437"/>
      <c r="AC48" s="437"/>
      <c r="AD48" s="434">
        <v>6.0</v>
      </c>
      <c r="AE48" s="434"/>
      <c r="AF48" s="434">
        <v>6.0</v>
      </c>
      <c r="AG48" s="434"/>
      <c r="AH48" s="435">
        <v>6.0</v>
      </c>
      <c r="AI48" s="437"/>
      <c r="AJ48" s="437"/>
      <c r="AK48" s="434"/>
      <c r="AL48" s="360">
        <f t="shared" si="5"/>
        <v>96</v>
      </c>
      <c r="AM48" s="241"/>
      <c r="AN48" s="436" t="b">
        <v>0</v>
      </c>
    </row>
    <row r="49" ht="15.75" customHeight="1">
      <c r="A49" s="233" t="s">
        <v>273</v>
      </c>
      <c r="B49" s="408" t="s">
        <v>254</v>
      </c>
      <c r="C49" s="309" t="s">
        <v>259</v>
      </c>
      <c r="D49" s="309" t="s">
        <v>61</v>
      </c>
      <c r="E49" s="183"/>
      <c r="F49" s="183"/>
      <c r="G49" s="437"/>
      <c r="H49" s="433"/>
      <c r="I49" s="434">
        <v>6.0</v>
      </c>
      <c r="J49" s="434">
        <v>6.0</v>
      </c>
      <c r="K49" s="434">
        <v>6.0</v>
      </c>
      <c r="L49" s="434">
        <v>6.0</v>
      </c>
      <c r="M49" s="433">
        <v>6.0</v>
      </c>
      <c r="N49" s="437"/>
      <c r="O49" s="437"/>
      <c r="P49" s="434">
        <v>6.0</v>
      </c>
      <c r="Q49" s="434">
        <v>6.0</v>
      </c>
      <c r="R49" s="434"/>
      <c r="S49" s="434">
        <v>6.0</v>
      </c>
      <c r="T49" s="435">
        <v>6.0</v>
      </c>
      <c r="U49" s="437"/>
      <c r="V49" s="437"/>
      <c r="W49" s="434">
        <v>6.0</v>
      </c>
      <c r="X49" s="434">
        <v>6.0</v>
      </c>
      <c r="Y49" s="434"/>
      <c r="Z49" s="434">
        <v>6.0</v>
      </c>
      <c r="AA49" s="435">
        <v>6.0</v>
      </c>
      <c r="AB49" s="437"/>
      <c r="AC49" s="437"/>
      <c r="AD49" s="434">
        <v>6.0</v>
      </c>
      <c r="AE49" s="434">
        <v>6.0</v>
      </c>
      <c r="AF49" s="434"/>
      <c r="AG49" s="434">
        <v>6.0</v>
      </c>
      <c r="AH49" s="435">
        <v>6.0</v>
      </c>
      <c r="AI49" s="437"/>
      <c r="AJ49" s="437"/>
      <c r="AK49" s="434"/>
      <c r="AL49" s="360">
        <f t="shared" si="5"/>
        <v>102</v>
      </c>
      <c r="AM49" s="241"/>
      <c r="AN49" s="436" t="b">
        <v>0</v>
      </c>
    </row>
    <row r="50" ht="15.75" customHeight="1">
      <c r="A50" s="233" t="s">
        <v>273</v>
      </c>
      <c r="B50" s="408" t="s">
        <v>254</v>
      </c>
      <c r="C50" s="309" t="s">
        <v>259</v>
      </c>
      <c r="D50" s="309" t="s">
        <v>86</v>
      </c>
      <c r="E50" s="183"/>
      <c r="F50" s="183"/>
      <c r="G50" s="437"/>
      <c r="H50" s="433"/>
      <c r="I50" s="434"/>
      <c r="J50" s="434">
        <v>6.0</v>
      </c>
      <c r="K50" s="434">
        <v>6.0</v>
      </c>
      <c r="L50" s="434">
        <v>6.0</v>
      </c>
      <c r="M50" s="433"/>
      <c r="N50" s="437">
        <v>6.0</v>
      </c>
      <c r="O50" s="437">
        <v>6.0</v>
      </c>
      <c r="P50" s="434"/>
      <c r="Q50" s="434"/>
      <c r="R50" s="434">
        <v>6.0</v>
      </c>
      <c r="S50" s="434"/>
      <c r="T50" s="435"/>
      <c r="U50" s="437">
        <v>6.0</v>
      </c>
      <c r="V50" s="437"/>
      <c r="W50" s="434">
        <v>6.0</v>
      </c>
      <c r="X50" s="434"/>
      <c r="Y50" s="434">
        <v>6.0</v>
      </c>
      <c r="Z50" s="434"/>
      <c r="AA50" s="435">
        <v>12.0</v>
      </c>
      <c r="AB50" s="437"/>
      <c r="AC50" s="437">
        <v>6.0</v>
      </c>
      <c r="AD50" s="434">
        <v>6.0</v>
      </c>
      <c r="AE50" s="434">
        <v>6.0</v>
      </c>
      <c r="AF50" s="434">
        <v>6.0</v>
      </c>
      <c r="AG50" s="434">
        <v>6.0</v>
      </c>
      <c r="AH50" s="435"/>
      <c r="AI50" s="437">
        <v>6.0</v>
      </c>
      <c r="AJ50" s="437">
        <v>6.0</v>
      </c>
      <c r="AK50" s="434"/>
      <c r="AL50" s="360">
        <f t="shared" si="5"/>
        <v>108</v>
      </c>
      <c r="AM50" s="241"/>
      <c r="AN50" s="436" t="b">
        <v>0</v>
      </c>
    </row>
    <row r="51" ht="15.75" customHeight="1">
      <c r="A51" s="233" t="s">
        <v>273</v>
      </c>
      <c r="B51" s="408" t="s">
        <v>254</v>
      </c>
      <c r="C51" s="309" t="s">
        <v>259</v>
      </c>
      <c r="D51" s="309" t="s">
        <v>63</v>
      </c>
      <c r="E51" s="183"/>
      <c r="F51" s="183"/>
      <c r="G51" s="437">
        <v>6.0</v>
      </c>
      <c r="H51" s="433"/>
      <c r="I51" s="434">
        <v>6.0</v>
      </c>
      <c r="J51" s="434"/>
      <c r="K51" s="434">
        <v>6.0</v>
      </c>
      <c r="L51" s="434"/>
      <c r="M51" s="433"/>
      <c r="N51" s="437"/>
      <c r="O51" s="437">
        <v>6.0</v>
      </c>
      <c r="P51" s="434">
        <v>6.0</v>
      </c>
      <c r="Q51" s="434"/>
      <c r="R51" s="434">
        <v>6.0</v>
      </c>
      <c r="S51" s="434"/>
      <c r="T51" s="435">
        <v>6.0</v>
      </c>
      <c r="U51" s="437">
        <v>6.0</v>
      </c>
      <c r="V51" s="437"/>
      <c r="W51" s="434">
        <v>6.0</v>
      </c>
      <c r="X51" s="434"/>
      <c r="Y51" s="434">
        <v>6.0</v>
      </c>
      <c r="Z51" s="434">
        <v>6.0</v>
      </c>
      <c r="AA51" s="435"/>
      <c r="AB51" s="437"/>
      <c r="AC51" s="437">
        <v>6.0</v>
      </c>
      <c r="AD51" s="434"/>
      <c r="AE51" s="434"/>
      <c r="AF51" s="434">
        <v>6.0</v>
      </c>
      <c r="AG51" s="434"/>
      <c r="AH51" s="435"/>
      <c r="AI51" s="437"/>
      <c r="AJ51" s="437"/>
      <c r="AK51" s="434"/>
      <c r="AL51" s="360">
        <f t="shared" si="5"/>
        <v>78</v>
      </c>
      <c r="AM51" s="241"/>
      <c r="AN51" s="436" t="b">
        <v>0</v>
      </c>
    </row>
    <row r="52" ht="15.75" customHeight="1">
      <c r="A52" s="233" t="s">
        <v>273</v>
      </c>
      <c r="B52" s="408" t="s">
        <v>254</v>
      </c>
      <c r="C52" s="309" t="s">
        <v>259</v>
      </c>
      <c r="D52" s="309" t="s">
        <v>64</v>
      </c>
      <c r="E52" s="183"/>
      <c r="F52" s="183"/>
      <c r="G52" s="437">
        <v>6.0</v>
      </c>
      <c r="H52" s="433">
        <v>6.0</v>
      </c>
      <c r="I52" s="434">
        <v>6.0</v>
      </c>
      <c r="J52" s="434"/>
      <c r="K52" s="434">
        <v>6.0</v>
      </c>
      <c r="L52" s="434"/>
      <c r="M52" s="433">
        <v>6.0</v>
      </c>
      <c r="N52" s="437">
        <v>6.0</v>
      </c>
      <c r="O52" s="437"/>
      <c r="P52" s="434"/>
      <c r="Q52" s="434">
        <v>6.0</v>
      </c>
      <c r="R52" s="434">
        <v>6.0</v>
      </c>
      <c r="S52" s="434">
        <v>6.0</v>
      </c>
      <c r="T52" s="435"/>
      <c r="U52" s="437">
        <v>6.0</v>
      </c>
      <c r="V52" s="437">
        <v>12.0</v>
      </c>
      <c r="W52" s="434"/>
      <c r="X52" s="434"/>
      <c r="Y52" s="434">
        <v>6.0</v>
      </c>
      <c r="Z52" s="434">
        <v>6.0</v>
      </c>
      <c r="AA52" s="435"/>
      <c r="AB52" s="437">
        <v>12.0</v>
      </c>
      <c r="AC52" s="437">
        <v>6.0</v>
      </c>
      <c r="AD52" s="434"/>
      <c r="AE52" s="434">
        <v>6.0</v>
      </c>
      <c r="AF52" s="434"/>
      <c r="AG52" s="434">
        <v>6.0</v>
      </c>
      <c r="AH52" s="435">
        <v>12.0</v>
      </c>
      <c r="AI52" s="437">
        <v>12.0</v>
      </c>
      <c r="AJ52" s="437"/>
      <c r="AK52" s="434"/>
      <c r="AL52" s="360">
        <f t="shared" si="5"/>
        <v>138</v>
      </c>
      <c r="AM52" s="241"/>
      <c r="AN52" s="436" t="b">
        <v>0</v>
      </c>
    </row>
    <row r="53" ht="15.75" customHeight="1">
      <c r="A53" s="233" t="s">
        <v>273</v>
      </c>
      <c r="B53" s="408" t="s">
        <v>254</v>
      </c>
      <c r="C53" s="309" t="s">
        <v>259</v>
      </c>
      <c r="D53" s="309" t="s">
        <v>65</v>
      </c>
      <c r="E53" s="183"/>
      <c r="F53" s="183"/>
      <c r="G53" s="437"/>
      <c r="H53" s="433"/>
      <c r="I53" s="434"/>
      <c r="J53" s="434"/>
      <c r="K53" s="434"/>
      <c r="L53" s="434"/>
      <c r="M53" s="433"/>
      <c r="N53" s="437"/>
      <c r="O53" s="437"/>
      <c r="P53" s="434">
        <v>6.0</v>
      </c>
      <c r="Q53" s="434"/>
      <c r="R53" s="434"/>
      <c r="S53" s="434"/>
      <c r="T53" s="435">
        <v>6.0</v>
      </c>
      <c r="U53" s="437"/>
      <c r="V53" s="437">
        <v>6.0</v>
      </c>
      <c r="W53" s="434"/>
      <c r="X53" s="434">
        <v>6.0</v>
      </c>
      <c r="Y53" s="434"/>
      <c r="Z53" s="434"/>
      <c r="AA53" s="435"/>
      <c r="AB53" s="437"/>
      <c r="AC53" s="437">
        <v>6.0</v>
      </c>
      <c r="AD53" s="434"/>
      <c r="AE53" s="434"/>
      <c r="AF53" s="434"/>
      <c r="AG53" s="434">
        <v>6.0</v>
      </c>
      <c r="AH53" s="435"/>
      <c r="AI53" s="437"/>
      <c r="AJ53" s="437">
        <v>6.0</v>
      </c>
      <c r="AK53" s="434"/>
      <c r="AL53" s="360">
        <f t="shared" si="5"/>
        <v>42</v>
      </c>
      <c r="AM53" s="241"/>
      <c r="AN53" s="436" t="b">
        <v>0</v>
      </c>
    </row>
    <row r="54" ht="15.75" customHeight="1">
      <c r="A54" s="233" t="s">
        <v>273</v>
      </c>
      <c r="B54" s="408" t="s">
        <v>254</v>
      </c>
      <c r="C54" s="309" t="s">
        <v>259</v>
      </c>
      <c r="D54" s="309" t="s">
        <v>53</v>
      </c>
      <c r="E54" s="183"/>
      <c r="F54" s="183"/>
      <c r="G54" s="437">
        <v>6.0</v>
      </c>
      <c r="H54" s="433">
        <v>12.0</v>
      </c>
      <c r="I54" s="434">
        <v>6.0</v>
      </c>
      <c r="J54" s="434">
        <v>6.0</v>
      </c>
      <c r="K54" s="434"/>
      <c r="L54" s="434">
        <v>6.0</v>
      </c>
      <c r="M54" s="433">
        <v>6.0</v>
      </c>
      <c r="N54" s="437">
        <v>6.0</v>
      </c>
      <c r="O54" s="437">
        <v>12.0</v>
      </c>
      <c r="P54" s="434"/>
      <c r="Q54" s="434">
        <v>6.0</v>
      </c>
      <c r="R54" s="434"/>
      <c r="S54" s="434">
        <v>6.0</v>
      </c>
      <c r="T54" s="435"/>
      <c r="U54" s="437">
        <v>6.0</v>
      </c>
      <c r="V54" s="437">
        <v>6.0</v>
      </c>
      <c r="W54" s="434">
        <v>6.0</v>
      </c>
      <c r="X54" s="434">
        <v>6.0</v>
      </c>
      <c r="Y54" s="434"/>
      <c r="Z54" s="434">
        <v>6.0</v>
      </c>
      <c r="AA54" s="435">
        <v>6.0</v>
      </c>
      <c r="AB54" s="437">
        <v>12.0</v>
      </c>
      <c r="AC54" s="437"/>
      <c r="AD54" s="434">
        <v>6.0</v>
      </c>
      <c r="AE54" s="434">
        <v>6.0</v>
      </c>
      <c r="AF54" s="434">
        <v>6.0</v>
      </c>
      <c r="AG54" s="434"/>
      <c r="AH54" s="435"/>
      <c r="AI54" s="437">
        <v>6.0</v>
      </c>
      <c r="AJ54" s="437">
        <v>12.0</v>
      </c>
      <c r="AK54" s="434"/>
      <c r="AL54" s="360">
        <f t="shared" si="5"/>
        <v>156</v>
      </c>
      <c r="AM54" s="241"/>
      <c r="AN54" s="436" t="b">
        <v>0</v>
      </c>
    </row>
    <row r="55" ht="15.75" customHeight="1">
      <c r="A55" s="233" t="s">
        <v>273</v>
      </c>
      <c r="B55" s="408" t="s">
        <v>254</v>
      </c>
      <c r="C55" s="309" t="s">
        <v>259</v>
      </c>
      <c r="D55" s="309" t="s">
        <v>66</v>
      </c>
      <c r="E55" s="183"/>
      <c r="F55" s="183"/>
      <c r="G55" s="437"/>
      <c r="H55" s="433"/>
      <c r="I55" s="434"/>
      <c r="J55" s="434"/>
      <c r="K55" s="434"/>
      <c r="L55" s="434"/>
      <c r="M55" s="433"/>
      <c r="N55" s="437"/>
      <c r="O55" s="437"/>
      <c r="P55" s="434"/>
      <c r="Q55" s="434"/>
      <c r="R55" s="434"/>
      <c r="S55" s="434"/>
      <c r="T55" s="435"/>
      <c r="U55" s="437"/>
      <c r="V55" s="437"/>
      <c r="W55" s="434"/>
      <c r="X55" s="434"/>
      <c r="Y55" s="434"/>
      <c r="Z55" s="434"/>
      <c r="AA55" s="435"/>
      <c r="AB55" s="437"/>
      <c r="AC55" s="437"/>
      <c r="AD55" s="434"/>
      <c r="AE55" s="434"/>
      <c r="AF55" s="434"/>
      <c r="AG55" s="434"/>
      <c r="AH55" s="435"/>
      <c r="AI55" s="437"/>
      <c r="AJ55" s="437"/>
      <c r="AK55" s="434"/>
      <c r="AL55" s="360">
        <f t="shared" si="5"/>
        <v>0</v>
      </c>
      <c r="AM55" s="241"/>
      <c r="AN55" s="436" t="b">
        <v>0</v>
      </c>
    </row>
    <row r="56" ht="15.75" customHeight="1">
      <c r="A56" s="233" t="s">
        <v>273</v>
      </c>
      <c r="B56" s="286" t="s">
        <v>254</v>
      </c>
      <c r="C56" s="286" t="s">
        <v>259</v>
      </c>
      <c r="D56" s="286" t="s">
        <v>47</v>
      </c>
      <c r="E56" s="258"/>
      <c r="F56" s="258"/>
      <c r="G56" s="437">
        <f t="shared" ref="G56:AJ56" si="10">SUM(G48:G55)</f>
        <v>24</v>
      </c>
      <c r="H56" s="433">
        <f t="shared" si="10"/>
        <v>24</v>
      </c>
      <c r="I56" s="440">
        <f t="shared" si="10"/>
        <v>24</v>
      </c>
      <c r="J56" s="440">
        <f t="shared" si="10"/>
        <v>24</v>
      </c>
      <c r="K56" s="440">
        <f t="shared" si="10"/>
        <v>24</v>
      </c>
      <c r="L56" s="440">
        <f t="shared" si="10"/>
        <v>24</v>
      </c>
      <c r="M56" s="433">
        <f t="shared" si="10"/>
        <v>24</v>
      </c>
      <c r="N56" s="437">
        <f t="shared" si="10"/>
        <v>24</v>
      </c>
      <c r="O56" s="437">
        <f t="shared" si="10"/>
        <v>24</v>
      </c>
      <c r="P56" s="440">
        <f t="shared" si="10"/>
        <v>24</v>
      </c>
      <c r="Q56" s="440">
        <f t="shared" si="10"/>
        <v>24</v>
      </c>
      <c r="R56" s="440">
        <f t="shared" si="10"/>
        <v>24</v>
      </c>
      <c r="S56" s="440">
        <f t="shared" si="10"/>
        <v>24</v>
      </c>
      <c r="T56" s="438">
        <f t="shared" si="10"/>
        <v>24</v>
      </c>
      <c r="U56" s="437">
        <f t="shared" si="10"/>
        <v>24</v>
      </c>
      <c r="V56" s="437">
        <f t="shared" si="10"/>
        <v>24</v>
      </c>
      <c r="W56" s="440">
        <f t="shared" si="10"/>
        <v>24</v>
      </c>
      <c r="X56" s="440">
        <f t="shared" si="10"/>
        <v>24</v>
      </c>
      <c r="Y56" s="440">
        <f t="shared" si="10"/>
        <v>24</v>
      </c>
      <c r="Z56" s="440">
        <f t="shared" si="10"/>
        <v>24</v>
      </c>
      <c r="AA56" s="438">
        <f t="shared" si="10"/>
        <v>24</v>
      </c>
      <c r="AB56" s="437">
        <f t="shared" si="10"/>
        <v>24</v>
      </c>
      <c r="AC56" s="437">
        <f t="shared" si="10"/>
        <v>24</v>
      </c>
      <c r="AD56" s="440">
        <f t="shared" si="10"/>
        <v>24</v>
      </c>
      <c r="AE56" s="440">
        <f t="shared" si="10"/>
        <v>24</v>
      </c>
      <c r="AF56" s="440">
        <f t="shared" si="10"/>
        <v>24</v>
      </c>
      <c r="AG56" s="440">
        <f t="shared" si="10"/>
        <v>24</v>
      </c>
      <c r="AH56" s="438">
        <f t="shared" si="10"/>
        <v>24</v>
      </c>
      <c r="AI56" s="437">
        <f t="shared" si="10"/>
        <v>24</v>
      </c>
      <c r="AJ56" s="437">
        <f t="shared" si="10"/>
        <v>24</v>
      </c>
      <c r="AK56" s="440"/>
      <c r="AL56" s="260">
        <f t="shared" si="5"/>
        <v>720</v>
      </c>
      <c r="AM56" s="263"/>
      <c r="AN56" s="439" t="b">
        <v>0</v>
      </c>
    </row>
    <row r="57" ht="15.75" customHeight="1">
      <c r="A57" s="233" t="s">
        <v>273</v>
      </c>
      <c r="B57" s="408" t="s">
        <v>254</v>
      </c>
      <c r="C57" s="309" t="s">
        <v>263</v>
      </c>
      <c r="D57" s="408" t="s">
        <v>144</v>
      </c>
      <c r="E57" s="183"/>
      <c r="F57" s="183"/>
      <c r="G57" s="437">
        <v>1.0</v>
      </c>
      <c r="H57" s="433">
        <v>1.0</v>
      </c>
      <c r="I57" s="434">
        <v>1.0</v>
      </c>
      <c r="J57" s="434">
        <v>1.0</v>
      </c>
      <c r="K57" s="434">
        <v>1.0</v>
      </c>
      <c r="L57" s="434">
        <v>1.0</v>
      </c>
      <c r="M57" s="433">
        <v>1.0</v>
      </c>
      <c r="N57" s="437">
        <v>1.0</v>
      </c>
      <c r="O57" s="437"/>
      <c r="P57" s="434">
        <v>1.0</v>
      </c>
      <c r="Q57" s="434">
        <v>1.0</v>
      </c>
      <c r="R57" s="434">
        <v>1.0</v>
      </c>
      <c r="S57" s="434">
        <v>1.0</v>
      </c>
      <c r="T57" s="435">
        <v>1.0</v>
      </c>
      <c r="U57" s="437">
        <v>1.0</v>
      </c>
      <c r="V57" s="437">
        <v>1.0</v>
      </c>
      <c r="W57" s="434">
        <v>1.0</v>
      </c>
      <c r="X57" s="434">
        <v>1.0</v>
      </c>
      <c r="Y57" s="434">
        <v>1.0</v>
      </c>
      <c r="Z57" s="434">
        <v>1.0</v>
      </c>
      <c r="AA57" s="435">
        <v>1.0</v>
      </c>
      <c r="AB57" s="437">
        <v>1.0</v>
      </c>
      <c r="AC57" s="437">
        <v>1.0</v>
      </c>
      <c r="AD57" s="434">
        <v>1.0</v>
      </c>
      <c r="AE57" s="434">
        <v>1.0</v>
      </c>
      <c r="AF57" s="434">
        <v>1.0</v>
      </c>
      <c r="AG57" s="434">
        <v>1.0</v>
      </c>
      <c r="AH57" s="435"/>
      <c r="AI57" s="437">
        <v>1.0</v>
      </c>
      <c r="AJ57" s="437"/>
      <c r="AK57" s="434"/>
      <c r="AL57" s="360">
        <f t="shared" si="5"/>
        <v>27</v>
      </c>
      <c r="AM57" s="241"/>
      <c r="AN57" s="436" t="b">
        <v>0</v>
      </c>
    </row>
    <row r="58" ht="15.75" customHeight="1">
      <c r="A58" s="233" t="s">
        <v>273</v>
      </c>
      <c r="B58" s="309" t="s">
        <v>254</v>
      </c>
      <c r="C58" s="309" t="s">
        <v>263</v>
      </c>
      <c r="D58" s="309"/>
      <c r="E58" s="183"/>
      <c r="F58" s="183"/>
      <c r="G58" s="437"/>
      <c r="H58" s="433"/>
      <c r="I58" s="434"/>
      <c r="J58" s="434"/>
      <c r="K58" s="434"/>
      <c r="L58" s="434"/>
      <c r="M58" s="433"/>
      <c r="N58" s="437"/>
      <c r="O58" s="437"/>
      <c r="P58" s="434"/>
      <c r="Q58" s="434"/>
      <c r="R58" s="434"/>
      <c r="S58" s="434"/>
      <c r="T58" s="435"/>
      <c r="U58" s="437"/>
      <c r="V58" s="437"/>
      <c r="W58" s="434"/>
      <c r="X58" s="434"/>
      <c r="Y58" s="434"/>
      <c r="Z58" s="434"/>
      <c r="AA58" s="435"/>
      <c r="AB58" s="437"/>
      <c r="AC58" s="437"/>
      <c r="AD58" s="434"/>
      <c r="AE58" s="434"/>
      <c r="AF58" s="434"/>
      <c r="AG58" s="434"/>
      <c r="AH58" s="435"/>
      <c r="AI58" s="437"/>
      <c r="AJ58" s="437"/>
      <c r="AK58" s="434"/>
      <c r="AL58" s="238">
        <f t="shared" si="5"/>
        <v>0</v>
      </c>
      <c r="AM58" s="241"/>
      <c r="AN58" s="436" t="b">
        <v>0</v>
      </c>
    </row>
    <row r="59" ht="15.75" customHeight="1">
      <c r="A59" s="233" t="s">
        <v>273</v>
      </c>
      <c r="B59" s="309" t="s">
        <v>254</v>
      </c>
      <c r="C59" s="309" t="s">
        <v>263</v>
      </c>
      <c r="D59" s="309"/>
      <c r="E59" s="183"/>
      <c r="F59" s="183"/>
      <c r="G59" s="437"/>
      <c r="H59" s="433"/>
      <c r="I59" s="434"/>
      <c r="J59" s="434"/>
      <c r="K59" s="434"/>
      <c r="L59" s="434"/>
      <c r="M59" s="433"/>
      <c r="N59" s="437"/>
      <c r="O59" s="437"/>
      <c r="P59" s="434"/>
      <c r="Q59" s="434"/>
      <c r="R59" s="434"/>
      <c r="S59" s="434"/>
      <c r="T59" s="435"/>
      <c r="U59" s="437"/>
      <c r="V59" s="437"/>
      <c r="W59" s="434"/>
      <c r="X59" s="434"/>
      <c r="Y59" s="434"/>
      <c r="Z59" s="434"/>
      <c r="AA59" s="435"/>
      <c r="AB59" s="437"/>
      <c r="AC59" s="437"/>
      <c r="AD59" s="434"/>
      <c r="AE59" s="434"/>
      <c r="AF59" s="434"/>
      <c r="AG59" s="434"/>
      <c r="AH59" s="435"/>
      <c r="AI59" s="437"/>
      <c r="AJ59" s="437"/>
      <c r="AK59" s="434"/>
      <c r="AL59" s="238">
        <f t="shared" si="5"/>
        <v>0</v>
      </c>
      <c r="AM59" s="241"/>
      <c r="AN59" s="436" t="b">
        <v>0</v>
      </c>
    </row>
    <row r="60" ht="15.75" customHeight="1">
      <c r="A60" s="233" t="s">
        <v>273</v>
      </c>
      <c r="B60" s="286" t="s">
        <v>254</v>
      </c>
      <c r="C60" s="286" t="s">
        <v>263</v>
      </c>
      <c r="D60" s="286" t="s">
        <v>142</v>
      </c>
      <c r="E60" s="258"/>
      <c r="F60" s="258"/>
      <c r="G60" s="437">
        <f t="shared" ref="G60:AJ60" si="11">SUM(G57:G59)</f>
        <v>1</v>
      </c>
      <c r="H60" s="433">
        <f t="shared" si="11"/>
        <v>1</v>
      </c>
      <c r="I60" s="440">
        <f t="shared" si="11"/>
        <v>1</v>
      </c>
      <c r="J60" s="440">
        <f t="shared" si="11"/>
        <v>1</v>
      </c>
      <c r="K60" s="440">
        <f t="shared" si="11"/>
        <v>1</v>
      </c>
      <c r="L60" s="440">
        <f t="shared" si="11"/>
        <v>1</v>
      </c>
      <c r="M60" s="433">
        <f t="shared" si="11"/>
        <v>1</v>
      </c>
      <c r="N60" s="437">
        <f t="shared" si="11"/>
        <v>1</v>
      </c>
      <c r="O60" s="437">
        <f t="shared" si="11"/>
        <v>0</v>
      </c>
      <c r="P60" s="440">
        <f t="shared" si="11"/>
        <v>1</v>
      </c>
      <c r="Q60" s="440">
        <f t="shared" si="11"/>
        <v>1</v>
      </c>
      <c r="R60" s="440">
        <f t="shared" si="11"/>
        <v>1</v>
      </c>
      <c r="S60" s="440">
        <f t="shared" si="11"/>
        <v>1</v>
      </c>
      <c r="T60" s="438">
        <f t="shared" si="11"/>
        <v>1</v>
      </c>
      <c r="U60" s="437">
        <f t="shared" si="11"/>
        <v>1</v>
      </c>
      <c r="V60" s="437">
        <f t="shared" si="11"/>
        <v>1</v>
      </c>
      <c r="W60" s="440">
        <f t="shared" si="11"/>
        <v>1</v>
      </c>
      <c r="X60" s="440">
        <f t="shared" si="11"/>
        <v>1</v>
      </c>
      <c r="Y60" s="440">
        <f t="shared" si="11"/>
        <v>1</v>
      </c>
      <c r="Z60" s="440">
        <f t="shared" si="11"/>
        <v>1</v>
      </c>
      <c r="AA60" s="438">
        <f t="shared" si="11"/>
        <v>1</v>
      </c>
      <c r="AB60" s="437">
        <f t="shared" si="11"/>
        <v>1</v>
      </c>
      <c r="AC60" s="437">
        <f t="shared" si="11"/>
        <v>1</v>
      </c>
      <c r="AD60" s="440">
        <f t="shared" si="11"/>
        <v>1</v>
      </c>
      <c r="AE60" s="440">
        <f t="shared" si="11"/>
        <v>1</v>
      </c>
      <c r="AF60" s="440">
        <f t="shared" si="11"/>
        <v>1</v>
      </c>
      <c r="AG60" s="440">
        <f t="shared" si="11"/>
        <v>1</v>
      </c>
      <c r="AH60" s="438">
        <f t="shared" si="11"/>
        <v>0</v>
      </c>
      <c r="AI60" s="437">
        <f t="shared" si="11"/>
        <v>1</v>
      </c>
      <c r="AJ60" s="437">
        <f t="shared" si="11"/>
        <v>0</v>
      </c>
      <c r="AK60" s="440"/>
      <c r="AL60" s="260">
        <f t="shared" si="5"/>
        <v>27</v>
      </c>
      <c r="AM60" s="263"/>
      <c r="AN60" s="439" t="b">
        <v>0</v>
      </c>
    </row>
    <row r="61" ht="15.75" customHeight="1">
      <c r="A61" s="233" t="s">
        <v>273</v>
      </c>
      <c r="B61" s="408" t="s">
        <v>254</v>
      </c>
      <c r="C61" s="309" t="s">
        <v>255</v>
      </c>
      <c r="D61" s="408" t="s">
        <v>163</v>
      </c>
      <c r="E61" s="183"/>
      <c r="F61" s="183"/>
      <c r="G61" s="437"/>
      <c r="H61" s="433"/>
      <c r="I61" s="434"/>
      <c r="J61" s="434">
        <v>1.0</v>
      </c>
      <c r="K61" s="434"/>
      <c r="L61" s="434"/>
      <c r="M61" s="433"/>
      <c r="N61" s="437"/>
      <c r="O61" s="437"/>
      <c r="P61" s="434"/>
      <c r="Q61" s="434">
        <v>1.0</v>
      </c>
      <c r="R61" s="434"/>
      <c r="S61" s="434"/>
      <c r="T61" s="435"/>
      <c r="U61" s="437"/>
      <c r="V61" s="437"/>
      <c r="W61" s="434"/>
      <c r="X61" s="434">
        <v>1.0</v>
      </c>
      <c r="Y61" s="434"/>
      <c r="Z61" s="434"/>
      <c r="AA61" s="435"/>
      <c r="AB61" s="437"/>
      <c r="AC61" s="437"/>
      <c r="AD61" s="434"/>
      <c r="AE61" s="434">
        <v>1.0</v>
      </c>
      <c r="AF61" s="434"/>
      <c r="AG61" s="434"/>
      <c r="AH61" s="435"/>
      <c r="AI61" s="437"/>
      <c r="AJ61" s="437"/>
      <c r="AK61" s="434"/>
      <c r="AL61" s="360">
        <f t="shared" si="5"/>
        <v>4</v>
      </c>
      <c r="AM61" s="241"/>
      <c r="AN61" s="436" t="b">
        <v>0</v>
      </c>
    </row>
    <row r="62" ht="15.75" customHeight="1">
      <c r="A62" s="233" t="s">
        <v>273</v>
      </c>
      <c r="B62" s="309" t="s">
        <v>254</v>
      </c>
      <c r="C62" s="309" t="s">
        <v>255</v>
      </c>
      <c r="D62" s="309"/>
      <c r="E62" s="183"/>
      <c r="F62" s="183"/>
      <c r="G62" s="437"/>
      <c r="H62" s="433"/>
      <c r="I62" s="434"/>
      <c r="J62" s="434"/>
      <c r="K62" s="434"/>
      <c r="L62" s="434"/>
      <c r="M62" s="433"/>
      <c r="N62" s="437"/>
      <c r="O62" s="437"/>
      <c r="P62" s="434"/>
      <c r="Q62" s="434"/>
      <c r="R62" s="434"/>
      <c r="S62" s="434"/>
      <c r="T62" s="435"/>
      <c r="U62" s="437"/>
      <c r="V62" s="437"/>
      <c r="W62" s="434"/>
      <c r="X62" s="434"/>
      <c r="Y62" s="434"/>
      <c r="Z62" s="434"/>
      <c r="AA62" s="435"/>
      <c r="AB62" s="437"/>
      <c r="AC62" s="437"/>
      <c r="AD62" s="434"/>
      <c r="AE62" s="434"/>
      <c r="AF62" s="434"/>
      <c r="AG62" s="434"/>
      <c r="AH62" s="435"/>
      <c r="AI62" s="437"/>
      <c r="AJ62" s="437"/>
      <c r="AK62" s="434"/>
      <c r="AL62" s="238">
        <f t="shared" si="5"/>
        <v>0</v>
      </c>
      <c r="AM62" s="241"/>
      <c r="AN62" s="436" t="b">
        <v>0</v>
      </c>
    </row>
    <row r="63" ht="15.75" customHeight="1">
      <c r="A63" s="233" t="s">
        <v>273</v>
      </c>
      <c r="B63" s="286" t="s">
        <v>254</v>
      </c>
      <c r="C63" s="286" t="s">
        <v>255</v>
      </c>
      <c r="D63" s="286" t="s">
        <v>161</v>
      </c>
      <c r="E63" s="258"/>
      <c r="F63" s="258"/>
      <c r="G63" s="437">
        <f t="shared" ref="G63:AJ63" si="12">SUM(G61:G62)</f>
        <v>0</v>
      </c>
      <c r="H63" s="433">
        <f t="shared" si="12"/>
        <v>0</v>
      </c>
      <c r="I63" s="440">
        <f t="shared" si="12"/>
        <v>0</v>
      </c>
      <c r="J63" s="440">
        <f t="shared" si="12"/>
        <v>1</v>
      </c>
      <c r="K63" s="440">
        <f t="shared" si="12"/>
        <v>0</v>
      </c>
      <c r="L63" s="440">
        <f t="shared" si="12"/>
        <v>0</v>
      </c>
      <c r="M63" s="433">
        <f t="shared" si="12"/>
        <v>0</v>
      </c>
      <c r="N63" s="437">
        <f t="shared" si="12"/>
        <v>0</v>
      </c>
      <c r="O63" s="437">
        <f t="shared" si="12"/>
        <v>0</v>
      </c>
      <c r="P63" s="440">
        <f t="shared" si="12"/>
        <v>0</v>
      </c>
      <c r="Q63" s="440">
        <f t="shared" si="12"/>
        <v>1</v>
      </c>
      <c r="R63" s="440">
        <f t="shared" si="12"/>
        <v>0</v>
      </c>
      <c r="S63" s="440">
        <f t="shared" si="12"/>
        <v>0</v>
      </c>
      <c r="T63" s="438">
        <f t="shared" si="12"/>
        <v>0</v>
      </c>
      <c r="U63" s="437">
        <f t="shared" si="12"/>
        <v>0</v>
      </c>
      <c r="V63" s="437">
        <f t="shared" si="12"/>
        <v>0</v>
      </c>
      <c r="W63" s="440">
        <f t="shared" si="12"/>
        <v>0</v>
      </c>
      <c r="X63" s="440">
        <f t="shared" si="12"/>
        <v>1</v>
      </c>
      <c r="Y63" s="440">
        <f t="shared" si="12"/>
        <v>0</v>
      </c>
      <c r="Z63" s="440">
        <f t="shared" si="12"/>
        <v>0</v>
      </c>
      <c r="AA63" s="438">
        <f t="shared" si="12"/>
        <v>0</v>
      </c>
      <c r="AB63" s="437">
        <f t="shared" si="12"/>
        <v>0</v>
      </c>
      <c r="AC63" s="437">
        <f t="shared" si="12"/>
        <v>0</v>
      </c>
      <c r="AD63" s="440">
        <f t="shared" si="12"/>
        <v>0</v>
      </c>
      <c r="AE63" s="440">
        <f t="shared" si="12"/>
        <v>1</v>
      </c>
      <c r="AF63" s="440">
        <f t="shared" si="12"/>
        <v>0</v>
      </c>
      <c r="AG63" s="440">
        <f t="shared" si="12"/>
        <v>0</v>
      </c>
      <c r="AH63" s="438">
        <f t="shared" si="12"/>
        <v>0</v>
      </c>
      <c r="AI63" s="437">
        <f t="shared" si="12"/>
        <v>0</v>
      </c>
      <c r="AJ63" s="437">
        <f t="shared" si="12"/>
        <v>0</v>
      </c>
      <c r="AK63" s="440"/>
      <c r="AL63" s="260">
        <f t="shared" si="5"/>
        <v>4</v>
      </c>
      <c r="AM63" s="263"/>
      <c r="AN63" s="439" t="b">
        <v>0</v>
      </c>
    </row>
    <row r="64" ht="15.75" customHeight="1">
      <c r="A64" s="233" t="s">
        <v>273</v>
      </c>
      <c r="B64" s="408" t="s">
        <v>254</v>
      </c>
      <c r="C64" s="309" t="s">
        <v>271</v>
      </c>
      <c r="D64" s="408" t="s">
        <v>173</v>
      </c>
      <c r="E64" s="183"/>
      <c r="F64" s="183"/>
      <c r="G64" s="437"/>
      <c r="H64" s="433"/>
      <c r="I64" s="434"/>
      <c r="J64" s="434"/>
      <c r="K64" s="434"/>
      <c r="L64" s="434"/>
      <c r="M64" s="433"/>
      <c r="N64" s="437"/>
      <c r="O64" s="437"/>
      <c r="P64" s="434"/>
      <c r="Q64" s="434"/>
      <c r="R64" s="434"/>
      <c r="S64" s="434"/>
      <c r="T64" s="435"/>
      <c r="U64" s="437"/>
      <c r="V64" s="437"/>
      <c r="W64" s="434"/>
      <c r="X64" s="434"/>
      <c r="Y64" s="434"/>
      <c r="Z64" s="441"/>
      <c r="AA64" s="435"/>
      <c r="AB64" s="437"/>
      <c r="AC64" s="437"/>
      <c r="AD64" s="434"/>
      <c r="AE64" s="434"/>
      <c r="AF64" s="434"/>
      <c r="AG64" s="434"/>
      <c r="AH64" s="435"/>
      <c r="AI64" s="437"/>
      <c r="AJ64" s="437">
        <v>1.0</v>
      </c>
      <c r="AK64" s="434"/>
      <c r="AL64" s="360">
        <f t="shared" si="5"/>
        <v>1</v>
      </c>
      <c r="AM64" s="241"/>
      <c r="AN64" s="436" t="b">
        <v>0</v>
      </c>
    </row>
    <row r="65" ht="15.75" customHeight="1">
      <c r="A65" s="233" t="s">
        <v>273</v>
      </c>
      <c r="B65" s="309" t="s">
        <v>254</v>
      </c>
      <c r="C65" s="309" t="s">
        <v>271</v>
      </c>
      <c r="D65" s="309"/>
      <c r="E65" s="183"/>
      <c r="F65" s="183"/>
      <c r="G65" s="437"/>
      <c r="H65" s="433"/>
      <c r="I65" s="434"/>
      <c r="J65" s="434"/>
      <c r="K65" s="434"/>
      <c r="L65" s="434"/>
      <c r="M65" s="433"/>
      <c r="N65" s="437"/>
      <c r="O65" s="437"/>
      <c r="P65" s="434"/>
      <c r="Q65" s="434"/>
      <c r="R65" s="434"/>
      <c r="S65" s="434"/>
      <c r="T65" s="435"/>
      <c r="U65" s="437"/>
      <c r="V65" s="437"/>
      <c r="W65" s="434"/>
      <c r="X65" s="434"/>
      <c r="Y65" s="434"/>
      <c r="Z65" s="441"/>
      <c r="AA65" s="435"/>
      <c r="AB65" s="437"/>
      <c r="AC65" s="437"/>
      <c r="AD65" s="434"/>
      <c r="AE65" s="434"/>
      <c r="AF65" s="434"/>
      <c r="AG65" s="434"/>
      <c r="AH65" s="435"/>
      <c r="AI65" s="437"/>
      <c r="AJ65" s="437"/>
      <c r="AK65" s="434"/>
      <c r="AL65" s="238">
        <f t="shared" si="5"/>
        <v>0</v>
      </c>
      <c r="AM65" s="241"/>
      <c r="AN65" s="436" t="b">
        <v>0</v>
      </c>
    </row>
    <row r="66" ht="15.75" customHeight="1">
      <c r="A66" s="233" t="s">
        <v>273</v>
      </c>
      <c r="B66" s="286" t="s">
        <v>254</v>
      </c>
      <c r="C66" s="286" t="s">
        <v>271</v>
      </c>
      <c r="D66" s="286" t="s">
        <v>172</v>
      </c>
      <c r="E66" s="258"/>
      <c r="F66" s="258"/>
      <c r="G66" s="437">
        <f t="shared" ref="G66:AJ66" si="13">SUM(G64:G65)</f>
        <v>0</v>
      </c>
      <c r="H66" s="433">
        <f t="shared" si="13"/>
        <v>0</v>
      </c>
      <c r="I66" s="440">
        <f t="shared" si="13"/>
        <v>0</v>
      </c>
      <c r="J66" s="440">
        <f t="shared" si="13"/>
        <v>0</v>
      </c>
      <c r="K66" s="440">
        <f t="shared" si="13"/>
        <v>0</v>
      </c>
      <c r="L66" s="440">
        <f t="shared" si="13"/>
        <v>0</v>
      </c>
      <c r="M66" s="433">
        <f t="shared" si="13"/>
        <v>0</v>
      </c>
      <c r="N66" s="437">
        <f t="shared" si="13"/>
        <v>0</v>
      </c>
      <c r="O66" s="437">
        <f t="shared" si="13"/>
        <v>0</v>
      </c>
      <c r="P66" s="440">
        <f t="shared" si="13"/>
        <v>0</v>
      </c>
      <c r="Q66" s="440">
        <f t="shared" si="13"/>
        <v>0</v>
      </c>
      <c r="R66" s="440">
        <f t="shared" si="13"/>
        <v>0</v>
      </c>
      <c r="S66" s="440">
        <f t="shared" si="13"/>
        <v>0</v>
      </c>
      <c r="T66" s="438">
        <f t="shared" si="13"/>
        <v>0</v>
      </c>
      <c r="U66" s="437">
        <f t="shared" si="13"/>
        <v>0</v>
      </c>
      <c r="V66" s="437">
        <f t="shared" si="13"/>
        <v>0</v>
      </c>
      <c r="W66" s="440">
        <f t="shared" si="13"/>
        <v>0</v>
      </c>
      <c r="X66" s="440">
        <f t="shared" si="13"/>
        <v>0</v>
      </c>
      <c r="Y66" s="440">
        <f t="shared" si="13"/>
        <v>0</v>
      </c>
      <c r="Z66" s="440">
        <f t="shared" si="13"/>
        <v>0</v>
      </c>
      <c r="AA66" s="438">
        <f t="shared" si="13"/>
        <v>0</v>
      </c>
      <c r="AB66" s="437">
        <f t="shared" si="13"/>
        <v>0</v>
      </c>
      <c r="AC66" s="437">
        <f t="shared" si="13"/>
        <v>0</v>
      </c>
      <c r="AD66" s="440">
        <f t="shared" si="13"/>
        <v>0</v>
      </c>
      <c r="AE66" s="440">
        <f t="shared" si="13"/>
        <v>0</v>
      </c>
      <c r="AF66" s="440">
        <f t="shared" si="13"/>
        <v>0</v>
      </c>
      <c r="AG66" s="440">
        <f t="shared" si="13"/>
        <v>0</v>
      </c>
      <c r="AH66" s="438">
        <f t="shared" si="13"/>
        <v>0</v>
      </c>
      <c r="AI66" s="437">
        <f t="shared" si="13"/>
        <v>0</v>
      </c>
      <c r="AJ66" s="437">
        <f t="shared" si="13"/>
        <v>1</v>
      </c>
      <c r="AK66" s="440"/>
      <c r="AL66" s="260">
        <f t="shared" si="5"/>
        <v>1</v>
      </c>
      <c r="AM66" s="263"/>
      <c r="AN66" s="439" t="b">
        <v>0</v>
      </c>
    </row>
    <row r="67" ht="15.75" customHeight="1">
      <c r="A67" s="233" t="s">
        <v>277</v>
      </c>
      <c r="B67" s="309" t="s">
        <v>262</v>
      </c>
      <c r="C67" s="309" t="s">
        <v>259</v>
      </c>
      <c r="D67" s="309" t="s">
        <v>69</v>
      </c>
      <c r="E67" s="183"/>
      <c r="F67" s="183"/>
      <c r="G67" s="437"/>
      <c r="H67" s="433"/>
      <c r="I67" s="434">
        <v>4.0</v>
      </c>
      <c r="J67" s="434">
        <v>4.0</v>
      </c>
      <c r="K67" s="434">
        <v>4.0</v>
      </c>
      <c r="L67" s="434">
        <v>4.0</v>
      </c>
      <c r="M67" s="433">
        <v>4.0</v>
      </c>
      <c r="N67" s="437"/>
      <c r="O67" s="437"/>
      <c r="P67" s="434">
        <v>4.0</v>
      </c>
      <c r="Q67" s="434">
        <v>4.0</v>
      </c>
      <c r="R67" s="434">
        <v>4.0</v>
      </c>
      <c r="S67" s="434">
        <v>4.0</v>
      </c>
      <c r="T67" s="435">
        <v>4.0</v>
      </c>
      <c r="U67" s="437"/>
      <c r="V67" s="437"/>
      <c r="W67" s="434">
        <v>4.0</v>
      </c>
      <c r="X67" s="434">
        <v>4.0</v>
      </c>
      <c r="Y67" s="434">
        <v>4.0</v>
      </c>
      <c r="Z67" s="434">
        <v>4.0</v>
      </c>
      <c r="AA67" s="435">
        <v>4.0</v>
      </c>
      <c r="AB67" s="437"/>
      <c r="AC67" s="437"/>
      <c r="AD67" s="434">
        <v>4.0</v>
      </c>
      <c r="AE67" s="434">
        <v>4.0</v>
      </c>
      <c r="AF67" s="434">
        <v>4.0</v>
      </c>
      <c r="AG67" s="434">
        <v>4.0</v>
      </c>
      <c r="AH67" s="435">
        <v>4.0</v>
      </c>
      <c r="AI67" s="437"/>
      <c r="AJ67" s="437"/>
      <c r="AK67" s="434"/>
      <c r="AL67" s="238">
        <f t="shared" si="5"/>
        <v>80</v>
      </c>
      <c r="AM67" s="241"/>
      <c r="AN67" s="436" t="b">
        <v>0</v>
      </c>
    </row>
    <row r="68" ht="15.75" customHeight="1">
      <c r="A68" s="233" t="s">
        <v>277</v>
      </c>
      <c r="B68" s="309" t="s">
        <v>262</v>
      </c>
      <c r="C68" s="309" t="s">
        <v>259</v>
      </c>
      <c r="D68" s="309"/>
      <c r="E68" s="183"/>
      <c r="F68" s="183"/>
      <c r="G68" s="437"/>
      <c r="H68" s="433"/>
      <c r="I68" s="434"/>
      <c r="J68" s="434"/>
      <c r="K68" s="434"/>
      <c r="L68" s="434"/>
      <c r="M68" s="433"/>
      <c r="N68" s="437"/>
      <c r="O68" s="437"/>
      <c r="P68" s="434"/>
      <c r="Q68" s="434"/>
      <c r="R68" s="434"/>
      <c r="S68" s="434"/>
      <c r="T68" s="435"/>
      <c r="U68" s="437"/>
      <c r="V68" s="437"/>
      <c r="W68" s="434"/>
      <c r="X68" s="434"/>
      <c r="Y68" s="434"/>
      <c r="Z68" s="434"/>
      <c r="AA68" s="435"/>
      <c r="AB68" s="437"/>
      <c r="AC68" s="437"/>
      <c r="AD68" s="434"/>
      <c r="AE68" s="434"/>
      <c r="AF68" s="434"/>
      <c r="AG68" s="434"/>
      <c r="AH68" s="435"/>
      <c r="AI68" s="437"/>
      <c r="AJ68" s="437"/>
      <c r="AK68" s="434"/>
      <c r="AL68" s="238">
        <f t="shared" si="5"/>
        <v>0</v>
      </c>
      <c r="AM68" s="241"/>
      <c r="AN68" s="436" t="b">
        <v>0</v>
      </c>
    </row>
    <row r="69" ht="15.75" customHeight="1">
      <c r="A69" s="233" t="s">
        <v>277</v>
      </c>
      <c r="B69" s="286" t="s">
        <v>262</v>
      </c>
      <c r="C69" s="286" t="s">
        <v>259</v>
      </c>
      <c r="D69" s="286" t="s">
        <v>47</v>
      </c>
      <c r="E69" s="258"/>
      <c r="F69" s="258"/>
      <c r="G69" s="437">
        <f t="shared" ref="G69:AJ69" si="14">SUM(G67:G68)</f>
        <v>0</v>
      </c>
      <c r="H69" s="433">
        <f t="shared" si="14"/>
        <v>0</v>
      </c>
      <c r="I69" s="440">
        <f t="shared" si="14"/>
        <v>4</v>
      </c>
      <c r="J69" s="440">
        <f t="shared" si="14"/>
        <v>4</v>
      </c>
      <c r="K69" s="440">
        <f t="shared" si="14"/>
        <v>4</v>
      </c>
      <c r="L69" s="440">
        <f t="shared" si="14"/>
        <v>4</v>
      </c>
      <c r="M69" s="433">
        <f t="shared" si="14"/>
        <v>4</v>
      </c>
      <c r="N69" s="437">
        <f t="shared" si="14"/>
        <v>0</v>
      </c>
      <c r="O69" s="437">
        <f t="shared" si="14"/>
        <v>0</v>
      </c>
      <c r="P69" s="440">
        <f t="shared" si="14"/>
        <v>4</v>
      </c>
      <c r="Q69" s="440">
        <f t="shared" si="14"/>
        <v>4</v>
      </c>
      <c r="R69" s="440">
        <f t="shared" si="14"/>
        <v>4</v>
      </c>
      <c r="S69" s="440">
        <f t="shared" si="14"/>
        <v>4</v>
      </c>
      <c r="T69" s="438">
        <f t="shared" si="14"/>
        <v>4</v>
      </c>
      <c r="U69" s="437">
        <f t="shared" si="14"/>
        <v>0</v>
      </c>
      <c r="V69" s="437">
        <f t="shared" si="14"/>
        <v>0</v>
      </c>
      <c r="W69" s="440">
        <f t="shared" si="14"/>
        <v>4</v>
      </c>
      <c r="X69" s="440">
        <f t="shared" si="14"/>
        <v>4</v>
      </c>
      <c r="Y69" s="440">
        <f t="shared" si="14"/>
        <v>4</v>
      </c>
      <c r="Z69" s="440">
        <f t="shared" si="14"/>
        <v>4</v>
      </c>
      <c r="AA69" s="438">
        <f t="shared" si="14"/>
        <v>4</v>
      </c>
      <c r="AB69" s="437">
        <f t="shared" si="14"/>
        <v>0</v>
      </c>
      <c r="AC69" s="437">
        <f t="shared" si="14"/>
        <v>0</v>
      </c>
      <c r="AD69" s="440">
        <f t="shared" si="14"/>
        <v>4</v>
      </c>
      <c r="AE69" s="440">
        <f t="shared" si="14"/>
        <v>4</v>
      </c>
      <c r="AF69" s="440">
        <f t="shared" si="14"/>
        <v>4</v>
      </c>
      <c r="AG69" s="440">
        <f t="shared" si="14"/>
        <v>4</v>
      </c>
      <c r="AH69" s="438">
        <f t="shared" si="14"/>
        <v>4</v>
      </c>
      <c r="AI69" s="437">
        <f t="shared" si="14"/>
        <v>0</v>
      </c>
      <c r="AJ69" s="437">
        <f t="shared" si="14"/>
        <v>0</v>
      </c>
      <c r="AK69" s="440"/>
      <c r="AL69" s="260">
        <f t="shared" si="5"/>
        <v>80</v>
      </c>
      <c r="AM69" s="263"/>
      <c r="AN69" s="439" t="b">
        <v>0</v>
      </c>
    </row>
    <row r="70" ht="15.75" customHeight="1">
      <c r="A70" s="233" t="s">
        <v>277</v>
      </c>
      <c r="B70" s="309" t="s">
        <v>262</v>
      </c>
      <c r="C70" s="309" t="s">
        <v>263</v>
      </c>
      <c r="D70" s="309" t="s">
        <v>148</v>
      </c>
      <c r="E70" s="183"/>
      <c r="F70" s="183"/>
      <c r="G70" s="437">
        <v>1.0</v>
      </c>
      <c r="H70" s="433"/>
      <c r="I70" s="434"/>
      <c r="J70" s="434">
        <v>1.0</v>
      </c>
      <c r="K70" s="434"/>
      <c r="L70" s="434">
        <v>1.0</v>
      </c>
      <c r="M70" s="433"/>
      <c r="N70" s="437">
        <v>1.0</v>
      </c>
      <c r="O70" s="437"/>
      <c r="P70" s="434"/>
      <c r="Q70" s="434">
        <v>1.0</v>
      </c>
      <c r="R70" s="434"/>
      <c r="S70" s="434">
        <v>1.0</v>
      </c>
      <c r="T70" s="435"/>
      <c r="U70" s="437">
        <v>1.0</v>
      </c>
      <c r="V70" s="437"/>
      <c r="W70" s="434">
        <v>1.0</v>
      </c>
      <c r="X70" s="434"/>
      <c r="Y70" s="434"/>
      <c r="Z70" s="434">
        <v>1.0</v>
      </c>
      <c r="AA70" s="435"/>
      <c r="AB70" s="437">
        <v>1.0</v>
      </c>
      <c r="AC70" s="437"/>
      <c r="AD70" s="434"/>
      <c r="AE70" s="434">
        <v>1.0</v>
      </c>
      <c r="AF70" s="434"/>
      <c r="AG70" s="434">
        <v>1.0</v>
      </c>
      <c r="AH70" s="435"/>
      <c r="AI70" s="437">
        <v>1.0</v>
      </c>
      <c r="AJ70" s="437"/>
      <c r="AK70" s="434"/>
      <c r="AL70" s="238">
        <f t="shared" si="5"/>
        <v>13</v>
      </c>
      <c r="AM70" s="241"/>
      <c r="AN70" s="436" t="b">
        <v>0</v>
      </c>
    </row>
    <row r="71" ht="15.75" customHeight="1">
      <c r="A71" s="233" t="s">
        <v>277</v>
      </c>
      <c r="B71" s="309" t="s">
        <v>262</v>
      </c>
      <c r="C71" s="309" t="s">
        <v>263</v>
      </c>
      <c r="D71" s="309"/>
      <c r="E71" s="183"/>
      <c r="F71" s="183"/>
      <c r="G71" s="437"/>
      <c r="H71" s="433"/>
      <c r="I71" s="434"/>
      <c r="J71" s="434"/>
      <c r="K71" s="434"/>
      <c r="L71" s="434"/>
      <c r="M71" s="433"/>
      <c r="N71" s="437"/>
      <c r="O71" s="437"/>
      <c r="P71" s="434"/>
      <c r="Q71" s="434"/>
      <c r="R71" s="434"/>
      <c r="S71" s="434"/>
      <c r="T71" s="435"/>
      <c r="U71" s="437"/>
      <c r="V71" s="437"/>
      <c r="W71" s="434"/>
      <c r="X71" s="434"/>
      <c r="Y71" s="434"/>
      <c r="Z71" s="434"/>
      <c r="AA71" s="435"/>
      <c r="AB71" s="437"/>
      <c r="AC71" s="437"/>
      <c r="AD71" s="434"/>
      <c r="AE71" s="434"/>
      <c r="AF71" s="434"/>
      <c r="AG71" s="434"/>
      <c r="AH71" s="435"/>
      <c r="AI71" s="437"/>
      <c r="AJ71" s="437"/>
      <c r="AK71" s="434"/>
      <c r="AL71" s="238">
        <f t="shared" si="5"/>
        <v>0</v>
      </c>
      <c r="AM71" s="241"/>
      <c r="AN71" s="436" t="b">
        <v>0</v>
      </c>
    </row>
    <row r="72" ht="15.75" customHeight="1">
      <c r="A72" s="233" t="s">
        <v>277</v>
      </c>
      <c r="B72" s="286" t="s">
        <v>262</v>
      </c>
      <c r="C72" s="286" t="s">
        <v>263</v>
      </c>
      <c r="D72" s="286" t="s">
        <v>142</v>
      </c>
      <c r="E72" s="258"/>
      <c r="F72" s="258"/>
      <c r="G72" s="437">
        <f t="shared" ref="G72:AJ72" si="15">SUM(G70:G71)</f>
        <v>1</v>
      </c>
      <c r="H72" s="433">
        <f t="shared" si="15"/>
        <v>0</v>
      </c>
      <c r="I72" s="440">
        <f t="shared" si="15"/>
        <v>0</v>
      </c>
      <c r="J72" s="440">
        <f t="shared" si="15"/>
        <v>1</v>
      </c>
      <c r="K72" s="440">
        <f t="shared" si="15"/>
        <v>0</v>
      </c>
      <c r="L72" s="440">
        <f t="shared" si="15"/>
        <v>1</v>
      </c>
      <c r="M72" s="433">
        <f t="shared" si="15"/>
        <v>0</v>
      </c>
      <c r="N72" s="437">
        <f t="shared" si="15"/>
        <v>1</v>
      </c>
      <c r="O72" s="437">
        <f t="shared" si="15"/>
        <v>0</v>
      </c>
      <c r="P72" s="440">
        <f t="shared" si="15"/>
        <v>0</v>
      </c>
      <c r="Q72" s="440">
        <f t="shared" si="15"/>
        <v>1</v>
      </c>
      <c r="R72" s="440">
        <f t="shared" si="15"/>
        <v>0</v>
      </c>
      <c r="S72" s="440">
        <f t="shared" si="15"/>
        <v>1</v>
      </c>
      <c r="T72" s="438">
        <f t="shared" si="15"/>
        <v>0</v>
      </c>
      <c r="U72" s="437">
        <f t="shared" si="15"/>
        <v>1</v>
      </c>
      <c r="V72" s="437">
        <f t="shared" si="15"/>
        <v>0</v>
      </c>
      <c r="W72" s="440">
        <f t="shared" si="15"/>
        <v>1</v>
      </c>
      <c r="X72" s="440">
        <f t="shared" si="15"/>
        <v>0</v>
      </c>
      <c r="Y72" s="440">
        <f t="shared" si="15"/>
        <v>0</v>
      </c>
      <c r="Z72" s="440">
        <f t="shared" si="15"/>
        <v>1</v>
      </c>
      <c r="AA72" s="438">
        <f t="shared" si="15"/>
        <v>0</v>
      </c>
      <c r="AB72" s="437">
        <f t="shared" si="15"/>
        <v>1</v>
      </c>
      <c r="AC72" s="437">
        <f t="shared" si="15"/>
        <v>0</v>
      </c>
      <c r="AD72" s="440">
        <f t="shared" si="15"/>
        <v>0</v>
      </c>
      <c r="AE72" s="440">
        <f t="shared" si="15"/>
        <v>1</v>
      </c>
      <c r="AF72" s="440">
        <f t="shared" si="15"/>
        <v>0</v>
      </c>
      <c r="AG72" s="440">
        <f t="shared" si="15"/>
        <v>1</v>
      </c>
      <c r="AH72" s="438">
        <f t="shared" si="15"/>
        <v>0</v>
      </c>
      <c r="AI72" s="437">
        <f t="shared" si="15"/>
        <v>1</v>
      </c>
      <c r="AJ72" s="437">
        <f t="shared" si="15"/>
        <v>0</v>
      </c>
      <c r="AK72" s="440"/>
      <c r="AL72" s="260">
        <f t="shared" si="5"/>
        <v>13</v>
      </c>
      <c r="AM72" s="263"/>
      <c r="AN72" s="439" t="b">
        <v>0</v>
      </c>
    </row>
    <row r="73" ht="15.75" customHeight="1">
      <c r="A73" s="233" t="s">
        <v>277</v>
      </c>
      <c r="B73" s="309" t="s">
        <v>262</v>
      </c>
      <c r="C73" s="309" t="s">
        <v>255</v>
      </c>
      <c r="D73" s="309" t="s">
        <v>166</v>
      </c>
      <c r="E73" s="183"/>
      <c r="F73" s="183"/>
      <c r="G73" s="437"/>
      <c r="H73" s="433"/>
      <c r="I73" s="434"/>
      <c r="J73" s="434"/>
      <c r="K73" s="434"/>
      <c r="L73" s="434"/>
      <c r="M73" s="433"/>
      <c r="N73" s="437">
        <v>1.0</v>
      </c>
      <c r="O73" s="437"/>
      <c r="P73" s="434"/>
      <c r="Q73" s="434"/>
      <c r="R73" s="434"/>
      <c r="S73" s="434"/>
      <c r="T73" s="435">
        <v>1.0</v>
      </c>
      <c r="U73" s="437"/>
      <c r="V73" s="437"/>
      <c r="W73" s="434"/>
      <c r="X73" s="434"/>
      <c r="Y73" s="434"/>
      <c r="Z73" s="434"/>
      <c r="AA73" s="435">
        <v>1.0</v>
      </c>
      <c r="AB73" s="437"/>
      <c r="AC73" s="437"/>
      <c r="AD73" s="434"/>
      <c r="AE73" s="434"/>
      <c r="AF73" s="434"/>
      <c r="AG73" s="434"/>
      <c r="AH73" s="435"/>
      <c r="AI73" s="437"/>
      <c r="AJ73" s="437"/>
      <c r="AK73" s="434"/>
      <c r="AL73" s="238">
        <f t="shared" si="5"/>
        <v>3</v>
      </c>
      <c r="AM73" s="241"/>
      <c r="AN73" s="436" t="b">
        <v>0</v>
      </c>
    </row>
    <row r="74" ht="15.75" customHeight="1">
      <c r="A74" s="233" t="s">
        <v>277</v>
      </c>
      <c r="B74" s="309" t="s">
        <v>262</v>
      </c>
      <c r="C74" s="309" t="s">
        <v>255</v>
      </c>
      <c r="D74" s="309"/>
      <c r="E74" s="183"/>
      <c r="F74" s="183"/>
      <c r="G74" s="437"/>
      <c r="H74" s="433"/>
      <c r="I74" s="434"/>
      <c r="J74" s="434"/>
      <c r="K74" s="434"/>
      <c r="L74" s="434"/>
      <c r="M74" s="433"/>
      <c r="N74" s="437"/>
      <c r="O74" s="437"/>
      <c r="P74" s="434"/>
      <c r="Q74" s="434"/>
      <c r="R74" s="434"/>
      <c r="S74" s="434"/>
      <c r="T74" s="435"/>
      <c r="U74" s="437"/>
      <c r="V74" s="437"/>
      <c r="W74" s="434"/>
      <c r="X74" s="434"/>
      <c r="Y74" s="434"/>
      <c r="Z74" s="434"/>
      <c r="AA74" s="435"/>
      <c r="AB74" s="437"/>
      <c r="AC74" s="437"/>
      <c r="AD74" s="434"/>
      <c r="AE74" s="434"/>
      <c r="AF74" s="434"/>
      <c r="AG74" s="434"/>
      <c r="AH74" s="435"/>
      <c r="AI74" s="437"/>
      <c r="AJ74" s="437"/>
      <c r="AK74" s="434"/>
      <c r="AL74" s="238">
        <f t="shared" si="5"/>
        <v>0</v>
      </c>
      <c r="AM74" s="241"/>
      <c r="AN74" s="436" t="b">
        <v>0</v>
      </c>
    </row>
    <row r="75" ht="15.75" customHeight="1">
      <c r="A75" s="233" t="s">
        <v>277</v>
      </c>
      <c r="B75" s="286" t="s">
        <v>262</v>
      </c>
      <c r="C75" s="286" t="s">
        <v>255</v>
      </c>
      <c r="D75" s="286" t="s">
        <v>161</v>
      </c>
      <c r="E75" s="258"/>
      <c r="F75" s="258"/>
      <c r="G75" s="437">
        <f t="shared" ref="G75:AJ75" si="16">SUM(G73:G74)</f>
        <v>0</v>
      </c>
      <c r="H75" s="433">
        <f t="shared" si="16"/>
        <v>0</v>
      </c>
      <c r="I75" s="440">
        <f t="shared" si="16"/>
        <v>0</v>
      </c>
      <c r="J75" s="440">
        <f t="shared" si="16"/>
        <v>0</v>
      </c>
      <c r="K75" s="440">
        <f t="shared" si="16"/>
        <v>0</v>
      </c>
      <c r="L75" s="440">
        <f t="shared" si="16"/>
        <v>0</v>
      </c>
      <c r="M75" s="433">
        <f t="shared" si="16"/>
        <v>0</v>
      </c>
      <c r="N75" s="437">
        <f t="shared" si="16"/>
        <v>1</v>
      </c>
      <c r="O75" s="437">
        <f t="shared" si="16"/>
        <v>0</v>
      </c>
      <c r="P75" s="440">
        <f t="shared" si="16"/>
        <v>0</v>
      </c>
      <c r="Q75" s="440">
        <f t="shared" si="16"/>
        <v>0</v>
      </c>
      <c r="R75" s="440">
        <f t="shared" si="16"/>
        <v>0</v>
      </c>
      <c r="S75" s="440">
        <f t="shared" si="16"/>
        <v>0</v>
      </c>
      <c r="T75" s="438">
        <f t="shared" si="16"/>
        <v>1</v>
      </c>
      <c r="U75" s="437">
        <f t="shared" si="16"/>
        <v>0</v>
      </c>
      <c r="V75" s="437">
        <f t="shared" si="16"/>
        <v>0</v>
      </c>
      <c r="W75" s="440">
        <f t="shared" si="16"/>
        <v>0</v>
      </c>
      <c r="X75" s="440">
        <f t="shared" si="16"/>
        <v>0</v>
      </c>
      <c r="Y75" s="440">
        <f t="shared" si="16"/>
        <v>0</v>
      </c>
      <c r="Z75" s="440">
        <f t="shared" si="16"/>
        <v>0</v>
      </c>
      <c r="AA75" s="438">
        <f t="shared" si="16"/>
        <v>1</v>
      </c>
      <c r="AB75" s="437">
        <f t="shared" si="16"/>
        <v>0</v>
      </c>
      <c r="AC75" s="437">
        <f t="shared" si="16"/>
        <v>0</v>
      </c>
      <c r="AD75" s="440">
        <f t="shared" si="16"/>
        <v>0</v>
      </c>
      <c r="AE75" s="440">
        <f t="shared" si="16"/>
        <v>0</v>
      </c>
      <c r="AF75" s="440">
        <f t="shared" si="16"/>
        <v>0</v>
      </c>
      <c r="AG75" s="440">
        <f t="shared" si="16"/>
        <v>0</v>
      </c>
      <c r="AH75" s="438">
        <f t="shared" si="16"/>
        <v>0</v>
      </c>
      <c r="AI75" s="437">
        <f t="shared" si="16"/>
        <v>0</v>
      </c>
      <c r="AJ75" s="437">
        <f t="shared" si="16"/>
        <v>0</v>
      </c>
      <c r="AK75" s="440"/>
      <c r="AL75" s="260">
        <f t="shared" si="5"/>
        <v>3</v>
      </c>
      <c r="AM75" s="263"/>
      <c r="AN75" s="439" t="b">
        <v>0</v>
      </c>
    </row>
    <row r="76" ht="15.75" customHeight="1">
      <c r="A76" s="233" t="s">
        <v>25</v>
      </c>
      <c r="B76" s="309" t="s">
        <v>270</v>
      </c>
      <c r="C76" s="309" t="s">
        <v>255</v>
      </c>
      <c r="D76" s="309" t="s">
        <v>166</v>
      </c>
      <c r="E76" s="183"/>
      <c r="F76" s="183"/>
      <c r="G76" s="437"/>
      <c r="H76" s="433"/>
      <c r="I76" s="434"/>
      <c r="J76" s="434"/>
      <c r="K76" s="434"/>
      <c r="L76" s="434"/>
      <c r="M76" s="433"/>
      <c r="N76" s="437">
        <v>1.0</v>
      </c>
      <c r="O76" s="437"/>
      <c r="P76" s="434"/>
      <c r="Q76" s="434"/>
      <c r="R76" s="434"/>
      <c r="S76" s="434"/>
      <c r="T76" s="435">
        <v>1.0</v>
      </c>
      <c r="U76" s="437"/>
      <c r="V76" s="437"/>
      <c r="W76" s="434"/>
      <c r="X76" s="434"/>
      <c r="Y76" s="434"/>
      <c r="Z76" s="434"/>
      <c r="AA76" s="435"/>
      <c r="AB76" s="437"/>
      <c r="AC76" s="437"/>
      <c r="AD76" s="434"/>
      <c r="AE76" s="434"/>
      <c r="AF76" s="434"/>
      <c r="AG76" s="434">
        <v>1.0</v>
      </c>
      <c r="AH76" s="435"/>
      <c r="AI76" s="437"/>
      <c r="AJ76" s="437"/>
      <c r="AK76" s="434"/>
      <c r="AL76" s="238">
        <f t="shared" si="5"/>
        <v>3</v>
      </c>
      <c r="AM76" s="241"/>
      <c r="AN76" s="436" t="b">
        <v>0</v>
      </c>
    </row>
    <row r="77" ht="15.75" customHeight="1">
      <c r="A77" s="233" t="s">
        <v>25</v>
      </c>
      <c r="B77" s="286" t="s">
        <v>270</v>
      </c>
      <c r="C77" s="286" t="s">
        <v>255</v>
      </c>
      <c r="D77" s="286" t="s">
        <v>161</v>
      </c>
      <c r="E77" s="303"/>
      <c r="F77" s="303"/>
      <c r="G77" s="437">
        <f t="shared" ref="G77:AJ77" si="17">SUM(G76)</f>
        <v>0</v>
      </c>
      <c r="H77" s="433">
        <f t="shared" si="17"/>
        <v>0</v>
      </c>
      <c r="I77" s="438">
        <f t="shared" si="17"/>
        <v>0</v>
      </c>
      <c r="J77" s="438">
        <f t="shared" si="17"/>
        <v>0</v>
      </c>
      <c r="K77" s="438">
        <f t="shared" si="17"/>
        <v>0</v>
      </c>
      <c r="L77" s="438">
        <f t="shared" si="17"/>
        <v>0</v>
      </c>
      <c r="M77" s="433">
        <f t="shared" si="17"/>
        <v>0</v>
      </c>
      <c r="N77" s="437">
        <f t="shared" si="17"/>
        <v>1</v>
      </c>
      <c r="O77" s="437">
        <f t="shared" si="17"/>
        <v>0</v>
      </c>
      <c r="P77" s="438">
        <f t="shared" si="17"/>
        <v>0</v>
      </c>
      <c r="Q77" s="438">
        <f t="shared" si="17"/>
        <v>0</v>
      </c>
      <c r="R77" s="438">
        <f t="shared" si="17"/>
        <v>0</v>
      </c>
      <c r="S77" s="438">
        <f t="shared" si="17"/>
        <v>0</v>
      </c>
      <c r="T77" s="438">
        <f t="shared" si="17"/>
        <v>1</v>
      </c>
      <c r="U77" s="437">
        <f t="shared" si="17"/>
        <v>0</v>
      </c>
      <c r="V77" s="437">
        <f t="shared" si="17"/>
        <v>0</v>
      </c>
      <c r="W77" s="438">
        <f t="shared" si="17"/>
        <v>0</v>
      </c>
      <c r="X77" s="438">
        <f t="shared" si="17"/>
        <v>0</v>
      </c>
      <c r="Y77" s="438">
        <f t="shared" si="17"/>
        <v>0</v>
      </c>
      <c r="Z77" s="438">
        <f t="shared" si="17"/>
        <v>0</v>
      </c>
      <c r="AA77" s="438">
        <f t="shared" si="17"/>
        <v>0</v>
      </c>
      <c r="AB77" s="437">
        <f t="shared" si="17"/>
        <v>0</v>
      </c>
      <c r="AC77" s="437">
        <f t="shared" si="17"/>
        <v>0</v>
      </c>
      <c r="AD77" s="438">
        <f t="shared" si="17"/>
        <v>0</v>
      </c>
      <c r="AE77" s="438">
        <f t="shared" si="17"/>
        <v>0</v>
      </c>
      <c r="AF77" s="438">
        <f t="shared" si="17"/>
        <v>0</v>
      </c>
      <c r="AG77" s="438">
        <f t="shared" si="17"/>
        <v>1</v>
      </c>
      <c r="AH77" s="438">
        <f t="shared" si="17"/>
        <v>0</v>
      </c>
      <c r="AI77" s="437">
        <f t="shared" si="17"/>
        <v>0</v>
      </c>
      <c r="AJ77" s="437">
        <f t="shared" si="17"/>
        <v>0</v>
      </c>
      <c r="AK77" s="438"/>
      <c r="AL77" s="260">
        <f>SUM(AL76)</f>
        <v>3</v>
      </c>
      <c r="AM77" s="263"/>
      <c r="AN77" s="439" t="b">
        <v>0</v>
      </c>
    </row>
    <row r="78" ht="15.75" customHeight="1">
      <c r="A78" s="233" t="s">
        <v>25</v>
      </c>
      <c r="B78" s="309" t="s">
        <v>270</v>
      </c>
      <c r="C78" s="309" t="s">
        <v>263</v>
      </c>
      <c r="D78" s="309" t="s">
        <v>148</v>
      </c>
      <c r="E78" s="442"/>
      <c r="F78" s="442"/>
      <c r="G78" s="437"/>
      <c r="H78" s="433"/>
      <c r="I78" s="434">
        <v>1.0</v>
      </c>
      <c r="J78" s="434">
        <v>1.0</v>
      </c>
      <c r="K78" s="434">
        <v>1.0</v>
      </c>
      <c r="L78" s="434">
        <v>1.0</v>
      </c>
      <c r="M78" s="433">
        <v>1.0</v>
      </c>
      <c r="N78" s="437"/>
      <c r="O78" s="437"/>
      <c r="P78" s="434">
        <v>1.0</v>
      </c>
      <c r="Q78" s="434">
        <v>1.0</v>
      </c>
      <c r="R78" s="434">
        <v>1.0</v>
      </c>
      <c r="S78" s="434">
        <v>1.0</v>
      </c>
      <c r="T78" s="435">
        <v>1.0</v>
      </c>
      <c r="U78" s="437"/>
      <c r="V78" s="437"/>
      <c r="W78" s="434">
        <v>1.0</v>
      </c>
      <c r="X78" s="434">
        <v>1.0</v>
      </c>
      <c r="Y78" s="434">
        <v>1.0</v>
      </c>
      <c r="Z78" s="434">
        <v>1.0</v>
      </c>
      <c r="AA78" s="435">
        <v>1.0</v>
      </c>
      <c r="AB78" s="437"/>
      <c r="AC78" s="437"/>
      <c r="AD78" s="434">
        <v>1.0</v>
      </c>
      <c r="AE78" s="434">
        <v>1.0</v>
      </c>
      <c r="AF78" s="434">
        <v>1.0</v>
      </c>
      <c r="AG78" s="434">
        <v>1.0</v>
      </c>
      <c r="AH78" s="435">
        <v>1.0</v>
      </c>
      <c r="AI78" s="437"/>
      <c r="AJ78" s="437"/>
      <c r="AK78" s="434"/>
      <c r="AL78" s="238">
        <f t="shared" ref="AL78:AL81" si="18">SUM(G78:AK78)</f>
        <v>20</v>
      </c>
      <c r="AM78" s="241"/>
      <c r="AN78" s="436" t="b">
        <v>0</v>
      </c>
    </row>
    <row r="79" ht="15.75" customHeight="1">
      <c r="A79" s="233" t="s">
        <v>25</v>
      </c>
      <c r="B79" s="309" t="s">
        <v>270</v>
      </c>
      <c r="C79" s="309" t="s">
        <v>263</v>
      </c>
      <c r="D79" s="309"/>
      <c r="E79" s="183"/>
      <c r="F79" s="183"/>
      <c r="G79" s="437"/>
      <c r="H79" s="433"/>
      <c r="I79" s="434"/>
      <c r="J79" s="434"/>
      <c r="K79" s="434"/>
      <c r="L79" s="434"/>
      <c r="M79" s="433"/>
      <c r="N79" s="437"/>
      <c r="O79" s="437"/>
      <c r="P79" s="434"/>
      <c r="Q79" s="434"/>
      <c r="R79" s="434"/>
      <c r="S79" s="434"/>
      <c r="T79" s="435"/>
      <c r="U79" s="437"/>
      <c r="V79" s="437"/>
      <c r="W79" s="434"/>
      <c r="X79" s="434"/>
      <c r="Y79" s="434"/>
      <c r="Z79" s="434"/>
      <c r="AA79" s="435"/>
      <c r="AB79" s="437"/>
      <c r="AC79" s="437"/>
      <c r="AD79" s="434"/>
      <c r="AE79" s="434"/>
      <c r="AF79" s="434"/>
      <c r="AG79" s="434"/>
      <c r="AH79" s="435"/>
      <c r="AI79" s="437"/>
      <c r="AJ79" s="437"/>
      <c r="AK79" s="434"/>
      <c r="AL79" s="238">
        <f t="shared" si="18"/>
        <v>0</v>
      </c>
      <c r="AM79" s="241"/>
      <c r="AN79" s="436" t="b">
        <v>0</v>
      </c>
    </row>
    <row r="80" ht="15.75" customHeight="1">
      <c r="A80" s="233" t="s">
        <v>25</v>
      </c>
      <c r="B80" s="286" t="s">
        <v>270</v>
      </c>
      <c r="C80" s="286" t="s">
        <v>263</v>
      </c>
      <c r="D80" s="286" t="s">
        <v>142</v>
      </c>
      <c r="E80" s="303"/>
      <c r="F80" s="303"/>
      <c r="G80" s="437">
        <f t="shared" ref="G80:AJ80" si="19">SUM(G78:G79)</f>
        <v>0</v>
      </c>
      <c r="H80" s="433">
        <f t="shared" si="19"/>
        <v>0</v>
      </c>
      <c r="I80" s="440">
        <f t="shared" si="19"/>
        <v>1</v>
      </c>
      <c r="J80" s="440">
        <f t="shared" si="19"/>
        <v>1</v>
      </c>
      <c r="K80" s="440">
        <f t="shared" si="19"/>
        <v>1</v>
      </c>
      <c r="L80" s="440">
        <f t="shared" si="19"/>
        <v>1</v>
      </c>
      <c r="M80" s="433">
        <f t="shared" si="19"/>
        <v>1</v>
      </c>
      <c r="N80" s="437">
        <f t="shared" si="19"/>
        <v>0</v>
      </c>
      <c r="O80" s="437">
        <f t="shared" si="19"/>
        <v>0</v>
      </c>
      <c r="P80" s="440">
        <f t="shared" si="19"/>
        <v>1</v>
      </c>
      <c r="Q80" s="440">
        <f t="shared" si="19"/>
        <v>1</v>
      </c>
      <c r="R80" s="440">
        <f t="shared" si="19"/>
        <v>1</v>
      </c>
      <c r="S80" s="440">
        <f t="shared" si="19"/>
        <v>1</v>
      </c>
      <c r="T80" s="438">
        <f t="shared" si="19"/>
        <v>1</v>
      </c>
      <c r="U80" s="437">
        <f t="shared" si="19"/>
        <v>0</v>
      </c>
      <c r="V80" s="437">
        <f t="shared" si="19"/>
        <v>0</v>
      </c>
      <c r="W80" s="440">
        <f t="shared" si="19"/>
        <v>1</v>
      </c>
      <c r="X80" s="440">
        <f t="shared" si="19"/>
        <v>1</v>
      </c>
      <c r="Y80" s="440">
        <f t="shared" si="19"/>
        <v>1</v>
      </c>
      <c r="Z80" s="440">
        <f t="shared" si="19"/>
        <v>1</v>
      </c>
      <c r="AA80" s="438">
        <f t="shared" si="19"/>
        <v>1</v>
      </c>
      <c r="AB80" s="437">
        <f t="shared" si="19"/>
        <v>0</v>
      </c>
      <c r="AC80" s="437">
        <f t="shared" si="19"/>
        <v>0</v>
      </c>
      <c r="AD80" s="440">
        <f t="shared" si="19"/>
        <v>1</v>
      </c>
      <c r="AE80" s="440">
        <f t="shared" si="19"/>
        <v>1</v>
      </c>
      <c r="AF80" s="440">
        <f t="shared" si="19"/>
        <v>1</v>
      </c>
      <c r="AG80" s="440">
        <f t="shared" si="19"/>
        <v>1</v>
      </c>
      <c r="AH80" s="438">
        <f t="shared" si="19"/>
        <v>1</v>
      </c>
      <c r="AI80" s="437">
        <f t="shared" si="19"/>
        <v>0</v>
      </c>
      <c r="AJ80" s="437">
        <f t="shared" si="19"/>
        <v>0</v>
      </c>
      <c r="AK80" s="440"/>
      <c r="AL80" s="260">
        <f t="shared" si="18"/>
        <v>20</v>
      </c>
      <c r="AM80" s="263"/>
      <c r="AN80" s="439" t="b">
        <v>0</v>
      </c>
    </row>
    <row r="81" ht="15.75" customHeight="1">
      <c r="A81" s="233" t="s">
        <v>273</v>
      </c>
      <c r="B81" s="309" t="s">
        <v>270</v>
      </c>
      <c r="C81" s="309" t="s">
        <v>267</v>
      </c>
      <c r="D81" s="309" t="s">
        <v>175</v>
      </c>
      <c r="E81" s="183"/>
      <c r="F81" s="183"/>
      <c r="G81" s="437"/>
      <c r="H81" s="433"/>
      <c r="I81" s="434"/>
      <c r="J81" s="434"/>
      <c r="K81" s="434"/>
      <c r="L81" s="434"/>
      <c r="M81" s="433"/>
      <c r="N81" s="437"/>
      <c r="O81" s="437"/>
      <c r="P81" s="434"/>
      <c r="Q81" s="434">
        <v>1.0</v>
      </c>
      <c r="R81" s="434"/>
      <c r="S81" s="434">
        <v>1.0</v>
      </c>
      <c r="T81" s="435"/>
      <c r="U81" s="437"/>
      <c r="V81" s="437"/>
      <c r="W81" s="434"/>
      <c r="X81" s="434">
        <v>1.0</v>
      </c>
      <c r="Y81" s="434"/>
      <c r="Z81" s="434">
        <v>1.0</v>
      </c>
      <c r="AA81" s="435"/>
      <c r="AB81" s="437"/>
      <c r="AC81" s="437"/>
      <c r="AD81" s="434"/>
      <c r="AE81" s="434">
        <v>1.0</v>
      </c>
      <c r="AF81" s="434"/>
      <c r="AG81" s="434">
        <v>1.0</v>
      </c>
      <c r="AH81" s="435"/>
      <c r="AI81" s="437"/>
      <c r="AJ81" s="437"/>
      <c r="AK81" s="434"/>
      <c r="AL81" s="238">
        <f t="shared" si="18"/>
        <v>6</v>
      </c>
      <c r="AM81" s="241"/>
      <c r="AN81" s="436" t="b">
        <v>0</v>
      </c>
    </row>
    <row r="82" ht="15.75" customHeight="1">
      <c r="A82" s="233" t="s">
        <v>25</v>
      </c>
      <c r="B82" s="306" t="s">
        <v>270</v>
      </c>
      <c r="C82" s="306" t="s">
        <v>267</v>
      </c>
      <c r="D82" s="306" t="s">
        <v>174</v>
      </c>
      <c r="E82" s="6"/>
      <c r="F82" s="6"/>
      <c r="G82" s="437">
        <f t="shared" ref="G82:AJ82" si="20">SUM(G81)</f>
        <v>0</v>
      </c>
      <c r="H82" s="433">
        <f t="shared" si="20"/>
        <v>0</v>
      </c>
      <c r="I82" s="438">
        <f t="shared" si="20"/>
        <v>0</v>
      </c>
      <c r="J82" s="438">
        <f t="shared" si="20"/>
        <v>0</v>
      </c>
      <c r="K82" s="438">
        <f t="shared" si="20"/>
        <v>0</v>
      </c>
      <c r="L82" s="438">
        <f t="shared" si="20"/>
        <v>0</v>
      </c>
      <c r="M82" s="433">
        <f t="shared" si="20"/>
        <v>0</v>
      </c>
      <c r="N82" s="437">
        <f t="shared" si="20"/>
        <v>0</v>
      </c>
      <c r="O82" s="437">
        <f t="shared" si="20"/>
        <v>0</v>
      </c>
      <c r="P82" s="438">
        <f t="shared" si="20"/>
        <v>0</v>
      </c>
      <c r="Q82" s="438">
        <f t="shared" si="20"/>
        <v>1</v>
      </c>
      <c r="R82" s="438">
        <f t="shared" si="20"/>
        <v>0</v>
      </c>
      <c r="S82" s="438">
        <f t="shared" si="20"/>
        <v>1</v>
      </c>
      <c r="T82" s="438">
        <f t="shared" si="20"/>
        <v>0</v>
      </c>
      <c r="U82" s="437">
        <f t="shared" si="20"/>
        <v>0</v>
      </c>
      <c r="V82" s="437">
        <f t="shared" si="20"/>
        <v>0</v>
      </c>
      <c r="W82" s="438">
        <f t="shared" si="20"/>
        <v>0</v>
      </c>
      <c r="X82" s="438">
        <f t="shared" si="20"/>
        <v>1</v>
      </c>
      <c r="Y82" s="438">
        <f t="shared" si="20"/>
        <v>0</v>
      </c>
      <c r="Z82" s="438">
        <f t="shared" si="20"/>
        <v>1</v>
      </c>
      <c r="AA82" s="438">
        <f t="shared" si="20"/>
        <v>0</v>
      </c>
      <c r="AB82" s="437">
        <f t="shared" si="20"/>
        <v>0</v>
      </c>
      <c r="AC82" s="437">
        <f t="shared" si="20"/>
        <v>0</v>
      </c>
      <c r="AD82" s="438">
        <f t="shared" si="20"/>
        <v>0</v>
      </c>
      <c r="AE82" s="438">
        <f t="shared" si="20"/>
        <v>1</v>
      </c>
      <c r="AF82" s="438">
        <f t="shared" si="20"/>
        <v>0</v>
      </c>
      <c r="AG82" s="438">
        <f t="shared" si="20"/>
        <v>1</v>
      </c>
      <c r="AH82" s="438">
        <f t="shared" si="20"/>
        <v>0</v>
      </c>
      <c r="AI82" s="437">
        <f t="shared" si="20"/>
        <v>0</v>
      </c>
      <c r="AJ82" s="437">
        <f t="shared" si="20"/>
        <v>0</v>
      </c>
      <c r="AK82" s="438"/>
      <c r="AL82" s="260">
        <f>SUM(AL57)</f>
        <v>27</v>
      </c>
      <c r="AM82" s="263"/>
      <c r="AN82" s="439" t="b">
        <v>0</v>
      </c>
    </row>
    <row r="83" ht="15.75" customHeight="1">
      <c r="A83" s="233" t="s">
        <v>25</v>
      </c>
      <c r="B83" s="309" t="s">
        <v>270</v>
      </c>
      <c r="C83" s="309" t="s">
        <v>259</v>
      </c>
      <c r="D83" s="309" t="s">
        <v>61</v>
      </c>
      <c r="E83" s="183"/>
      <c r="F83" s="183"/>
      <c r="G83" s="437">
        <v>1.0</v>
      </c>
      <c r="H83" s="433">
        <v>1.0</v>
      </c>
      <c r="I83" s="434">
        <v>1.0</v>
      </c>
      <c r="J83" s="434">
        <v>1.0</v>
      </c>
      <c r="K83" s="434">
        <v>1.0</v>
      </c>
      <c r="L83" s="434">
        <v>1.0</v>
      </c>
      <c r="M83" s="433">
        <v>1.0</v>
      </c>
      <c r="N83" s="437"/>
      <c r="O83" s="437"/>
      <c r="P83" s="434">
        <v>1.0</v>
      </c>
      <c r="Q83" s="434">
        <v>1.0</v>
      </c>
      <c r="R83" s="434">
        <v>1.0</v>
      </c>
      <c r="S83" s="434">
        <v>1.0</v>
      </c>
      <c r="T83" s="435">
        <v>1.0</v>
      </c>
      <c r="U83" s="437">
        <v>1.0</v>
      </c>
      <c r="V83" s="437">
        <v>1.0</v>
      </c>
      <c r="W83" s="434">
        <v>1.0</v>
      </c>
      <c r="X83" s="434">
        <v>1.0</v>
      </c>
      <c r="Y83" s="434">
        <v>1.0</v>
      </c>
      <c r="Z83" s="434">
        <v>1.0</v>
      </c>
      <c r="AA83" s="435">
        <v>1.0</v>
      </c>
      <c r="AB83" s="437">
        <v>1.0</v>
      </c>
      <c r="AC83" s="437"/>
      <c r="AD83" s="434">
        <v>1.0</v>
      </c>
      <c r="AE83" s="434">
        <v>1.0</v>
      </c>
      <c r="AF83" s="434">
        <v>1.0</v>
      </c>
      <c r="AG83" s="434">
        <v>1.0</v>
      </c>
      <c r="AH83" s="435">
        <v>1.0</v>
      </c>
      <c r="AI83" s="437">
        <v>1.0</v>
      </c>
      <c r="AJ83" s="437">
        <v>1.0</v>
      </c>
      <c r="AK83" s="434"/>
      <c r="AL83" s="238">
        <f t="shared" ref="AL83:AL112" si="21">SUM(G83:AK83)</f>
        <v>27</v>
      </c>
      <c r="AM83" s="241"/>
      <c r="AN83" s="436" t="b">
        <v>0</v>
      </c>
    </row>
    <row r="84" ht="15.75" customHeight="1">
      <c r="A84" s="233" t="s">
        <v>25</v>
      </c>
      <c r="B84" s="309" t="s">
        <v>270</v>
      </c>
      <c r="C84" s="309" t="s">
        <v>259</v>
      </c>
      <c r="D84" s="309"/>
      <c r="E84" s="183"/>
      <c r="F84" s="183"/>
      <c r="G84" s="437"/>
      <c r="H84" s="433"/>
      <c r="I84" s="434"/>
      <c r="J84" s="434"/>
      <c r="K84" s="434"/>
      <c r="L84" s="434"/>
      <c r="M84" s="433"/>
      <c r="N84" s="437"/>
      <c r="O84" s="437"/>
      <c r="P84" s="434"/>
      <c r="Q84" s="434"/>
      <c r="R84" s="434"/>
      <c r="S84" s="434"/>
      <c r="T84" s="435"/>
      <c r="U84" s="437"/>
      <c r="V84" s="437"/>
      <c r="W84" s="434"/>
      <c r="X84" s="434"/>
      <c r="Y84" s="434"/>
      <c r="Z84" s="434"/>
      <c r="AA84" s="435"/>
      <c r="AB84" s="437"/>
      <c r="AC84" s="437"/>
      <c r="AD84" s="434"/>
      <c r="AE84" s="434"/>
      <c r="AF84" s="434"/>
      <c r="AG84" s="434"/>
      <c r="AH84" s="435"/>
      <c r="AI84" s="437"/>
      <c r="AJ84" s="437"/>
      <c r="AK84" s="434"/>
      <c r="AL84" s="238">
        <f t="shared" si="21"/>
        <v>0</v>
      </c>
      <c r="AM84" s="241"/>
      <c r="AN84" s="436" t="b">
        <v>0</v>
      </c>
    </row>
    <row r="85" ht="15.75" customHeight="1">
      <c r="A85" s="233" t="s">
        <v>25</v>
      </c>
      <c r="B85" s="286" t="s">
        <v>270</v>
      </c>
      <c r="C85" s="286" t="s">
        <v>259</v>
      </c>
      <c r="D85" s="286" t="s">
        <v>47</v>
      </c>
      <c r="E85" s="258"/>
      <c r="F85" s="258"/>
      <c r="G85" s="437">
        <f t="shared" ref="G85:AJ85" si="22">SUM(G83:G84)</f>
        <v>1</v>
      </c>
      <c r="H85" s="433">
        <f t="shared" si="22"/>
        <v>1</v>
      </c>
      <c r="I85" s="440">
        <f t="shared" si="22"/>
        <v>1</v>
      </c>
      <c r="J85" s="440">
        <f t="shared" si="22"/>
        <v>1</v>
      </c>
      <c r="K85" s="440">
        <f t="shared" si="22"/>
        <v>1</v>
      </c>
      <c r="L85" s="440">
        <f t="shared" si="22"/>
        <v>1</v>
      </c>
      <c r="M85" s="433">
        <f t="shared" si="22"/>
        <v>1</v>
      </c>
      <c r="N85" s="437">
        <f t="shared" si="22"/>
        <v>0</v>
      </c>
      <c r="O85" s="437">
        <f t="shared" si="22"/>
        <v>0</v>
      </c>
      <c r="P85" s="440">
        <f t="shared" si="22"/>
        <v>1</v>
      </c>
      <c r="Q85" s="440">
        <f t="shared" si="22"/>
        <v>1</v>
      </c>
      <c r="R85" s="440">
        <f t="shared" si="22"/>
        <v>1</v>
      </c>
      <c r="S85" s="440">
        <f t="shared" si="22"/>
        <v>1</v>
      </c>
      <c r="T85" s="438">
        <f t="shared" si="22"/>
        <v>1</v>
      </c>
      <c r="U85" s="437">
        <f t="shared" si="22"/>
        <v>1</v>
      </c>
      <c r="V85" s="437">
        <f t="shared" si="22"/>
        <v>1</v>
      </c>
      <c r="W85" s="440">
        <f t="shared" si="22"/>
        <v>1</v>
      </c>
      <c r="X85" s="440">
        <f t="shared" si="22"/>
        <v>1</v>
      </c>
      <c r="Y85" s="440">
        <f t="shared" si="22"/>
        <v>1</v>
      </c>
      <c r="Z85" s="440">
        <f t="shared" si="22"/>
        <v>1</v>
      </c>
      <c r="AA85" s="438">
        <f t="shared" si="22"/>
        <v>1</v>
      </c>
      <c r="AB85" s="437">
        <f t="shared" si="22"/>
        <v>1</v>
      </c>
      <c r="AC85" s="437">
        <f t="shared" si="22"/>
        <v>0</v>
      </c>
      <c r="AD85" s="440">
        <f t="shared" si="22"/>
        <v>1</v>
      </c>
      <c r="AE85" s="440">
        <f t="shared" si="22"/>
        <v>1</v>
      </c>
      <c r="AF85" s="440">
        <f t="shared" si="22"/>
        <v>1</v>
      </c>
      <c r="AG85" s="440">
        <f t="shared" si="22"/>
        <v>1</v>
      </c>
      <c r="AH85" s="438">
        <f t="shared" si="22"/>
        <v>1</v>
      </c>
      <c r="AI85" s="437">
        <f t="shared" si="22"/>
        <v>1</v>
      </c>
      <c r="AJ85" s="437">
        <f t="shared" si="22"/>
        <v>1</v>
      </c>
      <c r="AK85" s="440"/>
      <c r="AL85" s="260">
        <f t="shared" si="21"/>
        <v>27</v>
      </c>
      <c r="AM85" s="263"/>
      <c r="AN85" s="439" t="b">
        <v>0</v>
      </c>
    </row>
    <row r="86" ht="15.75" customHeight="1">
      <c r="A86" s="233" t="s">
        <v>25</v>
      </c>
      <c r="B86" s="309" t="s">
        <v>270</v>
      </c>
      <c r="C86" s="309" t="s">
        <v>275</v>
      </c>
      <c r="D86" s="309" t="s">
        <v>115</v>
      </c>
      <c r="E86" s="183"/>
      <c r="F86" s="183"/>
      <c r="G86" s="437"/>
      <c r="H86" s="433"/>
      <c r="I86" s="434"/>
      <c r="J86" s="434">
        <v>8.0</v>
      </c>
      <c r="K86" s="434"/>
      <c r="L86" s="434">
        <v>8.0</v>
      </c>
      <c r="M86" s="433"/>
      <c r="N86" s="437"/>
      <c r="O86" s="437"/>
      <c r="P86" s="434"/>
      <c r="Q86" s="434"/>
      <c r="R86" s="434"/>
      <c r="S86" s="434"/>
      <c r="T86" s="435"/>
      <c r="U86" s="437"/>
      <c r="V86" s="437"/>
      <c r="W86" s="434"/>
      <c r="X86" s="434"/>
      <c r="Y86" s="434"/>
      <c r="Z86" s="434"/>
      <c r="AA86" s="435"/>
      <c r="AB86" s="437"/>
      <c r="AC86" s="437"/>
      <c r="AD86" s="434"/>
      <c r="AE86" s="434"/>
      <c r="AF86" s="434"/>
      <c r="AG86" s="434"/>
      <c r="AH86" s="435"/>
      <c r="AI86" s="437"/>
      <c r="AJ86" s="437"/>
      <c r="AK86" s="434"/>
      <c r="AL86" s="238">
        <f t="shared" si="21"/>
        <v>16</v>
      </c>
      <c r="AM86" s="241"/>
      <c r="AN86" s="436" t="b">
        <v>0</v>
      </c>
    </row>
    <row r="87" ht="15.75" customHeight="1">
      <c r="A87" s="233" t="s">
        <v>25</v>
      </c>
      <c r="B87" s="309" t="s">
        <v>270</v>
      </c>
      <c r="C87" s="309" t="s">
        <v>275</v>
      </c>
      <c r="D87" s="309" t="s">
        <v>107</v>
      </c>
      <c r="E87" s="183"/>
      <c r="F87" s="183"/>
      <c r="G87" s="437"/>
      <c r="H87" s="433"/>
      <c r="I87" s="434">
        <v>8.0</v>
      </c>
      <c r="J87" s="434"/>
      <c r="K87" s="434">
        <v>8.0</v>
      </c>
      <c r="L87" s="434"/>
      <c r="M87" s="433">
        <v>8.0</v>
      </c>
      <c r="N87" s="437"/>
      <c r="O87" s="437"/>
      <c r="P87" s="434">
        <v>8.0</v>
      </c>
      <c r="Q87" s="434">
        <v>8.0</v>
      </c>
      <c r="R87" s="434">
        <v>8.0</v>
      </c>
      <c r="S87" s="434">
        <v>8.0</v>
      </c>
      <c r="T87" s="435">
        <v>8.0</v>
      </c>
      <c r="U87" s="437"/>
      <c r="V87" s="437"/>
      <c r="W87" s="434">
        <v>8.0</v>
      </c>
      <c r="X87" s="434">
        <v>8.0</v>
      </c>
      <c r="Y87" s="434"/>
      <c r="Z87" s="434">
        <v>8.0</v>
      </c>
      <c r="AA87" s="435">
        <v>8.0</v>
      </c>
      <c r="AB87" s="437"/>
      <c r="AC87" s="437"/>
      <c r="AD87" s="434">
        <v>8.0</v>
      </c>
      <c r="AE87" s="434">
        <v>8.0</v>
      </c>
      <c r="AF87" s="434">
        <v>8.0</v>
      </c>
      <c r="AG87" s="434">
        <v>8.0</v>
      </c>
      <c r="AH87" s="435">
        <v>8.0</v>
      </c>
      <c r="AI87" s="437"/>
      <c r="AJ87" s="437"/>
      <c r="AK87" s="434"/>
      <c r="AL87" s="238">
        <f t="shared" si="21"/>
        <v>136</v>
      </c>
      <c r="AM87" s="241"/>
      <c r="AN87" s="436" t="b">
        <v>0</v>
      </c>
    </row>
    <row r="88" ht="15.75" customHeight="1">
      <c r="A88" s="233" t="s">
        <v>25</v>
      </c>
      <c r="B88" s="309" t="s">
        <v>270</v>
      </c>
      <c r="C88" s="309" t="s">
        <v>275</v>
      </c>
      <c r="D88" s="309" t="s">
        <v>114</v>
      </c>
      <c r="E88" s="442"/>
      <c r="F88" s="442"/>
      <c r="G88" s="437">
        <v>8.0</v>
      </c>
      <c r="H88" s="433">
        <v>8.0</v>
      </c>
      <c r="I88" s="434"/>
      <c r="J88" s="434"/>
      <c r="K88" s="434"/>
      <c r="L88" s="434"/>
      <c r="M88" s="433"/>
      <c r="N88" s="437">
        <v>8.0</v>
      </c>
      <c r="O88" s="437">
        <v>8.0</v>
      </c>
      <c r="P88" s="434"/>
      <c r="Q88" s="434"/>
      <c r="R88" s="434"/>
      <c r="S88" s="434"/>
      <c r="T88" s="435"/>
      <c r="U88" s="437">
        <v>8.0</v>
      </c>
      <c r="V88" s="437">
        <v>8.0</v>
      </c>
      <c r="W88" s="434"/>
      <c r="X88" s="434"/>
      <c r="Y88" s="434"/>
      <c r="Z88" s="434"/>
      <c r="AA88" s="435"/>
      <c r="AB88" s="437">
        <v>8.0</v>
      </c>
      <c r="AC88" s="437">
        <v>8.0</v>
      </c>
      <c r="AD88" s="434"/>
      <c r="AE88" s="434"/>
      <c r="AF88" s="434"/>
      <c r="AG88" s="434"/>
      <c r="AH88" s="435"/>
      <c r="AI88" s="437">
        <v>8.0</v>
      </c>
      <c r="AJ88" s="437">
        <v>8.0</v>
      </c>
      <c r="AK88" s="434"/>
      <c r="AL88" s="238">
        <f t="shared" si="21"/>
        <v>80</v>
      </c>
      <c r="AM88" s="241"/>
      <c r="AN88" s="436" t="b">
        <v>0</v>
      </c>
    </row>
    <row r="89" ht="15.75" customHeight="1">
      <c r="A89" s="233" t="s">
        <v>25</v>
      </c>
      <c r="B89" s="309" t="s">
        <v>270</v>
      </c>
      <c r="C89" s="309" t="s">
        <v>275</v>
      </c>
      <c r="D89" s="309" t="s">
        <v>112</v>
      </c>
      <c r="E89" s="183"/>
      <c r="F89" s="183"/>
      <c r="G89" s="437"/>
      <c r="H89" s="433"/>
      <c r="I89" s="434"/>
      <c r="J89" s="434"/>
      <c r="K89" s="434"/>
      <c r="L89" s="434"/>
      <c r="M89" s="433"/>
      <c r="N89" s="437"/>
      <c r="O89" s="437"/>
      <c r="P89" s="434"/>
      <c r="Q89" s="434"/>
      <c r="R89" s="434"/>
      <c r="S89" s="434"/>
      <c r="T89" s="435"/>
      <c r="U89" s="437"/>
      <c r="V89" s="437"/>
      <c r="W89" s="434"/>
      <c r="X89" s="434"/>
      <c r="Y89" s="434"/>
      <c r="Z89" s="434"/>
      <c r="AA89" s="435"/>
      <c r="AB89" s="437"/>
      <c r="AC89" s="437"/>
      <c r="AD89" s="434"/>
      <c r="AE89" s="434"/>
      <c r="AF89" s="434"/>
      <c r="AG89" s="434"/>
      <c r="AH89" s="435"/>
      <c r="AI89" s="437"/>
      <c r="AJ89" s="437"/>
      <c r="AK89" s="434"/>
      <c r="AL89" s="238">
        <f t="shared" si="21"/>
        <v>0</v>
      </c>
      <c r="AM89" s="241"/>
      <c r="AN89" s="436" t="b">
        <v>0</v>
      </c>
    </row>
    <row r="90" ht="15.75" customHeight="1">
      <c r="A90" s="233" t="s">
        <v>25</v>
      </c>
      <c r="B90" s="309" t="s">
        <v>270</v>
      </c>
      <c r="C90" s="309" t="s">
        <v>275</v>
      </c>
      <c r="D90" s="309"/>
      <c r="E90" s="183"/>
      <c r="F90" s="183"/>
      <c r="G90" s="437"/>
      <c r="H90" s="433"/>
      <c r="I90" s="434"/>
      <c r="J90" s="434"/>
      <c r="K90" s="434"/>
      <c r="L90" s="434"/>
      <c r="M90" s="433"/>
      <c r="N90" s="437"/>
      <c r="O90" s="437"/>
      <c r="P90" s="434"/>
      <c r="Q90" s="434"/>
      <c r="R90" s="434"/>
      <c r="S90" s="434"/>
      <c r="T90" s="435"/>
      <c r="U90" s="437"/>
      <c r="V90" s="437"/>
      <c r="W90" s="434"/>
      <c r="X90" s="434"/>
      <c r="Y90" s="434"/>
      <c r="Z90" s="434"/>
      <c r="AA90" s="435"/>
      <c r="AB90" s="437"/>
      <c r="AC90" s="437"/>
      <c r="AD90" s="434"/>
      <c r="AE90" s="434"/>
      <c r="AF90" s="434"/>
      <c r="AG90" s="434"/>
      <c r="AH90" s="435"/>
      <c r="AI90" s="437"/>
      <c r="AJ90" s="437"/>
      <c r="AK90" s="434"/>
      <c r="AL90" s="238">
        <f t="shared" si="21"/>
        <v>0</v>
      </c>
      <c r="AM90" s="241"/>
      <c r="AN90" s="436" t="b">
        <v>0</v>
      </c>
    </row>
    <row r="91" ht="15.75" customHeight="1">
      <c r="A91" s="233" t="s">
        <v>25</v>
      </c>
      <c r="B91" s="309" t="s">
        <v>270</v>
      </c>
      <c r="C91" s="309" t="s">
        <v>275</v>
      </c>
      <c r="D91" s="309"/>
      <c r="E91" s="442"/>
      <c r="F91" s="442"/>
      <c r="G91" s="437"/>
      <c r="H91" s="433"/>
      <c r="I91" s="434"/>
      <c r="J91" s="434"/>
      <c r="K91" s="434"/>
      <c r="L91" s="434"/>
      <c r="M91" s="433"/>
      <c r="N91" s="437"/>
      <c r="O91" s="437"/>
      <c r="P91" s="434"/>
      <c r="Q91" s="434"/>
      <c r="R91" s="434"/>
      <c r="S91" s="434"/>
      <c r="T91" s="435"/>
      <c r="U91" s="437"/>
      <c r="V91" s="437"/>
      <c r="W91" s="434"/>
      <c r="X91" s="434"/>
      <c r="Y91" s="434"/>
      <c r="Z91" s="434"/>
      <c r="AA91" s="435"/>
      <c r="AB91" s="437"/>
      <c r="AC91" s="437"/>
      <c r="AD91" s="434"/>
      <c r="AE91" s="434"/>
      <c r="AF91" s="434"/>
      <c r="AG91" s="434"/>
      <c r="AH91" s="435"/>
      <c r="AI91" s="437"/>
      <c r="AJ91" s="437"/>
      <c r="AK91" s="434"/>
      <c r="AL91" s="238">
        <f t="shared" si="21"/>
        <v>0</v>
      </c>
      <c r="AM91" s="241"/>
      <c r="AN91" s="436" t="b">
        <v>0</v>
      </c>
    </row>
    <row r="92" ht="15.75" customHeight="1">
      <c r="A92" s="233" t="s">
        <v>25</v>
      </c>
      <c r="B92" s="286" t="s">
        <v>270</v>
      </c>
      <c r="C92" s="286" t="s">
        <v>275</v>
      </c>
      <c r="D92" s="287" t="s">
        <v>98</v>
      </c>
      <c r="E92" s="443"/>
      <c r="F92" s="444"/>
      <c r="G92" s="437">
        <f t="shared" ref="G92:AJ92" si="23">SUM(G86:G91)</f>
        <v>8</v>
      </c>
      <c r="H92" s="433">
        <f t="shared" si="23"/>
        <v>8</v>
      </c>
      <c r="I92" s="440">
        <f t="shared" si="23"/>
        <v>8</v>
      </c>
      <c r="J92" s="440">
        <f t="shared" si="23"/>
        <v>8</v>
      </c>
      <c r="K92" s="440">
        <f t="shared" si="23"/>
        <v>8</v>
      </c>
      <c r="L92" s="440">
        <f t="shared" si="23"/>
        <v>8</v>
      </c>
      <c r="M92" s="433">
        <f t="shared" si="23"/>
        <v>8</v>
      </c>
      <c r="N92" s="437">
        <f t="shared" si="23"/>
        <v>8</v>
      </c>
      <c r="O92" s="437">
        <f t="shared" si="23"/>
        <v>8</v>
      </c>
      <c r="P92" s="440">
        <f t="shared" si="23"/>
        <v>8</v>
      </c>
      <c r="Q92" s="440">
        <f t="shared" si="23"/>
        <v>8</v>
      </c>
      <c r="R92" s="440">
        <f t="shared" si="23"/>
        <v>8</v>
      </c>
      <c r="S92" s="440">
        <f t="shared" si="23"/>
        <v>8</v>
      </c>
      <c r="T92" s="438">
        <f t="shared" si="23"/>
        <v>8</v>
      </c>
      <c r="U92" s="437">
        <f t="shared" si="23"/>
        <v>8</v>
      </c>
      <c r="V92" s="437">
        <f t="shared" si="23"/>
        <v>8</v>
      </c>
      <c r="W92" s="440">
        <f t="shared" si="23"/>
        <v>8</v>
      </c>
      <c r="X92" s="440">
        <f t="shared" si="23"/>
        <v>8</v>
      </c>
      <c r="Y92" s="440">
        <f t="shared" si="23"/>
        <v>0</v>
      </c>
      <c r="Z92" s="440">
        <f t="shared" si="23"/>
        <v>8</v>
      </c>
      <c r="AA92" s="438">
        <f t="shared" si="23"/>
        <v>8</v>
      </c>
      <c r="AB92" s="437">
        <f t="shared" si="23"/>
        <v>8</v>
      </c>
      <c r="AC92" s="437">
        <f t="shared" si="23"/>
        <v>8</v>
      </c>
      <c r="AD92" s="440">
        <f t="shared" si="23"/>
        <v>8</v>
      </c>
      <c r="AE92" s="440">
        <f t="shared" si="23"/>
        <v>8</v>
      </c>
      <c r="AF92" s="440">
        <f t="shared" si="23"/>
        <v>8</v>
      </c>
      <c r="AG92" s="440">
        <f t="shared" si="23"/>
        <v>8</v>
      </c>
      <c r="AH92" s="438">
        <f t="shared" si="23"/>
        <v>8</v>
      </c>
      <c r="AI92" s="437">
        <f t="shared" si="23"/>
        <v>8</v>
      </c>
      <c r="AJ92" s="437">
        <f t="shared" si="23"/>
        <v>8</v>
      </c>
      <c r="AK92" s="440"/>
      <c r="AL92" s="260">
        <f t="shared" si="21"/>
        <v>232</v>
      </c>
      <c r="AM92" s="263"/>
      <c r="AN92" s="439" t="b">
        <v>0</v>
      </c>
    </row>
    <row r="93" ht="15.75" customHeight="1">
      <c r="A93" s="233" t="s">
        <v>25</v>
      </c>
      <c r="B93" s="309" t="s">
        <v>266</v>
      </c>
      <c r="C93" s="309" t="s">
        <v>259</v>
      </c>
      <c r="D93" s="309" t="s">
        <v>69</v>
      </c>
      <c r="E93" s="183"/>
      <c r="F93" s="183"/>
      <c r="G93" s="437">
        <v>2.0</v>
      </c>
      <c r="H93" s="433">
        <v>2.0</v>
      </c>
      <c r="I93" s="434">
        <v>2.0</v>
      </c>
      <c r="J93" s="434">
        <v>2.0</v>
      </c>
      <c r="K93" s="434">
        <v>2.0</v>
      </c>
      <c r="L93" s="434">
        <v>2.0</v>
      </c>
      <c r="M93" s="433">
        <v>2.0</v>
      </c>
      <c r="N93" s="437"/>
      <c r="O93" s="437"/>
      <c r="P93" s="434">
        <v>2.0</v>
      </c>
      <c r="Q93" s="434">
        <v>2.0</v>
      </c>
      <c r="R93" s="434">
        <v>2.0</v>
      </c>
      <c r="S93" s="434">
        <v>2.0</v>
      </c>
      <c r="T93" s="435">
        <v>2.0</v>
      </c>
      <c r="U93" s="437">
        <v>2.0</v>
      </c>
      <c r="V93" s="437">
        <v>2.0</v>
      </c>
      <c r="W93" s="434">
        <v>2.0</v>
      </c>
      <c r="X93" s="434">
        <v>2.0</v>
      </c>
      <c r="Y93" s="434">
        <v>2.0</v>
      </c>
      <c r="Z93" s="434">
        <v>2.0</v>
      </c>
      <c r="AA93" s="435">
        <v>2.0</v>
      </c>
      <c r="AB93" s="437">
        <v>2.0</v>
      </c>
      <c r="AC93" s="437">
        <v>2.0</v>
      </c>
      <c r="AD93" s="434">
        <v>2.0</v>
      </c>
      <c r="AE93" s="434">
        <v>2.0</v>
      </c>
      <c r="AF93" s="434">
        <v>2.0</v>
      </c>
      <c r="AG93" s="434">
        <v>2.0</v>
      </c>
      <c r="AH93" s="435">
        <v>2.0</v>
      </c>
      <c r="AI93" s="437">
        <v>2.0</v>
      </c>
      <c r="AJ93" s="437">
        <v>2.0</v>
      </c>
      <c r="AK93" s="434"/>
      <c r="AL93" s="238">
        <f t="shared" si="21"/>
        <v>56</v>
      </c>
      <c r="AM93" s="241"/>
      <c r="AN93" s="436" t="b">
        <v>0</v>
      </c>
    </row>
    <row r="94" ht="15.75" customHeight="1">
      <c r="A94" s="233" t="s">
        <v>25</v>
      </c>
      <c r="B94" s="309" t="s">
        <v>266</v>
      </c>
      <c r="C94" s="309" t="s">
        <v>259</v>
      </c>
      <c r="D94" s="309" t="s">
        <v>62</v>
      </c>
      <c r="E94" s="183"/>
      <c r="F94" s="183"/>
      <c r="G94" s="437"/>
      <c r="H94" s="433"/>
      <c r="I94" s="434"/>
      <c r="J94" s="434"/>
      <c r="K94" s="434"/>
      <c r="L94" s="434"/>
      <c r="M94" s="433"/>
      <c r="N94" s="437">
        <v>2.0</v>
      </c>
      <c r="O94" s="437">
        <v>2.0</v>
      </c>
      <c r="P94" s="434"/>
      <c r="Q94" s="434"/>
      <c r="R94" s="434"/>
      <c r="S94" s="434"/>
      <c r="T94" s="435"/>
      <c r="U94" s="437"/>
      <c r="V94" s="437"/>
      <c r="W94" s="434"/>
      <c r="X94" s="434"/>
      <c r="Y94" s="434"/>
      <c r="Z94" s="434"/>
      <c r="AA94" s="435"/>
      <c r="AB94" s="437"/>
      <c r="AC94" s="437"/>
      <c r="AD94" s="434"/>
      <c r="AE94" s="434"/>
      <c r="AF94" s="434"/>
      <c r="AG94" s="434"/>
      <c r="AH94" s="435"/>
      <c r="AI94" s="437"/>
      <c r="AJ94" s="437"/>
      <c r="AK94" s="434"/>
      <c r="AL94" s="238">
        <f t="shared" si="21"/>
        <v>4</v>
      </c>
      <c r="AM94" s="241"/>
      <c r="AN94" s="436" t="b">
        <v>0</v>
      </c>
    </row>
    <row r="95" ht="15.75" customHeight="1">
      <c r="A95" s="233" t="s">
        <v>25</v>
      </c>
      <c r="B95" s="286" t="s">
        <v>266</v>
      </c>
      <c r="C95" s="286" t="s">
        <v>259</v>
      </c>
      <c r="D95" s="286" t="s">
        <v>47</v>
      </c>
      <c r="E95" s="258"/>
      <c r="F95" s="258"/>
      <c r="G95" s="437">
        <f t="shared" ref="G95:AJ95" si="24">SUM(G93:G94)</f>
        <v>2</v>
      </c>
      <c r="H95" s="433">
        <f t="shared" si="24"/>
        <v>2</v>
      </c>
      <c r="I95" s="440">
        <f t="shared" si="24"/>
        <v>2</v>
      </c>
      <c r="J95" s="440">
        <f t="shared" si="24"/>
        <v>2</v>
      </c>
      <c r="K95" s="440">
        <f t="shared" si="24"/>
        <v>2</v>
      </c>
      <c r="L95" s="440">
        <f t="shared" si="24"/>
        <v>2</v>
      </c>
      <c r="M95" s="433">
        <f t="shared" si="24"/>
        <v>2</v>
      </c>
      <c r="N95" s="437">
        <f t="shared" si="24"/>
        <v>2</v>
      </c>
      <c r="O95" s="437">
        <f t="shared" si="24"/>
        <v>2</v>
      </c>
      <c r="P95" s="440">
        <f t="shared" si="24"/>
        <v>2</v>
      </c>
      <c r="Q95" s="440">
        <f t="shared" si="24"/>
        <v>2</v>
      </c>
      <c r="R95" s="440">
        <f t="shared" si="24"/>
        <v>2</v>
      </c>
      <c r="S95" s="440">
        <f t="shared" si="24"/>
        <v>2</v>
      </c>
      <c r="T95" s="438">
        <f t="shared" si="24"/>
        <v>2</v>
      </c>
      <c r="U95" s="437">
        <f t="shared" si="24"/>
        <v>2</v>
      </c>
      <c r="V95" s="437">
        <f t="shared" si="24"/>
        <v>2</v>
      </c>
      <c r="W95" s="440">
        <f t="shared" si="24"/>
        <v>2</v>
      </c>
      <c r="X95" s="440">
        <f t="shared" si="24"/>
        <v>2</v>
      </c>
      <c r="Y95" s="440">
        <f t="shared" si="24"/>
        <v>2</v>
      </c>
      <c r="Z95" s="440">
        <f t="shared" si="24"/>
        <v>2</v>
      </c>
      <c r="AA95" s="438">
        <f t="shared" si="24"/>
        <v>2</v>
      </c>
      <c r="AB95" s="437">
        <f t="shared" si="24"/>
        <v>2</v>
      </c>
      <c r="AC95" s="437">
        <f t="shared" si="24"/>
        <v>2</v>
      </c>
      <c r="AD95" s="440">
        <f t="shared" si="24"/>
        <v>2</v>
      </c>
      <c r="AE95" s="440">
        <f t="shared" si="24"/>
        <v>2</v>
      </c>
      <c r="AF95" s="440">
        <f t="shared" si="24"/>
        <v>2</v>
      </c>
      <c r="AG95" s="440">
        <f t="shared" si="24"/>
        <v>2</v>
      </c>
      <c r="AH95" s="438">
        <f t="shared" si="24"/>
        <v>2</v>
      </c>
      <c r="AI95" s="437">
        <f t="shared" si="24"/>
        <v>2</v>
      </c>
      <c r="AJ95" s="437">
        <f t="shared" si="24"/>
        <v>2</v>
      </c>
      <c r="AK95" s="440"/>
      <c r="AL95" s="260">
        <f t="shared" si="21"/>
        <v>60</v>
      </c>
      <c r="AM95" s="263"/>
      <c r="AN95" s="439" t="b">
        <v>0</v>
      </c>
    </row>
    <row r="96" ht="15.75" customHeight="1">
      <c r="A96" s="233" t="s">
        <v>25</v>
      </c>
      <c r="B96" s="309" t="s">
        <v>266</v>
      </c>
      <c r="C96" s="309" t="s">
        <v>255</v>
      </c>
      <c r="D96" s="309" t="s">
        <v>166</v>
      </c>
      <c r="E96" s="183"/>
      <c r="F96" s="183"/>
      <c r="G96" s="437"/>
      <c r="H96" s="433"/>
      <c r="I96" s="434"/>
      <c r="J96" s="434"/>
      <c r="K96" s="434"/>
      <c r="L96" s="434"/>
      <c r="M96" s="433"/>
      <c r="N96" s="437"/>
      <c r="O96" s="437"/>
      <c r="P96" s="434"/>
      <c r="Q96" s="434"/>
      <c r="R96" s="434"/>
      <c r="S96" s="434"/>
      <c r="T96" s="435"/>
      <c r="U96" s="437"/>
      <c r="V96" s="437"/>
      <c r="W96" s="434">
        <v>1.0</v>
      </c>
      <c r="X96" s="434"/>
      <c r="Y96" s="434"/>
      <c r="Z96" s="434"/>
      <c r="AA96" s="435"/>
      <c r="AB96" s="437"/>
      <c r="AC96" s="437"/>
      <c r="AD96" s="434"/>
      <c r="AE96" s="434"/>
      <c r="AF96" s="434"/>
      <c r="AG96" s="434"/>
      <c r="AH96" s="435"/>
      <c r="AI96" s="437"/>
      <c r="AJ96" s="437"/>
      <c r="AK96" s="434"/>
      <c r="AL96" s="238">
        <f t="shared" si="21"/>
        <v>1</v>
      </c>
      <c r="AM96" s="241"/>
      <c r="AN96" s="436" t="b">
        <v>0</v>
      </c>
    </row>
    <row r="97" ht="15.75" customHeight="1">
      <c r="A97" s="233" t="s">
        <v>25</v>
      </c>
      <c r="B97" s="309" t="s">
        <v>266</v>
      </c>
      <c r="C97" s="309" t="s">
        <v>255</v>
      </c>
      <c r="D97" s="309"/>
      <c r="E97" s="183"/>
      <c r="F97" s="183"/>
      <c r="G97" s="437"/>
      <c r="H97" s="433"/>
      <c r="I97" s="434"/>
      <c r="J97" s="434"/>
      <c r="K97" s="434"/>
      <c r="L97" s="434"/>
      <c r="M97" s="433"/>
      <c r="N97" s="437"/>
      <c r="O97" s="437"/>
      <c r="P97" s="434"/>
      <c r="Q97" s="434"/>
      <c r="R97" s="434"/>
      <c r="S97" s="434"/>
      <c r="T97" s="435"/>
      <c r="U97" s="437"/>
      <c r="V97" s="437"/>
      <c r="W97" s="434"/>
      <c r="X97" s="434"/>
      <c r="Y97" s="434"/>
      <c r="Z97" s="434"/>
      <c r="AA97" s="435"/>
      <c r="AB97" s="437"/>
      <c r="AC97" s="437"/>
      <c r="AD97" s="434"/>
      <c r="AE97" s="434"/>
      <c r="AF97" s="434"/>
      <c r="AG97" s="434"/>
      <c r="AH97" s="435"/>
      <c r="AI97" s="437"/>
      <c r="AJ97" s="437"/>
      <c r="AK97" s="434"/>
      <c r="AL97" s="238">
        <f t="shared" si="21"/>
        <v>0</v>
      </c>
      <c r="AM97" s="241"/>
      <c r="AN97" s="436" t="b">
        <v>0</v>
      </c>
    </row>
    <row r="98" ht="15.75" customHeight="1">
      <c r="A98" s="233" t="s">
        <v>25</v>
      </c>
      <c r="B98" s="286" t="s">
        <v>266</v>
      </c>
      <c r="C98" s="286" t="s">
        <v>255</v>
      </c>
      <c r="D98" s="286" t="s">
        <v>161</v>
      </c>
      <c r="E98" s="258"/>
      <c r="F98" s="258"/>
      <c r="G98" s="437">
        <f t="shared" ref="G98:AJ98" si="25">SUM(G96:G97)</f>
        <v>0</v>
      </c>
      <c r="H98" s="433">
        <f t="shared" si="25"/>
        <v>0</v>
      </c>
      <c r="I98" s="440">
        <f t="shared" si="25"/>
        <v>0</v>
      </c>
      <c r="J98" s="440">
        <f t="shared" si="25"/>
        <v>0</v>
      </c>
      <c r="K98" s="440">
        <f t="shared" si="25"/>
        <v>0</v>
      </c>
      <c r="L98" s="440">
        <f t="shared" si="25"/>
        <v>0</v>
      </c>
      <c r="M98" s="433">
        <f t="shared" si="25"/>
        <v>0</v>
      </c>
      <c r="N98" s="437">
        <f t="shared" si="25"/>
        <v>0</v>
      </c>
      <c r="O98" s="437">
        <f t="shared" si="25"/>
        <v>0</v>
      </c>
      <c r="P98" s="440">
        <f t="shared" si="25"/>
        <v>0</v>
      </c>
      <c r="Q98" s="440">
        <f t="shared" si="25"/>
        <v>0</v>
      </c>
      <c r="R98" s="440">
        <f t="shared" si="25"/>
        <v>0</v>
      </c>
      <c r="S98" s="440">
        <f t="shared" si="25"/>
        <v>0</v>
      </c>
      <c r="T98" s="438">
        <f t="shared" si="25"/>
        <v>0</v>
      </c>
      <c r="U98" s="437">
        <f t="shared" si="25"/>
        <v>0</v>
      </c>
      <c r="V98" s="437">
        <f t="shared" si="25"/>
        <v>0</v>
      </c>
      <c r="W98" s="440">
        <f t="shared" si="25"/>
        <v>1</v>
      </c>
      <c r="X98" s="440">
        <f t="shared" si="25"/>
        <v>0</v>
      </c>
      <c r="Y98" s="440">
        <f t="shared" si="25"/>
        <v>0</v>
      </c>
      <c r="Z98" s="440">
        <f t="shared" si="25"/>
        <v>0</v>
      </c>
      <c r="AA98" s="438">
        <f t="shared" si="25"/>
        <v>0</v>
      </c>
      <c r="AB98" s="437">
        <f t="shared" si="25"/>
        <v>0</v>
      </c>
      <c r="AC98" s="437">
        <f t="shared" si="25"/>
        <v>0</v>
      </c>
      <c r="AD98" s="440">
        <f t="shared" si="25"/>
        <v>0</v>
      </c>
      <c r="AE98" s="440">
        <f t="shared" si="25"/>
        <v>0</v>
      </c>
      <c r="AF98" s="440">
        <f t="shared" si="25"/>
        <v>0</v>
      </c>
      <c r="AG98" s="440">
        <f t="shared" si="25"/>
        <v>0</v>
      </c>
      <c r="AH98" s="438">
        <f t="shared" si="25"/>
        <v>0</v>
      </c>
      <c r="AI98" s="437">
        <f t="shared" si="25"/>
        <v>0</v>
      </c>
      <c r="AJ98" s="437">
        <f t="shared" si="25"/>
        <v>0</v>
      </c>
      <c r="AK98" s="440"/>
      <c r="AL98" s="260">
        <f t="shared" si="21"/>
        <v>1</v>
      </c>
      <c r="AM98" s="263"/>
      <c r="AN98" s="439" t="b">
        <v>0</v>
      </c>
    </row>
    <row r="99" ht="15.75" customHeight="1">
      <c r="A99" s="233" t="s">
        <v>25</v>
      </c>
      <c r="B99" s="309" t="s">
        <v>266</v>
      </c>
      <c r="C99" s="309" t="s">
        <v>275</v>
      </c>
      <c r="D99" s="309" t="s">
        <v>106</v>
      </c>
      <c r="E99" s="183"/>
      <c r="F99" s="183"/>
      <c r="G99" s="437">
        <v>8.0</v>
      </c>
      <c r="H99" s="433">
        <v>8.0</v>
      </c>
      <c r="I99" s="434">
        <v>8.0</v>
      </c>
      <c r="J99" s="434">
        <v>8.0</v>
      </c>
      <c r="K99" s="434"/>
      <c r="L99" s="434">
        <v>8.0</v>
      </c>
      <c r="M99" s="433">
        <v>8.0</v>
      </c>
      <c r="N99" s="437">
        <v>8.0</v>
      </c>
      <c r="O99" s="437">
        <v>8.0</v>
      </c>
      <c r="P99" s="434">
        <v>8.0</v>
      </c>
      <c r="Q99" s="434">
        <v>8.0</v>
      </c>
      <c r="R99" s="434">
        <v>8.0</v>
      </c>
      <c r="S99" s="434">
        <v>8.0</v>
      </c>
      <c r="T99" s="435">
        <v>8.0</v>
      </c>
      <c r="U99" s="437">
        <v>8.0</v>
      </c>
      <c r="V99" s="437">
        <v>8.0</v>
      </c>
      <c r="W99" s="434">
        <v>8.0</v>
      </c>
      <c r="X99" s="434">
        <v>8.0</v>
      </c>
      <c r="Y99" s="434">
        <v>8.0</v>
      </c>
      <c r="Z99" s="434">
        <v>8.0</v>
      </c>
      <c r="AA99" s="435">
        <v>8.0</v>
      </c>
      <c r="AB99" s="437">
        <v>8.0</v>
      </c>
      <c r="AC99" s="437">
        <v>8.0</v>
      </c>
      <c r="AD99" s="434">
        <v>8.0</v>
      </c>
      <c r="AE99" s="434">
        <v>8.0</v>
      </c>
      <c r="AF99" s="434">
        <v>8.0</v>
      </c>
      <c r="AG99" s="434">
        <v>8.0</v>
      </c>
      <c r="AH99" s="435">
        <v>8.0</v>
      </c>
      <c r="AI99" s="437">
        <v>8.0</v>
      </c>
      <c r="AJ99" s="437"/>
      <c r="AK99" s="434"/>
      <c r="AL99" s="238">
        <f t="shared" si="21"/>
        <v>224</v>
      </c>
      <c r="AM99" s="241"/>
      <c r="AN99" s="436" t="b">
        <v>0</v>
      </c>
    </row>
    <row r="100" ht="15.75" customHeight="1">
      <c r="A100" s="233" t="s">
        <v>25</v>
      </c>
      <c r="B100" s="309" t="s">
        <v>266</v>
      </c>
      <c r="C100" s="309" t="s">
        <v>275</v>
      </c>
      <c r="D100" s="309" t="s">
        <v>110</v>
      </c>
      <c r="E100" s="183"/>
      <c r="F100" s="183"/>
      <c r="G100" s="437"/>
      <c r="H100" s="433"/>
      <c r="I100" s="434"/>
      <c r="J100" s="434"/>
      <c r="K100" s="434">
        <v>8.0</v>
      </c>
      <c r="L100" s="434"/>
      <c r="M100" s="433"/>
      <c r="N100" s="437"/>
      <c r="O100" s="437"/>
      <c r="P100" s="434"/>
      <c r="Q100" s="434"/>
      <c r="R100" s="434"/>
      <c r="S100" s="434"/>
      <c r="T100" s="435"/>
      <c r="U100" s="437"/>
      <c r="V100" s="437"/>
      <c r="W100" s="434"/>
      <c r="X100" s="434"/>
      <c r="Y100" s="434"/>
      <c r="Z100" s="434"/>
      <c r="AA100" s="435"/>
      <c r="AB100" s="437"/>
      <c r="AC100" s="437"/>
      <c r="AD100" s="434"/>
      <c r="AE100" s="434"/>
      <c r="AF100" s="434"/>
      <c r="AG100" s="434"/>
      <c r="AH100" s="435"/>
      <c r="AI100" s="437"/>
      <c r="AJ100" s="437">
        <v>8.0</v>
      </c>
      <c r="AK100" s="434"/>
      <c r="AL100" s="238">
        <f t="shared" si="21"/>
        <v>16</v>
      </c>
      <c r="AM100" s="241"/>
      <c r="AN100" s="436" t="b">
        <v>0</v>
      </c>
    </row>
    <row r="101" ht="15.75" customHeight="1">
      <c r="A101" s="233" t="s">
        <v>25</v>
      </c>
      <c r="B101" s="309" t="s">
        <v>266</v>
      </c>
      <c r="C101" s="309" t="s">
        <v>275</v>
      </c>
      <c r="D101" s="309"/>
      <c r="E101" s="183"/>
      <c r="F101" s="183"/>
      <c r="G101" s="437"/>
      <c r="H101" s="433"/>
      <c r="I101" s="434"/>
      <c r="J101" s="434"/>
      <c r="K101" s="434"/>
      <c r="L101" s="434"/>
      <c r="M101" s="433"/>
      <c r="N101" s="437"/>
      <c r="O101" s="437"/>
      <c r="P101" s="434"/>
      <c r="Q101" s="434"/>
      <c r="R101" s="434"/>
      <c r="S101" s="434"/>
      <c r="T101" s="435"/>
      <c r="U101" s="437"/>
      <c r="V101" s="437"/>
      <c r="W101" s="434"/>
      <c r="X101" s="434"/>
      <c r="Y101" s="434"/>
      <c r="Z101" s="434"/>
      <c r="AA101" s="435"/>
      <c r="AB101" s="437"/>
      <c r="AC101" s="437"/>
      <c r="AD101" s="434"/>
      <c r="AE101" s="434"/>
      <c r="AF101" s="434"/>
      <c r="AG101" s="434"/>
      <c r="AH101" s="435"/>
      <c r="AI101" s="437"/>
      <c r="AJ101" s="437"/>
      <c r="AK101" s="434"/>
      <c r="AL101" s="238">
        <f t="shared" si="21"/>
        <v>0</v>
      </c>
      <c r="AM101" s="241"/>
      <c r="AN101" s="436" t="b">
        <v>0</v>
      </c>
    </row>
    <row r="102" ht="15.75" customHeight="1">
      <c r="A102" s="233" t="s">
        <v>25</v>
      </c>
      <c r="B102" s="309" t="s">
        <v>266</v>
      </c>
      <c r="C102" s="309" t="s">
        <v>275</v>
      </c>
      <c r="D102" s="309"/>
      <c r="E102" s="183"/>
      <c r="F102" s="183"/>
      <c r="G102" s="437"/>
      <c r="H102" s="433"/>
      <c r="I102" s="434"/>
      <c r="J102" s="434"/>
      <c r="K102" s="434"/>
      <c r="L102" s="434"/>
      <c r="M102" s="433"/>
      <c r="N102" s="437"/>
      <c r="O102" s="437"/>
      <c r="P102" s="434"/>
      <c r="Q102" s="434"/>
      <c r="R102" s="434"/>
      <c r="S102" s="434"/>
      <c r="T102" s="435"/>
      <c r="U102" s="437"/>
      <c r="V102" s="437"/>
      <c r="W102" s="434"/>
      <c r="X102" s="434"/>
      <c r="Y102" s="434"/>
      <c r="Z102" s="434"/>
      <c r="AA102" s="435"/>
      <c r="AB102" s="437"/>
      <c r="AC102" s="437"/>
      <c r="AD102" s="434"/>
      <c r="AE102" s="434"/>
      <c r="AF102" s="434"/>
      <c r="AG102" s="434"/>
      <c r="AH102" s="435"/>
      <c r="AI102" s="437"/>
      <c r="AJ102" s="437"/>
      <c r="AK102" s="434"/>
      <c r="AL102" s="238">
        <f t="shared" si="21"/>
        <v>0</v>
      </c>
      <c r="AM102" s="241"/>
      <c r="AN102" s="436" t="b">
        <v>0</v>
      </c>
    </row>
    <row r="103" ht="15.75" customHeight="1">
      <c r="A103" s="233" t="s">
        <v>25</v>
      </c>
      <c r="B103" s="286" t="s">
        <v>266</v>
      </c>
      <c r="C103" s="286" t="s">
        <v>275</v>
      </c>
      <c r="D103" s="286" t="s">
        <v>98</v>
      </c>
      <c r="E103" s="258"/>
      <c r="F103" s="258"/>
      <c r="G103" s="437">
        <f t="shared" ref="G103:AJ103" si="26">SUM(G99:G102)</f>
        <v>8</v>
      </c>
      <c r="H103" s="433">
        <f t="shared" si="26"/>
        <v>8</v>
      </c>
      <c r="I103" s="440">
        <f t="shared" si="26"/>
        <v>8</v>
      </c>
      <c r="J103" s="440">
        <f t="shared" si="26"/>
        <v>8</v>
      </c>
      <c r="K103" s="440">
        <f t="shared" si="26"/>
        <v>8</v>
      </c>
      <c r="L103" s="440">
        <f t="shared" si="26"/>
        <v>8</v>
      </c>
      <c r="M103" s="433">
        <f t="shared" si="26"/>
        <v>8</v>
      </c>
      <c r="N103" s="437">
        <f t="shared" si="26"/>
        <v>8</v>
      </c>
      <c r="O103" s="437">
        <f t="shared" si="26"/>
        <v>8</v>
      </c>
      <c r="P103" s="440">
        <f t="shared" si="26"/>
        <v>8</v>
      </c>
      <c r="Q103" s="440">
        <f t="shared" si="26"/>
        <v>8</v>
      </c>
      <c r="R103" s="440">
        <f t="shared" si="26"/>
        <v>8</v>
      </c>
      <c r="S103" s="440">
        <f t="shared" si="26"/>
        <v>8</v>
      </c>
      <c r="T103" s="438">
        <f t="shared" si="26"/>
        <v>8</v>
      </c>
      <c r="U103" s="437">
        <f t="shared" si="26"/>
        <v>8</v>
      </c>
      <c r="V103" s="437">
        <f t="shared" si="26"/>
        <v>8</v>
      </c>
      <c r="W103" s="440">
        <f t="shared" si="26"/>
        <v>8</v>
      </c>
      <c r="X103" s="440">
        <f t="shared" si="26"/>
        <v>8</v>
      </c>
      <c r="Y103" s="440">
        <f t="shared" si="26"/>
        <v>8</v>
      </c>
      <c r="Z103" s="440">
        <f t="shared" si="26"/>
        <v>8</v>
      </c>
      <c r="AA103" s="438">
        <f t="shared" si="26"/>
        <v>8</v>
      </c>
      <c r="AB103" s="437">
        <f t="shared" si="26"/>
        <v>8</v>
      </c>
      <c r="AC103" s="437">
        <f t="shared" si="26"/>
        <v>8</v>
      </c>
      <c r="AD103" s="440">
        <f t="shared" si="26"/>
        <v>8</v>
      </c>
      <c r="AE103" s="440">
        <f t="shared" si="26"/>
        <v>8</v>
      </c>
      <c r="AF103" s="440">
        <f t="shared" si="26"/>
        <v>8</v>
      </c>
      <c r="AG103" s="440">
        <f t="shared" si="26"/>
        <v>8</v>
      </c>
      <c r="AH103" s="438">
        <f t="shared" si="26"/>
        <v>8</v>
      </c>
      <c r="AI103" s="437">
        <f t="shared" si="26"/>
        <v>8</v>
      </c>
      <c r="AJ103" s="437">
        <f t="shared" si="26"/>
        <v>8</v>
      </c>
      <c r="AK103" s="440"/>
      <c r="AL103" s="260">
        <f t="shared" si="21"/>
        <v>240</v>
      </c>
      <c r="AM103" s="263"/>
      <c r="AN103" s="439" t="b">
        <v>0</v>
      </c>
    </row>
    <row r="104" ht="15.75" customHeight="1">
      <c r="A104" s="233" t="s">
        <v>25</v>
      </c>
      <c r="B104" s="309" t="s">
        <v>274</v>
      </c>
      <c r="C104" s="309" t="s">
        <v>259</v>
      </c>
      <c r="D104" s="309" t="s">
        <v>67</v>
      </c>
      <c r="E104" s="183"/>
      <c r="F104" s="183"/>
      <c r="G104" s="437"/>
      <c r="H104" s="433"/>
      <c r="I104" s="434">
        <v>1.0</v>
      </c>
      <c r="J104" s="434">
        <v>1.0</v>
      </c>
      <c r="K104" s="434">
        <v>1.0</v>
      </c>
      <c r="L104" s="434">
        <v>1.0</v>
      </c>
      <c r="M104" s="433">
        <v>1.0</v>
      </c>
      <c r="N104" s="437"/>
      <c r="O104" s="437"/>
      <c r="P104" s="434">
        <v>1.0</v>
      </c>
      <c r="Q104" s="434">
        <v>1.0</v>
      </c>
      <c r="R104" s="434">
        <v>1.0</v>
      </c>
      <c r="S104" s="434">
        <v>1.0</v>
      </c>
      <c r="T104" s="435">
        <v>1.0</v>
      </c>
      <c r="U104" s="437"/>
      <c r="V104" s="437"/>
      <c r="W104" s="434">
        <v>1.0</v>
      </c>
      <c r="X104" s="434">
        <v>1.0</v>
      </c>
      <c r="Y104" s="434">
        <v>1.0</v>
      </c>
      <c r="Z104" s="434">
        <v>1.0</v>
      </c>
      <c r="AA104" s="435">
        <v>1.0</v>
      </c>
      <c r="AB104" s="437"/>
      <c r="AC104" s="437"/>
      <c r="AD104" s="434">
        <v>1.0</v>
      </c>
      <c r="AE104" s="434">
        <v>1.0</v>
      </c>
      <c r="AF104" s="434">
        <v>1.0</v>
      </c>
      <c r="AG104" s="434">
        <v>1.0</v>
      </c>
      <c r="AH104" s="435">
        <v>1.0</v>
      </c>
      <c r="AI104" s="437"/>
      <c r="AJ104" s="437"/>
      <c r="AK104" s="434"/>
      <c r="AL104" s="238">
        <f t="shared" si="21"/>
        <v>20</v>
      </c>
      <c r="AM104" s="241"/>
      <c r="AN104" s="436" t="b">
        <v>0</v>
      </c>
    </row>
    <row r="105" ht="15.75" customHeight="1">
      <c r="A105" s="233" t="s">
        <v>25</v>
      </c>
      <c r="B105" s="309" t="s">
        <v>274</v>
      </c>
      <c r="C105" s="309" t="s">
        <v>259</v>
      </c>
      <c r="D105" s="309"/>
      <c r="E105" s="183"/>
      <c r="F105" s="183"/>
      <c r="G105" s="437"/>
      <c r="H105" s="433"/>
      <c r="I105" s="434"/>
      <c r="J105" s="434"/>
      <c r="K105" s="434"/>
      <c r="L105" s="434"/>
      <c r="M105" s="433"/>
      <c r="N105" s="437"/>
      <c r="O105" s="437"/>
      <c r="P105" s="434"/>
      <c r="Q105" s="434"/>
      <c r="R105" s="434"/>
      <c r="S105" s="434"/>
      <c r="T105" s="435"/>
      <c r="U105" s="437"/>
      <c r="V105" s="437"/>
      <c r="W105" s="434"/>
      <c r="X105" s="434"/>
      <c r="Y105" s="434"/>
      <c r="Z105" s="434"/>
      <c r="AA105" s="435"/>
      <c r="AB105" s="437"/>
      <c r="AC105" s="437"/>
      <c r="AD105" s="434"/>
      <c r="AE105" s="434"/>
      <c r="AF105" s="434"/>
      <c r="AG105" s="434"/>
      <c r="AH105" s="435"/>
      <c r="AI105" s="437"/>
      <c r="AJ105" s="437"/>
      <c r="AK105" s="434"/>
      <c r="AL105" s="238">
        <f t="shared" si="21"/>
        <v>0</v>
      </c>
      <c r="AM105" s="241"/>
      <c r="AN105" s="436" t="b">
        <v>0</v>
      </c>
    </row>
    <row r="106" ht="15.75" customHeight="1">
      <c r="A106" s="233" t="s">
        <v>25</v>
      </c>
      <c r="B106" s="286" t="s">
        <v>274</v>
      </c>
      <c r="C106" s="286" t="s">
        <v>259</v>
      </c>
      <c r="D106" s="286" t="s">
        <v>47</v>
      </c>
      <c r="E106" s="258"/>
      <c r="F106" s="258"/>
      <c r="G106" s="437">
        <f t="shared" ref="G106:AJ106" si="27">SUM(G104:G105)</f>
        <v>0</v>
      </c>
      <c r="H106" s="433">
        <f t="shared" si="27"/>
        <v>0</v>
      </c>
      <c r="I106" s="440">
        <f t="shared" si="27"/>
        <v>1</v>
      </c>
      <c r="J106" s="440">
        <f t="shared" si="27"/>
        <v>1</v>
      </c>
      <c r="K106" s="440">
        <f t="shared" si="27"/>
        <v>1</v>
      </c>
      <c r="L106" s="440">
        <f t="shared" si="27"/>
        <v>1</v>
      </c>
      <c r="M106" s="433">
        <f t="shared" si="27"/>
        <v>1</v>
      </c>
      <c r="N106" s="437">
        <f t="shared" si="27"/>
        <v>0</v>
      </c>
      <c r="O106" s="437">
        <f t="shared" si="27"/>
        <v>0</v>
      </c>
      <c r="P106" s="440">
        <f t="shared" si="27"/>
        <v>1</v>
      </c>
      <c r="Q106" s="440">
        <f t="shared" si="27"/>
        <v>1</v>
      </c>
      <c r="R106" s="440">
        <f t="shared" si="27"/>
        <v>1</v>
      </c>
      <c r="S106" s="440">
        <f t="shared" si="27"/>
        <v>1</v>
      </c>
      <c r="T106" s="438">
        <f t="shared" si="27"/>
        <v>1</v>
      </c>
      <c r="U106" s="437">
        <f t="shared" si="27"/>
        <v>0</v>
      </c>
      <c r="V106" s="437">
        <f t="shared" si="27"/>
        <v>0</v>
      </c>
      <c r="W106" s="440">
        <f t="shared" si="27"/>
        <v>1</v>
      </c>
      <c r="X106" s="440">
        <f t="shared" si="27"/>
        <v>1</v>
      </c>
      <c r="Y106" s="440">
        <f t="shared" si="27"/>
        <v>1</v>
      </c>
      <c r="Z106" s="440">
        <f t="shared" si="27"/>
        <v>1</v>
      </c>
      <c r="AA106" s="438">
        <f t="shared" si="27"/>
        <v>1</v>
      </c>
      <c r="AB106" s="437">
        <f t="shared" si="27"/>
        <v>0</v>
      </c>
      <c r="AC106" s="437">
        <f t="shared" si="27"/>
        <v>0</v>
      </c>
      <c r="AD106" s="440">
        <f t="shared" si="27"/>
        <v>1</v>
      </c>
      <c r="AE106" s="440">
        <f t="shared" si="27"/>
        <v>1</v>
      </c>
      <c r="AF106" s="440">
        <f t="shared" si="27"/>
        <v>1</v>
      </c>
      <c r="AG106" s="440">
        <f t="shared" si="27"/>
        <v>1</v>
      </c>
      <c r="AH106" s="438">
        <f t="shared" si="27"/>
        <v>1</v>
      </c>
      <c r="AI106" s="437">
        <f t="shared" si="27"/>
        <v>0</v>
      </c>
      <c r="AJ106" s="437">
        <f t="shared" si="27"/>
        <v>0</v>
      </c>
      <c r="AK106" s="440"/>
      <c r="AL106" s="260">
        <f t="shared" si="21"/>
        <v>20</v>
      </c>
      <c r="AM106" s="263"/>
      <c r="AN106" s="439" t="b">
        <v>0</v>
      </c>
    </row>
    <row r="107" ht="15.75" customHeight="1">
      <c r="A107" s="233" t="s">
        <v>25</v>
      </c>
      <c r="B107" s="309" t="s">
        <v>274</v>
      </c>
      <c r="C107" s="309" t="s">
        <v>263</v>
      </c>
      <c r="D107" s="309" t="s">
        <v>149</v>
      </c>
      <c r="E107" s="183"/>
      <c r="F107" s="183"/>
      <c r="G107" s="437"/>
      <c r="H107" s="433"/>
      <c r="I107" s="434">
        <v>1.0</v>
      </c>
      <c r="J107" s="434">
        <v>1.0</v>
      </c>
      <c r="K107" s="434">
        <v>1.0</v>
      </c>
      <c r="L107" s="434">
        <v>1.0</v>
      </c>
      <c r="M107" s="433">
        <v>1.0</v>
      </c>
      <c r="N107" s="437"/>
      <c r="O107" s="437"/>
      <c r="P107" s="434">
        <v>1.0</v>
      </c>
      <c r="Q107" s="434">
        <v>1.0</v>
      </c>
      <c r="R107" s="434">
        <v>1.0</v>
      </c>
      <c r="S107" s="434">
        <v>1.0</v>
      </c>
      <c r="T107" s="435">
        <v>1.0</v>
      </c>
      <c r="U107" s="437"/>
      <c r="V107" s="437"/>
      <c r="W107" s="434">
        <v>1.0</v>
      </c>
      <c r="X107" s="434">
        <v>1.0</v>
      </c>
      <c r="Y107" s="434">
        <v>1.0</v>
      </c>
      <c r="Z107" s="434">
        <v>1.0</v>
      </c>
      <c r="AA107" s="435">
        <v>1.0</v>
      </c>
      <c r="AB107" s="437"/>
      <c r="AC107" s="437"/>
      <c r="AD107" s="434">
        <v>1.0</v>
      </c>
      <c r="AE107" s="434">
        <v>1.0</v>
      </c>
      <c r="AF107" s="434">
        <v>1.0</v>
      </c>
      <c r="AG107" s="434">
        <v>1.0</v>
      </c>
      <c r="AH107" s="435">
        <v>1.0</v>
      </c>
      <c r="AI107" s="437"/>
      <c r="AJ107" s="437"/>
      <c r="AK107" s="434"/>
      <c r="AL107" s="238">
        <f t="shared" si="21"/>
        <v>20</v>
      </c>
      <c r="AM107" s="241"/>
      <c r="AN107" s="436" t="b">
        <v>0</v>
      </c>
    </row>
    <row r="108" ht="15.75" customHeight="1">
      <c r="A108" s="233" t="s">
        <v>25</v>
      </c>
      <c r="B108" s="309" t="s">
        <v>274</v>
      </c>
      <c r="C108" s="309" t="s">
        <v>263</v>
      </c>
      <c r="D108" s="309"/>
      <c r="E108" s="183"/>
      <c r="F108" s="183"/>
      <c r="G108" s="437"/>
      <c r="H108" s="433"/>
      <c r="I108" s="434"/>
      <c r="J108" s="434"/>
      <c r="K108" s="434"/>
      <c r="L108" s="434"/>
      <c r="M108" s="433"/>
      <c r="N108" s="437"/>
      <c r="O108" s="437"/>
      <c r="P108" s="434"/>
      <c r="Q108" s="434"/>
      <c r="R108" s="434"/>
      <c r="S108" s="434"/>
      <c r="T108" s="435"/>
      <c r="U108" s="437"/>
      <c r="V108" s="437"/>
      <c r="W108" s="434"/>
      <c r="X108" s="434"/>
      <c r="Y108" s="434"/>
      <c r="Z108" s="434"/>
      <c r="AA108" s="435"/>
      <c r="AB108" s="437"/>
      <c r="AC108" s="437"/>
      <c r="AD108" s="434"/>
      <c r="AE108" s="434"/>
      <c r="AF108" s="434"/>
      <c r="AG108" s="434"/>
      <c r="AH108" s="435"/>
      <c r="AI108" s="437"/>
      <c r="AJ108" s="437"/>
      <c r="AK108" s="434"/>
      <c r="AL108" s="238">
        <f t="shared" si="21"/>
        <v>0</v>
      </c>
      <c r="AM108" s="241"/>
      <c r="AN108" s="436" t="b">
        <v>0</v>
      </c>
    </row>
    <row r="109" ht="15.75" customHeight="1">
      <c r="A109" s="233" t="s">
        <v>25</v>
      </c>
      <c r="B109" s="286" t="s">
        <v>274</v>
      </c>
      <c r="C109" s="286" t="s">
        <v>263</v>
      </c>
      <c r="D109" s="286" t="s">
        <v>142</v>
      </c>
      <c r="E109" s="258"/>
      <c r="F109" s="258"/>
      <c r="G109" s="437">
        <f t="shared" ref="G109:AJ109" si="28">SUM(G107:G108)</f>
        <v>0</v>
      </c>
      <c r="H109" s="433">
        <f t="shared" si="28"/>
        <v>0</v>
      </c>
      <c r="I109" s="440">
        <f t="shared" si="28"/>
        <v>1</v>
      </c>
      <c r="J109" s="440">
        <f t="shared" si="28"/>
        <v>1</v>
      </c>
      <c r="K109" s="440">
        <f t="shared" si="28"/>
        <v>1</v>
      </c>
      <c r="L109" s="440">
        <f t="shared" si="28"/>
        <v>1</v>
      </c>
      <c r="M109" s="433">
        <f t="shared" si="28"/>
        <v>1</v>
      </c>
      <c r="N109" s="437">
        <f t="shared" si="28"/>
        <v>0</v>
      </c>
      <c r="O109" s="437">
        <f t="shared" si="28"/>
        <v>0</v>
      </c>
      <c r="P109" s="440">
        <f t="shared" si="28"/>
        <v>1</v>
      </c>
      <c r="Q109" s="440">
        <f t="shared" si="28"/>
        <v>1</v>
      </c>
      <c r="R109" s="440">
        <f t="shared" si="28"/>
        <v>1</v>
      </c>
      <c r="S109" s="440">
        <f t="shared" si="28"/>
        <v>1</v>
      </c>
      <c r="T109" s="438">
        <f t="shared" si="28"/>
        <v>1</v>
      </c>
      <c r="U109" s="437">
        <f t="shared" si="28"/>
        <v>0</v>
      </c>
      <c r="V109" s="437">
        <f t="shared" si="28"/>
        <v>0</v>
      </c>
      <c r="W109" s="440">
        <f t="shared" si="28"/>
        <v>1</v>
      </c>
      <c r="X109" s="440">
        <f t="shared" si="28"/>
        <v>1</v>
      </c>
      <c r="Y109" s="440">
        <f t="shared" si="28"/>
        <v>1</v>
      </c>
      <c r="Z109" s="440">
        <f t="shared" si="28"/>
        <v>1</v>
      </c>
      <c r="AA109" s="438">
        <f t="shared" si="28"/>
        <v>1</v>
      </c>
      <c r="AB109" s="437">
        <f t="shared" si="28"/>
        <v>0</v>
      </c>
      <c r="AC109" s="437">
        <f t="shared" si="28"/>
        <v>0</v>
      </c>
      <c r="AD109" s="440">
        <f t="shared" si="28"/>
        <v>1</v>
      </c>
      <c r="AE109" s="440">
        <f t="shared" si="28"/>
        <v>1</v>
      </c>
      <c r="AF109" s="440">
        <f t="shared" si="28"/>
        <v>1</v>
      </c>
      <c r="AG109" s="440">
        <f t="shared" si="28"/>
        <v>1</v>
      </c>
      <c r="AH109" s="438">
        <f t="shared" si="28"/>
        <v>1</v>
      </c>
      <c r="AI109" s="437">
        <f t="shared" si="28"/>
        <v>0</v>
      </c>
      <c r="AJ109" s="437">
        <f t="shared" si="28"/>
        <v>0</v>
      </c>
      <c r="AK109" s="440"/>
      <c r="AL109" s="260">
        <f t="shared" si="21"/>
        <v>20</v>
      </c>
      <c r="AM109" s="263"/>
      <c r="AN109" s="439" t="b">
        <v>0</v>
      </c>
    </row>
    <row r="110" ht="15.75" customHeight="1">
      <c r="A110" s="233" t="s">
        <v>25</v>
      </c>
      <c r="B110" s="309" t="s">
        <v>274</v>
      </c>
      <c r="C110" s="309" t="s">
        <v>275</v>
      </c>
      <c r="D110" s="309" t="s">
        <v>128</v>
      </c>
      <c r="E110" s="183"/>
      <c r="F110" s="183"/>
      <c r="G110" s="437"/>
      <c r="H110" s="433"/>
      <c r="I110" s="434"/>
      <c r="J110" s="434"/>
      <c r="K110" s="434"/>
      <c r="L110" s="434"/>
      <c r="M110" s="433"/>
      <c r="N110" s="437"/>
      <c r="O110" s="437"/>
      <c r="P110" s="434"/>
      <c r="Q110" s="434"/>
      <c r="R110" s="434">
        <v>8.0</v>
      </c>
      <c r="S110" s="434">
        <v>8.0</v>
      </c>
      <c r="T110" s="435">
        <v>8.0</v>
      </c>
      <c r="U110" s="437"/>
      <c r="V110" s="437"/>
      <c r="W110" s="434">
        <v>8.0</v>
      </c>
      <c r="X110" s="434">
        <v>8.0</v>
      </c>
      <c r="Y110" s="434"/>
      <c r="Z110" s="434">
        <v>8.0</v>
      </c>
      <c r="AA110" s="435"/>
      <c r="AB110" s="437"/>
      <c r="AC110" s="437"/>
      <c r="AD110" s="434">
        <v>8.0</v>
      </c>
      <c r="AE110" s="434">
        <v>8.0</v>
      </c>
      <c r="AF110" s="434">
        <v>8.0</v>
      </c>
      <c r="AG110" s="434">
        <v>8.0</v>
      </c>
      <c r="AH110" s="435">
        <v>8.0</v>
      </c>
      <c r="AI110" s="437"/>
      <c r="AJ110" s="437"/>
      <c r="AK110" s="434"/>
      <c r="AL110" s="238">
        <f t="shared" si="21"/>
        <v>88</v>
      </c>
      <c r="AM110" s="241"/>
      <c r="AN110" s="436" t="b">
        <v>0</v>
      </c>
    </row>
    <row r="111" ht="15.75" customHeight="1">
      <c r="A111" s="233" t="s">
        <v>25</v>
      </c>
      <c r="B111" s="309" t="s">
        <v>274</v>
      </c>
      <c r="C111" s="309" t="s">
        <v>275</v>
      </c>
      <c r="D111" s="309" t="s">
        <v>108</v>
      </c>
      <c r="E111" s="183"/>
      <c r="F111" s="183"/>
      <c r="G111" s="437"/>
      <c r="H111" s="433"/>
      <c r="I111" s="434">
        <v>5.0</v>
      </c>
      <c r="J111" s="434">
        <v>5.0</v>
      </c>
      <c r="K111" s="434">
        <v>5.0</v>
      </c>
      <c r="L111" s="434">
        <v>5.0</v>
      </c>
      <c r="M111" s="433">
        <v>5.0</v>
      </c>
      <c r="N111" s="437"/>
      <c r="O111" s="437"/>
      <c r="P111" s="434"/>
      <c r="Q111" s="434"/>
      <c r="R111" s="434"/>
      <c r="S111" s="434"/>
      <c r="T111" s="435"/>
      <c r="U111" s="437"/>
      <c r="V111" s="437"/>
      <c r="W111" s="434"/>
      <c r="X111" s="434"/>
      <c r="Y111" s="434"/>
      <c r="Z111" s="434"/>
      <c r="AA111" s="435"/>
      <c r="AB111" s="437"/>
      <c r="AC111" s="437"/>
      <c r="AD111" s="434"/>
      <c r="AE111" s="434"/>
      <c r="AF111" s="434"/>
      <c r="AG111" s="434"/>
      <c r="AH111" s="435"/>
      <c r="AI111" s="437"/>
      <c r="AJ111" s="437"/>
      <c r="AK111" s="434"/>
      <c r="AL111" s="238">
        <f t="shared" si="21"/>
        <v>25</v>
      </c>
      <c r="AM111" s="241"/>
      <c r="AN111" s="436" t="b">
        <v>0</v>
      </c>
    </row>
    <row r="112" ht="15.75" customHeight="1">
      <c r="A112" s="233" t="s">
        <v>25</v>
      </c>
      <c r="B112" s="309" t="s">
        <v>274</v>
      </c>
      <c r="C112" s="309" t="s">
        <v>275</v>
      </c>
      <c r="D112" s="309" t="s">
        <v>127</v>
      </c>
      <c r="E112" s="183"/>
      <c r="F112" s="183"/>
      <c r="G112" s="437"/>
      <c r="H112" s="433"/>
      <c r="I112" s="434"/>
      <c r="J112" s="434"/>
      <c r="K112" s="434"/>
      <c r="L112" s="434"/>
      <c r="M112" s="433"/>
      <c r="N112" s="437">
        <v>8.0</v>
      </c>
      <c r="O112" s="437">
        <v>8.0</v>
      </c>
      <c r="P112" s="434"/>
      <c r="Q112" s="434">
        <v>8.0</v>
      </c>
      <c r="R112" s="434"/>
      <c r="S112" s="434"/>
      <c r="T112" s="435"/>
      <c r="U112" s="437">
        <v>8.0</v>
      </c>
      <c r="V112" s="437">
        <v>8.0</v>
      </c>
      <c r="W112" s="434"/>
      <c r="X112" s="434"/>
      <c r="Y112" s="434">
        <v>8.0</v>
      </c>
      <c r="Z112" s="434"/>
      <c r="AA112" s="435">
        <v>8.0</v>
      </c>
      <c r="AB112" s="437">
        <v>8.0</v>
      </c>
      <c r="AC112" s="437">
        <v>8.0</v>
      </c>
      <c r="AD112" s="434"/>
      <c r="AE112" s="434"/>
      <c r="AF112" s="434"/>
      <c r="AG112" s="434"/>
      <c r="AH112" s="435"/>
      <c r="AI112" s="437">
        <v>8.0</v>
      </c>
      <c r="AJ112" s="437">
        <v>8.0</v>
      </c>
      <c r="AK112" s="434"/>
      <c r="AL112" s="238">
        <f t="shared" si="21"/>
        <v>88</v>
      </c>
      <c r="AM112" s="241"/>
      <c r="AN112" s="436" t="b">
        <v>0</v>
      </c>
    </row>
    <row r="113" ht="15.75" customHeight="1">
      <c r="A113" s="233" t="s">
        <v>25</v>
      </c>
      <c r="B113" s="286" t="s">
        <v>274</v>
      </c>
      <c r="C113" s="286" t="s">
        <v>275</v>
      </c>
      <c r="D113" s="286" t="s">
        <v>98</v>
      </c>
      <c r="E113" s="258"/>
      <c r="F113" s="258"/>
      <c r="G113" s="437">
        <f t="shared" ref="G113:AJ113" si="29">SUM(G110:G112)</f>
        <v>0</v>
      </c>
      <c r="H113" s="433">
        <f t="shared" si="29"/>
        <v>0</v>
      </c>
      <c r="I113" s="438">
        <f t="shared" si="29"/>
        <v>5</v>
      </c>
      <c r="J113" s="438">
        <f t="shared" si="29"/>
        <v>5</v>
      </c>
      <c r="K113" s="438">
        <f t="shared" si="29"/>
        <v>5</v>
      </c>
      <c r="L113" s="438">
        <f t="shared" si="29"/>
        <v>5</v>
      </c>
      <c r="M113" s="433">
        <f t="shared" si="29"/>
        <v>5</v>
      </c>
      <c r="N113" s="437">
        <f t="shared" si="29"/>
        <v>8</v>
      </c>
      <c r="O113" s="437">
        <f t="shared" si="29"/>
        <v>8</v>
      </c>
      <c r="P113" s="438">
        <f t="shared" si="29"/>
        <v>0</v>
      </c>
      <c r="Q113" s="438">
        <f t="shared" si="29"/>
        <v>8</v>
      </c>
      <c r="R113" s="438">
        <f t="shared" si="29"/>
        <v>8</v>
      </c>
      <c r="S113" s="438">
        <f t="shared" si="29"/>
        <v>8</v>
      </c>
      <c r="T113" s="438">
        <f t="shared" si="29"/>
        <v>8</v>
      </c>
      <c r="U113" s="437">
        <f t="shared" si="29"/>
        <v>8</v>
      </c>
      <c r="V113" s="437">
        <f t="shared" si="29"/>
        <v>8</v>
      </c>
      <c r="W113" s="438">
        <f t="shared" si="29"/>
        <v>8</v>
      </c>
      <c r="X113" s="438">
        <f t="shared" si="29"/>
        <v>8</v>
      </c>
      <c r="Y113" s="438">
        <f t="shared" si="29"/>
        <v>8</v>
      </c>
      <c r="Z113" s="438">
        <f t="shared" si="29"/>
        <v>8</v>
      </c>
      <c r="AA113" s="438">
        <f t="shared" si="29"/>
        <v>8</v>
      </c>
      <c r="AB113" s="437">
        <f t="shared" si="29"/>
        <v>8</v>
      </c>
      <c r="AC113" s="437">
        <f t="shared" si="29"/>
        <v>8</v>
      </c>
      <c r="AD113" s="438">
        <f t="shared" si="29"/>
        <v>8</v>
      </c>
      <c r="AE113" s="438">
        <f t="shared" si="29"/>
        <v>8</v>
      </c>
      <c r="AF113" s="438">
        <f t="shared" si="29"/>
        <v>8</v>
      </c>
      <c r="AG113" s="438">
        <f t="shared" si="29"/>
        <v>8</v>
      </c>
      <c r="AH113" s="438">
        <f t="shared" si="29"/>
        <v>8</v>
      </c>
      <c r="AI113" s="437">
        <f t="shared" si="29"/>
        <v>8</v>
      </c>
      <c r="AJ113" s="437">
        <f t="shared" si="29"/>
        <v>8</v>
      </c>
      <c r="AK113" s="438"/>
      <c r="AL113" s="260">
        <f>SUM(AL110:AL112)</f>
        <v>201</v>
      </c>
      <c r="AM113" s="263"/>
      <c r="AN113" s="439" t="b">
        <v>0</v>
      </c>
    </row>
    <row r="114" ht="15.75" customHeight="1">
      <c r="A114" s="233" t="s">
        <v>269</v>
      </c>
      <c r="B114" s="309" t="s">
        <v>278</v>
      </c>
      <c r="C114" s="309" t="s">
        <v>259</v>
      </c>
      <c r="D114" s="309" t="s">
        <v>68</v>
      </c>
      <c r="E114" s="183"/>
      <c r="F114" s="183"/>
      <c r="G114" s="437"/>
      <c r="H114" s="433"/>
      <c r="I114" s="434"/>
      <c r="J114" s="434"/>
      <c r="K114" s="434"/>
      <c r="L114" s="434"/>
      <c r="M114" s="433"/>
      <c r="N114" s="437"/>
      <c r="O114" s="437"/>
      <c r="P114" s="434"/>
      <c r="Q114" s="434"/>
      <c r="R114" s="434"/>
      <c r="S114" s="434"/>
      <c r="T114" s="435"/>
      <c r="U114" s="437"/>
      <c r="V114" s="437"/>
      <c r="W114" s="434"/>
      <c r="X114" s="434"/>
      <c r="Y114" s="434"/>
      <c r="Z114" s="434"/>
      <c r="AA114" s="435"/>
      <c r="AB114" s="437"/>
      <c r="AC114" s="437"/>
      <c r="AD114" s="434"/>
      <c r="AE114" s="434"/>
      <c r="AF114" s="434"/>
      <c r="AG114" s="434"/>
      <c r="AH114" s="435"/>
      <c r="AI114" s="437"/>
      <c r="AJ114" s="437"/>
      <c r="AK114" s="434"/>
      <c r="AL114" s="238">
        <f t="shared" ref="AL114:AL166" si="30">SUM(G114:AK114)</f>
        <v>0</v>
      </c>
      <c r="AM114" s="241"/>
      <c r="AN114" s="436" t="b">
        <v>0</v>
      </c>
    </row>
    <row r="115" ht="15.75" customHeight="1">
      <c r="A115" s="233" t="s">
        <v>269</v>
      </c>
      <c r="B115" s="309" t="s">
        <v>278</v>
      </c>
      <c r="C115" s="309" t="s">
        <v>259</v>
      </c>
      <c r="D115" s="309"/>
      <c r="E115" s="183"/>
      <c r="F115" s="183"/>
      <c r="G115" s="437"/>
      <c r="H115" s="433"/>
      <c r="I115" s="434"/>
      <c r="J115" s="434"/>
      <c r="K115" s="434"/>
      <c r="L115" s="434"/>
      <c r="M115" s="433"/>
      <c r="N115" s="437"/>
      <c r="O115" s="437"/>
      <c r="P115" s="434"/>
      <c r="Q115" s="434"/>
      <c r="R115" s="434"/>
      <c r="S115" s="434"/>
      <c r="T115" s="435"/>
      <c r="U115" s="437"/>
      <c r="V115" s="437"/>
      <c r="W115" s="434"/>
      <c r="X115" s="434"/>
      <c r="Y115" s="434"/>
      <c r="Z115" s="434"/>
      <c r="AA115" s="435"/>
      <c r="AB115" s="437"/>
      <c r="AC115" s="437"/>
      <c r="AD115" s="434"/>
      <c r="AE115" s="434"/>
      <c r="AF115" s="434"/>
      <c r="AG115" s="434"/>
      <c r="AH115" s="435"/>
      <c r="AI115" s="437"/>
      <c r="AJ115" s="437"/>
      <c r="AK115" s="434"/>
      <c r="AL115" s="238">
        <f t="shared" si="30"/>
        <v>0</v>
      </c>
      <c r="AM115" s="241"/>
      <c r="AN115" s="436" t="b">
        <v>0</v>
      </c>
    </row>
    <row r="116" ht="15.75" customHeight="1">
      <c r="A116" s="233" t="s">
        <v>269</v>
      </c>
      <c r="B116" s="286" t="s">
        <v>278</v>
      </c>
      <c r="C116" s="286" t="s">
        <v>259</v>
      </c>
      <c r="D116" s="286" t="s">
        <v>47</v>
      </c>
      <c r="E116" s="258"/>
      <c r="F116" s="258"/>
      <c r="G116" s="437">
        <f t="shared" ref="G116:AJ116" si="31">SUM(G114:G115)</f>
        <v>0</v>
      </c>
      <c r="H116" s="433">
        <f t="shared" si="31"/>
        <v>0</v>
      </c>
      <c r="I116" s="440">
        <f t="shared" si="31"/>
        <v>0</v>
      </c>
      <c r="J116" s="440">
        <f t="shared" si="31"/>
        <v>0</v>
      </c>
      <c r="K116" s="440">
        <f t="shared" si="31"/>
        <v>0</v>
      </c>
      <c r="L116" s="440">
        <f t="shared" si="31"/>
        <v>0</v>
      </c>
      <c r="M116" s="433">
        <f t="shared" si="31"/>
        <v>0</v>
      </c>
      <c r="N116" s="437">
        <f t="shared" si="31"/>
        <v>0</v>
      </c>
      <c r="O116" s="437">
        <f t="shared" si="31"/>
        <v>0</v>
      </c>
      <c r="P116" s="440">
        <f t="shared" si="31"/>
        <v>0</v>
      </c>
      <c r="Q116" s="440">
        <f t="shared" si="31"/>
        <v>0</v>
      </c>
      <c r="R116" s="440">
        <f t="shared" si="31"/>
        <v>0</v>
      </c>
      <c r="S116" s="440">
        <f t="shared" si="31"/>
        <v>0</v>
      </c>
      <c r="T116" s="438">
        <f t="shared" si="31"/>
        <v>0</v>
      </c>
      <c r="U116" s="437">
        <f t="shared" si="31"/>
        <v>0</v>
      </c>
      <c r="V116" s="437">
        <f t="shared" si="31"/>
        <v>0</v>
      </c>
      <c r="W116" s="440">
        <f t="shared" si="31"/>
        <v>0</v>
      </c>
      <c r="X116" s="440">
        <f t="shared" si="31"/>
        <v>0</v>
      </c>
      <c r="Y116" s="440">
        <f t="shared" si="31"/>
        <v>0</v>
      </c>
      <c r="Z116" s="440">
        <f t="shared" si="31"/>
        <v>0</v>
      </c>
      <c r="AA116" s="438">
        <f t="shared" si="31"/>
        <v>0</v>
      </c>
      <c r="AB116" s="437">
        <f t="shared" si="31"/>
        <v>0</v>
      </c>
      <c r="AC116" s="437">
        <f t="shared" si="31"/>
        <v>0</v>
      </c>
      <c r="AD116" s="440">
        <f t="shared" si="31"/>
        <v>0</v>
      </c>
      <c r="AE116" s="440">
        <f t="shared" si="31"/>
        <v>0</v>
      </c>
      <c r="AF116" s="440">
        <f t="shared" si="31"/>
        <v>0</v>
      </c>
      <c r="AG116" s="440">
        <f t="shared" si="31"/>
        <v>0</v>
      </c>
      <c r="AH116" s="438">
        <f t="shared" si="31"/>
        <v>0</v>
      </c>
      <c r="AI116" s="437">
        <f t="shared" si="31"/>
        <v>0</v>
      </c>
      <c r="AJ116" s="437">
        <f t="shared" si="31"/>
        <v>0</v>
      </c>
      <c r="AK116" s="440"/>
      <c r="AL116" s="260">
        <f t="shared" si="30"/>
        <v>0</v>
      </c>
      <c r="AM116" s="263"/>
      <c r="AN116" s="439" t="b">
        <v>0</v>
      </c>
    </row>
    <row r="117" ht="15.75" customHeight="1">
      <c r="A117" s="233" t="s">
        <v>269</v>
      </c>
      <c r="B117" s="309" t="s">
        <v>278</v>
      </c>
      <c r="C117" s="309" t="s">
        <v>255</v>
      </c>
      <c r="D117" s="309" t="s">
        <v>166</v>
      </c>
      <c r="E117" s="183"/>
      <c r="F117" s="183"/>
      <c r="G117" s="437"/>
      <c r="H117" s="433"/>
      <c r="I117" s="434"/>
      <c r="J117" s="434"/>
      <c r="K117" s="434"/>
      <c r="L117" s="434"/>
      <c r="M117" s="433"/>
      <c r="N117" s="437"/>
      <c r="O117" s="437"/>
      <c r="P117" s="434"/>
      <c r="Q117" s="434"/>
      <c r="R117" s="434"/>
      <c r="S117" s="434"/>
      <c r="T117" s="435"/>
      <c r="U117" s="437"/>
      <c r="V117" s="437"/>
      <c r="W117" s="434"/>
      <c r="X117" s="434"/>
      <c r="Y117" s="434"/>
      <c r="Z117" s="434"/>
      <c r="AA117" s="435"/>
      <c r="AB117" s="437"/>
      <c r="AC117" s="437"/>
      <c r="AD117" s="434"/>
      <c r="AE117" s="434"/>
      <c r="AF117" s="434"/>
      <c r="AG117" s="434"/>
      <c r="AH117" s="435"/>
      <c r="AI117" s="437"/>
      <c r="AJ117" s="437"/>
      <c r="AK117" s="434"/>
      <c r="AL117" s="238">
        <f t="shared" si="30"/>
        <v>0</v>
      </c>
      <c r="AM117" s="241"/>
      <c r="AN117" s="436" t="b">
        <v>0</v>
      </c>
    </row>
    <row r="118" ht="15.75" customHeight="1">
      <c r="A118" s="233" t="s">
        <v>269</v>
      </c>
      <c r="B118" s="309" t="s">
        <v>278</v>
      </c>
      <c r="C118" s="309" t="s">
        <v>255</v>
      </c>
      <c r="D118" s="309"/>
      <c r="E118" s="183"/>
      <c r="F118" s="183"/>
      <c r="G118" s="437"/>
      <c r="H118" s="433"/>
      <c r="I118" s="434"/>
      <c r="J118" s="434"/>
      <c r="K118" s="434"/>
      <c r="L118" s="434"/>
      <c r="M118" s="433"/>
      <c r="N118" s="437"/>
      <c r="O118" s="437"/>
      <c r="P118" s="434"/>
      <c r="Q118" s="434"/>
      <c r="R118" s="434"/>
      <c r="S118" s="434"/>
      <c r="T118" s="435"/>
      <c r="U118" s="437"/>
      <c r="V118" s="437"/>
      <c r="W118" s="434"/>
      <c r="X118" s="434"/>
      <c r="Y118" s="434"/>
      <c r="Z118" s="434"/>
      <c r="AA118" s="435"/>
      <c r="AB118" s="437"/>
      <c r="AC118" s="437"/>
      <c r="AD118" s="434"/>
      <c r="AE118" s="434"/>
      <c r="AF118" s="434"/>
      <c r="AG118" s="434"/>
      <c r="AH118" s="435"/>
      <c r="AI118" s="437"/>
      <c r="AJ118" s="437"/>
      <c r="AK118" s="434"/>
      <c r="AL118" s="238">
        <f t="shared" si="30"/>
        <v>0</v>
      </c>
      <c r="AM118" s="241"/>
      <c r="AN118" s="436" t="b">
        <v>0</v>
      </c>
    </row>
    <row r="119" ht="15.75" customHeight="1">
      <c r="A119" s="233" t="s">
        <v>269</v>
      </c>
      <c r="B119" s="286" t="s">
        <v>278</v>
      </c>
      <c r="C119" s="286" t="s">
        <v>255</v>
      </c>
      <c r="D119" s="286" t="s">
        <v>161</v>
      </c>
      <c r="E119" s="258"/>
      <c r="F119" s="258"/>
      <c r="G119" s="437">
        <f t="shared" ref="G119:AJ119" si="32">SUM(G117:G118)</f>
        <v>0</v>
      </c>
      <c r="H119" s="433">
        <f t="shared" si="32"/>
        <v>0</v>
      </c>
      <c r="I119" s="440">
        <f t="shared" si="32"/>
        <v>0</v>
      </c>
      <c r="J119" s="440">
        <f t="shared" si="32"/>
        <v>0</v>
      </c>
      <c r="K119" s="440">
        <f t="shared" si="32"/>
        <v>0</v>
      </c>
      <c r="L119" s="440">
        <f t="shared" si="32"/>
        <v>0</v>
      </c>
      <c r="M119" s="433">
        <f t="shared" si="32"/>
        <v>0</v>
      </c>
      <c r="N119" s="437">
        <f t="shared" si="32"/>
        <v>0</v>
      </c>
      <c r="O119" s="437">
        <f t="shared" si="32"/>
        <v>0</v>
      </c>
      <c r="P119" s="440">
        <f t="shared" si="32"/>
        <v>0</v>
      </c>
      <c r="Q119" s="440">
        <f t="shared" si="32"/>
        <v>0</v>
      </c>
      <c r="R119" s="440">
        <f t="shared" si="32"/>
        <v>0</v>
      </c>
      <c r="S119" s="440">
        <f t="shared" si="32"/>
        <v>0</v>
      </c>
      <c r="T119" s="438">
        <f t="shared" si="32"/>
        <v>0</v>
      </c>
      <c r="U119" s="437">
        <f t="shared" si="32"/>
        <v>0</v>
      </c>
      <c r="V119" s="437">
        <f t="shared" si="32"/>
        <v>0</v>
      </c>
      <c r="W119" s="440">
        <f t="shared" si="32"/>
        <v>0</v>
      </c>
      <c r="X119" s="440">
        <f t="shared" si="32"/>
        <v>0</v>
      </c>
      <c r="Y119" s="440">
        <f t="shared" si="32"/>
        <v>0</v>
      </c>
      <c r="Z119" s="440">
        <f t="shared" si="32"/>
        <v>0</v>
      </c>
      <c r="AA119" s="438">
        <f t="shared" si="32"/>
        <v>0</v>
      </c>
      <c r="AB119" s="437">
        <f t="shared" si="32"/>
        <v>0</v>
      </c>
      <c r="AC119" s="437">
        <f t="shared" si="32"/>
        <v>0</v>
      </c>
      <c r="AD119" s="440">
        <f t="shared" si="32"/>
        <v>0</v>
      </c>
      <c r="AE119" s="440">
        <f t="shared" si="32"/>
        <v>0</v>
      </c>
      <c r="AF119" s="440">
        <f t="shared" si="32"/>
        <v>0</v>
      </c>
      <c r="AG119" s="440">
        <f t="shared" si="32"/>
        <v>0</v>
      </c>
      <c r="AH119" s="438">
        <f t="shared" si="32"/>
        <v>0</v>
      </c>
      <c r="AI119" s="437">
        <f t="shared" si="32"/>
        <v>0</v>
      </c>
      <c r="AJ119" s="437">
        <f t="shared" si="32"/>
        <v>0</v>
      </c>
      <c r="AK119" s="440"/>
      <c r="AL119" s="260">
        <f t="shared" si="30"/>
        <v>0</v>
      </c>
      <c r="AM119" s="263"/>
      <c r="AN119" s="439" t="b">
        <v>0</v>
      </c>
    </row>
    <row r="120" ht="15.75" customHeight="1">
      <c r="A120" s="233" t="s">
        <v>265</v>
      </c>
      <c r="B120" s="309" t="s">
        <v>282</v>
      </c>
      <c r="C120" s="309" t="s">
        <v>275</v>
      </c>
      <c r="D120" s="309" t="s">
        <v>109</v>
      </c>
      <c r="E120" s="183"/>
      <c r="F120" s="183"/>
      <c r="G120" s="437"/>
      <c r="H120" s="433"/>
      <c r="I120" s="445"/>
      <c r="J120" s="434"/>
      <c r="K120" s="434"/>
      <c r="L120" s="434"/>
      <c r="M120" s="433"/>
      <c r="N120" s="437"/>
      <c r="O120" s="437"/>
      <c r="P120" s="434"/>
      <c r="Q120" s="434"/>
      <c r="R120" s="434"/>
      <c r="S120" s="434"/>
      <c r="T120" s="435"/>
      <c r="U120" s="437"/>
      <c r="V120" s="437"/>
      <c r="W120" s="434"/>
      <c r="X120" s="434"/>
      <c r="Y120" s="434"/>
      <c r="Z120" s="434"/>
      <c r="AA120" s="435"/>
      <c r="AB120" s="437"/>
      <c r="AC120" s="437"/>
      <c r="AD120" s="434"/>
      <c r="AE120" s="434"/>
      <c r="AF120" s="434"/>
      <c r="AG120" s="434"/>
      <c r="AH120" s="435"/>
      <c r="AI120" s="437"/>
      <c r="AJ120" s="437"/>
      <c r="AK120" s="434"/>
      <c r="AL120" s="238">
        <f t="shared" si="30"/>
        <v>0</v>
      </c>
      <c r="AM120" s="241"/>
      <c r="AN120" s="436" t="b">
        <v>0</v>
      </c>
    </row>
    <row r="121" ht="15.75" customHeight="1">
      <c r="A121" s="233" t="s">
        <v>265</v>
      </c>
      <c r="B121" s="309" t="s">
        <v>282</v>
      </c>
      <c r="C121" s="309" t="s">
        <v>275</v>
      </c>
      <c r="D121" s="309" t="s">
        <v>110</v>
      </c>
      <c r="E121" s="183"/>
      <c r="F121" s="183"/>
      <c r="G121" s="437"/>
      <c r="H121" s="433"/>
      <c r="I121" s="445"/>
      <c r="J121" s="434"/>
      <c r="K121" s="434"/>
      <c r="L121" s="434"/>
      <c r="M121" s="433"/>
      <c r="N121" s="437"/>
      <c r="O121" s="437"/>
      <c r="P121" s="434"/>
      <c r="Q121" s="434"/>
      <c r="R121" s="434"/>
      <c r="S121" s="434"/>
      <c r="T121" s="435"/>
      <c r="U121" s="437"/>
      <c r="V121" s="437"/>
      <c r="W121" s="434"/>
      <c r="X121" s="434"/>
      <c r="Y121" s="434"/>
      <c r="Z121" s="434"/>
      <c r="AA121" s="435"/>
      <c r="AB121" s="437"/>
      <c r="AC121" s="437"/>
      <c r="AD121" s="434"/>
      <c r="AE121" s="434"/>
      <c r="AF121" s="434"/>
      <c r="AG121" s="434"/>
      <c r="AH121" s="435"/>
      <c r="AI121" s="437"/>
      <c r="AJ121" s="437"/>
      <c r="AK121" s="434"/>
      <c r="AL121" s="238">
        <f t="shared" si="30"/>
        <v>0</v>
      </c>
      <c r="AM121" s="241"/>
      <c r="AN121" s="436" t="b">
        <v>0</v>
      </c>
    </row>
    <row r="122" ht="15.75" customHeight="1">
      <c r="A122" s="233" t="s">
        <v>265</v>
      </c>
      <c r="B122" s="309" t="s">
        <v>282</v>
      </c>
      <c r="C122" s="309" t="s">
        <v>275</v>
      </c>
      <c r="D122" s="309"/>
      <c r="E122" s="183"/>
      <c r="F122" s="183"/>
      <c r="G122" s="437"/>
      <c r="H122" s="433"/>
      <c r="I122" s="434"/>
      <c r="J122" s="434"/>
      <c r="K122" s="434"/>
      <c r="L122" s="434"/>
      <c r="M122" s="433"/>
      <c r="N122" s="437"/>
      <c r="O122" s="437"/>
      <c r="P122" s="434"/>
      <c r="Q122" s="434"/>
      <c r="R122" s="434"/>
      <c r="S122" s="434"/>
      <c r="T122" s="435"/>
      <c r="U122" s="437"/>
      <c r="V122" s="437"/>
      <c r="W122" s="434"/>
      <c r="X122" s="434"/>
      <c r="Y122" s="434"/>
      <c r="Z122" s="434"/>
      <c r="AA122" s="435"/>
      <c r="AB122" s="437"/>
      <c r="AC122" s="437"/>
      <c r="AD122" s="434"/>
      <c r="AE122" s="434"/>
      <c r="AF122" s="434"/>
      <c r="AG122" s="434"/>
      <c r="AH122" s="435"/>
      <c r="AI122" s="437"/>
      <c r="AJ122" s="437"/>
      <c r="AK122" s="434"/>
      <c r="AL122" s="238">
        <f t="shared" si="30"/>
        <v>0</v>
      </c>
      <c r="AM122" s="241"/>
      <c r="AN122" s="436" t="b">
        <v>0</v>
      </c>
    </row>
    <row r="123" ht="15.75" customHeight="1">
      <c r="A123" s="233" t="s">
        <v>265</v>
      </c>
      <c r="B123" s="286" t="s">
        <v>282</v>
      </c>
      <c r="C123" s="286" t="s">
        <v>275</v>
      </c>
      <c r="D123" s="287" t="s">
        <v>98</v>
      </c>
      <c r="E123" s="443"/>
      <c r="F123" s="444"/>
      <c r="G123" s="437">
        <f t="shared" ref="G123:AJ123" si="33">SUM(G120:G122)</f>
        <v>0</v>
      </c>
      <c r="H123" s="433">
        <f t="shared" si="33"/>
        <v>0</v>
      </c>
      <c r="I123" s="440">
        <f t="shared" si="33"/>
        <v>0</v>
      </c>
      <c r="J123" s="440">
        <f t="shared" si="33"/>
        <v>0</v>
      </c>
      <c r="K123" s="440">
        <f t="shared" si="33"/>
        <v>0</v>
      </c>
      <c r="L123" s="440">
        <f t="shared" si="33"/>
        <v>0</v>
      </c>
      <c r="M123" s="433">
        <f t="shared" si="33"/>
        <v>0</v>
      </c>
      <c r="N123" s="437">
        <f t="shared" si="33"/>
        <v>0</v>
      </c>
      <c r="O123" s="437">
        <f t="shared" si="33"/>
        <v>0</v>
      </c>
      <c r="P123" s="440">
        <f t="shared" si="33"/>
        <v>0</v>
      </c>
      <c r="Q123" s="440">
        <f t="shared" si="33"/>
        <v>0</v>
      </c>
      <c r="R123" s="440">
        <f t="shared" si="33"/>
        <v>0</v>
      </c>
      <c r="S123" s="440">
        <f t="shared" si="33"/>
        <v>0</v>
      </c>
      <c r="T123" s="438">
        <f t="shared" si="33"/>
        <v>0</v>
      </c>
      <c r="U123" s="437">
        <f t="shared" si="33"/>
        <v>0</v>
      </c>
      <c r="V123" s="437">
        <f t="shared" si="33"/>
        <v>0</v>
      </c>
      <c r="W123" s="440">
        <f t="shared" si="33"/>
        <v>0</v>
      </c>
      <c r="X123" s="440">
        <f t="shared" si="33"/>
        <v>0</v>
      </c>
      <c r="Y123" s="440">
        <f t="shared" si="33"/>
        <v>0</v>
      </c>
      <c r="Z123" s="440">
        <f t="shared" si="33"/>
        <v>0</v>
      </c>
      <c r="AA123" s="438">
        <f t="shared" si="33"/>
        <v>0</v>
      </c>
      <c r="AB123" s="437">
        <f t="shared" si="33"/>
        <v>0</v>
      </c>
      <c r="AC123" s="437">
        <f t="shared" si="33"/>
        <v>0</v>
      </c>
      <c r="AD123" s="440">
        <f t="shared" si="33"/>
        <v>0</v>
      </c>
      <c r="AE123" s="440">
        <f t="shared" si="33"/>
        <v>0</v>
      </c>
      <c r="AF123" s="440">
        <f t="shared" si="33"/>
        <v>0</v>
      </c>
      <c r="AG123" s="440">
        <f t="shared" si="33"/>
        <v>0</v>
      </c>
      <c r="AH123" s="438">
        <f t="shared" si="33"/>
        <v>0</v>
      </c>
      <c r="AI123" s="437">
        <f t="shared" si="33"/>
        <v>0</v>
      </c>
      <c r="AJ123" s="437">
        <f t="shared" si="33"/>
        <v>0</v>
      </c>
      <c r="AK123" s="440"/>
      <c r="AL123" s="260">
        <f t="shared" si="30"/>
        <v>0</v>
      </c>
      <c r="AM123" s="263"/>
      <c r="AN123" s="439" t="b">
        <v>0</v>
      </c>
    </row>
    <row r="124" ht="15.75" customHeight="1">
      <c r="A124" s="233" t="s">
        <v>265</v>
      </c>
      <c r="B124" s="309" t="s">
        <v>285</v>
      </c>
      <c r="C124" s="309" t="s">
        <v>259</v>
      </c>
      <c r="D124" s="310" t="s">
        <v>67</v>
      </c>
      <c r="E124" s="446"/>
      <c r="F124" s="447"/>
      <c r="G124" s="437"/>
      <c r="H124" s="433"/>
      <c r="I124" s="434"/>
      <c r="J124" s="434"/>
      <c r="K124" s="434"/>
      <c r="L124" s="434"/>
      <c r="M124" s="433"/>
      <c r="N124" s="437"/>
      <c r="O124" s="437"/>
      <c r="P124" s="434"/>
      <c r="Q124" s="434"/>
      <c r="R124" s="434"/>
      <c r="S124" s="434"/>
      <c r="T124" s="435"/>
      <c r="U124" s="437"/>
      <c r="V124" s="437"/>
      <c r="W124" s="434"/>
      <c r="X124" s="434"/>
      <c r="Y124" s="434"/>
      <c r="Z124" s="434"/>
      <c r="AA124" s="435"/>
      <c r="AB124" s="437"/>
      <c r="AC124" s="437"/>
      <c r="AD124" s="434"/>
      <c r="AE124" s="434"/>
      <c r="AF124" s="434"/>
      <c r="AG124" s="434"/>
      <c r="AH124" s="435"/>
      <c r="AI124" s="437"/>
      <c r="AJ124" s="437"/>
      <c r="AK124" s="434"/>
      <c r="AL124" s="238">
        <f t="shared" si="30"/>
        <v>0</v>
      </c>
      <c r="AM124" s="241"/>
      <c r="AN124" s="436" t="b">
        <v>0</v>
      </c>
    </row>
    <row r="125" ht="15.75" customHeight="1">
      <c r="A125" s="233" t="s">
        <v>265</v>
      </c>
      <c r="B125" s="309" t="s">
        <v>285</v>
      </c>
      <c r="C125" s="309" t="s">
        <v>259</v>
      </c>
      <c r="D125" s="310"/>
      <c r="E125" s="446"/>
      <c r="F125" s="447"/>
      <c r="G125" s="437"/>
      <c r="H125" s="433"/>
      <c r="I125" s="434"/>
      <c r="J125" s="434"/>
      <c r="K125" s="434"/>
      <c r="L125" s="434"/>
      <c r="M125" s="433"/>
      <c r="N125" s="437"/>
      <c r="O125" s="437"/>
      <c r="P125" s="434"/>
      <c r="Q125" s="434"/>
      <c r="R125" s="434"/>
      <c r="S125" s="434"/>
      <c r="T125" s="435"/>
      <c r="U125" s="437"/>
      <c r="V125" s="437"/>
      <c r="W125" s="434"/>
      <c r="X125" s="434"/>
      <c r="Y125" s="434"/>
      <c r="Z125" s="434"/>
      <c r="AA125" s="435"/>
      <c r="AB125" s="437"/>
      <c r="AC125" s="437"/>
      <c r="AD125" s="434"/>
      <c r="AE125" s="434"/>
      <c r="AF125" s="434"/>
      <c r="AG125" s="434"/>
      <c r="AH125" s="435"/>
      <c r="AI125" s="437"/>
      <c r="AJ125" s="437"/>
      <c r="AK125" s="434"/>
      <c r="AL125" s="238">
        <f t="shared" si="30"/>
        <v>0</v>
      </c>
      <c r="AM125" s="241"/>
      <c r="AN125" s="436" t="b">
        <v>0</v>
      </c>
    </row>
    <row r="126" ht="15.75" customHeight="1">
      <c r="A126" s="233" t="s">
        <v>265</v>
      </c>
      <c r="B126" s="286" t="s">
        <v>285</v>
      </c>
      <c r="C126" s="286" t="s">
        <v>259</v>
      </c>
      <c r="D126" s="287" t="s">
        <v>47</v>
      </c>
      <c r="E126" s="443"/>
      <c r="F126" s="444"/>
      <c r="G126" s="437">
        <f t="shared" ref="G126:AJ126" si="34">SUM(G124:G125)</f>
        <v>0</v>
      </c>
      <c r="H126" s="433">
        <f t="shared" si="34"/>
        <v>0</v>
      </c>
      <c r="I126" s="440">
        <f t="shared" si="34"/>
        <v>0</v>
      </c>
      <c r="J126" s="440">
        <f t="shared" si="34"/>
        <v>0</v>
      </c>
      <c r="K126" s="440">
        <f t="shared" si="34"/>
        <v>0</v>
      </c>
      <c r="L126" s="440">
        <f t="shared" si="34"/>
        <v>0</v>
      </c>
      <c r="M126" s="433">
        <f t="shared" si="34"/>
        <v>0</v>
      </c>
      <c r="N126" s="437">
        <f t="shared" si="34"/>
        <v>0</v>
      </c>
      <c r="O126" s="437">
        <f t="shared" si="34"/>
        <v>0</v>
      </c>
      <c r="P126" s="440">
        <f t="shared" si="34"/>
        <v>0</v>
      </c>
      <c r="Q126" s="440">
        <f t="shared" si="34"/>
        <v>0</v>
      </c>
      <c r="R126" s="440">
        <f t="shared" si="34"/>
        <v>0</v>
      </c>
      <c r="S126" s="440">
        <f t="shared" si="34"/>
        <v>0</v>
      </c>
      <c r="T126" s="438">
        <f t="shared" si="34"/>
        <v>0</v>
      </c>
      <c r="U126" s="437">
        <f t="shared" si="34"/>
        <v>0</v>
      </c>
      <c r="V126" s="437">
        <f t="shared" si="34"/>
        <v>0</v>
      </c>
      <c r="W126" s="440">
        <f t="shared" si="34"/>
        <v>0</v>
      </c>
      <c r="X126" s="440">
        <f t="shared" si="34"/>
        <v>0</v>
      </c>
      <c r="Y126" s="440">
        <f t="shared" si="34"/>
        <v>0</v>
      </c>
      <c r="Z126" s="440">
        <f t="shared" si="34"/>
        <v>0</v>
      </c>
      <c r="AA126" s="438">
        <f t="shared" si="34"/>
        <v>0</v>
      </c>
      <c r="AB126" s="437">
        <f t="shared" si="34"/>
        <v>0</v>
      </c>
      <c r="AC126" s="437">
        <f t="shared" si="34"/>
        <v>0</v>
      </c>
      <c r="AD126" s="440">
        <f t="shared" si="34"/>
        <v>0</v>
      </c>
      <c r="AE126" s="440">
        <f t="shared" si="34"/>
        <v>0</v>
      </c>
      <c r="AF126" s="440">
        <f t="shared" si="34"/>
        <v>0</v>
      </c>
      <c r="AG126" s="440">
        <f t="shared" si="34"/>
        <v>0</v>
      </c>
      <c r="AH126" s="438">
        <f t="shared" si="34"/>
        <v>0</v>
      </c>
      <c r="AI126" s="437">
        <f t="shared" si="34"/>
        <v>0</v>
      </c>
      <c r="AJ126" s="437">
        <f t="shared" si="34"/>
        <v>0</v>
      </c>
      <c r="AK126" s="440"/>
      <c r="AL126" s="260">
        <f t="shared" si="30"/>
        <v>0</v>
      </c>
      <c r="AM126" s="263"/>
      <c r="AN126" s="439" t="b">
        <v>0</v>
      </c>
    </row>
    <row r="127" ht="15.75" customHeight="1">
      <c r="A127" s="233" t="s">
        <v>265</v>
      </c>
      <c r="B127" s="309" t="s">
        <v>285</v>
      </c>
      <c r="C127" s="309" t="s">
        <v>263</v>
      </c>
      <c r="D127" s="310" t="s">
        <v>148</v>
      </c>
      <c r="E127" s="446"/>
      <c r="F127" s="447"/>
      <c r="G127" s="437"/>
      <c r="H127" s="433"/>
      <c r="I127" s="434"/>
      <c r="J127" s="434"/>
      <c r="K127" s="434"/>
      <c r="L127" s="434"/>
      <c r="M127" s="433"/>
      <c r="N127" s="437"/>
      <c r="O127" s="437"/>
      <c r="P127" s="434"/>
      <c r="Q127" s="434"/>
      <c r="R127" s="434"/>
      <c r="S127" s="434"/>
      <c r="T127" s="435"/>
      <c r="U127" s="437"/>
      <c r="V127" s="437"/>
      <c r="W127" s="434"/>
      <c r="X127" s="434"/>
      <c r="Y127" s="434"/>
      <c r="Z127" s="434"/>
      <c r="AA127" s="435"/>
      <c r="AB127" s="437"/>
      <c r="AC127" s="437"/>
      <c r="AD127" s="434"/>
      <c r="AE127" s="434"/>
      <c r="AF127" s="434"/>
      <c r="AG127" s="434"/>
      <c r="AH127" s="435"/>
      <c r="AI127" s="437"/>
      <c r="AJ127" s="437"/>
      <c r="AK127" s="434"/>
      <c r="AL127" s="238">
        <f t="shared" si="30"/>
        <v>0</v>
      </c>
      <c r="AM127" s="241"/>
      <c r="AN127" s="436" t="b">
        <v>0</v>
      </c>
    </row>
    <row r="128" ht="15.75" customHeight="1">
      <c r="A128" s="233" t="s">
        <v>265</v>
      </c>
      <c r="B128" s="309" t="s">
        <v>285</v>
      </c>
      <c r="C128" s="309" t="s">
        <v>263</v>
      </c>
      <c r="D128" s="310" t="s">
        <v>149</v>
      </c>
      <c r="E128" s="446"/>
      <c r="F128" s="447"/>
      <c r="G128" s="437"/>
      <c r="H128" s="433"/>
      <c r="I128" s="434"/>
      <c r="J128" s="434"/>
      <c r="K128" s="434">
        <v>1.0</v>
      </c>
      <c r="L128" s="434">
        <v>1.0</v>
      </c>
      <c r="M128" s="433"/>
      <c r="N128" s="437"/>
      <c r="O128" s="437"/>
      <c r="P128" s="434"/>
      <c r="Q128" s="434">
        <v>1.0</v>
      </c>
      <c r="R128" s="434"/>
      <c r="S128" s="434"/>
      <c r="T128" s="435"/>
      <c r="U128" s="437"/>
      <c r="V128" s="437"/>
      <c r="W128" s="434"/>
      <c r="X128" s="434">
        <v>1.0</v>
      </c>
      <c r="Y128" s="434"/>
      <c r="Z128" s="434">
        <v>1.0</v>
      </c>
      <c r="AA128" s="435"/>
      <c r="AB128" s="437"/>
      <c r="AC128" s="437"/>
      <c r="AD128" s="434"/>
      <c r="AE128" s="434">
        <v>1.0</v>
      </c>
      <c r="AF128" s="434"/>
      <c r="AG128" s="434">
        <v>1.0</v>
      </c>
      <c r="AH128" s="435"/>
      <c r="AI128" s="437"/>
      <c r="AJ128" s="437"/>
      <c r="AK128" s="434"/>
      <c r="AL128" s="238">
        <f t="shared" si="30"/>
        <v>7</v>
      </c>
      <c r="AM128" s="241"/>
      <c r="AN128" s="436" t="b">
        <v>0</v>
      </c>
    </row>
    <row r="129" ht="15.75" customHeight="1">
      <c r="A129" s="233" t="s">
        <v>265</v>
      </c>
      <c r="B129" s="309" t="s">
        <v>285</v>
      </c>
      <c r="C129" s="309" t="s">
        <v>263</v>
      </c>
      <c r="D129" s="310"/>
      <c r="E129" s="446"/>
      <c r="F129" s="447"/>
      <c r="G129" s="437"/>
      <c r="H129" s="433"/>
      <c r="I129" s="434"/>
      <c r="J129" s="434"/>
      <c r="K129" s="434"/>
      <c r="L129" s="434"/>
      <c r="M129" s="433"/>
      <c r="N129" s="437"/>
      <c r="O129" s="437"/>
      <c r="P129" s="434"/>
      <c r="Q129" s="434"/>
      <c r="R129" s="434"/>
      <c r="S129" s="434"/>
      <c r="T129" s="435"/>
      <c r="U129" s="437"/>
      <c r="V129" s="437"/>
      <c r="W129" s="434"/>
      <c r="X129" s="434"/>
      <c r="Y129" s="434"/>
      <c r="Z129" s="434"/>
      <c r="AA129" s="435"/>
      <c r="AB129" s="437"/>
      <c r="AC129" s="437"/>
      <c r="AD129" s="434"/>
      <c r="AE129" s="434"/>
      <c r="AF129" s="434"/>
      <c r="AG129" s="434"/>
      <c r="AH129" s="435"/>
      <c r="AI129" s="437"/>
      <c r="AJ129" s="437"/>
      <c r="AK129" s="434"/>
      <c r="AL129" s="238">
        <f t="shared" si="30"/>
        <v>0</v>
      </c>
      <c r="AM129" s="241"/>
      <c r="AN129" s="436" t="b">
        <v>0</v>
      </c>
    </row>
    <row r="130" ht="15.75" customHeight="1">
      <c r="A130" s="233" t="s">
        <v>265</v>
      </c>
      <c r="B130" s="286" t="s">
        <v>285</v>
      </c>
      <c r="C130" s="286" t="s">
        <v>263</v>
      </c>
      <c r="D130" s="287" t="s">
        <v>142</v>
      </c>
      <c r="E130" s="443"/>
      <c r="F130" s="444"/>
      <c r="G130" s="437">
        <f t="shared" ref="G130:AJ130" si="35">SUM(G127:G129)</f>
        <v>0</v>
      </c>
      <c r="H130" s="433">
        <f t="shared" si="35"/>
        <v>0</v>
      </c>
      <c r="I130" s="440">
        <f t="shared" si="35"/>
        <v>0</v>
      </c>
      <c r="J130" s="440">
        <f t="shared" si="35"/>
        <v>0</v>
      </c>
      <c r="K130" s="440">
        <f t="shared" si="35"/>
        <v>1</v>
      </c>
      <c r="L130" s="440">
        <f t="shared" si="35"/>
        <v>1</v>
      </c>
      <c r="M130" s="433">
        <f t="shared" si="35"/>
        <v>0</v>
      </c>
      <c r="N130" s="437">
        <f t="shared" si="35"/>
        <v>0</v>
      </c>
      <c r="O130" s="437">
        <f t="shared" si="35"/>
        <v>0</v>
      </c>
      <c r="P130" s="440">
        <f t="shared" si="35"/>
        <v>0</v>
      </c>
      <c r="Q130" s="440">
        <f t="shared" si="35"/>
        <v>1</v>
      </c>
      <c r="R130" s="440">
        <f t="shared" si="35"/>
        <v>0</v>
      </c>
      <c r="S130" s="440">
        <f t="shared" si="35"/>
        <v>0</v>
      </c>
      <c r="T130" s="438">
        <f t="shared" si="35"/>
        <v>0</v>
      </c>
      <c r="U130" s="437">
        <f t="shared" si="35"/>
        <v>0</v>
      </c>
      <c r="V130" s="437">
        <f t="shared" si="35"/>
        <v>0</v>
      </c>
      <c r="W130" s="440">
        <f t="shared" si="35"/>
        <v>0</v>
      </c>
      <c r="X130" s="440">
        <f t="shared" si="35"/>
        <v>1</v>
      </c>
      <c r="Y130" s="440">
        <f t="shared" si="35"/>
        <v>0</v>
      </c>
      <c r="Z130" s="440">
        <f t="shared" si="35"/>
        <v>1</v>
      </c>
      <c r="AA130" s="438">
        <f t="shared" si="35"/>
        <v>0</v>
      </c>
      <c r="AB130" s="437">
        <f t="shared" si="35"/>
        <v>0</v>
      </c>
      <c r="AC130" s="437">
        <f t="shared" si="35"/>
        <v>0</v>
      </c>
      <c r="AD130" s="440">
        <f t="shared" si="35"/>
        <v>0</v>
      </c>
      <c r="AE130" s="440">
        <f t="shared" si="35"/>
        <v>1</v>
      </c>
      <c r="AF130" s="440">
        <f t="shared" si="35"/>
        <v>0</v>
      </c>
      <c r="AG130" s="440">
        <f t="shared" si="35"/>
        <v>1</v>
      </c>
      <c r="AH130" s="438">
        <f t="shared" si="35"/>
        <v>0</v>
      </c>
      <c r="AI130" s="437">
        <f t="shared" si="35"/>
        <v>0</v>
      </c>
      <c r="AJ130" s="437">
        <f t="shared" si="35"/>
        <v>0</v>
      </c>
      <c r="AK130" s="440"/>
      <c r="AL130" s="260">
        <f t="shared" si="30"/>
        <v>7</v>
      </c>
      <c r="AM130" s="263"/>
      <c r="AN130" s="439" t="b">
        <v>0</v>
      </c>
    </row>
    <row r="131" ht="15.75" customHeight="1">
      <c r="A131" s="233" t="s">
        <v>265</v>
      </c>
      <c r="B131" s="309" t="s">
        <v>285</v>
      </c>
      <c r="C131" s="309" t="s">
        <v>255</v>
      </c>
      <c r="D131" s="310" t="s">
        <v>165</v>
      </c>
      <c r="E131" s="446"/>
      <c r="F131" s="447"/>
      <c r="G131" s="437"/>
      <c r="H131" s="433"/>
      <c r="I131" s="434"/>
      <c r="J131" s="434"/>
      <c r="K131" s="434"/>
      <c r="L131" s="434"/>
      <c r="M131" s="433"/>
      <c r="N131" s="437"/>
      <c r="O131" s="437"/>
      <c r="P131" s="434"/>
      <c r="Q131" s="434"/>
      <c r="R131" s="434"/>
      <c r="S131" s="434"/>
      <c r="T131" s="435"/>
      <c r="U131" s="437"/>
      <c r="V131" s="437"/>
      <c r="W131" s="434"/>
      <c r="X131" s="434"/>
      <c r="Y131" s="434"/>
      <c r="Z131" s="434"/>
      <c r="AA131" s="435"/>
      <c r="AB131" s="437"/>
      <c r="AC131" s="437"/>
      <c r="AD131" s="434"/>
      <c r="AE131" s="434"/>
      <c r="AF131" s="434"/>
      <c r="AG131" s="434"/>
      <c r="AH131" s="435"/>
      <c r="AI131" s="437"/>
      <c r="AJ131" s="437"/>
      <c r="AK131" s="434"/>
      <c r="AL131" s="238">
        <f t="shared" si="30"/>
        <v>0</v>
      </c>
      <c r="AM131" s="241"/>
      <c r="AN131" s="436" t="b">
        <v>0</v>
      </c>
    </row>
    <row r="132" ht="15.75" customHeight="1">
      <c r="A132" s="233" t="s">
        <v>265</v>
      </c>
      <c r="B132" s="309" t="s">
        <v>285</v>
      </c>
      <c r="C132" s="309" t="s">
        <v>255</v>
      </c>
      <c r="D132" s="310"/>
      <c r="E132" s="446"/>
      <c r="F132" s="447"/>
      <c r="G132" s="437"/>
      <c r="H132" s="433"/>
      <c r="I132" s="434"/>
      <c r="J132" s="434"/>
      <c r="K132" s="434"/>
      <c r="L132" s="434"/>
      <c r="M132" s="433"/>
      <c r="N132" s="437"/>
      <c r="O132" s="437"/>
      <c r="P132" s="434"/>
      <c r="Q132" s="434"/>
      <c r="R132" s="434"/>
      <c r="S132" s="434"/>
      <c r="T132" s="435"/>
      <c r="U132" s="437"/>
      <c r="V132" s="437"/>
      <c r="W132" s="434"/>
      <c r="X132" s="434"/>
      <c r="Y132" s="434"/>
      <c r="Z132" s="434"/>
      <c r="AA132" s="435"/>
      <c r="AB132" s="437"/>
      <c r="AC132" s="437"/>
      <c r="AD132" s="434"/>
      <c r="AE132" s="434"/>
      <c r="AF132" s="434"/>
      <c r="AG132" s="434"/>
      <c r="AH132" s="435"/>
      <c r="AI132" s="437"/>
      <c r="AJ132" s="437"/>
      <c r="AK132" s="434"/>
      <c r="AL132" s="238">
        <f t="shared" si="30"/>
        <v>0</v>
      </c>
      <c r="AM132" s="241"/>
      <c r="AN132" s="436" t="b">
        <v>0</v>
      </c>
    </row>
    <row r="133" ht="15.75" customHeight="1">
      <c r="A133" s="233" t="s">
        <v>265</v>
      </c>
      <c r="B133" s="286" t="s">
        <v>285</v>
      </c>
      <c r="C133" s="286" t="s">
        <v>255</v>
      </c>
      <c r="D133" s="287" t="s">
        <v>161</v>
      </c>
      <c r="E133" s="443"/>
      <c r="F133" s="444"/>
      <c r="G133" s="437">
        <f t="shared" ref="G133:AJ133" si="36">SUM(G131:G132)</f>
        <v>0</v>
      </c>
      <c r="H133" s="433">
        <f t="shared" si="36"/>
        <v>0</v>
      </c>
      <c r="I133" s="440">
        <f t="shared" si="36"/>
        <v>0</v>
      </c>
      <c r="J133" s="440">
        <f t="shared" si="36"/>
        <v>0</v>
      </c>
      <c r="K133" s="440">
        <f t="shared" si="36"/>
        <v>0</v>
      </c>
      <c r="L133" s="440">
        <f t="shared" si="36"/>
        <v>0</v>
      </c>
      <c r="M133" s="433">
        <f t="shared" si="36"/>
        <v>0</v>
      </c>
      <c r="N133" s="437">
        <f t="shared" si="36"/>
        <v>0</v>
      </c>
      <c r="O133" s="437">
        <f t="shared" si="36"/>
        <v>0</v>
      </c>
      <c r="P133" s="440">
        <f t="shared" si="36"/>
        <v>0</v>
      </c>
      <c r="Q133" s="440">
        <f t="shared" si="36"/>
        <v>0</v>
      </c>
      <c r="R133" s="440">
        <f t="shared" si="36"/>
        <v>0</v>
      </c>
      <c r="S133" s="440">
        <f t="shared" si="36"/>
        <v>0</v>
      </c>
      <c r="T133" s="438">
        <f t="shared" si="36"/>
        <v>0</v>
      </c>
      <c r="U133" s="437">
        <f t="shared" si="36"/>
        <v>0</v>
      </c>
      <c r="V133" s="437">
        <f t="shared" si="36"/>
        <v>0</v>
      </c>
      <c r="W133" s="440">
        <f t="shared" si="36"/>
        <v>0</v>
      </c>
      <c r="X133" s="440">
        <f t="shared" si="36"/>
        <v>0</v>
      </c>
      <c r="Y133" s="440">
        <f t="shared" si="36"/>
        <v>0</v>
      </c>
      <c r="Z133" s="440">
        <f t="shared" si="36"/>
        <v>0</v>
      </c>
      <c r="AA133" s="438">
        <f t="shared" si="36"/>
        <v>0</v>
      </c>
      <c r="AB133" s="437">
        <f t="shared" si="36"/>
        <v>0</v>
      </c>
      <c r="AC133" s="437">
        <f t="shared" si="36"/>
        <v>0</v>
      </c>
      <c r="AD133" s="440">
        <f t="shared" si="36"/>
        <v>0</v>
      </c>
      <c r="AE133" s="440">
        <f t="shared" si="36"/>
        <v>0</v>
      </c>
      <c r="AF133" s="440">
        <f t="shared" si="36"/>
        <v>0</v>
      </c>
      <c r="AG133" s="440">
        <f t="shared" si="36"/>
        <v>0</v>
      </c>
      <c r="AH133" s="438">
        <f t="shared" si="36"/>
        <v>0</v>
      </c>
      <c r="AI133" s="437">
        <f t="shared" si="36"/>
        <v>0</v>
      </c>
      <c r="AJ133" s="437">
        <f t="shared" si="36"/>
        <v>0</v>
      </c>
      <c r="AK133" s="440"/>
      <c r="AL133" s="260">
        <f t="shared" si="30"/>
        <v>0</v>
      </c>
      <c r="AM133" s="263"/>
      <c r="AN133" s="439" t="b">
        <v>0</v>
      </c>
    </row>
    <row r="134" ht="15.75" customHeight="1">
      <c r="A134" s="233" t="s">
        <v>265</v>
      </c>
      <c r="B134" s="309" t="s">
        <v>287</v>
      </c>
      <c r="C134" s="309" t="s">
        <v>275</v>
      </c>
      <c r="D134" s="310" t="s">
        <v>99</v>
      </c>
      <c r="E134" s="446"/>
      <c r="F134" s="447"/>
      <c r="G134" s="437"/>
      <c r="H134" s="433"/>
      <c r="I134" s="434"/>
      <c r="J134" s="434"/>
      <c r="K134" s="434"/>
      <c r="L134" s="434"/>
      <c r="M134" s="433"/>
      <c r="N134" s="437"/>
      <c r="O134" s="437"/>
      <c r="P134" s="434"/>
      <c r="Q134" s="434"/>
      <c r="R134" s="434"/>
      <c r="S134" s="434"/>
      <c r="T134" s="435"/>
      <c r="U134" s="437"/>
      <c r="V134" s="437"/>
      <c r="W134" s="434"/>
      <c r="X134" s="434"/>
      <c r="Y134" s="434"/>
      <c r="Z134" s="434"/>
      <c r="AA134" s="435"/>
      <c r="AB134" s="437"/>
      <c r="AC134" s="437"/>
      <c r="AD134" s="434"/>
      <c r="AE134" s="434"/>
      <c r="AF134" s="434"/>
      <c r="AG134" s="434"/>
      <c r="AH134" s="435"/>
      <c r="AI134" s="437"/>
      <c r="AJ134" s="437"/>
      <c r="AK134" s="434"/>
      <c r="AL134" s="238">
        <f t="shared" si="30"/>
        <v>0</v>
      </c>
      <c r="AM134" s="241"/>
      <c r="AN134" s="436" t="b">
        <v>0</v>
      </c>
    </row>
    <row r="135" ht="15.75" customHeight="1">
      <c r="A135" s="233" t="s">
        <v>265</v>
      </c>
      <c r="B135" s="309" t="s">
        <v>287</v>
      </c>
      <c r="C135" s="309" t="s">
        <v>275</v>
      </c>
      <c r="D135" s="310"/>
      <c r="E135" s="446"/>
      <c r="F135" s="447"/>
      <c r="G135" s="437"/>
      <c r="H135" s="433"/>
      <c r="I135" s="434"/>
      <c r="J135" s="434"/>
      <c r="K135" s="434"/>
      <c r="L135" s="434"/>
      <c r="M135" s="433"/>
      <c r="N135" s="437"/>
      <c r="O135" s="437"/>
      <c r="P135" s="434"/>
      <c r="Q135" s="434"/>
      <c r="R135" s="434"/>
      <c r="S135" s="434"/>
      <c r="T135" s="435"/>
      <c r="U135" s="437"/>
      <c r="V135" s="437"/>
      <c r="W135" s="434"/>
      <c r="X135" s="434"/>
      <c r="Y135" s="434"/>
      <c r="Z135" s="434"/>
      <c r="AA135" s="435"/>
      <c r="AB135" s="437"/>
      <c r="AC135" s="437"/>
      <c r="AD135" s="434"/>
      <c r="AE135" s="434"/>
      <c r="AF135" s="434"/>
      <c r="AG135" s="434"/>
      <c r="AH135" s="435"/>
      <c r="AI135" s="437"/>
      <c r="AJ135" s="437"/>
      <c r="AK135" s="434"/>
      <c r="AL135" s="238">
        <f t="shared" si="30"/>
        <v>0</v>
      </c>
      <c r="AM135" s="241"/>
      <c r="AN135" s="436" t="b">
        <v>0</v>
      </c>
    </row>
    <row r="136" ht="15.75" customHeight="1">
      <c r="A136" s="233" t="s">
        <v>265</v>
      </c>
      <c r="B136" s="286" t="s">
        <v>287</v>
      </c>
      <c r="C136" s="286" t="s">
        <v>275</v>
      </c>
      <c r="D136" s="287" t="s">
        <v>98</v>
      </c>
      <c r="E136" s="443"/>
      <c r="F136" s="444"/>
      <c r="G136" s="437">
        <f t="shared" ref="G136:AJ136" si="37">SUM(G134:G135)</f>
        <v>0</v>
      </c>
      <c r="H136" s="433">
        <f t="shared" si="37"/>
        <v>0</v>
      </c>
      <c r="I136" s="440">
        <f t="shared" si="37"/>
        <v>0</v>
      </c>
      <c r="J136" s="440">
        <f t="shared" si="37"/>
        <v>0</v>
      </c>
      <c r="K136" s="440">
        <f t="shared" si="37"/>
        <v>0</v>
      </c>
      <c r="L136" s="440">
        <f t="shared" si="37"/>
        <v>0</v>
      </c>
      <c r="M136" s="433">
        <f t="shared" si="37"/>
        <v>0</v>
      </c>
      <c r="N136" s="437">
        <f t="shared" si="37"/>
        <v>0</v>
      </c>
      <c r="O136" s="437">
        <f t="shared" si="37"/>
        <v>0</v>
      </c>
      <c r="P136" s="440">
        <f t="shared" si="37"/>
        <v>0</v>
      </c>
      <c r="Q136" s="440">
        <f t="shared" si="37"/>
        <v>0</v>
      </c>
      <c r="R136" s="440">
        <f t="shared" si="37"/>
        <v>0</v>
      </c>
      <c r="S136" s="440">
        <f t="shared" si="37"/>
        <v>0</v>
      </c>
      <c r="T136" s="438">
        <f t="shared" si="37"/>
        <v>0</v>
      </c>
      <c r="U136" s="437">
        <f t="shared" si="37"/>
        <v>0</v>
      </c>
      <c r="V136" s="437">
        <f t="shared" si="37"/>
        <v>0</v>
      </c>
      <c r="W136" s="440">
        <f t="shared" si="37"/>
        <v>0</v>
      </c>
      <c r="X136" s="440">
        <f t="shared" si="37"/>
        <v>0</v>
      </c>
      <c r="Y136" s="440">
        <f t="shared" si="37"/>
        <v>0</v>
      </c>
      <c r="Z136" s="440">
        <f t="shared" si="37"/>
        <v>0</v>
      </c>
      <c r="AA136" s="438">
        <f t="shared" si="37"/>
        <v>0</v>
      </c>
      <c r="AB136" s="437">
        <f t="shared" si="37"/>
        <v>0</v>
      </c>
      <c r="AC136" s="437">
        <f t="shared" si="37"/>
        <v>0</v>
      </c>
      <c r="AD136" s="440">
        <f t="shared" si="37"/>
        <v>0</v>
      </c>
      <c r="AE136" s="440">
        <f t="shared" si="37"/>
        <v>0</v>
      </c>
      <c r="AF136" s="440">
        <f t="shared" si="37"/>
        <v>0</v>
      </c>
      <c r="AG136" s="440">
        <f t="shared" si="37"/>
        <v>0</v>
      </c>
      <c r="AH136" s="438">
        <f t="shared" si="37"/>
        <v>0</v>
      </c>
      <c r="AI136" s="437">
        <f t="shared" si="37"/>
        <v>0</v>
      </c>
      <c r="AJ136" s="437">
        <f t="shared" si="37"/>
        <v>0</v>
      </c>
      <c r="AK136" s="440"/>
      <c r="AL136" s="260">
        <f t="shared" si="30"/>
        <v>0</v>
      </c>
      <c r="AM136" s="263"/>
      <c r="AN136" s="439" t="b">
        <v>0</v>
      </c>
    </row>
    <row r="137" ht="15.75" customHeight="1">
      <c r="A137" s="233" t="s">
        <v>265</v>
      </c>
      <c r="B137" s="309" t="s">
        <v>289</v>
      </c>
      <c r="C137" s="309" t="s">
        <v>275</v>
      </c>
      <c r="D137" s="310" t="s">
        <v>100</v>
      </c>
      <c r="E137" s="446"/>
      <c r="F137" s="447"/>
      <c r="G137" s="437"/>
      <c r="H137" s="433"/>
      <c r="I137" s="441"/>
      <c r="J137" s="441"/>
      <c r="K137" s="441"/>
      <c r="L137" s="441"/>
      <c r="M137" s="433"/>
      <c r="N137" s="437"/>
      <c r="O137" s="437"/>
      <c r="P137" s="441"/>
      <c r="Q137" s="441"/>
      <c r="R137" s="441"/>
      <c r="S137" s="441"/>
      <c r="T137" s="435"/>
      <c r="U137" s="437"/>
      <c r="V137" s="437"/>
      <c r="W137" s="441"/>
      <c r="X137" s="441"/>
      <c r="Y137" s="441"/>
      <c r="Z137" s="441"/>
      <c r="AA137" s="435"/>
      <c r="AB137" s="437"/>
      <c r="AC137" s="437"/>
      <c r="AD137" s="441"/>
      <c r="AE137" s="441"/>
      <c r="AF137" s="441"/>
      <c r="AG137" s="441"/>
      <c r="AH137" s="435"/>
      <c r="AI137" s="437"/>
      <c r="AJ137" s="437"/>
      <c r="AK137" s="441"/>
      <c r="AL137" s="448">
        <f t="shared" si="30"/>
        <v>0</v>
      </c>
      <c r="AM137" s="241"/>
      <c r="AN137" s="436" t="b">
        <v>0</v>
      </c>
    </row>
    <row r="138" ht="15.75" customHeight="1">
      <c r="A138" s="233" t="s">
        <v>265</v>
      </c>
      <c r="B138" s="309" t="s">
        <v>289</v>
      </c>
      <c r="C138" s="309" t="s">
        <v>275</v>
      </c>
      <c r="D138" s="310" t="s">
        <v>113</v>
      </c>
      <c r="E138" s="446"/>
      <c r="F138" s="447"/>
      <c r="G138" s="437"/>
      <c r="H138" s="433"/>
      <c r="I138" s="441"/>
      <c r="J138" s="441"/>
      <c r="K138" s="441"/>
      <c r="L138" s="441"/>
      <c r="M138" s="433"/>
      <c r="N138" s="437"/>
      <c r="O138" s="437"/>
      <c r="P138" s="441"/>
      <c r="Q138" s="441"/>
      <c r="R138" s="441"/>
      <c r="S138" s="441"/>
      <c r="T138" s="435"/>
      <c r="U138" s="437"/>
      <c r="V138" s="437"/>
      <c r="W138" s="441"/>
      <c r="X138" s="441"/>
      <c r="Y138" s="441"/>
      <c r="Z138" s="441"/>
      <c r="AA138" s="435"/>
      <c r="AB138" s="437"/>
      <c r="AC138" s="437"/>
      <c r="AD138" s="441"/>
      <c r="AE138" s="441"/>
      <c r="AF138" s="441"/>
      <c r="AG138" s="441"/>
      <c r="AH138" s="435"/>
      <c r="AI138" s="437"/>
      <c r="AJ138" s="437"/>
      <c r="AK138" s="441"/>
      <c r="AL138" s="448">
        <f t="shared" si="30"/>
        <v>0</v>
      </c>
      <c r="AM138" s="241"/>
      <c r="AN138" s="436" t="b">
        <v>0</v>
      </c>
    </row>
    <row r="139" ht="15.75" customHeight="1">
      <c r="A139" s="233" t="s">
        <v>265</v>
      </c>
      <c r="B139" s="309" t="s">
        <v>289</v>
      </c>
      <c r="C139" s="309" t="s">
        <v>275</v>
      </c>
      <c r="D139" s="310" t="s">
        <v>112</v>
      </c>
      <c r="E139" s="446"/>
      <c r="F139" s="447"/>
      <c r="G139" s="437"/>
      <c r="H139" s="433"/>
      <c r="I139" s="441"/>
      <c r="J139" s="441"/>
      <c r="K139" s="441"/>
      <c r="L139" s="441"/>
      <c r="M139" s="433"/>
      <c r="N139" s="437"/>
      <c r="O139" s="437"/>
      <c r="P139" s="441"/>
      <c r="Q139" s="441"/>
      <c r="R139" s="441"/>
      <c r="S139" s="441"/>
      <c r="T139" s="435"/>
      <c r="U139" s="437"/>
      <c r="V139" s="437"/>
      <c r="W139" s="441"/>
      <c r="X139" s="441"/>
      <c r="Y139" s="441"/>
      <c r="Z139" s="441"/>
      <c r="AA139" s="435"/>
      <c r="AB139" s="437"/>
      <c r="AC139" s="437"/>
      <c r="AD139" s="441"/>
      <c r="AE139" s="441"/>
      <c r="AF139" s="441"/>
      <c r="AG139" s="441"/>
      <c r="AH139" s="435"/>
      <c r="AI139" s="437"/>
      <c r="AJ139" s="437"/>
      <c r="AK139" s="441"/>
      <c r="AL139" s="448">
        <f t="shared" si="30"/>
        <v>0</v>
      </c>
      <c r="AM139" s="241"/>
      <c r="AN139" s="436" t="b">
        <v>0</v>
      </c>
    </row>
    <row r="140" ht="15.75" customHeight="1">
      <c r="A140" s="233" t="s">
        <v>265</v>
      </c>
      <c r="B140" s="309" t="s">
        <v>289</v>
      </c>
      <c r="C140" s="309" t="s">
        <v>275</v>
      </c>
      <c r="D140" s="310" t="s">
        <v>101</v>
      </c>
      <c r="E140" s="446"/>
      <c r="F140" s="447"/>
      <c r="G140" s="437"/>
      <c r="H140" s="433"/>
      <c r="I140" s="441"/>
      <c r="J140" s="441"/>
      <c r="K140" s="441"/>
      <c r="L140" s="441"/>
      <c r="M140" s="433"/>
      <c r="N140" s="437"/>
      <c r="O140" s="437"/>
      <c r="P140" s="441"/>
      <c r="Q140" s="441"/>
      <c r="R140" s="441"/>
      <c r="S140" s="441"/>
      <c r="T140" s="435"/>
      <c r="U140" s="437"/>
      <c r="V140" s="437"/>
      <c r="W140" s="441"/>
      <c r="X140" s="441"/>
      <c r="Y140" s="441"/>
      <c r="Z140" s="441"/>
      <c r="AA140" s="435"/>
      <c r="AB140" s="437"/>
      <c r="AC140" s="437"/>
      <c r="AD140" s="441"/>
      <c r="AE140" s="441"/>
      <c r="AF140" s="441"/>
      <c r="AG140" s="441"/>
      <c r="AH140" s="435"/>
      <c r="AI140" s="437"/>
      <c r="AJ140" s="437"/>
      <c r="AK140" s="441"/>
      <c r="AL140" s="448">
        <f t="shared" si="30"/>
        <v>0</v>
      </c>
      <c r="AM140" s="241"/>
      <c r="AN140" s="436" t="b">
        <v>0</v>
      </c>
    </row>
    <row r="141" ht="15.75" customHeight="1">
      <c r="A141" s="233" t="s">
        <v>265</v>
      </c>
      <c r="B141" s="309" t="s">
        <v>289</v>
      </c>
      <c r="C141" s="309" t="s">
        <v>275</v>
      </c>
      <c r="D141" s="310" t="s">
        <v>102</v>
      </c>
      <c r="E141" s="446"/>
      <c r="F141" s="447"/>
      <c r="G141" s="437"/>
      <c r="H141" s="433"/>
      <c r="I141" s="441"/>
      <c r="J141" s="441"/>
      <c r="K141" s="441"/>
      <c r="L141" s="441"/>
      <c r="M141" s="433"/>
      <c r="N141" s="437"/>
      <c r="O141" s="437"/>
      <c r="P141" s="441"/>
      <c r="Q141" s="441"/>
      <c r="R141" s="441"/>
      <c r="S141" s="441"/>
      <c r="T141" s="435"/>
      <c r="U141" s="437"/>
      <c r="V141" s="437"/>
      <c r="W141" s="441"/>
      <c r="X141" s="441"/>
      <c r="Y141" s="441"/>
      <c r="Z141" s="441"/>
      <c r="AA141" s="435"/>
      <c r="AB141" s="437"/>
      <c r="AC141" s="437"/>
      <c r="AD141" s="441"/>
      <c r="AE141" s="441"/>
      <c r="AF141" s="441"/>
      <c r="AG141" s="441"/>
      <c r="AH141" s="435"/>
      <c r="AI141" s="437"/>
      <c r="AJ141" s="437"/>
      <c r="AK141" s="441"/>
      <c r="AL141" s="448">
        <f t="shared" si="30"/>
        <v>0</v>
      </c>
      <c r="AM141" s="241"/>
      <c r="AN141" s="436" t="b">
        <v>0</v>
      </c>
    </row>
    <row r="142" ht="15.75" customHeight="1">
      <c r="A142" s="233" t="s">
        <v>265</v>
      </c>
      <c r="B142" s="309" t="s">
        <v>289</v>
      </c>
      <c r="C142" s="309" t="s">
        <v>275</v>
      </c>
      <c r="D142" s="310" t="s">
        <v>103</v>
      </c>
      <c r="E142" s="446"/>
      <c r="F142" s="447"/>
      <c r="G142" s="437"/>
      <c r="H142" s="433"/>
      <c r="I142" s="441"/>
      <c r="J142" s="441"/>
      <c r="K142" s="441"/>
      <c r="L142" s="441"/>
      <c r="M142" s="433"/>
      <c r="N142" s="437"/>
      <c r="O142" s="437"/>
      <c r="P142" s="441"/>
      <c r="Q142" s="441"/>
      <c r="R142" s="441"/>
      <c r="S142" s="441"/>
      <c r="T142" s="435"/>
      <c r="U142" s="437"/>
      <c r="V142" s="437"/>
      <c r="W142" s="441"/>
      <c r="X142" s="441"/>
      <c r="Y142" s="441"/>
      <c r="Z142" s="441"/>
      <c r="AA142" s="435"/>
      <c r="AB142" s="437"/>
      <c r="AC142" s="437"/>
      <c r="AD142" s="441"/>
      <c r="AE142" s="441"/>
      <c r="AF142" s="441"/>
      <c r="AG142" s="441"/>
      <c r="AH142" s="435"/>
      <c r="AI142" s="437"/>
      <c r="AJ142" s="437"/>
      <c r="AK142" s="441"/>
      <c r="AL142" s="448">
        <f t="shared" si="30"/>
        <v>0</v>
      </c>
      <c r="AM142" s="241"/>
      <c r="AN142" s="436" t="b">
        <v>0</v>
      </c>
    </row>
    <row r="143" ht="15.75" customHeight="1">
      <c r="A143" s="233" t="s">
        <v>265</v>
      </c>
      <c r="B143" s="309" t="s">
        <v>289</v>
      </c>
      <c r="C143" s="309" t="s">
        <v>275</v>
      </c>
      <c r="D143" s="310" t="s">
        <v>104</v>
      </c>
      <c r="E143" s="446"/>
      <c r="F143" s="447"/>
      <c r="G143" s="437"/>
      <c r="H143" s="433"/>
      <c r="I143" s="441"/>
      <c r="J143" s="441"/>
      <c r="K143" s="441"/>
      <c r="L143" s="441"/>
      <c r="M143" s="433"/>
      <c r="N143" s="437"/>
      <c r="O143" s="437"/>
      <c r="P143" s="441"/>
      <c r="Q143" s="441"/>
      <c r="R143" s="441"/>
      <c r="S143" s="441"/>
      <c r="T143" s="435"/>
      <c r="U143" s="437"/>
      <c r="V143" s="437"/>
      <c r="W143" s="441"/>
      <c r="X143" s="441"/>
      <c r="Y143" s="441"/>
      <c r="Z143" s="441"/>
      <c r="AA143" s="435"/>
      <c r="AB143" s="437"/>
      <c r="AC143" s="437"/>
      <c r="AD143" s="441"/>
      <c r="AE143" s="441"/>
      <c r="AF143" s="441"/>
      <c r="AG143" s="441"/>
      <c r="AH143" s="435"/>
      <c r="AI143" s="437"/>
      <c r="AJ143" s="437"/>
      <c r="AK143" s="441"/>
      <c r="AL143" s="448">
        <f t="shared" si="30"/>
        <v>0</v>
      </c>
      <c r="AM143" s="241"/>
      <c r="AN143" s="436" t="b">
        <v>0</v>
      </c>
    </row>
    <row r="144" ht="15.75" customHeight="1">
      <c r="A144" s="233" t="s">
        <v>265</v>
      </c>
      <c r="B144" s="309" t="s">
        <v>289</v>
      </c>
      <c r="C144" s="309" t="s">
        <v>275</v>
      </c>
      <c r="D144" s="310" t="s">
        <v>105</v>
      </c>
      <c r="E144" s="446"/>
      <c r="F144" s="447"/>
      <c r="G144" s="437"/>
      <c r="H144" s="433"/>
      <c r="I144" s="441"/>
      <c r="J144" s="441"/>
      <c r="K144" s="441"/>
      <c r="L144" s="441"/>
      <c r="M144" s="433"/>
      <c r="N144" s="437"/>
      <c r="O144" s="437"/>
      <c r="P144" s="441"/>
      <c r="Q144" s="441"/>
      <c r="R144" s="441"/>
      <c r="S144" s="441"/>
      <c r="T144" s="435"/>
      <c r="U144" s="437"/>
      <c r="V144" s="437"/>
      <c r="W144" s="441"/>
      <c r="X144" s="441"/>
      <c r="Y144" s="441"/>
      <c r="Z144" s="441"/>
      <c r="AA144" s="435"/>
      <c r="AB144" s="437"/>
      <c r="AC144" s="437"/>
      <c r="AD144" s="441"/>
      <c r="AE144" s="441"/>
      <c r="AF144" s="441"/>
      <c r="AG144" s="441"/>
      <c r="AH144" s="435"/>
      <c r="AI144" s="437"/>
      <c r="AJ144" s="437"/>
      <c r="AK144" s="441"/>
      <c r="AL144" s="448">
        <f t="shared" si="30"/>
        <v>0</v>
      </c>
      <c r="AM144" s="241"/>
      <c r="AN144" s="436" t="b">
        <v>0</v>
      </c>
    </row>
    <row r="145" ht="15.75" customHeight="1">
      <c r="A145" s="233" t="s">
        <v>265</v>
      </c>
      <c r="B145" s="309" t="s">
        <v>289</v>
      </c>
      <c r="C145" s="309" t="s">
        <v>275</v>
      </c>
      <c r="D145" s="310"/>
      <c r="E145" s="446"/>
      <c r="F145" s="447"/>
      <c r="G145" s="437"/>
      <c r="H145" s="433"/>
      <c r="I145" s="441"/>
      <c r="J145" s="441"/>
      <c r="K145" s="441"/>
      <c r="L145" s="441"/>
      <c r="M145" s="433"/>
      <c r="N145" s="437"/>
      <c r="O145" s="437"/>
      <c r="P145" s="441"/>
      <c r="Q145" s="441"/>
      <c r="R145" s="441"/>
      <c r="S145" s="441"/>
      <c r="T145" s="435"/>
      <c r="U145" s="437"/>
      <c r="V145" s="437"/>
      <c r="W145" s="441"/>
      <c r="X145" s="441"/>
      <c r="Y145" s="441"/>
      <c r="Z145" s="441"/>
      <c r="AA145" s="435"/>
      <c r="AB145" s="437"/>
      <c r="AC145" s="437"/>
      <c r="AD145" s="441"/>
      <c r="AE145" s="441"/>
      <c r="AF145" s="441"/>
      <c r="AG145" s="441"/>
      <c r="AH145" s="435"/>
      <c r="AI145" s="437"/>
      <c r="AJ145" s="437"/>
      <c r="AK145" s="441"/>
      <c r="AL145" s="448">
        <f t="shared" si="30"/>
        <v>0</v>
      </c>
      <c r="AM145" s="241"/>
      <c r="AN145" s="436" t="b">
        <v>0</v>
      </c>
    </row>
    <row r="146" ht="15.75" customHeight="1">
      <c r="A146" s="233" t="s">
        <v>265</v>
      </c>
      <c r="B146" s="309" t="s">
        <v>289</v>
      </c>
      <c r="C146" s="309" t="s">
        <v>275</v>
      </c>
      <c r="D146" s="310"/>
      <c r="E146" s="446"/>
      <c r="F146" s="447"/>
      <c r="G146" s="437"/>
      <c r="H146" s="433"/>
      <c r="I146" s="441"/>
      <c r="J146" s="441"/>
      <c r="K146" s="441"/>
      <c r="L146" s="441"/>
      <c r="M146" s="433"/>
      <c r="N146" s="437"/>
      <c r="O146" s="437"/>
      <c r="P146" s="441"/>
      <c r="Q146" s="441"/>
      <c r="R146" s="441"/>
      <c r="S146" s="441"/>
      <c r="T146" s="435"/>
      <c r="U146" s="437"/>
      <c r="V146" s="437"/>
      <c r="W146" s="441"/>
      <c r="X146" s="441"/>
      <c r="Y146" s="441"/>
      <c r="Z146" s="441"/>
      <c r="AA146" s="435"/>
      <c r="AB146" s="437"/>
      <c r="AC146" s="437"/>
      <c r="AD146" s="441"/>
      <c r="AE146" s="441"/>
      <c r="AF146" s="441"/>
      <c r="AG146" s="441"/>
      <c r="AH146" s="435"/>
      <c r="AI146" s="437"/>
      <c r="AJ146" s="437"/>
      <c r="AK146" s="441"/>
      <c r="AL146" s="448">
        <f t="shared" si="30"/>
        <v>0</v>
      </c>
      <c r="AM146" s="241"/>
      <c r="AN146" s="436" t="b">
        <v>0</v>
      </c>
    </row>
    <row r="147" ht="15.75" customHeight="1">
      <c r="A147" s="233" t="s">
        <v>265</v>
      </c>
      <c r="B147" s="286" t="s">
        <v>289</v>
      </c>
      <c r="C147" s="286" t="s">
        <v>275</v>
      </c>
      <c r="D147" s="287" t="s">
        <v>98</v>
      </c>
      <c r="E147" s="443"/>
      <c r="F147" s="444"/>
      <c r="G147" s="437">
        <f t="shared" ref="G147:AJ147" si="38">SUM(G137:G146)</f>
        <v>0</v>
      </c>
      <c r="H147" s="433">
        <f t="shared" si="38"/>
        <v>0</v>
      </c>
      <c r="I147" s="440">
        <f t="shared" si="38"/>
        <v>0</v>
      </c>
      <c r="J147" s="440">
        <f t="shared" si="38"/>
        <v>0</v>
      </c>
      <c r="K147" s="440">
        <f t="shared" si="38"/>
        <v>0</v>
      </c>
      <c r="L147" s="440">
        <f t="shared" si="38"/>
        <v>0</v>
      </c>
      <c r="M147" s="433">
        <f t="shared" si="38"/>
        <v>0</v>
      </c>
      <c r="N147" s="437">
        <f t="shared" si="38"/>
        <v>0</v>
      </c>
      <c r="O147" s="437">
        <f t="shared" si="38"/>
        <v>0</v>
      </c>
      <c r="P147" s="440">
        <f t="shared" si="38"/>
        <v>0</v>
      </c>
      <c r="Q147" s="440">
        <f t="shared" si="38"/>
        <v>0</v>
      </c>
      <c r="R147" s="440">
        <f t="shared" si="38"/>
        <v>0</v>
      </c>
      <c r="S147" s="440">
        <f t="shared" si="38"/>
        <v>0</v>
      </c>
      <c r="T147" s="438">
        <f t="shared" si="38"/>
        <v>0</v>
      </c>
      <c r="U147" s="437">
        <f t="shared" si="38"/>
        <v>0</v>
      </c>
      <c r="V147" s="437">
        <f t="shared" si="38"/>
        <v>0</v>
      </c>
      <c r="W147" s="440">
        <f t="shared" si="38"/>
        <v>0</v>
      </c>
      <c r="X147" s="440">
        <f t="shared" si="38"/>
        <v>0</v>
      </c>
      <c r="Y147" s="440">
        <f t="shared" si="38"/>
        <v>0</v>
      </c>
      <c r="Z147" s="440">
        <f t="shared" si="38"/>
        <v>0</v>
      </c>
      <c r="AA147" s="438">
        <f t="shared" si="38"/>
        <v>0</v>
      </c>
      <c r="AB147" s="437">
        <f t="shared" si="38"/>
        <v>0</v>
      </c>
      <c r="AC147" s="437">
        <f t="shared" si="38"/>
        <v>0</v>
      </c>
      <c r="AD147" s="440">
        <f t="shared" si="38"/>
        <v>0</v>
      </c>
      <c r="AE147" s="440">
        <f t="shared" si="38"/>
        <v>0</v>
      </c>
      <c r="AF147" s="440">
        <f t="shared" si="38"/>
        <v>0</v>
      </c>
      <c r="AG147" s="440">
        <f t="shared" si="38"/>
        <v>0</v>
      </c>
      <c r="AH147" s="438">
        <f t="shared" si="38"/>
        <v>0</v>
      </c>
      <c r="AI147" s="437">
        <f t="shared" si="38"/>
        <v>0</v>
      </c>
      <c r="AJ147" s="437">
        <f t="shared" si="38"/>
        <v>0</v>
      </c>
      <c r="AK147" s="440"/>
      <c r="AL147" s="260">
        <f t="shared" si="30"/>
        <v>0</v>
      </c>
      <c r="AM147" s="263"/>
      <c r="AN147" s="439" t="b">
        <v>0</v>
      </c>
    </row>
    <row r="148" ht="15.75" customHeight="1">
      <c r="A148" s="233" t="s">
        <v>265</v>
      </c>
      <c r="B148" s="309" t="s">
        <v>289</v>
      </c>
      <c r="C148" s="309" t="s">
        <v>263</v>
      </c>
      <c r="D148" s="310" t="s">
        <v>148</v>
      </c>
      <c r="E148" s="446"/>
      <c r="F148" s="447"/>
      <c r="G148" s="437"/>
      <c r="H148" s="433"/>
      <c r="I148" s="441"/>
      <c r="J148" s="441"/>
      <c r="K148" s="441"/>
      <c r="L148" s="441"/>
      <c r="M148" s="433"/>
      <c r="N148" s="437"/>
      <c r="O148" s="437"/>
      <c r="P148" s="441"/>
      <c r="Q148" s="441"/>
      <c r="R148" s="441"/>
      <c r="S148" s="441"/>
      <c r="T148" s="435"/>
      <c r="U148" s="437"/>
      <c r="V148" s="437"/>
      <c r="W148" s="441"/>
      <c r="X148" s="441"/>
      <c r="Y148" s="441"/>
      <c r="Z148" s="441"/>
      <c r="AA148" s="435"/>
      <c r="AB148" s="437"/>
      <c r="AC148" s="437"/>
      <c r="AD148" s="441"/>
      <c r="AE148" s="441"/>
      <c r="AF148" s="441"/>
      <c r="AG148" s="441"/>
      <c r="AH148" s="435"/>
      <c r="AI148" s="437"/>
      <c r="AJ148" s="437"/>
      <c r="AK148" s="441"/>
      <c r="AL148" s="448">
        <f t="shared" si="30"/>
        <v>0</v>
      </c>
      <c r="AM148" s="241"/>
      <c r="AN148" s="436" t="b">
        <v>0</v>
      </c>
    </row>
    <row r="149" ht="15.75" customHeight="1">
      <c r="A149" s="233" t="s">
        <v>265</v>
      </c>
      <c r="B149" s="309" t="s">
        <v>289</v>
      </c>
      <c r="C149" s="309" t="s">
        <v>263</v>
      </c>
      <c r="D149" s="310"/>
      <c r="E149" s="446"/>
      <c r="F149" s="447"/>
      <c r="G149" s="437"/>
      <c r="H149" s="433"/>
      <c r="I149" s="441"/>
      <c r="J149" s="441"/>
      <c r="K149" s="441"/>
      <c r="L149" s="441"/>
      <c r="M149" s="433"/>
      <c r="N149" s="437"/>
      <c r="O149" s="437"/>
      <c r="P149" s="441"/>
      <c r="Q149" s="441"/>
      <c r="R149" s="441"/>
      <c r="S149" s="441"/>
      <c r="T149" s="435"/>
      <c r="U149" s="437"/>
      <c r="V149" s="437"/>
      <c r="W149" s="441"/>
      <c r="X149" s="441"/>
      <c r="Y149" s="441"/>
      <c r="Z149" s="441"/>
      <c r="AA149" s="435"/>
      <c r="AB149" s="437"/>
      <c r="AC149" s="437"/>
      <c r="AD149" s="441"/>
      <c r="AE149" s="441"/>
      <c r="AF149" s="441"/>
      <c r="AG149" s="441"/>
      <c r="AH149" s="435"/>
      <c r="AI149" s="437"/>
      <c r="AJ149" s="437"/>
      <c r="AK149" s="441"/>
      <c r="AL149" s="448">
        <f t="shared" si="30"/>
        <v>0</v>
      </c>
      <c r="AM149" s="241"/>
      <c r="AN149" s="436" t="b">
        <v>0</v>
      </c>
    </row>
    <row r="150" ht="15.75" customHeight="1">
      <c r="A150" s="233" t="s">
        <v>265</v>
      </c>
      <c r="B150" s="286" t="s">
        <v>289</v>
      </c>
      <c r="C150" s="286" t="s">
        <v>263</v>
      </c>
      <c r="D150" s="287" t="s">
        <v>142</v>
      </c>
      <c r="E150" s="443"/>
      <c r="F150" s="444"/>
      <c r="G150" s="437">
        <f t="shared" ref="G150:AJ150" si="39">SUM(G148:G149)</f>
        <v>0</v>
      </c>
      <c r="H150" s="433">
        <f t="shared" si="39"/>
        <v>0</v>
      </c>
      <c r="I150" s="440">
        <f t="shared" si="39"/>
        <v>0</v>
      </c>
      <c r="J150" s="440">
        <f t="shared" si="39"/>
        <v>0</v>
      </c>
      <c r="K150" s="440">
        <f t="shared" si="39"/>
        <v>0</v>
      </c>
      <c r="L150" s="440">
        <f t="shared" si="39"/>
        <v>0</v>
      </c>
      <c r="M150" s="433">
        <f t="shared" si="39"/>
        <v>0</v>
      </c>
      <c r="N150" s="437">
        <f t="shared" si="39"/>
        <v>0</v>
      </c>
      <c r="O150" s="437">
        <f t="shared" si="39"/>
        <v>0</v>
      </c>
      <c r="P150" s="440">
        <f t="shared" si="39"/>
        <v>0</v>
      </c>
      <c r="Q150" s="440">
        <f t="shared" si="39"/>
        <v>0</v>
      </c>
      <c r="R150" s="440">
        <f t="shared" si="39"/>
        <v>0</v>
      </c>
      <c r="S150" s="440">
        <f t="shared" si="39"/>
        <v>0</v>
      </c>
      <c r="T150" s="438">
        <f t="shared" si="39"/>
        <v>0</v>
      </c>
      <c r="U150" s="437">
        <f t="shared" si="39"/>
        <v>0</v>
      </c>
      <c r="V150" s="437">
        <f t="shared" si="39"/>
        <v>0</v>
      </c>
      <c r="W150" s="440">
        <f t="shared" si="39"/>
        <v>0</v>
      </c>
      <c r="X150" s="440">
        <f t="shared" si="39"/>
        <v>0</v>
      </c>
      <c r="Y150" s="440">
        <f t="shared" si="39"/>
        <v>0</v>
      </c>
      <c r="Z150" s="440">
        <f t="shared" si="39"/>
        <v>0</v>
      </c>
      <c r="AA150" s="438">
        <f t="shared" si="39"/>
        <v>0</v>
      </c>
      <c r="AB150" s="437">
        <f t="shared" si="39"/>
        <v>0</v>
      </c>
      <c r="AC150" s="437">
        <f t="shared" si="39"/>
        <v>0</v>
      </c>
      <c r="AD150" s="440">
        <f t="shared" si="39"/>
        <v>0</v>
      </c>
      <c r="AE150" s="440">
        <f t="shared" si="39"/>
        <v>0</v>
      </c>
      <c r="AF150" s="440">
        <f t="shared" si="39"/>
        <v>0</v>
      </c>
      <c r="AG150" s="440">
        <f t="shared" si="39"/>
        <v>0</v>
      </c>
      <c r="AH150" s="438">
        <f t="shared" si="39"/>
        <v>0</v>
      </c>
      <c r="AI150" s="437">
        <f t="shared" si="39"/>
        <v>0</v>
      </c>
      <c r="AJ150" s="437">
        <f t="shared" si="39"/>
        <v>0</v>
      </c>
      <c r="AK150" s="440"/>
      <c r="AL150" s="260">
        <f t="shared" si="30"/>
        <v>0</v>
      </c>
      <c r="AM150" s="263"/>
      <c r="AN150" s="439" t="b">
        <v>0</v>
      </c>
    </row>
    <row r="151" ht="15.75" customHeight="1">
      <c r="A151" s="233" t="s">
        <v>273</v>
      </c>
      <c r="B151" s="309" t="s">
        <v>295</v>
      </c>
      <c r="C151" s="309" t="s">
        <v>259</v>
      </c>
      <c r="D151" s="310" t="s">
        <v>50</v>
      </c>
      <c r="E151" s="446"/>
      <c r="F151" s="447"/>
      <c r="G151" s="437">
        <v>2.0</v>
      </c>
      <c r="H151" s="433">
        <v>2.0</v>
      </c>
      <c r="I151" s="441">
        <v>2.0</v>
      </c>
      <c r="J151" s="441">
        <v>2.0</v>
      </c>
      <c r="K151" s="441">
        <v>2.0</v>
      </c>
      <c r="L151" s="441">
        <v>2.0</v>
      </c>
      <c r="M151" s="433">
        <v>1.0</v>
      </c>
      <c r="N151" s="437">
        <v>2.0</v>
      </c>
      <c r="O151" s="437">
        <v>2.0</v>
      </c>
      <c r="P151" s="441">
        <v>2.0</v>
      </c>
      <c r="Q151" s="441">
        <v>2.0</v>
      </c>
      <c r="R151" s="441">
        <v>2.0</v>
      </c>
      <c r="S151" s="441">
        <v>2.0</v>
      </c>
      <c r="T151" s="435">
        <v>2.0</v>
      </c>
      <c r="U151" s="437">
        <v>2.0</v>
      </c>
      <c r="V151" s="437">
        <v>2.0</v>
      </c>
      <c r="W151" s="441"/>
      <c r="X151" s="441"/>
      <c r="Y151" s="441">
        <v>1.0</v>
      </c>
      <c r="Z151" s="441">
        <v>2.0</v>
      </c>
      <c r="AA151" s="435">
        <v>2.0</v>
      </c>
      <c r="AB151" s="437">
        <v>2.0</v>
      </c>
      <c r="AC151" s="437">
        <v>2.0</v>
      </c>
      <c r="AD151" s="441">
        <v>2.0</v>
      </c>
      <c r="AE151" s="441">
        <v>2.0</v>
      </c>
      <c r="AF151" s="441">
        <v>2.0</v>
      </c>
      <c r="AG151" s="441">
        <v>2.0</v>
      </c>
      <c r="AH151" s="435">
        <v>2.0</v>
      </c>
      <c r="AI151" s="437">
        <v>2.0</v>
      </c>
      <c r="AJ151" s="437">
        <v>2.0</v>
      </c>
      <c r="AK151" s="441"/>
      <c r="AL151" s="448">
        <f t="shared" si="30"/>
        <v>54</v>
      </c>
      <c r="AM151" s="241"/>
      <c r="AN151" s="436" t="b">
        <v>0</v>
      </c>
    </row>
    <row r="152" ht="15.75" customHeight="1">
      <c r="A152" s="233" t="s">
        <v>273</v>
      </c>
      <c r="B152" s="309" t="s">
        <v>295</v>
      </c>
      <c r="C152" s="309" t="s">
        <v>259</v>
      </c>
      <c r="D152" s="310" t="s">
        <v>62</v>
      </c>
      <c r="E152" s="446"/>
      <c r="F152" s="447"/>
      <c r="G152" s="437"/>
      <c r="H152" s="433"/>
      <c r="I152" s="441"/>
      <c r="J152" s="441"/>
      <c r="K152" s="441"/>
      <c r="L152" s="441"/>
      <c r="M152" s="433">
        <v>1.0</v>
      </c>
      <c r="N152" s="437"/>
      <c r="O152" s="437"/>
      <c r="P152" s="441"/>
      <c r="Q152" s="441"/>
      <c r="R152" s="441"/>
      <c r="S152" s="441"/>
      <c r="T152" s="435"/>
      <c r="U152" s="437"/>
      <c r="V152" s="437"/>
      <c r="W152" s="441"/>
      <c r="X152" s="441"/>
      <c r="Y152" s="441"/>
      <c r="Z152" s="441"/>
      <c r="AA152" s="435"/>
      <c r="AB152" s="437"/>
      <c r="AC152" s="437"/>
      <c r="AD152" s="441"/>
      <c r="AE152" s="441"/>
      <c r="AF152" s="441"/>
      <c r="AG152" s="441"/>
      <c r="AH152" s="435"/>
      <c r="AI152" s="437"/>
      <c r="AJ152" s="437"/>
      <c r="AK152" s="441"/>
      <c r="AL152" s="448">
        <f t="shared" si="30"/>
        <v>1</v>
      </c>
      <c r="AM152" s="241"/>
      <c r="AN152" s="436" t="b">
        <v>0</v>
      </c>
    </row>
    <row r="153" ht="15.75" customHeight="1">
      <c r="A153" s="233" t="s">
        <v>273</v>
      </c>
      <c r="B153" s="309" t="s">
        <v>295</v>
      </c>
      <c r="C153" s="309" t="s">
        <v>259</v>
      </c>
      <c r="D153" s="307" t="s">
        <v>47</v>
      </c>
      <c r="E153" s="446"/>
      <c r="F153" s="447"/>
      <c r="G153" s="437">
        <f t="shared" ref="G153:AJ153" si="40">SUM(G151:G152)</f>
        <v>2</v>
      </c>
      <c r="H153" s="433">
        <f t="shared" si="40"/>
        <v>2</v>
      </c>
      <c r="I153" s="438">
        <f t="shared" si="40"/>
        <v>2</v>
      </c>
      <c r="J153" s="438">
        <f t="shared" si="40"/>
        <v>2</v>
      </c>
      <c r="K153" s="438">
        <f t="shared" si="40"/>
        <v>2</v>
      </c>
      <c r="L153" s="438">
        <f t="shared" si="40"/>
        <v>2</v>
      </c>
      <c r="M153" s="433">
        <f t="shared" si="40"/>
        <v>2</v>
      </c>
      <c r="N153" s="437">
        <f t="shared" si="40"/>
        <v>2</v>
      </c>
      <c r="O153" s="437">
        <f t="shared" si="40"/>
        <v>2</v>
      </c>
      <c r="P153" s="438">
        <f t="shared" si="40"/>
        <v>2</v>
      </c>
      <c r="Q153" s="438">
        <f t="shared" si="40"/>
        <v>2</v>
      </c>
      <c r="R153" s="438">
        <f t="shared" si="40"/>
        <v>2</v>
      </c>
      <c r="S153" s="438">
        <f t="shared" si="40"/>
        <v>2</v>
      </c>
      <c r="T153" s="438">
        <f t="shared" si="40"/>
        <v>2</v>
      </c>
      <c r="U153" s="437">
        <f t="shared" si="40"/>
        <v>2</v>
      </c>
      <c r="V153" s="437">
        <f t="shared" si="40"/>
        <v>2</v>
      </c>
      <c r="W153" s="438">
        <f t="shared" si="40"/>
        <v>0</v>
      </c>
      <c r="X153" s="438">
        <f t="shared" si="40"/>
        <v>0</v>
      </c>
      <c r="Y153" s="438">
        <f t="shared" si="40"/>
        <v>1</v>
      </c>
      <c r="Z153" s="438">
        <f t="shared" si="40"/>
        <v>2</v>
      </c>
      <c r="AA153" s="438">
        <f t="shared" si="40"/>
        <v>2</v>
      </c>
      <c r="AB153" s="437">
        <f t="shared" si="40"/>
        <v>2</v>
      </c>
      <c r="AC153" s="437">
        <f t="shared" si="40"/>
        <v>2</v>
      </c>
      <c r="AD153" s="438">
        <f t="shared" si="40"/>
        <v>2</v>
      </c>
      <c r="AE153" s="438">
        <f t="shared" si="40"/>
        <v>2</v>
      </c>
      <c r="AF153" s="438">
        <f t="shared" si="40"/>
        <v>2</v>
      </c>
      <c r="AG153" s="438">
        <f t="shared" si="40"/>
        <v>2</v>
      </c>
      <c r="AH153" s="438">
        <f t="shared" si="40"/>
        <v>2</v>
      </c>
      <c r="AI153" s="437">
        <f t="shared" si="40"/>
        <v>2</v>
      </c>
      <c r="AJ153" s="437">
        <f t="shared" si="40"/>
        <v>2</v>
      </c>
      <c r="AK153" s="440"/>
      <c r="AL153" s="260">
        <f t="shared" si="30"/>
        <v>55</v>
      </c>
      <c r="AM153" s="301"/>
      <c r="AN153" s="449" t="b">
        <v>0</v>
      </c>
    </row>
    <row r="154" ht="15.75" customHeight="1">
      <c r="A154" s="233" t="s">
        <v>273</v>
      </c>
      <c r="B154" s="309" t="s">
        <v>295</v>
      </c>
      <c r="C154" s="309" t="s">
        <v>263</v>
      </c>
      <c r="D154" s="450" t="s">
        <v>148</v>
      </c>
      <c r="E154" s="446"/>
      <c r="F154" s="447"/>
      <c r="G154" s="437"/>
      <c r="H154" s="433"/>
      <c r="I154" s="441">
        <v>1.0</v>
      </c>
      <c r="J154" s="441"/>
      <c r="K154" s="441"/>
      <c r="L154" s="441">
        <v>1.0</v>
      </c>
      <c r="M154" s="433"/>
      <c r="N154" s="437"/>
      <c r="O154" s="437"/>
      <c r="P154" s="441">
        <v>1.0</v>
      </c>
      <c r="Q154" s="441"/>
      <c r="R154" s="441"/>
      <c r="S154" s="441">
        <v>1.0</v>
      </c>
      <c r="T154" s="435"/>
      <c r="U154" s="437"/>
      <c r="V154" s="437"/>
      <c r="W154" s="441"/>
      <c r="X154" s="441"/>
      <c r="Y154" s="441"/>
      <c r="Z154" s="441">
        <v>1.0</v>
      </c>
      <c r="AA154" s="435"/>
      <c r="AB154" s="437"/>
      <c r="AC154" s="437"/>
      <c r="AD154" s="441">
        <v>1.0</v>
      </c>
      <c r="AE154" s="441"/>
      <c r="AF154" s="441"/>
      <c r="AG154" s="441">
        <v>1.0</v>
      </c>
      <c r="AH154" s="435"/>
      <c r="AI154" s="437"/>
      <c r="AJ154" s="437"/>
      <c r="AK154" s="441"/>
      <c r="AL154" s="448">
        <f t="shared" si="30"/>
        <v>7</v>
      </c>
      <c r="AM154" s="241"/>
      <c r="AN154" s="436" t="b">
        <v>0</v>
      </c>
    </row>
    <row r="155" ht="15.0" customHeight="1">
      <c r="A155" s="233" t="s">
        <v>273</v>
      </c>
      <c r="B155" s="286" t="s">
        <v>295</v>
      </c>
      <c r="C155" s="286" t="s">
        <v>263</v>
      </c>
      <c r="D155" s="287" t="s">
        <v>142</v>
      </c>
      <c r="E155" s="443"/>
      <c r="F155" s="444"/>
      <c r="G155" s="437">
        <f t="shared" ref="G155:AJ155" si="41">SUM(G154)</f>
        <v>0</v>
      </c>
      <c r="H155" s="433">
        <f t="shared" si="41"/>
        <v>0</v>
      </c>
      <c r="I155" s="438">
        <f t="shared" si="41"/>
        <v>1</v>
      </c>
      <c r="J155" s="438">
        <f t="shared" si="41"/>
        <v>0</v>
      </c>
      <c r="K155" s="438">
        <f t="shared" si="41"/>
        <v>0</v>
      </c>
      <c r="L155" s="438">
        <f t="shared" si="41"/>
        <v>1</v>
      </c>
      <c r="M155" s="433">
        <f t="shared" si="41"/>
        <v>0</v>
      </c>
      <c r="N155" s="437">
        <f t="shared" si="41"/>
        <v>0</v>
      </c>
      <c r="O155" s="437">
        <f t="shared" si="41"/>
        <v>0</v>
      </c>
      <c r="P155" s="438">
        <f t="shared" si="41"/>
        <v>1</v>
      </c>
      <c r="Q155" s="438">
        <f t="shared" si="41"/>
        <v>0</v>
      </c>
      <c r="R155" s="438">
        <f t="shared" si="41"/>
        <v>0</v>
      </c>
      <c r="S155" s="438">
        <f t="shared" si="41"/>
        <v>1</v>
      </c>
      <c r="T155" s="438">
        <f t="shared" si="41"/>
        <v>0</v>
      </c>
      <c r="U155" s="437">
        <f t="shared" si="41"/>
        <v>0</v>
      </c>
      <c r="V155" s="437">
        <f t="shared" si="41"/>
        <v>0</v>
      </c>
      <c r="W155" s="438">
        <f t="shared" si="41"/>
        <v>0</v>
      </c>
      <c r="X155" s="438">
        <f t="shared" si="41"/>
        <v>0</v>
      </c>
      <c r="Y155" s="438">
        <f t="shared" si="41"/>
        <v>0</v>
      </c>
      <c r="Z155" s="438">
        <f t="shared" si="41"/>
        <v>1</v>
      </c>
      <c r="AA155" s="438">
        <f t="shared" si="41"/>
        <v>0</v>
      </c>
      <c r="AB155" s="437">
        <f t="shared" si="41"/>
        <v>0</v>
      </c>
      <c r="AC155" s="437">
        <f t="shared" si="41"/>
        <v>0</v>
      </c>
      <c r="AD155" s="438">
        <f t="shared" si="41"/>
        <v>1</v>
      </c>
      <c r="AE155" s="438">
        <f t="shared" si="41"/>
        <v>0</v>
      </c>
      <c r="AF155" s="438">
        <f t="shared" si="41"/>
        <v>0</v>
      </c>
      <c r="AG155" s="438">
        <f t="shared" si="41"/>
        <v>1</v>
      </c>
      <c r="AH155" s="438">
        <f t="shared" si="41"/>
        <v>0</v>
      </c>
      <c r="AI155" s="437">
        <f t="shared" si="41"/>
        <v>0</v>
      </c>
      <c r="AJ155" s="437">
        <f t="shared" si="41"/>
        <v>0</v>
      </c>
      <c r="AK155" s="438"/>
      <c r="AL155" s="260">
        <f t="shared" si="30"/>
        <v>7</v>
      </c>
      <c r="AM155" s="263"/>
      <c r="AN155" s="439" t="b">
        <v>0</v>
      </c>
    </row>
    <row r="156" ht="15.75" customHeight="1">
      <c r="A156" s="233" t="s">
        <v>273</v>
      </c>
      <c r="B156" s="309" t="s">
        <v>291</v>
      </c>
      <c r="C156" s="309" t="s">
        <v>255</v>
      </c>
      <c r="D156" s="310" t="s">
        <v>163</v>
      </c>
      <c r="E156" s="446"/>
      <c r="F156" s="447"/>
      <c r="G156" s="437"/>
      <c r="H156" s="433"/>
      <c r="I156" s="441"/>
      <c r="J156" s="441">
        <v>1.0</v>
      </c>
      <c r="K156" s="441"/>
      <c r="L156" s="441"/>
      <c r="M156" s="433"/>
      <c r="N156" s="437"/>
      <c r="O156" s="437"/>
      <c r="P156" s="441"/>
      <c r="Q156" s="441">
        <v>1.0</v>
      </c>
      <c r="R156" s="441"/>
      <c r="S156" s="441"/>
      <c r="T156" s="435"/>
      <c r="U156" s="437"/>
      <c r="V156" s="437"/>
      <c r="W156" s="441"/>
      <c r="X156" s="441">
        <v>1.0</v>
      </c>
      <c r="Y156" s="441"/>
      <c r="Z156" s="441"/>
      <c r="AA156" s="435"/>
      <c r="AB156" s="437"/>
      <c r="AC156" s="437"/>
      <c r="AD156" s="441"/>
      <c r="AE156" s="441">
        <v>1.0</v>
      </c>
      <c r="AF156" s="441"/>
      <c r="AG156" s="441"/>
      <c r="AH156" s="435"/>
      <c r="AI156" s="437"/>
      <c r="AJ156" s="437"/>
      <c r="AK156" s="441"/>
      <c r="AL156" s="448">
        <f t="shared" si="30"/>
        <v>4</v>
      </c>
      <c r="AM156" s="241"/>
      <c r="AN156" s="436" t="b">
        <v>0</v>
      </c>
    </row>
    <row r="157" ht="15.75" customHeight="1">
      <c r="A157" s="233" t="s">
        <v>273</v>
      </c>
      <c r="B157" s="309" t="s">
        <v>291</v>
      </c>
      <c r="C157" s="309" t="s">
        <v>255</v>
      </c>
      <c r="D157" s="310"/>
      <c r="E157" s="446"/>
      <c r="F157" s="447"/>
      <c r="G157" s="437"/>
      <c r="H157" s="433"/>
      <c r="I157" s="441"/>
      <c r="J157" s="441"/>
      <c r="K157" s="441"/>
      <c r="L157" s="441"/>
      <c r="M157" s="433"/>
      <c r="N157" s="437"/>
      <c r="O157" s="437"/>
      <c r="P157" s="441"/>
      <c r="Q157" s="441"/>
      <c r="R157" s="441"/>
      <c r="S157" s="441"/>
      <c r="T157" s="435"/>
      <c r="U157" s="437"/>
      <c r="V157" s="437"/>
      <c r="W157" s="441"/>
      <c r="X157" s="441"/>
      <c r="Y157" s="441"/>
      <c r="Z157" s="441"/>
      <c r="AA157" s="435"/>
      <c r="AB157" s="437"/>
      <c r="AC157" s="437"/>
      <c r="AD157" s="441"/>
      <c r="AE157" s="441"/>
      <c r="AF157" s="441"/>
      <c r="AG157" s="441"/>
      <c r="AH157" s="435"/>
      <c r="AI157" s="437"/>
      <c r="AJ157" s="437"/>
      <c r="AK157" s="441"/>
      <c r="AL157" s="448">
        <f t="shared" si="30"/>
        <v>0</v>
      </c>
      <c r="AM157" s="241"/>
      <c r="AN157" s="436" t="b">
        <v>0</v>
      </c>
    </row>
    <row r="158" ht="15.75" customHeight="1">
      <c r="A158" s="233" t="s">
        <v>273</v>
      </c>
      <c r="B158" s="286" t="s">
        <v>291</v>
      </c>
      <c r="C158" s="286" t="s">
        <v>255</v>
      </c>
      <c r="D158" s="287" t="s">
        <v>161</v>
      </c>
      <c r="E158" s="443"/>
      <c r="F158" s="444"/>
      <c r="G158" s="437">
        <f t="shared" ref="G158:AJ158" si="42">SUM(G156:G157)</f>
        <v>0</v>
      </c>
      <c r="H158" s="433">
        <f t="shared" si="42"/>
        <v>0</v>
      </c>
      <c r="I158" s="440">
        <f t="shared" si="42"/>
        <v>0</v>
      </c>
      <c r="J158" s="440">
        <f t="shared" si="42"/>
        <v>1</v>
      </c>
      <c r="K158" s="440">
        <f t="shared" si="42"/>
        <v>0</v>
      </c>
      <c r="L158" s="440">
        <f t="shared" si="42"/>
        <v>0</v>
      </c>
      <c r="M158" s="433">
        <f t="shared" si="42"/>
        <v>0</v>
      </c>
      <c r="N158" s="437">
        <f t="shared" si="42"/>
        <v>0</v>
      </c>
      <c r="O158" s="437">
        <f t="shared" si="42"/>
        <v>0</v>
      </c>
      <c r="P158" s="440">
        <f t="shared" si="42"/>
        <v>0</v>
      </c>
      <c r="Q158" s="440">
        <f t="shared" si="42"/>
        <v>1</v>
      </c>
      <c r="R158" s="440">
        <f t="shared" si="42"/>
        <v>0</v>
      </c>
      <c r="S158" s="440">
        <f t="shared" si="42"/>
        <v>0</v>
      </c>
      <c r="T158" s="438">
        <f t="shared" si="42"/>
        <v>0</v>
      </c>
      <c r="U158" s="437">
        <f t="shared" si="42"/>
        <v>0</v>
      </c>
      <c r="V158" s="437">
        <f t="shared" si="42"/>
        <v>0</v>
      </c>
      <c r="W158" s="440">
        <f t="shared" si="42"/>
        <v>0</v>
      </c>
      <c r="X158" s="440">
        <f t="shared" si="42"/>
        <v>1</v>
      </c>
      <c r="Y158" s="440">
        <f t="shared" si="42"/>
        <v>0</v>
      </c>
      <c r="Z158" s="440">
        <f t="shared" si="42"/>
        <v>0</v>
      </c>
      <c r="AA158" s="438">
        <f t="shared" si="42"/>
        <v>0</v>
      </c>
      <c r="AB158" s="437">
        <f t="shared" si="42"/>
        <v>0</v>
      </c>
      <c r="AC158" s="437">
        <f t="shared" si="42"/>
        <v>0</v>
      </c>
      <c r="AD158" s="440">
        <f t="shared" si="42"/>
        <v>0</v>
      </c>
      <c r="AE158" s="440">
        <f t="shared" si="42"/>
        <v>1</v>
      </c>
      <c r="AF158" s="440">
        <f t="shared" si="42"/>
        <v>0</v>
      </c>
      <c r="AG158" s="440">
        <f t="shared" si="42"/>
        <v>0</v>
      </c>
      <c r="AH158" s="438">
        <f t="shared" si="42"/>
        <v>0</v>
      </c>
      <c r="AI158" s="437">
        <f t="shared" si="42"/>
        <v>0</v>
      </c>
      <c r="AJ158" s="437">
        <f t="shared" si="42"/>
        <v>0</v>
      </c>
      <c r="AK158" s="440"/>
      <c r="AL158" s="260">
        <f t="shared" si="30"/>
        <v>4</v>
      </c>
      <c r="AM158" s="263"/>
      <c r="AN158" s="439" t="b">
        <v>0</v>
      </c>
    </row>
    <row r="159" ht="15.75" customHeight="1">
      <c r="A159" s="233" t="s">
        <v>273</v>
      </c>
      <c r="B159" s="309" t="s">
        <v>291</v>
      </c>
      <c r="C159" s="309" t="s">
        <v>263</v>
      </c>
      <c r="D159" s="310" t="s">
        <v>145</v>
      </c>
      <c r="E159" s="451"/>
      <c r="F159" s="452"/>
      <c r="G159" s="437"/>
      <c r="H159" s="433"/>
      <c r="I159" s="441">
        <v>1.0</v>
      </c>
      <c r="J159" s="441"/>
      <c r="K159" s="441">
        <v>1.0</v>
      </c>
      <c r="L159" s="441"/>
      <c r="M159" s="433">
        <v>1.0</v>
      </c>
      <c r="N159" s="437"/>
      <c r="O159" s="437"/>
      <c r="P159" s="441">
        <v>1.0</v>
      </c>
      <c r="Q159" s="441"/>
      <c r="R159" s="441">
        <v>1.0</v>
      </c>
      <c r="S159" s="441"/>
      <c r="T159" s="435">
        <v>1.0</v>
      </c>
      <c r="U159" s="437"/>
      <c r="V159" s="437"/>
      <c r="W159" s="441">
        <v>1.0</v>
      </c>
      <c r="X159" s="441"/>
      <c r="Y159" s="441">
        <v>1.0</v>
      </c>
      <c r="Z159" s="441"/>
      <c r="AA159" s="435">
        <v>1.0</v>
      </c>
      <c r="AB159" s="437"/>
      <c r="AC159" s="437"/>
      <c r="AD159" s="441">
        <v>1.0</v>
      </c>
      <c r="AE159" s="441"/>
      <c r="AF159" s="441">
        <v>1.0</v>
      </c>
      <c r="AG159" s="441"/>
      <c r="AH159" s="435">
        <v>1.0</v>
      </c>
      <c r="AI159" s="437"/>
      <c r="AJ159" s="437"/>
      <c r="AK159" s="441"/>
      <c r="AL159" s="448">
        <f t="shared" si="30"/>
        <v>12</v>
      </c>
      <c r="AM159" s="241"/>
      <c r="AN159" s="436" t="b">
        <v>0</v>
      </c>
    </row>
    <row r="160" ht="15.75" customHeight="1">
      <c r="A160" s="233" t="s">
        <v>273</v>
      </c>
      <c r="B160" s="286" t="s">
        <v>291</v>
      </c>
      <c r="C160" s="286" t="s">
        <v>263</v>
      </c>
      <c r="D160" s="287" t="s">
        <v>142</v>
      </c>
      <c r="E160" s="443"/>
      <c r="F160" s="444"/>
      <c r="G160" s="437">
        <f t="shared" ref="G160:AJ160" si="43">SUM(G159)</f>
        <v>0</v>
      </c>
      <c r="H160" s="433">
        <f t="shared" si="43"/>
        <v>0</v>
      </c>
      <c r="I160" s="440">
        <f t="shared" si="43"/>
        <v>1</v>
      </c>
      <c r="J160" s="440">
        <f t="shared" si="43"/>
        <v>0</v>
      </c>
      <c r="K160" s="440">
        <f t="shared" si="43"/>
        <v>1</v>
      </c>
      <c r="L160" s="440">
        <f t="shared" si="43"/>
        <v>0</v>
      </c>
      <c r="M160" s="433">
        <f t="shared" si="43"/>
        <v>1</v>
      </c>
      <c r="N160" s="437">
        <f t="shared" si="43"/>
        <v>0</v>
      </c>
      <c r="O160" s="437">
        <f t="shared" si="43"/>
        <v>0</v>
      </c>
      <c r="P160" s="440">
        <f t="shared" si="43"/>
        <v>1</v>
      </c>
      <c r="Q160" s="440">
        <f t="shared" si="43"/>
        <v>0</v>
      </c>
      <c r="R160" s="440">
        <f t="shared" si="43"/>
        <v>1</v>
      </c>
      <c r="S160" s="440">
        <f t="shared" si="43"/>
        <v>0</v>
      </c>
      <c r="T160" s="438">
        <f t="shared" si="43"/>
        <v>1</v>
      </c>
      <c r="U160" s="437">
        <f t="shared" si="43"/>
        <v>0</v>
      </c>
      <c r="V160" s="437">
        <f t="shared" si="43"/>
        <v>0</v>
      </c>
      <c r="W160" s="440">
        <f t="shared" si="43"/>
        <v>1</v>
      </c>
      <c r="X160" s="440">
        <f t="shared" si="43"/>
        <v>0</v>
      </c>
      <c r="Y160" s="440">
        <f t="shared" si="43"/>
        <v>1</v>
      </c>
      <c r="Z160" s="440">
        <f t="shared" si="43"/>
        <v>0</v>
      </c>
      <c r="AA160" s="438">
        <f t="shared" si="43"/>
        <v>1</v>
      </c>
      <c r="AB160" s="437">
        <f t="shared" si="43"/>
        <v>0</v>
      </c>
      <c r="AC160" s="437">
        <f t="shared" si="43"/>
        <v>0</v>
      </c>
      <c r="AD160" s="440">
        <f t="shared" si="43"/>
        <v>1</v>
      </c>
      <c r="AE160" s="440">
        <f t="shared" si="43"/>
        <v>0</v>
      </c>
      <c r="AF160" s="440">
        <f t="shared" si="43"/>
        <v>1</v>
      </c>
      <c r="AG160" s="440">
        <f t="shared" si="43"/>
        <v>0</v>
      </c>
      <c r="AH160" s="438">
        <f t="shared" si="43"/>
        <v>1</v>
      </c>
      <c r="AI160" s="437">
        <f t="shared" si="43"/>
        <v>0</v>
      </c>
      <c r="AJ160" s="437">
        <f t="shared" si="43"/>
        <v>0</v>
      </c>
      <c r="AK160" s="440"/>
      <c r="AL160" s="260">
        <f t="shared" si="30"/>
        <v>12</v>
      </c>
      <c r="AM160" s="263"/>
      <c r="AN160" s="439" t="b">
        <v>0</v>
      </c>
    </row>
    <row r="161" ht="15.75" customHeight="1">
      <c r="A161" s="233" t="s">
        <v>273</v>
      </c>
      <c r="B161" s="309" t="s">
        <v>293</v>
      </c>
      <c r="C161" s="309" t="s">
        <v>263</v>
      </c>
      <c r="D161" s="310" t="s">
        <v>148</v>
      </c>
      <c r="E161" s="446"/>
      <c r="F161" s="447"/>
      <c r="G161" s="437"/>
      <c r="H161" s="433"/>
      <c r="I161" s="441"/>
      <c r="J161" s="441"/>
      <c r="K161" s="441"/>
      <c r="L161" s="441"/>
      <c r="M161" s="433"/>
      <c r="N161" s="437"/>
      <c r="O161" s="437"/>
      <c r="P161" s="441"/>
      <c r="Q161" s="441"/>
      <c r="R161" s="441"/>
      <c r="S161" s="441"/>
      <c r="T161" s="435"/>
      <c r="U161" s="437"/>
      <c r="V161" s="437"/>
      <c r="W161" s="441"/>
      <c r="X161" s="441"/>
      <c r="Y161" s="441"/>
      <c r="Z161" s="441"/>
      <c r="AA161" s="435"/>
      <c r="AB161" s="437"/>
      <c r="AC161" s="437"/>
      <c r="AD161" s="441"/>
      <c r="AE161" s="441"/>
      <c r="AF161" s="441"/>
      <c r="AG161" s="441"/>
      <c r="AH161" s="435"/>
      <c r="AI161" s="437"/>
      <c r="AJ161" s="437"/>
      <c r="AK161" s="441"/>
      <c r="AL161" s="448">
        <f t="shared" si="30"/>
        <v>0</v>
      </c>
      <c r="AM161" s="241"/>
      <c r="AN161" s="436" t="b">
        <v>0</v>
      </c>
    </row>
    <row r="162" ht="15.75" customHeight="1">
      <c r="A162" s="233" t="s">
        <v>273</v>
      </c>
      <c r="B162" s="309" t="s">
        <v>293</v>
      </c>
      <c r="C162" s="309" t="s">
        <v>263</v>
      </c>
      <c r="D162" s="310"/>
      <c r="E162" s="446"/>
      <c r="F162" s="447"/>
      <c r="G162" s="437"/>
      <c r="H162" s="433"/>
      <c r="I162" s="441"/>
      <c r="J162" s="441"/>
      <c r="K162" s="441"/>
      <c r="L162" s="441"/>
      <c r="M162" s="433"/>
      <c r="N162" s="437"/>
      <c r="O162" s="437"/>
      <c r="P162" s="441"/>
      <c r="Q162" s="441"/>
      <c r="R162" s="441"/>
      <c r="S162" s="441"/>
      <c r="T162" s="435"/>
      <c r="U162" s="437"/>
      <c r="V162" s="437"/>
      <c r="W162" s="441"/>
      <c r="X162" s="441"/>
      <c r="Y162" s="441"/>
      <c r="Z162" s="441"/>
      <c r="AA162" s="435"/>
      <c r="AB162" s="437"/>
      <c r="AC162" s="437"/>
      <c r="AD162" s="441"/>
      <c r="AE162" s="441"/>
      <c r="AF162" s="441"/>
      <c r="AG162" s="441"/>
      <c r="AH162" s="435"/>
      <c r="AI162" s="437"/>
      <c r="AJ162" s="437"/>
      <c r="AK162" s="441"/>
      <c r="AL162" s="448">
        <f t="shared" si="30"/>
        <v>0</v>
      </c>
      <c r="AM162" s="241"/>
      <c r="AN162" s="436" t="b">
        <v>0</v>
      </c>
    </row>
    <row r="163" ht="15.75" customHeight="1">
      <c r="A163" s="233" t="s">
        <v>273</v>
      </c>
      <c r="B163" s="286" t="s">
        <v>293</v>
      </c>
      <c r="C163" s="286" t="s">
        <v>259</v>
      </c>
      <c r="D163" s="287" t="s">
        <v>142</v>
      </c>
      <c r="E163" s="443"/>
      <c r="F163" s="444"/>
      <c r="G163" s="437">
        <f t="shared" ref="G163:AJ163" si="44">SUM(G161:G162)</f>
        <v>0</v>
      </c>
      <c r="H163" s="433">
        <f t="shared" si="44"/>
        <v>0</v>
      </c>
      <c r="I163" s="440">
        <f t="shared" si="44"/>
        <v>0</v>
      </c>
      <c r="J163" s="440">
        <f t="shared" si="44"/>
        <v>0</v>
      </c>
      <c r="K163" s="440">
        <f t="shared" si="44"/>
        <v>0</v>
      </c>
      <c r="L163" s="440">
        <f t="shared" si="44"/>
        <v>0</v>
      </c>
      <c r="M163" s="433">
        <f t="shared" si="44"/>
        <v>0</v>
      </c>
      <c r="N163" s="437">
        <f t="shared" si="44"/>
        <v>0</v>
      </c>
      <c r="O163" s="437">
        <f t="shared" si="44"/>
        <v>0</v>
      </c>
      <c r="P163" s="440">
        <f t="shared" si="44"/>
        <v>0</v>
      </c>
      <c r="Q163" s="440">
        <f t="shared" si="44"/>
        <v>0</v>
      </c>
      <c r="R163" s="440">
        <f t="shared" si="44"/>
        <v>0</v>
      </c>
      <c r="S163" s="440">
        <f t="shared" si="44"/>
        <v>0</v>
      </c>
      <c r="T163" s="438">
        <f t="shared" si="44"/>
        <v>0</v>
      </c>
      <c r="U163" s="437">
        <f t="shared" si="44"/>
        <v>0</v>
      </c>
      <c r="V163" s="437">
        <f t="shared" si="44"/>
        <v>0</v>
      </c>
      <c r="W163" s="440">
        <f t="shared" si="44"/>
        <v>0</v>
      </c>
      <c r="X163" s="440">
        <f t="shared" si="44"/>
        <v>0</v>
      </c>
      <c r="Y163" s="440">
        <f t="shared" si="44"/>
        <v>0</v>
      </c>
      <c r="Z163" s="440">
        <f t="shared" si="44"/>
        <v>0</v>
      </c>
      <c r="AA163" s="438">
        <f t="shared" si="44"/>
        <v>0</v>
      </c>
      <c r="AB163" s="437">
        <f t="shared" si="44"/>
        <v>0</v>
      </c>
      <c r="AC163" s="437">
        <f t="shared" si="44"/>
        <v>0</v>
      </c>
      <c r="AD163" s="440">
        <f t="shared" si="44"/>
        <v>0</v>
      </c>
      <c r="AE163" s="440">
        <f t="shared" si="44"/>
        <v>0</v>
      </c>
      <c r="AF163" s="440">
        <f t="shared" si="44"/>
        <v>0</v>
      </c>
      <c r="AG163" s="440">
        <f t="shared" si="44"/>
        <v>0</v>
      </c>
      <c r="AH163" s="438">
        <f t="shared" si="44"/>
        <v>0</v>
      </c>
      <c r="AI163" s="437">
        <f t="shared" si="44"/>
        <v>0</v>
      </c>
      <c r="AJ163" s="437">
        <f t="shared" si="44"/>
        <v>0</v>
      </c>
      <c r="AK163" s="440"/>
      <c r="AL163" s="260">
        <f t="shared" si="30"/>
        <v>0</v>
      </c>
      <c r="AM163" s="263"/>
      <c r="AN163" s="439" t="b">
        <v>0</v>
      </c>
    </row>
    <row r="164" ht="15.75" customHeight="1">
      <c r="A164" s="233" t="s">
        <v>273</v>
      </c>
      <c r="B164" s="309" t="s">
        <v>293</v>
      </c>
      <c r="C164" s="309" t="s">
        <v>259</v>
      </c>
      <c r="D164" s="310" t="s">
        <v>67</v>
      </c>
      <c r="E164" s="446"/>
      <c r="F164" s="447"/>
      <c r="G164" s="437"/>
      <c r="H164" s="433"/>
      <c r="I164" s="441"/>
      <c r="J164" s="441"/>
      <c r="K164" s="441"/>
      <c r="L164" s="441"/>
      <c r="M164" s="433"/>
      <c r="N164" s="437"/>
      <c r="O164" s="437"/>
      <c r="P164" s="441"/>
      <c r="Q164" s="441"/>
      <c r="R164" s="441"/>
      <c r="S164" s="441"/>
      <c r="T164" s="435">
        <v>2.0</v>
      </c>
      <c r="U164" s="437">
        <v>2.0</v>
      </c>
      <c r="V164" s="437">
        <v>2.0</v>
      </c>
      <c r="W164" s="441">
        <v>2.0</v>
      </c>
      <c r="X164" s="441">
        <v>2.0</v>
      </c>
      <c r="Y164" s="441">
        <v>2.0</v>
      </c>
      <c r="Z164" s="441">
        <v>2.0</v>
      </c>
      <c r="AA164" s="435">
        <v>2.0</v>
      </c>
      <c r="AB164" s="437">
        <v>2.0</v>
      </c>
      <c r="AC164" s="437">
        <v>2.0</v>
      </c>
      <c r="AD164" s="441">
        <v>2.0</v>
      </c>
      <c r="AE164" s="441">
        <v>2.0</v>
      </c>
      <c r="AF164" s="441">
        <v>2.0</v>
      </c>
      <c r="AG164" s="441">
        <v>2.0</v>
      </c>
      <c r="AH164" s="435">
        <v>2.0</v>
      </c>
      <c r="AI164" s="437">
        <v>2.0</v>
      </c>
      <c r="AJ164" s="437">
        <v>2.0</v>
      </c>
      <c r="AK164" s="441"/>
      <c r="AL164" s="448">
        <f t="shared" si="30"/>
        <v>34</v>
      </c>
      <c r="AM164" s="241"/>
      <c r="AN164" s="436" t="b">
        <v>0</v>
      </c>
    </row>
    <row r="165" ht="15.75" customHeight="1">
      <c r="A165" s="233" t="s">
        <v>273</v>
      </c>
      <c r="B165" s="309" t="s">
        <v>293</v>
      </c>
      <c r="C165" s="309" t="s">
        <v>259</v>
      </c>
      <c r="D165" s="310"/>
      <c r="E165" s="446"/>
      <c r="F165" s="447"/>
      <c r="G165" s="437"/>
      <c r="H165" s="433"/>
      <c r="I165" s="441"/>
      <c r="J165" s="441"/>
      <c r="K165" s="441"/>
      <c r="L165" s="441"/>
      <c r="M165" s="433"/>
      <c r="N165" s="437"/>
      <c r="O165" s="437"/>
      <c r="P165" s="441"/>
      <c r="Q165" s="441"/>
      <c r="R165" s="441"/>
      <c r="S165" s="441"/>
      <c r="T165" s="435"/>
      <c r="U165" s="437"/>
      <c r="V165" s="437"/>
      <c r="W165" s="441"/>
      <c r="X165" s="441"/>
      <c r="Y165" s="441"/>
      <c r="Z165" s="441"/>
      <c r="AA165" s="435"/>
      <c r="AB165" s="437"/>
      <c r="AC165" s="437"/>
      <c r="AD165" s="441"/>
      <c r="AE165" s="441"/>
      <c r="AF165" s="441"/>
      <c r="AG165" s="441"/>
      <c r="AH165" s="435"/>
      <c r="AI165" s="437"/>
      <c r="AJ165" s="437"/>
      <c r="AK165" s="441"/>
      <c r="AL165" s="448">
        <f t="shared" si="30"/>
        <v>0</v>
      </c>
      <c r="AM165" s="241"/>
      <c r="AN165" s="436" t="b">
        <v>0</v>
      </c>
    </row>
    <row r="166" ht="15.75" customHeight="1">
      <c r="A166" s="233" t="s">
        <v>273</v>
      </c>
      <c r="B166" s="286" t="s">
        <v>293</v>
      </c>
      <c r="C166" s="286" t="s">
        <v>259</v>
      </c>
      <c r="D166" s="287" t="s">
        <v>47</v>
      </c>
      <c r="E166" s="443"/>
      <c r="F166" s="444"/>
      <c r="G166" s="437">
        <f t="shared" ref="G166:AJ166" si="45">SUM(G164:G165)</f>
        <v>0</v>
      </c>
      <c r="H166" s="433">
        <f t="shared" si="45"/>
        <v>0</v>
      </c>
      <c r="I166" s="440">
        <f t="shared" si="45"/>
        <v>0</v>
      </c>
      <c r="J166" s="440">
        <f t="shared" si="45"/>
        <v>0</v>
      </c>
      <c r="K166" s="440">
        <f t="shared" si="45"/>
        <v>0</v>
      </c>
      <c r="L166" s="440">
        <f t="shared" si="45"/>
        <v>0</v>
      </c>
      <c r="M166" s="433">
        <f t="shared" si="45"/>
        <v>0</v>
      </c>
      <c r="N166" s="437">
        <f t="shared" si="45"/>
        <v>0</v>
      </c>
      <c r="O166" s="437">
        <f t="shared" si="45"/>
        <v>0</v>
      </c>
      <c r="P166" s="440">
        <f t="shared" si="45"/>
        <v>0</v>
      </c>
      <c r="Q166" s="440">
        <f t="shared" si="45"/>
        <v>0</v>
      </c>
      <c r="R166" s="440">
        <f t="shared" si="45"/>
        <v>0</v>
      </c>
      <c r="S166" s="440">
        <f t="shared" si="45"/>
        <v>0</v>
      </c>
      <c r="T166" s="438">
        <f t="shared" si="45"/>
        <v>2</v>
      </c>
      <c r="U166" s="437">
        <f t="shared" si="45"/>
        <v>2</v>
      </c>
      <c r="V166" s="437">
        <f t="shared" si="45"/>
        <v>2</v>
      </c>
      <c r="W166" s="440">
        <f t="shared" si="45"/>
        <v>2</v>
      </c>
      <c r="X166" s="440">
        <f t="shared" si="45"/>
        <v>2</v>
      </c>
      <c r="Y166" s="440">
        <f t="shared" si="45"/>
        <v>2</v>
      </c>
      <c r="Z166" s="440">
        <f t="shared" si="45"/>
        <v>2</v>
      </c>
      <c r="AA166" s="438">
        <f t="shared" si="45"/>
        <v>2</v>
      </c>
      <c r="AB166" s="437">
        <f t="shared" si="45"/>
        <v>2</v>
      </c>
      <c r="AC166" s="437">
        <f t="shared" si="45"/>
        <v>2</v>
      </c>
      <c r="AD166" s="440">
        <f t="shared" si="45"/>
        <v>2</v>
      </c>
      <c r="AE166" s="440">
        <f t="shared" si="45"/>
        <v>2</v>
      </c>
      <c r="AF166" s="440">
        <f t="shared" si="45"/>
        <v>2</v>
      </c>
      <c r="AG166" s="440">
        <f t="shared" si="45"/>
        <v>2</v>
      </c>
      <c r="AH166" s="438">
        <f t="shared" si="45"/>
        <v>2</v>
      </c>
      <c r="AI166" s="437">
        <f t="shared" si="45"/>
        <v>2</v>
      </c>
      <c r="AJ166" s="437">
        <f t="shared" si="45"/>
        <v>2</v>
      </c>
      <c r="AK166" s="440"/>
      <c r="AL166" s="260">
        <f t="shared" si="30"/>
        <v>34</v>
      </c>
      <c r="AM166" s="263"/>
      <c r="AN166" s="439" t="b">
        <v>0</v>
      </c>
    </row>
    <row r="167" ht="15.75" customHeight="1">
      <c r="A167" s="233" t="s">
        <v>281</v>
      </c>
      <c r="B167" s="309" t="s">
        <v>281</v>
      </c>
      <c r="C167" s="309" t="s">
        <v>263</v>
      </c>
      <c r="D167" s="310" t="s">
        <v>151</v>
      </c>
      <c r="E167" s="446"/>
      <c r="F167" s="452"/>
      <c r="G167" s="453"/>
      <c r="H167" s="454"/>
      <c r="I167" s="454"/>
      <c r="J167" s="454"/>
      <c r="K167" s="454"/>
      <c r="L167" s="454"/>
      <c r="M167" s="454"/>
      <c r="N167" s="454"/>
      <c r="O167" s="454"/>
      <c r="P167" s="454"/>
      <c r="Q167" s="454"/>
      <c r="R167" s="454"/>
      <c r="S167" s="454"/>
      <c r="T167" s="454"/>
      <c r="U167" s="454"/>
      <c r="V167" s="454"/>
      <c r="W167" s="454"/>
      <c r="X167" s="454"/>
      <c r="Y167" s="454"/>
      <c r="Z167" s="454"/>
      <c r="AA167" s="454"/>
      <c r="AB167" s="454"/>
      <c r="AC167" s="454"/>
      <c r="AD167" s="454"/>
      <c r="AE167" s="454"/>
      <c r="AF167" s="454"/>
      <c r="AG167" s="454"/>
      <c r="AH167" s="454"/>
      <c r="AI167" s="454"/>
      <c r="AJ167" s="454"/>
      <c r="AK167" s="455"/>
      <c r="AL167" s="456" t="str">
        <f>SUM(#REF!+#REF!+#REF!+#REF!+#REF!+#REF!+#REF!+#REF!+#REF!+#REF!+#REF!+#REF!+#REF!+#REF!+#REF!)</f>
        <v>#REF!</v>
      </c>
      <c r="AM167" s="241"/>
      <c r="AN167" s="436" t="b">
        <v>0</v>
      </c>
    </row>
    <row r="168" ht="15.75" customHeight="1">
      <c r="A168" s="233" t="s">
        <v>281</v>
      </c>
      <c r="B168" s="457" t="s">
        <v>281</v>
      </c>
      <c r="C168" s="306" t="s">
        <v>263</v>
      </c>
      <c r="D168" s="307" t="s">
        <v>142</v>
      </c>
      <c r="E168" s="458"/>
      <c r="F168" s="6"/>
      <c r="G168" s="459"/>
      <c r="H168" s="297"/>
      <c r="I168" s="297"/>
      <c r="J168" s="297"/>
      <c r="K168" s="297"/>
      <c r="L168" s="297"/>
      <c r="M168" s="297"/>
      <c r="N168" s="297"/>
      <c r="O168" s="297"/>
      <c r="P168" s="297"/>
      <c r="Q168" s="297"/>
      <c r="R168" s="297"/>
      <c r="S168" s="297"/>
      <c r="T168" s="297"/>
      <c r="U168" s="297"/>
      <c r="V168" s="297"/>
      <c r="W168" s="297"/>
      <c r="X168" s="297"/>
      <c r="Y168" s="297"/>
      <c r="Z168" s="297"/>
      <c r="AA168" s="297"/>
      <c r="AB168" s="297"/>
      <c r="AC168" s="297"/>
      <c r="AD168" s="297"/>
      <c r="AE168" s="297"/>
      <c r="AF168" s="297"/>
      <c r="AG168" s="297"/>
      <c r="AH168" s="297"/>
      <c r="AI168" s="297"/>
      <c r="AJ168" s="297"/>
      <c r="AK168" s="460"/>
      <c r="AL168" s="461"/>
      <c r="AM168" s="301"/>
      <c r="AN168" s="439" t="b">
        <v>0</v>
      </c>
    </row>
    <row r="169" ht="15.75" customHeight="1">
      <c r="A169" s="233" t="s">
        <v>261</v>
      </c>
      <c r="B169" s="309" t="s">
        <v>258</v>
      </c>
      <c r="C169" s="309" t="s">
        <v>255</v>
      </c>
      <c r="D169" s="310" t="s">
        <v>162</v>
      </c>
      <c r="E169" s="446"/>
      <c r="F169" s="447"/>
      <c r="G169" s="462">
        <v>1.0</v>
      </c>
      <c r="H169" s="463"/>
      <c r="I169" s="464"/>
      <c r="J169" s="464">
        <v>1.0</v>
      </c>
      <c r="K169" s="464"/>
      <c r="L169" s="464"/>
      <c r="M169" s="463"/>
      <c r="N169" s="462"/>
      <c r="O169" s="462"/>
      <c r="P169" s="464"/>
      <c r="Q169" s="464">
        <v>1.0</v>
      </c>
      <c r="R169" s="464"/>
      <c r="S169" s="464"/>
      <c r="T169" s="465"/>
      <c r="U169" s="462"/>
      <c r="V169" s="462"/>
      <c r="W169" s="464">
        <v>1.0</v>
      </c>
      <c r="X169" s="464"/>
      <c r="Y169" s="464"/>
      <c r="Z169" s="464"/>
      <c r="AA169" s="465"/>
      <c r="AB169" s="462"/>
      <c r="AC169" s="462"/>
      <c r="AD169" s="464"/>
      <c r="AE169" s="464">
        <v>1.0</v>
      </c>
      <c r="AF169" s="464"/>
      <c r="AG169" s="464"/>
      <c r="AH169" s="465"/>
      <c r="AI169" s="462"/>
      <c r="AJ169" s="462"/>
      <c r="AK169" s="464"/>
      <c r="AL169" s="466">
        <f t="shared" ref="AL169:AL172" si="46">SUM(G169:AK169)</f>
        <v>5</v>
      </c>
      <c r="AM169" s="241"/>
      <c r="AN169" s="436" t="b">
        <v>0</v>
      </c>
    </row>
    <row r="170" ht="15.75" customHeight="1">
      <c r="A170" s="233" t="s">
        <v>261</v>
      </c>
      <c r="B170" s="309" t="s">
        <v>258</v>
      </c>
      <c r="C170" s="309" t="s">
        <v>255</v>
      </c>
      <c r="D170" s="310"/>
      <c r="E170" s="446"/>
      <c r="F170" s="447"/>
      <c r="G170" s="437"/>
      <c r="H170" s="433"/>
      <c r="I170" s="441"/>
      <c r="J170" s="441"/>
      <c r="K170" s="441"/>
      <c r="L170" s="441"/>
      <c r="M170" s="433"/>
      <c r="N170" s="437"/>
      <c r="O170" s="437"/>
      <c r="P170" s="441"/>
      <c r="Q170" s="441"/>
      <c r="R170" s="441"/>
      <c r="S170" s="441"/>
      <c r="T170" s="435"/>
      <c r="U170" s="437"/>
      <c r="V170" s="437"/>
      <c r="W170" s="441"/>
      <c r="X170" s="441"/>
      <c r="Y170" s="441"/>
      <c r="Z170" s="441"/>
      <c r="AA170" s="435"/>
      <c r="AB170" s="437"/>
      <c r="AC170" s="437"/>
      <c r="AD170" s="441"/>
      <c r="AE170" s="441"/>
      <c r="AF170" s="441"/>
      <c r="AG170" s="441"/>
      <c r="AH170" s="435"/>
      <c r="AI170" s="437"/>
      <c r="AJ170" s="437"/>
      <c r="AK170" s="441"/>
      <c r="AL170" s="448">
        <f t="shared" si="46"/>
        <v>0</v>
      </c>
      <c r="AM170" s="241"/>
      <c r="AN170" s="436" t="b">
        <v>0</v>
      </c>
    </row>
    <row r="171" ht="15.75" customHeight="1">
      <c r="A171" s="233" t="s">
        <v>261</v>
      </c>
      <c r="B171" s="286" t="s">
        <v>258</v>
      </c>
      <c r="C171" s="286" t="s">
        <v>255</v>
      </c>
      <c r="D171" s="287" t="s">
        <v>161</v>
      </c>
      <c r="E171" s="443"/>
      <c r="F171" s="444"/>
      <c r="G171" s="437">
        <f t="shared" ref="G171:AJ171" si="47">SUM(G169:G170)</f>
        <v>1</v>
      </c>
      <c r="H171" s="437">
        <f t="shared" si="47"/>
        <v>0</v>
      </c>
      <c r="I171" s="437">
        <f t="shared" si="47"/>
        <v>0</v>
      </c>
      <c r="J171" s="437">
        <f t="shared" si="47"/>
        <v>1</v>
      </c>
      <c r="K171" s="437">
        <f t="shared" si="47"/>
        <v>0</v>
      </c>
      <c r="L171" s="437">
        <f t="shared" si="47"/>
        <v>0</v>
      </c>
      <c r="M171" s="437">
        <f t="shared" si="47"/>
        <v>0</v>
      </c>
      <c r="N171" s="437">
        <f t="shared" si="47"/>
        <v>0</v>
      </c>
      <c r="O171" s="437">
        <f t="shared" si="47"/>
        <v>0</v>
      </c>
      <c r="P171" s="437">
        <f t="shared" si="47"/>
        <v>0</v>
      </c>
      <c r="Q171" s="437">
        <f t="shared" si="47"/>
        <v>1</v>
      </c>
      <c r="R171" s="437">
        <f t="shared" si="47"/>
        <v>0</v>
      </c>
      <c r="S171" s="437">
        <f t="shared" si="47"/>
        <v>0</v>
      </c>
      <c r="T171" s="437">
        <f t="shared" si="47"/>
        <v>0</v>
      </c>
      <c r="U171" s="437">
        <f t="shared" si="47"/>
        <v>0</v>
      </c>
      <c r="V171" s="437">
        <f t="shared" si="47"/>
        <v>0</v>
      </c>
      <c r="W171" s="437">
        <f t="shared" si="47"/>
        <v>1</v>
      </c>
      <c r="X171" s="437">
        <f t="shared" si="47"/>
        <v>0</v>
      </c>
      <c r="Y171" s="437">
        <f t="shared" si="47"/>
        <v>0</v>
      </c>
      <c r="Z171" s="437">
        <f t="shared" si="47"/>
        <v>0</v>
      </c>
      <c r="AA171" s="437">
        <f t="shared" si="47"/>
        <v>0</v>
      </c>
      <c r="AB171" s="437">
        <f t="shared" si="47"/>
        <v>0</v>
      </c>
      <c r="AC171" s="437">
        <f t="shared" si="47"/>
        <v>0</v>
      </c>
      <c r="AD171" s="437">
        <f t="shared" si="47"/>
        <v>0</v>
      </c>
      <c r="AE171" s="437">
        <f t="shared" si="47"/>
        <v>1</v>
      </c>
      <c r="AF171" s="437">
        <f t="shared" si="47"/>
        <v>0</v>
      </c>
      <c r="AG171" s="437">
        <f t="shared" si="47"/>
        <v>0</v>
      </c>
      <c r="AH171" s="437">
        <f t="shared" si="47"/>
        <v>0</v>
      </c>
      <c r="AI171" s="437">
        <f t="shared" si="47"/>
        <v>0</v>
      </c>
      <c r="AJ171" s="437">
        <f t="shared" si="47"/>
        <v>0</v>
      </c>
      <c r="AK171" s="438"/>
      <c r="AL171" s="260">
        <f t="shared" si="46"/>
        <v>5</v>
      </c>
      <c r="AM171" s="263"/>
      <c r="AN171" s="439" t="b">
        <v>0</v>
      </c>
    </row>
    <row r="172" ht="15.75" customHeight="1">
      <c r="A172" s="233" t="s">
        <v>265</v>
      </c>
      <c r="B172" s="309" t="s">
        <v>306</v>
      </c>
      <c r="C172" s="309" t="s">
        <v>255</v>
      </c>
      <c r="D172" s="310" t="s">
        <v>165</v>
      </c>
      <c r="E172" s="446"/>
      <c r="F172" s="447"/>
      <c r="G172" s="437"/>
      <c r="H172" s="433"/>
      <c r="I172" s="441"/>
      <c r="J172" s="441"/>
      <c r="K172" s="441"/>
      <c r="L172" s="441"/>
      <c r="M172" s="433"/>
      <c r="N172" s="437"/>
      <c r="O172" s="437"/>
      <c r="P172" s="441"/>
      <c r="Q172" s="441"/>
      <c r="R172" s="441"/>
      <c r="S172" s="441"/>
      <c r="T172" s="435"/>
      <c r="U172" s="437"/>
      <c r="V172" s="437"/>
      <c r="W172" s="441"/>
      <c r="X172" s="441"/>
      <c r="Y172" s="441"/>
      <c r="Z172" s="441"/>
      <c r="AA172" s="435"/>
      <c r="AB172" s="437"/>
      <c r="AC172" s="437"/>
      <c r="AD172" s="441">
        <v>1.0</v>
      </c>
      <c r="AE172" s="441"/>
      <c r="AF172" s="441"/>
      <c r="AG172" s="441"/>
      <c r="AH172" s="435"/>
      <c r="AI172" s="437"/>
      <c r="AJ172" s="437"/>
      <c r="AK172" s="441"/>
      <c r="AL172" s="448">
        <f t="shared" si="46"/>
        <v>1</v>
      </c>
      <c r="AM172" s="241"/>
      <c r="AN172" s="436" t="b">
        <v>0</v>
      </c>
    </row>
    <row r="173" ht="15.75" customHeight="1">
      <c r="A173" s="233" t="s">
        <v>265</v>
      </c>
      <c r="B173" s="306" t="s">
        <v>306</v>
      </c>
      <c r="C173" s="306" t="s">
        <v>255</v>
      </c>
      <c r="D173" s="307" t="s">
        <v>161</v>
      </c>
      <c r="E173" s="443"/>
      <c r="F173" s="444"/>
      <c r="G173" s="437">
        <f t="shared" ref="G173:AJ173" si="48">SUM(G172)</f>
        <v>0</v>
      </c>
      <c r="H173" s="433">
        <f t="shared" si="48"/>
        <v>0</v>
      </c>
      <c r="I173" s="438">
        <f t="shared" si="48"/>
        <v>0</v>
      </c>
      <c r="J173" s="438">
        <f t="shared" si="48"/>
        <v>0</v>
      </c>
      <c r="K173" s="438">
        <f t="shared" si="48"/>
        <v>0</v>
      </c>
      <c r="L173" s="438">
        <f t="shared" si="48"/>
        <v>0</v>
      </c>
      <c r="M173" s="433">
        <f t="shared" si="48"/>
        <v>0</v>
      </c>
      <c r="N173" s="437">
        <f t="shared" si="48"/>
        <v>0</v>
      </c>
      <c r="O173" s="437">
        <f t="shared" si="48"/>
        <v>0</v>
      </c>
      <c r="P173" s="438">
        <f t="shared" si="48"/>
        <v>0</v>
      </c>
      <c r="Q173" s="438">
        <f t="shared" si="48"/>
        <v>0</v>
      </c>
      <c r="R173" s="438">
        <f t="shared" si="48"/>
        <v>0</v>
      </c>
      <c r="S173" s="438">
        <f t="shared" si="48"/>
        <v>0</v>
      </c>
      <c r="T173" s="438">
        <f t="shared" si="48"/>
        <v>0</v>
      </c>
      <c r="U173" s="437">
        <f t="shared" si="48"/>
        <v>0</v>
      </c>
      <c r="V173" s="437">
        <f t="shared" si="48"/>
        <v>0</v>
      </c>
      <c r="W173" s="438">
        <f t="shared" si="48"/>
        <v>0</v>
      </c>
      <c r="X173" s="438">
        <f t="shared" si="48"/>
        <v>0</v>
      </c>
      <c r="Y173" s="438">
        <f t="shared" si="48"/>
        <v>0</v>
      </c>
      <c r="Z173" s="438">
        <f t="shared" si="48"/>
        <v>0</v>
      </c>
      <c r="AA173" s="438">
        <f t="shared" si="48"/>
        <v>0</v>
      </c>
      <c r="AB173" s="437">
        <f t="shared" si="48"/>
        <v>0</v>
      </c>
      <c r="AC173" s="437">
        <f t="shared" si="48"/>
        <v>0</v>
      </c>
      <c r="AD173" s="438">
        <f t="shared" si="48"/>
        <v>1</v>
      </c>
      <c r="AE173" s="438">
        <f t="shared" si="48"/>
        <v>0</v>
      </c>
      <c r="AF173" s="438">
        <f t="shared" si="48"/>
        <v>0</v>
      </c>
      <c r="AG173" s="438">
        <f t="shared" si="48"/>
        <v>0</v>
      </c>
      <c r="AH173" s="438">
        <f t="shared" si="48"/>
        <v>0</v>
      </c>
      <c r="AI173" s="437">
        <f t="shared" si="48"/>
        <v>0</v>
      </c>
      <c r="AJ173" s="437">
        <f t="shared" si="48"/>
        <v>0</v>
      </c>
      <c r="AK173" s="438"/>
      <c r="AL173" s="260">
        <f t="shared" ref="AL173:AL176" si="49">SUM(G173:AJ173)</f>
        <v>1</v>
      </c>
      <c r="AM173" s="301"/>
      <c r="AN173" s="439" t="b">
        <v>0</v>
      </c>
    </row>
    <row r="174" ht="15.75" customHeight="1">
      <c r="A174" s="233" t="s">
        <v>25</v>
      </c>
      <c r="B174" s="309" t="s">
        <v>300</v>
      </c>
      <c r="C174" s="309" t="s">
        <v>275</v>
      </c>
      <c r="D174" s="310" t="s">
        <v>125</v>
      </c>
      <c r="E174" s="446"/>
      <c r="F174" s="447"/>
      <c r="G174" s="437"/>
      <c r="H174" s="433"/>
      <c r="I174" s="435"/>
      <c r="J174" s="435"/>
      <c r="K174" s="435"/>
      <c r="L174" s="435"/>
      <c r="M174" s="433"/>
      <c r="N174" s="437"/>
      <c r="O174" s="437"/>
      <c r="P174" s="435"/>
      <c r="Q174" s="435"/>
      <c r="R174" s="435"/>
      <c r="S174" s="435">
        <v>8.0</v>
      </c>
      <c r="T174" s="435">
        <v>8.0</v>
      </c>
      <c r="U174" s="437">
        <v>8.0</v>
      </c>
      <c r="V174" s="437">
        <v>8.0</v>
      </c>
      <c r="W174" s="435"/>
      <c r="X174" s="435"/>
      <c r="Y174" s="435"/>
      <c r="Z174" s="435"/>
      <c r="AA174" s="435"/>
      <c r="AB174" s="437"/>
      <c r="AC174" s="437"/>
      <c r="AD174" s="435">
        <v>8.0</v>
      </c>
      <c r="AE174" s="435">
        <v>8.0</v>
      </c>
      <c r="AF174" s="435"/>
      <c r="AG174" s="435"/>
      <c r="AH174" s="435">
        <v>8.0</v>
      </c>
      <c r="AI174" s="437">
        <v>8.0</v>
      </c>
      <c r="AJ174" s="437"/>
      <c r="AK174" s="435"/>
      <c r="AL174" s="278">
        <f t="shared" si="49"/>
        <v>64</v>
      </c>
      <c r="AM174" s="241"/>
      <c r="AN174" s="280" t="b">
        <v>0</v>
      </c>
    </row>
    <row r="175" ht="15.75" customHeight="1">
      <c r="A175" s="233" t="s">
        <v>25</v>
      </c>
      <c r="B175" s="309" t="s">
        <v>300</v>
      </c>
      <c r="C175" s="309" t="s">
        <v>275</v>
      </c>
      <c r="D175" s="310" t="s">
        <v>100</v>
      </c>
      <c r="E175" s="446"/>
      <c r="F175" s="447"/>
      <c r="G175" s="437"/>
      <c r="H175" s="433"/>
      <c r="I175" s="435"/>
      <c r="J175" s="435"/>
      <c r="K175" s="435"/>
      <c r="L175" s="435"/>
      <c r="M175" s="433"/>
      <c r="N175" s="437"/>
      <c r="O175" s="437"/>
      <c r="P175" s="435"/>
      <c r="Q175" s="435"/>
      <c r="R175" s="435"/>
      <c r="S175" s="435"/>
      <c r="T175" s="435"/>
      <c r="U175" s="437"/>
      <c r="V175" s="437"/>
      <c r="W175" s="435">
        <v>8.0</v>
      </c>
      <c r="X175" s="435">
        <v>8.0</v>
      </c>
      <c r="Y175" s="435"/>
      <c r="Z175" s="435"/>
      <c r="AA175" s="435">
        <v>8.0</v>
      </c>
      <c r="AB175" s="437">
        <v>8.0</v>
      </c>
      <c r="AC175" s="437">
        <v>8.0</v>
      </c>
      <c r="AD175" s="435"/>
      <c r="AE175" s="435"/>
      <c r="AF175" s="435">
        <v>8.0</v>
      </c>
      <c r="AG175" s="435">
        <v>8.0</v>
      </c>
      <c r="AH175" s="435"/>
      <c r="AI175" s="437"/>
      <c r="AJ175" s="437">
        <v>8.0</v>
      </c>
      <c r="AK175" s="435"/>
      <c r="AL175" s="278">
        <f t="shared" si="49"/>
        <v>64</v>
      </c>
      <c r="AM175" s="241"/>
      <c r="AN175" s="280" t="b">
        <v>0</v>
      </c>
    </row>
    <row r="176" ht="15.75" customHeight="1">
      <c r="A176" s="233" t="s">
        <v>25</v>
      </c>
      <c r="B176" s="309" t="s">
        <v>300</v>
      </c>
      <c r="C176" s="309" t="s">
        <v>275</v>
      </c>
      <c r="D176" s="310" t="s">
        <v>126</v>
      </c>
      <c r="E176" s="446"/>
      <c r="F176" s="447"/>
      <c r="G176" s="437"/>
      <c r="H176" s="433"/>
      <c r="I176" s="435"/>
      <c r="J176" s="435"/>
      <c r="K176" s="435"/>
      <c r="L176" s="435"/>
      <c r="M176" s="433"/>
      <c r="N176" s="437"/>
      <c r="O176" s="437"/>
      <c r="P176" s="435"/>
      <c r="Q176" s="435"/>
      <c r="R176" s="435"/>
      <c r="S176" s="435"/>
      <c r="T176" s="435"/>
      <c r="U176" s="437"/>
      <c r="V176" s="437"/>
      <c r="W176" s="435"/>
      <c r="X176" s="435"/>
      <c r="Y176" s="435">
        <v>8.0</v>
      </c>
      <c r="Z176" s="435">
        <v>8.0</v>
      </c>
      <c r="AA176" s="435"/>
      <c r="AB176" s="437"/>
      <c r="AC176" s="437"/>
      <c r="AD176" s="435"/>
      <c r="AE176" s="435"/>
      <c r="AF176" s="435"/>
      <c r="AG176" s="435"/>
      <c r="AH176" s="435"/>
      <c r="AI176" s="437"/>
      <c r="AJ176" s="437"/>
      <c r="AK176" s="435"/>
      <c r="AL176" s="278">
        <f t="shared" si="49"/>
        <v>16</v>
      </c>
      <c r="AM176" s="241"/>
      <c r="AN176" s="280" t="b">
        <v>0</v>
      </c>
    </row>
    <row r="177" ht="15.75" customHeight="1">
      <c r="A177" s="233" t="s">
        <v>25</v>
      </c>
      <c r="B177" s="306" t="s">
        <v>300</v>
      </c>
      <c r="C177" s="306" t="s">
        <v>275</v>
      </c>
      <c r="D177" s="467" t="s">
        <v>98</v>
      </c>
      <c r="E177" s="458"/>
      <c r="F177" s="468"/>
      <c r="G177" s="437">
        <f t="shared" ref="G177:AJ177" si="50">SUM(G174:G176)</f>
        <v>0</v>
      </c>
      <c r="H177" s="433">
        <f t="shared" si="50"/>
        <v>0</v>
      </c>
      <c r="I177" s="438">
        <f t="shared" si="50"/>
        <v>0</v>
      </c>
      <c r="J177" s="438">
        <f t="shared" si="50"/>
        <v>0</v>
      </c>
      <c r="K177" s="438">
        <f t="shared" si="50"/>
        <v>0</v>
      </c>
      <c r="L177" s="438">
        <f t="shared" si="50"/>
        <v>0</v>
      </c>
      <c r="M177" s="433">
        <f t="shared" si="50"/>
        <v>0</v>
      </c>
      <c r="N177" s="437">
        <f t="shared" si="50"/>
        <v>0</v>
      </c>
      <c r="O177" s="437">
        <f t="shared" si="50"/>
        <v>0</v>
      </c>
      <c r="P177" s="438">
        <f t="shared" si="50"/>
        <v>0</v>
      </c>
      <c r="Q177" s="438">
        <f t="shared" si="50"/>
        <v>0</v>
      </c>
      <c r="R177" s="438">
        <f t="shared" si="50"/>
        <v>0</v>
      </c>
      <c r="S177" s="438">
        <f t="shared" si="50"/>
        <v>8</v>
      </c>
      <c r="T177" s="438">
        <f t="shared" si="50"/>
        <v>8</v>
      </c>
      <c r="U177" s="437">
        <f t="shared" si="50"/>
        <v>8</v>
      </c>
      <c r="V177" s="437">
        <f t="shared" si="50"/>
        <v>8</v>
      </c>
      <c r="W177" s="438">
        <f t="shared" si="50"/>
        <v>8</v>
      </c>
      <c r="X177" s="438">
        <f t="shared" si="50"/>
        <v>8</v>
      </c>
      <c r="Y177" s="438">
        <f t="shared" si="50"/>
        <v>8</v>
      </c>
      <c r="Z177" s="438">
        <f t="shared" si="50"/>
        <v>8</v>
      </c>
      <c r="AA177" s="438">
        <f t="shared" si="50"/>
        <v>8</v>
      </c>
      <c r="AB177" s="437">
        <f t="shared" si="50"/>
        <v>8</v>
      </c>
      <c r="AC177" s="437">
        <f t="shared" si="50"/>
        <v>8</v>
      </c>
      <c r="AD177" s="438">
        <f t="shared" si="50"/>
        <v>8</v>
      </c>
      <c r="AE177" s="438">
        <f t="shared" si="50"/>
        <v>8</v>
      </c>
      <c r="AF177" s="438">
        <f t="shared" si="50"/>
        <v>8</v>
      </c>
      <c r="AG177" s="438">
        <f t="shared" si="50"/>
        <v>8</v>
      </c>
      <c r="AH177" s="438">
        <f t="shared" si="50"/>
        <v>8</v>
      </c>
      <c r="AI177" s="437">
        <f t="shared" si="50"/>
        <v>8</v>
      </c>
      <c r="AJ177" s="437">
        <f t="shared" si="50"/>
        <v>8</v>
      </c>
      <c r="AK177" s="438"/>
      <c r="AL177" s="260">
        <f t="shared" ref="AL177:AL190" si="51">SUM(G177:AK177)</f>
        <v>144</v>
      </c>
      <c r="AM177" s="301"/>
      <c r="AN177" s="439" t="b">
        <v>0</v>
      </c>
    </row>
    <row r="178" ht="15.75" customHeight="1">
      <c r="A178" s="233" t="s">
        <v>25</v>
      </c>
      <c r="B178" s="309" t="s">
        <v>300</v>
      </c>
      <c r="C178" s="309" t="s">
        <v>259</v>
      </c>
      <c r="D178" s="309" t="s">
        <v>68</v>
      </c>
      <c r="E178" s="469"/>
      <c r="F178" s="469"/>
      <c r="G178" s="437">
        <v>1.0</v>
      </c>
      <c r="H178" s="433"/>
      <c r="I178" s="435">
        <v>1.0</v>
      </c>
      <c r="J178" s="435">
        <v>1.0</v>
      </c>
      <c r="K178" s="435">
        <v>1.0</v>
      </c>
      <c r="L178" s="435">
        <v>1.0</v>
      </c>
      <c r="M178" s="433">
        <v>1.0</v>
      </c>
      <c r="N178" s="437">
        <v>1.0</v>
      </c>
      <c r="O178" s="437">
        <v>1.0</v>
      </c>
      <c r="P178" s="435">
        <v>1.0</v>
      </c>
      <c r="Q178" s="435"/>
      <c r="R178" s="435"/>
      <c r="S178" s="435"/>
      <c r="T178" s="435"/>
      <c r="U178" s="437"/>
      <c r="V178" s="437"/>
      <c r="W178" s="435">
        <v>1.0</v>
      </c>
      <c r="X178" s="435">
        <v>1.0</v>
      </c>
      <c r="Y178" s="435">
        <v>1.0</v>
      </c>
      <c r="Z178" s="435">
        <v>1.0</v>
      </c>
      <c r="AA178" s="435">
        <v>1.0</v>
      </c>
      <c r="AB178" s="437"/>
      <c r="AC178" s="437"/>
      <c r="AD178" s="435">
        <v>1.0</v>
      </c>
      <c r="AE178" s="435">
        <v>1.0</v>
      </c>
      <c r="AF178" s="435">
        <v>1.0</v>
      </c>
      <c r="AG178" s="435">
        <v>1.0</v>
      </c>
      <c r="AH178" s="435">
        <v>1.0</v>
      </c>
      <c r="AI178" s="437"/>
      <c r="AJ178" s="437"/>
      <c r="AK178" s="435"/>
      <c r="AL178" s="278">
        <f t="shared" si="51"/>
        <v>19</v>
      </c>
      <c r="AM178" s="241"/>
      <c r="AN178" s="280" t="b">
        <v>0</v>
      </c>
    </row>
    <row r="179" ht="15.75" customHeight="1">
      <c r="A179" s="233" t="s">
        <v>25</v>
      </c>
      <c r="B179" s="306" t="s">
        <v>300</v>
      </c>
      <c r="C179" s="306" t="s">
        <v>259</v>
      </c>
      <c r="D179" s="306" t="s">
        <v>47</v>
      </c>
      <c r="E179" s="286"/>
      <c r="F179" s="286"/>
      <c r="G179" s="437">
        <f t="shared" ref="G179:AJ179" si="52">SUM(G178)</f>
        <v>1</v>
      </c>
      <c r="H179" s="433">
        <f t="shared" si="52"/>
        <v>0</v>
      </c>
      <c r="I179" s="438">
        <f t="shared" si="52"/>
        <v>1</v>
      </c>
      <c r="J179" s="438">
        <f t="shared" si="52"/>
        <v>1</v>
      </c>
      <c r="K179" s="438">
        <f t="shared" si="52"/>
        <v>1</v>
      </c>
      <c r="L179" s="438">
        <f t="shared" si="52"/>
        <v>1</v>
      </c>
      <c r="M179" s="433">
        <f t="shared" si="52"/>
        <v>1</v>
      </c>
      <c r="N179" s="437">
        <f t="shared" si="52"/>
        <v>1</v>
      </c>
      <c r="O179" s="437">
        <f t="shared" si="52"/>
        <v>1</v>
      </c>
      <c r="P179" s="438">
        <f t="shared" si="52"/>
        <v>1</v>
      </c>
      <c r="Q179" s="438">
        <f t="shared" si="52"/>
        <v>0</v>
      </c>
      <c r="R179" s="438">
        <f t="shared" si="52"/>
        <v>0</v>
      </c>
      <c r="S179" s="438">
        <f t="shared" si="52"/>
        <v>0</v>
      </c>
      <c r="T179" s="438">
        <f t="shared" si="52"/>
        <v>0</v>
      </c>
      <c r="U179" s="437">
        <f t="shared" si="52"/>
        <v>0</v>
      </c>
      <c r="V179" s="437">
        <f t="shared" si="52"/>
        <v>0</v>
      </c>
      <c r="W179" s="438">
        <f t="shared" si="52"/>
        <v>1</v>
      </c>
      <c r="X179" s="438">
        <f t="shared" si="52"/>
        <v>1</v>
      </c>
      <c r="Y179" s="438">
        <f t="shared" si="52"/>
        <v>1</v>
      </c>
      <c r="Z179" s="438">
        <f t="shared" si="52"/>
        <v>1</v>
      </c>
      <c r="AA179" s="438">
        <f t="shared" si="52"/>
        <v>1</v>
      </c>
      <c r="AB179" s="437">
        <f t="shared" si="52"/>
        <v>0</v>
      </c>
      <c r="AC179" s="437">
        <f t="shared" si="52"/>
        <v>0</v>
      </c>
      <c r="AD179" s="438">
        <f t="shared" si="52"/>
        <v>1</v>
      </c>
      <c r="AE179" s="438">
        <f t="shared" si="52"/>
        <v>1</v>
      </c>
      <c r="AF179" s="438">
        <f t="shared" si="52"/>
        <v>1</v>
      </c>
      <c r="AG179" s="438">
        <f t="shared" si="52"/>
        <v>1</v>
      </c>
      <c r="AH179" s="438">
        <f t="shared" si="52"/>
        <v>1</v>
      </c>
      <c r="AI179" s="437">
        <f t="shared" si="52"/>
        <v>0</v>
      </c>
      <c r="AJ179" s="437">
        <f t="shared" si="52"/>
        <v>0</v>
      </c>
      <c r="AK179" s="438"/>
      <c r="AL179" s="260">
        <f t="shared" si="51"/>
        <v>19</v>
      </c>
      <c r="AM179" s="301"/>
      <c r="AN179" s="439" t="b">
        <v>0</v>
      </c>
    </row>
    <row r="180" ht="15.75" customHeight="1">
      <c r="A180" s="233" t="s">
        <v>25</v>
      </c>
      <c r="B180" s="309" t="s">
        <v>300</v>
      </c>
      <c r="C180" s="309" t="s">
        <v>255</v>
      </c>
      <c r="D180" s="309" t="s">
        <v>165</v>
      </c>
      <c r="E180" s="309"/>
      <c r="F180" s="309"/>
      <c r="G180" s="437"/>
      <c r="H180" s="433"/>
      <c r="I180" s="435"/>
      <c r="J180" s="435"/>
      <c r="K180" s="435">
        <v>1.0</v>
      </c>
      <c r="L180" s="435"/>
      <c r="M180" s="433"/>
      <c r="N180" s="437"/>
      <c r="O180" s="437"/>
      <c r="P180" s="435"/>
      <c r="Q180" s="435"/>
      <c r="R180" s="435"/>
      <c r="S180" s="435"/>
      <c r="T180" s="435"/>
      <c r="U180" s="437"/>
      <c r="V180" s="437"/>
      <c r="W180" s="435">
        <v>1.0</v>
      </c>
      <c r="X180" s="435"/>
      <c r="Y180" s="435"/>
      <c r="Z180" s="435"/>
      <c r="AA180" s="435"/>
      <c r="AB180" s="437"/>
      <c r="AC180" s="437"/>
      <c r="AD180" s="435"/>
      <c r="AE180" s="435"/>
      <c r="AF180" s="435"/>
      <c r="AG180" s="435">
        <v>1.0</v>
      </c>
      <c r="AH180" s="435"/>
      <c r="AI180" s="437"/>
      <c r="AJ180" s="437"/>
      <c r="AK180" s="435"/>
      <c r="AL180" s="278">
        <f t="shared" si="51"/>
        <v>3</v>
      </c>
      <c r="AM180" s="241"/>
      <c r="AN180" s="280" t="b">
        <v>0</v>
      </c>
    </row>
    <row r="181" ht="15.75" customHeight="1">
      <c r="A181" s="233" t="s">
        <v>25</v>
      </c>
      <c r="B181" s="306" t="s">
        <v>300</v>
      </c>
      <c r="C181" s="306" t="s">
        <v>255</v>
      </c>
      <c r="D181" s="306" t="s">
        <v>161</v>
      </c>
      <c r="E181" s="286"/>
      <c r="F181" s="286"/>
      <c r="G181" s="437">
        <f t="shared" ref="G181:AJ181" si="53">SUM(G180)</f>
        <v>0</v>
      </c>
      <c r="H181" s="433">
        <f t="shared" si="53"/>
        <v>0</v>
      </c>
      <c r="I181" s="438">
        <f t="shared" si="53"/>
        <v>0</v>
      </c>
      <c r="J181" s="438">
        <f t="shared" si="53"/>
        <v>0</v>
      </c>
      <c r="K181" s="438">
        <f t="shared" si="53"/>
        <v>1</v>
      </c>
      <c r="L181" s="438">
        <f t="shared" si="53"/>
        <v>0</v>
      </c>
      <c r="M181" s="433">
        <f t="shared" si="53"/>
        <v>0</v>
      </c>
      <c r="N181" s="437">
        <f t="shared" si="53"/>
        <v>0</v>
      </c>
      <c r="O181" s="437">
        <f t="shared" si="53"/>
        <v>0</v>
      </c>
      <c r="P181" s="438">
        <f t="shared" si="53"/>
        <v>0</v>
      </c>
      <c r="Q181" s="438">
        <f t="shared" si="53"/>
        <v>0</v>
      </c>
      <c r="R181" s="438">
        <f t="shared" si="53"/>
        <v>0</v>
      </c>
      <c r="S181" s="438">
        <f t="shared" si="53"/>
        <v>0</v>
      </c>
      <c r="T181" s="438">
        <f t="shared" si="53"/>
        <v>0</v>
      </c>
      <c r="U181" s="437">
        <f t="shared" si="53"/>
        <v>0</v>
      </c>
      <c r="V181" s="437">
        <f t="shared" si="53"/>
        <v>0</v>
      </c>
      <c r="W181" s="438">
        <f t="shared" si="53"/>
        <v>1</v>
      </c>
      <c r="X181" s="438">
        <f t="shared" si="53"/>
        <v>0</v>
      </c>
      <c r="Y181" s="438">
        <f t="shared" si="53"/>
        <v>0</v>
      </c>
      <c r="Z181" s="438">
        <f t="shared" si="53"/>
        <v>0</v>
      </c>
      <c r="AA181" s="438">
        <f t="shared" si="53"/>
        <v>0</v>
      </c>
      <c r="AB181" s="437">
        <f t="shared" si="53"/>
        <v>0</v>
      </c>
      <c r="AC181" s="437">
        <f t="shared" si="53"/>
        <v>0</v>
      </c>
      <c r="AD181" s="438">
        <f t="shared" si="53"/>
        <v>0</v>
      </c>
      <c r="AE181" s="438">
        <f t="shared" si="53"/>
        <v>0</v>
      </c>
      <c r="AF181" s="438">
        <f t="shared" si="53"/>
        <v>0</v>
      </c>
      <c r="AG181" s="438">
        <f t="shared" si="53"/>
        <v>1</v>
      </c>
      <c r="AH181" s="438">
        <f t="shared" si="53"/>
        <v>0</v>
      </c>
      <c r="AI181" s="437">
        <f t="shared" si="53"/>
        <v>0</v>
      </c>
      <c r="AJ181" s="437">
        <f t="shared" si="53"/>
        <v>0</v>
      </c>
      <c r="AK181" s="438"/>
      <c r="AL181" s="260">
        <f t="shared" si="51"/>
        <v>3</v>
      </c>
      <c r="AM181" s="301"/>
      <c r="AN181" s="439" t="b">
        <v>0</v>
      </c>
    </row>
    <row r="182" ht="15.75" customHeight="1">
      <c r="A182" s="233" t="s">
        <v>25</v>
      </c>
      <c r="B182" s="309" t="s">
        <v>300</v>
      </c>
      <c r="C182" s="309" t="s">
        <v>263</v>
      </c>
      <c r="D182" s="309" t="s">
        <v>149</v>
      </c>
      <c r="E182" s="309"/>
      <c r="F182" s="309"/>
      <c r="G182" s="437"/>
      <c r="H182" s="433"/>
      <c r="I182" s="435"/>
      <c r="J182" s="435"/>
      <c r="K182" s="435">
        <v>1.0</v>
      </c>
      <c r="L182" s="435">
        <v>1.0</v>
      </c>
      <c r="M182" s="433">
        <v>1.0</v>
      </c>
      <c r="N182" s="437"/>
      <c r="O182" s="437"/>
      <c r="P182" s="435"/>
      <c r="Q182" s="435"/>
      <c r="R182" s="435"/>
      <c r="S182" s="435"/>
      <c r="T182" s="435"/>
      <c r="U182" s="437"/>
      <c r="V182" s="437"/>
      <c r="W182" s="435"/>
      <c r="X182" s="435">
        <v>1.0</v>
      </c>
      <c r="Y182" s="435"/>
      <c r="Z182" s="435">
        <v>1.0</v>
      </c>
      <c r="AA182" s="435">
        <v>1.0</v>
      </c>
      <c r="AB182" s="437"/>
      <c r="AC182" s="437"/>
      <c r="AD182" s="435"/>
      <c r="AE182" s="435"/>
      <c r="AF182" s="435">
        <v>1.0</v>
      </c>
      <c r="AG182" s="435">
        <v>1.0</v>
      </c>
      <c r="AH182" s="435">
        <v>1.0</v>
      </c>
      <c r="AI182" s="437"/>
      <c r="AJ182" s="437"/>
      <c r="AK182" s="435"/>
      <c r="AL182" s="448">
        <f t="shared" si="51"/>
        <v>9</v>
      </c>
      <c r="AM182" s="241"/>
      <c r="AN182" s="280" t="b">
        <v>0</v>
      </c>
    </row>
    <row r="183" ht="15.75" customHeight="1">
      <c r="A183" s="233" t="s">
        <v>25</v>
      </c>
      <c r="B183" s="457" t="s">
        <v>300</v>
      </c>
      <c r="C183" s="286" t="s">
        <v>263</v>
      </c>
      <c r="D183" s="286" t="s">
        <v>142</v>
      </c>
      <c r="E183" s="286"/>
      <c r="F183" s="286"/>
      <c r="G183" s="437">
        <f t="shared" ref="G183:AJ183" si="54">SUM(G182)</f>
        <v>0</v>
      </c>
      <c r="H183" s="433">
        <f t="shared" si="54"/>
        <v>0</v>
      </c>
      <c r="I183" s="438">
        <f t="shared" si="54"/>
        <v>0</v>
      </c>
      <c r="J183" s="438">
        <f t="shared" si="54"/>
        <v>0</v>
      </c>
      <c r="K183" s="438">
        <f t="shared" si="54"/>
        <v>1</v>
      </c>
      <c r="L183" s="438">
        <f t="shared" si="54"/>
        <v>1</v>
      </c>
      <c r="M183" s="433">
        <f t="shared" si="54"/>
        <v>1</v>
      </c>
      <c r="N183" s="437">
        <f t="shared" si="54"/>
        <v>0</v>
      </c>
      <c r="O183" s="437">
        <f t="shared" si="54"/>
        <v>0</v>
      </c>
      <c r="P183" s="438">
        <f t="shared" si="54"/>
        <v>0</v>
      </c>
      <c r="Q183" s="438">
        <f t="shared" si="54"/>
        <v>0</v>
      </c>
      <c r="R183" s="438">
        <f t="shared" si="54"/>
        <v>0</v>
      </c>
      <c r="S183" s="438">
        <f t="shared" si="54"/>
        <v>0</v>
      </c>
      <c r="T183" s="438">
        <f t="shared" si="54"/>
        <v>0</v>
      </c>
      <c r="U183" s="437">
        <f t="shared" si="54"/>
        <v>0</v>
      </c>
      <c r="V183" s="437">
        <f t="shared" si="54"/>
        <v>0</v>
      </c>
      <c r="W183" s="438">
        <f t="shared" si="54"/>
        <v>0</v>
      </c>
      <c r="X183" s="438">
        <f t="shared" si="54"/>
        <v>1</v>
      </c>
      <c r="Y183" s="438">
        <f t="shared" si="54"/>
        <v>0</v>
      </c>
      <c r="Z183" s="438">
        <f t="shared" si="54"/>
        <v>1</v>
      </c>
      <c r="AA183" s="438">
        <f t="shared" si="54"/>
        <v>1</v>
      </c>
      <c r="AB183" s="437">
        <f t="shared" si="54"/>
        <v>0</v>
      </c>
      <c r="AC183" s="437">
        <f t="shared" si="54"/>
        <v>0</v>
      </c>
      <c r="AD183" s="438">
        <f t="shared" si="54"/>
        <v>0</v>
      </c>
      <c r="AE183" s="438">
        <f t="shared" si="54"/>
        <v>0</v>
      </c>
      <c r="AF183" s="438">
        <f t="shared" si="54"/>
        <v>1</v>
      </c>
      <c r="AG183" s="438">
        <f t="shared" si="54"/>
        <v>1</v>
      </c>
      <c r="AH183" s="438">
        <f t="shared" si="54"/>
        <v>1</v>
      </c>
      <c r="AI183" s="437">
        <f t="shared" si="54"/>
        <v>0</v>
      </c>
      <c r="AJ183" s="437">
        <f t="shared" si="54"/>
        <v>0</v>
      </c>
      <c r="AK183" s="438"/>
      <c r="AL183" s="260">
        <f t="shared" si="51"/>
        <v>9</v>
      </c>
      <c r="AM183" s="301"/>
      <c r="AN183" s="439" t="b">
        <v>0</v>
      </c>
    </row>
    <row r="184" ht="15.75" customHeight="1">
      <c r="A184" s="233" t="s">
        <v>25</v>
      </c>
      <c r="B184" s="309" t="s">
        <v>274</v>
      </c>
      <c r="C184" s="309" t="s">
        <v>255</v>
      </c>
      <c r="D184" s="309" t="s">
        <v>166</v>
      </c>
      <c r="E184" s="309"/>
      <c r="F184" s="309"/>
      <c r="G184" s="437"/>
      <c r="H184" s="433"/>
      <c r="I184" s="435">
        <v>1.0</v>
      </c>
      <c r="J184" s="435"/>
      <c r="K184" s="435"/>
      <c r="L184" s="435"/>
      <c r="M184" s="433"/>
      <c r="N184" s="437"/>
      <c r="O184" s="437"/>
      <c r="P184" s="435"/>
      <c r="Q184" s="435"/>
      <c r="R184" s="435"/>
      <c r="S184" s="435"/>
      <c r="T184" s="435"/>
      <c r="U184" s="437"/>
      <c r="V184" s="437"/>
      <c r="W184" s="435"/>
      <c r="X184" s="435"/>
      <c r="Y184" s="435"/>
      <c r="Z184" s="435"/>
      <c r="AA184" s="435"/>
      <c r="AB184" s="437"/>
      <c r="AC184" s="437"/>
      <c r="AD184" s="435"/>
      <c r="AE184" s="435"/>
      <c r="AF184" s="435"/>
      <c r="AG184" s="435"/>
      <c r="AH184" s="435"/>
      <c r="AI184" s="437"/>
      <c r="AJ184" s="437"/>
      <c r="AK184" s="435"/>
      <c r="AL184" s="278">
        <f t="shared" si="51"/>
        <v>1</v>
      </c>
      <c r="AM184" s="241"/>
      <c r="AN184" s="280" t="b">
        <v>0</v>
      </c>
    </row>
    <row r="185" ht="15.75" customHeight="1">
      <c r="A185" s="233" t="s">
        <v>25</v>
      </c>
      <c r="B185" s="286" t="s">
        <v>274</v>
      </c>
      <c r="C185" s="286" t="s">
        <v>255</v>
      </c>
      <c r="D185" s="286" t="s">
        <v>161</v>
      </c>
      <c r="E185" s="286"/>
      <c r="F185" s="286"/>
      <c r="G185" s="437">
        <f t="shared" ref="G185:AJ185" si="55">SUM(G184)</f>
        <v>0</v>
      </c>
      <c r="H185" s="433">
        <f t="shared" si="55"/>
        <v>0</v>
      </c>
      <c r="I185" s="438">
        <f t="shared" si="55"/>
        <v>1</v>
      </c>
      <c r="J185" s="438">
        <f t="shared" si="55"/>
        <v>0</v>
      </c>
      <c r="K185" s="438">
        <f t="shared" si="55"/>
        <v>0</v>
      </c>
      <c r="L185" s="438">
        <f t="shared" si="55"/>
        <v>0</v>
      </c>
      <c r="M185" s="433">
        <f t="shared" si="55"/>
        <v>0</v>
      </c>
      <c r="N185" s="437">
        <f t="shared" si="55"/>
        <v>0</v>
      </c>
      <c r="O185" s="437">
        <f t="shared" si="55"/>
        <v>0</v>
      </c>
      <c r="P185" s="438">
        <f t="shared" si="55"/>
        <v>0</v>
      </c>
      <c r="Q185" s="438">
        <f t="shared" si="55"/>
        <v>0</v>
      </c>
      <c r="R185" s="438">
        <f t="shared" si="55"/>
        <v>0</v>
      </c>
      <c r="S185" s="438">
        <f t="shared" si="55"/>
        <v>0</v>
      </c>
      <c r="T185" s="438">
        <f t="shared" si="55"/>
        <v>0</v>
      </c>
      <c r="U185" s="437">
        <f t="shared" si="55"/>
        <v>0</v>
      </c>
      <c r="V185" s="437">
        <f t="shared" si="55"/>
        <v>0</v>
      </c>
      <c r="W185" s="438">
        <f t="shared" si="55"/>
        <v>0</v>
      </c>
      <c r="X185" s="438">
        <f t="shared" si="55"/>
        <v>0</v>
      </c>
      <c r="Y185" s="438">
        <f t="shared" si="55"/>
        <v>0</v>
      </c>
      <c r="Z185" s="438">
        <f t="shared" si="55"/>
        <v>0</v>
      </c>
      <c r="AA185" s="438">
        <f t="shared" si="55"/>
        <v>0</v>
      </c>
      <c r="AB185" s="437">
        <f t="shared" si="55"/>
        <v>0</v>
      </c>
      <c r="AC185" s="437">
        <f t="shared" si="55"/>
        <v>0</v>
      </c>
      <c r="AD185" s="438">
        <f t="shared" si="55"/>
        <v>0</v>
      </c>
      <c r="AE185" s="438">
        <f t="shared" si="55"/>
        <v>0</v>
      </c>
      <c r="AF185" s="438">
        <f t="shared" si="55"/>
        <v>0</v>
      </c>
      <c r="AG185" s="438">
        <f t="shared" si="55"/>
        <v>0</v>
      </c>
      <c r="AH185" s="438">
        <f t="shared" si="55"/>
        <v>0</v>
      </c>
      <c r="AI185" s="437">
        <f t="shared" si="55"/>
        <v>0</v>
      </c>
      <c r="AJ185" s="437">
        <f t="shared" si="55"/>
        <v>0</v>
      </c>
      <c r="AK185" s="438"/>
      <c r="AL185" s="260">
        <f t="shared" si="51"/>
        <v>1</v>
      </c>
      <c r="AM185" s="301"/>
      <c r="AN185" s="439" t="b">
        <v>0</v>
      </c>
    </row>
    <row r="186" ht="15.75" customHeight="1">
      <c r="A186" s="233" t="s">
        <v>273</v>
      </c>
      <c r="B186" s="309" t="s">
        <v>298</v>
      </c>
      <c r="C186" s="309" t="s">
        <v>259</v>
      </c>
      <c r="D186" s="309" t="s">
        <v>74</v>
      </c>
      <c r="E186" s="309"/>
      <c r="F186" s="309"/>
      <c r="G186" s="437">
        <v>2.0</v>
      </c>
      <c r="H186" s="433">
        <v>2.0</v>
      </c>
      <c r="I186" s="435">
        <v>2.0</v>
      </c>
      <c r="J186" s="435">
        <v>2.0</v>
      </c>
      <c r="K186" s="435">
        <v>2.0</v>
      </c>
      <c r="L186" s="435"/>
      <c r="M186" s="433"/>
      <c r="N186" s="437"/>
      <c r="O186" s="437"/>
      <c r="P186" s="435">
        <v>1.0</v>
      </c>
      <c r="Q186" s="435">
        <v>2.0</v>
      </c>
      <c r="R186" s="435">
        <v>2.0</v>
      </c>
      <c r="S186" s="435">
        <v>2.0</v>
      </c>
      <c r="T186" s="435">
        <v>2.0</v>
      </c>
      <c r="U186" s="437">
        <v>2.0</v>
      </c>
      <c r="V186" s="437">
        <v>2.0</v>
      </c>
      <c r="W186" s="435">
        <v>2.0</v>
      </c>
      <c r="X186" s="435">
        <v>2.0</v>
      </c>
      <c r="Y186" s="435">
        <v>2.0</v>
      </c>
      <c r="Z186" s="435">
        <v>2.0</v>
      </c>
      <c r="AA186" s="435">
        <v>2.0</v>
      </c>
      <c r="AB186" s="437">
        <v>2.0</v>
      </c>
      <c r="AC186" s="437">
        <v>2.0</v>
      </c>
      <c r="AD186" s="435">
        <v>2.0</v>
      </c>
      <c r="AE186" s="435">
        <v>2.0</v>
      </c>
      <c r="AF186" s="435">
        <v>2.0</v>
      </c>
      <c r="AG186" s="435">
        <v>2.0</v>
      </c>
      <c r="AH186" s="435">
        <v>2.0</v>
      </c>
      <c r="AI186" s="437">
        <v>2.0</v>
      </c>
      <c r="AJ186" s="437">
        <v>2.0</v>
      </c>
      <c r="AK186" s="435"/>
      <c r="AL186" s="278">
        <f t="shared" si="51"/>
        <v>51</v>
      </c>
      <c r="AM186" s="241"/>
      <c r="AN186" s="280" t="b">
        <v>0</v>
      </c>
    </row>
    <row r="187" ht="15.75" customHeight="1">
      <c r="A187" s="233" t="s">
        <v>273</v>
      </c>
      <c r="B187" s="309" t="s">
        <v>298</v>
      </c>
      <c r="C187" s="309" t="s">
        <v>259</v>
      </c>
      <c r="D187" s="309" t="s">
        <v>62</v>
      </c>
      <c r="E187" s="309"/>
      <c r="F187" s="309"/>
      <c r="G187" s="470"/>
      <c r="H187" s="433"/>
      <c r="I187" s="435"/>
      <c r="J187" s="435"/>
      <c r="K187" s="435"/>
      <c r="L187" s="435">
        <v>2.0</v>
      </c>
      <c r="M187" s="433">
        <v>2.0</v>
      </c>
      <c r="N187" s="470">
        <v>2.0</v>
      </c>
      <c r="O187" s="470">
        <v>2.0</v>
      </c>
      <c r="P187" s="435">
        <v>1.0</v>
      </c>
      <c r="Q187" s="435"/>
      <c r="R187" s="435"/>
      <c r="S187" s="435"/>
      <c r="T187" s="435"/>
      <c r="U187" s="470"/>
      <c r="V187" s="470"/>
      <c r="W187" s="435"/>
      <c r="X187" s="435"/>
      <c r="Y187" s="435"/>
      <c r="Z187" s="435"/>
      <c r="AA187" s="435"/>
      <c r="AB187" s="470"/>
      <c r="AC187" s="470"/>
      <c r="AD187" s="435"/>
      <c r="AE187" s="435"/>
      <c r="AF187" s="435"/>
      <c r="AG187" s="435"/>
      <c r="AH187" s="435"/>
      <c r="AI187" s="470"/>
      <c r="AJ187" s="470"/>
      <c r="AK187" s="435"/>
      <c r="AL187" s="278">
        <f t="shared" si="51"/>
        <v>9</v>
      </c>
      <c r="AM187" s="241"/>
      <c r="AN187" s="280" t="b">
        <v>0</v>
      </c>
    </row>
    <row r="188" ht="15.75" customHeight="1">
      <c r="A188" s="233" t="s">
        <v>273</v>
      </c>
      <c r="B188" s="457" t="s">
        <v>298</v>
      </c>
      <c r="C188" s="306" t="s">
        <v>259</v>
      </c>
      <c r="D188" s="286" t="s">
        <v>47</v>
      </c>
      <c r="E188" s="286"/>
      <c r="F188" s="286"/>
      <c r="G188" s="470">
        <f t="shared" ref="G188:AJ188" si="56">SUM(G186:G187)</f>
        <v>2</v>
      </c>
      <c r="H188" s="433">
        <f t="shared" si="56"/>
        <v>2</v>
      </c>
      <c r="I188" s="438">
        <f t="shared" si="56"/>
        <v>2</v>
      </c>
      <c r="J188" s="438">
        <f t="shared" si="56"/>
        <v>2</v>
      </c>
      <c r="K188" s="438">
        <f t="shared" si="56"/>
        <v>2</v>
      </c>
      <c r="L188" s="438">
        <f t="shared" si="56"/>
        <v>2</v>
      </c>
      <c r="M188" s="433">
        <f t="shared" si="56"/>
        <v>2</v>
      </c>
      <c r="N188" s="470">
        <f t="shared" si="56"/>
        <v>2</v>
      </c>
      <c r="O188" s="470">
        <f t="shared" si="56"/>
        <v>2</v>
      </c>
      <c r="P188" s="438">
        <f t="shared" si="56"/>
        <v>2</v>
      </c>
      <c r="Q188" s="438">
        <f t="shared" si="56"/>
        <v>2</v>
      </c>
      <c r="R188" s="438">
        <f t="shared" si="56"/>
        <v>2</v>
      </c>
      <c r="S188" s="438">
        <f t="shared" si="56"/>
        <v>2</v>
      </c>
      <c r="T188" s="438">
        <f t="shared" si="56"/>
        <v>2</v>
      </c>
      <c r="U188" s="470">
        <f t="shared" si="56"/>
        <v>2</v>
      </c>
      <c r="V188" s="470">
        <f t="shared" si="56"/>
        <v>2</v>
      </c>
      <c r="W188" s="438">
        <f t="shared" si="56"/>
        <v>2</v>
      </c>
      <c r="X188" s="438">
        <f t="shared" si="56"/>
        <v>2</v>
      </c>
      <c r="Y188" s="438">
        <f t="shared" si="56"/>
        <v>2</v>
      </c>
      <c r="Z188" s="438">
        <f t="shared" si="56"/>
        <v>2</v>
      </c>
      <c r="AA188" s="438">
        <f t="shared" si="56"/>
        <v>2</v>
      </c>
      <c r="AB188" s="470">
        <f t="shared" si="56"/>
        <v>2</v>
      </c>
      <c r="AC188" s="470">
        <f t="shared" si="56"/>
        <v>2</v>
      </c>
      <c r="AD188" s="438">
        <f t="shared" si="56"/>
        <v>2</v>
      </c>
      <c r="AE188" s="438">
        <f t="shared" si="56"/>
        <v>2</v>
      </c>
      <c r="AF188" s="438">
        <f t="shared" si="56"/>
        <v>2</v>
      </c>
      <c r="AG188" s="438">
        <f t="shared" si="56"/>
        <v>2</v>
      </c>
      <c r="AH188" s="438">
        <f t="shared" si="56"/>
        <v>2</v>
      </c>
      <c r="AI188" s="470">
        <f t="shared" si="56"/>
        <v>2</v>
      </c>
      <c r="AJ188" s="470">
        <f t="shared" si="56"/>
        <v>2</v>
      </c>
      <c r="AK188" s="438"/>
      <c r="AL188" s="260">
        <f t="shared" si="51"/>
        <v>60</v>
      </c>
      <c r="AM188" s="263"/>
      <c r="AN188" s="407" t="b">
        <v>0</v>
      </c>
    </row>
    <row r="189" ht="15.75" customHeight="1">
      <c r="A189" s="233" t="s">
        <v>265</v>
      </c>
      <c r="B189" s="309" t="s">
        <v>299</v>
      </c>
      <c r="C189" s="309" t="s">
        <v>259</v>
      </c>
      <c r="D189" s="309" t="s">
        <v>67</v>
      </c>
      <c r="E189" s="309"/>
      <c r="F189" s="309"/>
      <c r="G189" s="470"/>
      <c r="H189" s="433"/>
      <c r="I189" s="435">
        <v>1.0</v>
      </c>
      <c r="J189" s="435"/>
      <c r="K189" s="435"/>
      <c r="L189" s="435"/>
      <c r="M189" s="433"/>
      <c r="N189" s="470"/>
      <c r="O189" s="470"/>
      <c r="P189" s="435"/>
      <c r="Q189" s="435"/>
      <c r="R189" s="435"/>
      <c r="S189" s="435"/>
      <c r="T189" s="435"/>
      <c r="U189" s="470"/>
      <c r="V189" s="470"/>
      <c r="W189" s="435"/>
      <c r="X189" s="435"/>
      <c r="Y189" s="435"/>
      <c r="Z189" s="435"/>
      <c r="AA189" s="435"/>
      <c r="AB189" s="470"/>
      <c r="AC189" s="470"/>
      <c r="AD189" s="435"/>
      <c r="AE189" s="435"/>
      <c r="AF189" s="435"/>
      <c r="AG189" s="435"/>
      <c r="AH189" s="435"/>
      <c r="AI189" s="470"/>
      <c r="AJ189" s="470"/>
      <c r="AK189" s="435"/>
      <c r="AL189" s="278">
        <f t="shared" si="51"/>
        <v>1</v>
      </c>
      <c r="AM189" s="241"/>
      <c r="AN189" s="280" t="b">
        <v>0</v>
      </c>
    </row>
    <row r="190" ht="15.75" customHeight="1">
      <c r="A190" s="233" t="s">
        <v>265</v>
      </c>
      <c r="B190" s="457" t="s">
        <v>299</v>
      </c>
      <c r="C190" s="306" t="s">
        <v>259</v>
      </c>
      <c r="D190" s="306" t="s">
        <v>47</v>
      </c>
      <c r="E190" s="286"/>
      <c r="F190" s="286"/>
      <c r="G190" s="470">
        <f t="shared" ref="G190:AJ190" si="57">SUM(G189)</f>
        <v>0</v>
      </c>
      <c r="H190" s="433">
        <f t="shared" si="57"/>
        <v>0</v>
      </c>
      <c r="I190" s="438">
        <f t="shared" si="57"/>
        <v>1</v>
      </c>
      <c r="J190" s="438">
        <f t="shared" si="57"/>
        <v>0</v>
      </c>
      <c r="K190" s="438">
        <f t="shared" si="57"/>
        <v>0</v>
      </c>
      <c r="L190" s="438">
        <f t="shared" si="57"/>
        <v>0</v>
      </c>
      <c r="M190" s="433">
        <f t="shared" si="57"/>
        <v>0</v>
      </c>
      <c r="N190" s="470">
        <f t="shared" si="57"/>
        <v>0</v>
      </c>
      <c r="O190" s="470">
        <f t="shared" si="57"/>
        <v>0</v>
      </c>
      <c r="P190" s="438">
        <f t="shared" si="57"/>
        <v>0</v>
      </c>
      <c r="Q190" s="438">
        <f t="shared" si="57"/>
        <v>0</v>
      </c>
      <c r="R190" s="438">
        <f t="shared" si="57"/>
        <v>0</v>
      </c>
      <c r="S190" s="438">
        <f t="shared" si="57"/>
        <v>0</v>
      </c>
      <c r="T190" s="438">
        <f t="shared" si="57"/>
        <v>0</v>
      </c>
      <c r="U190" s="470">
        <f t="shared" si="57"/>
        <v>0</v>
      </c>
      <c r="V190" s="470">
        <f t="shared" si="57"/>
        <v>0</v>
      </c>
      <c r="W190" s="438">
        <f t="shared" si="57"/>
        <v>0</v>
      </c>
      <c r="X190" s="438">
        <f t="shared" si="57"/>
        <v>0</v>
      </c>
      <c r="Y190" s="438">
        <f t="shared" si="57"/>
        <v>0</v>
      </c>
      <c r="Z190" s="438">
        <f t="shared" si="57"/>
        <v>0</v>
      </c>
      <c r="AA190" s="438">
        <f t="shared" si="57"/>
        <v>0</v>
      </c>
      <c r="AB190" s="470">
        <f t="shared" si="57"/>
        <v>0</v>
      </c>
      <c r="AC190" s="470">
        <f t="shared" si="57"/>
        <v>0</v>
      </c>
      <c r="AD190" s="438">
        <f t="shared" si="57"/>
        <v>0</v>
      </c>
      <c r="AE190" s="438">
        <f t="shared" si="57"/>
        <v>0</v>
      </c>
      <c r="AF190" s="438">
        <f t="shared" si="57"/>
        <v>0</v>
      </c>
      <c r="AG190" s="438">
        <f t="shared" si="57"/>
        <v>0</v>
      </c>
      <c r="AH190" s="438">
        <f t="shared" si="57"/>
        <v>0</v>
      </c>
      <c r="AI190" s="470">
        <f t="shared" si="57"/>
        <v>0</v>
      </c>
      <c r="AJ190" s="470">
        <f t="shared" si="57"/>
        <v>0</v>
      </c>
      <c r="AK190" s="438"/>
      <c r="AL190" s="260">
        <f t="shared" si="51"/>
        <v>1</v>
      </c>
      <c r="AM190" s="263"/>
      <c r="AN190" s="407" t="b">
        <v>0</v>
      </c>
    </row>
    <row r="191" ht="15.75" customHeight="1">
      <c r="A191" s="233" t="s">
        <v>265</v>
      </c>
      <c r="B191" s="309" t="s">
        <v>307</v>
      </c>
      <c r="C191" s="309" t="s">
        <v>263</v>
      </c>
      <c r="D191" s="309" t="s">
        <v>148</v>
      </c>
      <c r="E191" s="309"/>
      <c r="F191" s="309"/>
      <c r="G191" s="470"/>
      <c r="H191" s="433"/>
      <c r="I191" s="435">
        <v>1.0</v>
      </c>
      <c r="J191" s="435"/>
      <c r="K191" s="435"/>
      <c r="L191" s="435">
        <v>1.0</v>
      </c>
      <c r="M191" s="433"/>
      <c r="N191" s="470"/>
      <c r="O191" s="470"/>
      <c r="P191" s="435">
        <v>1.0</v>
      </c>
      <c r="Q191" s="435"/>
      <c r="R191" s="435"/>
      <c r="S191" s="435">
        <v>1.0</v>
      </c>
      <c r="T191" s="435"/>
      <c r="U191" s="470"/>
      <c r="V191" s="470"/>
      <c r="W191" s="435"/>
      <c r="X191" s="435">
        <v>1.0</v>
      </c>
      <c r="Y191" s="435"/>
      <c r="Z191" s="435"/>
      <c r="AA191" s="435"/>
      <c r="AB191" s="470"/>
      <c r="AC191" s="470"/>
      <c r="AD191" s="435"/>
      <c r="AE191" s="435"/>
      <c r="AF191" s="435"/>
      <c r="AG191" s="435"/>
      <c r="AH191" s="435"/>
      <c r="AI191" s="470"/>
      <c r="AJ191" s="470"/>
      <c r="AK191" s="435"/>
      <c r="AL191" s="278"/>
      <c r="AM191" s="241"/>
      <c r="AN191" s="280" t="b">
        <v>0</v>
      </c>
    </row>
    <row r="192" ht="15.75" customHeight="1">
      <c r="A192" s="233" t="s">
        <v>265</v>
      </c>
      <c r="B192" s="306" t="s">
        <v>307</v>
      </c>
      <c r="C192" s="306" t="s">
        <v>263</v>
      </c>
      <c r="D192" s="457" t="s">
        <v>142</v>
      </c>
      <c r="E192" s="309"/>
      <c r="F192" s="309"/>
      <c r="G192" s="470">
        <f t="shared" ref="G192:AL192" si="58">SUM(G191)</f>
        <v>0</v>
      </c>
      <c r="H192" s="471">
        <f t="shared" si="58"/>
        <v>0</v>
      </c>
      <c r="I192" s="440">
        <f t="shared" si="58"/>
        <v>1</v>
      </c>
      <c r="J192" s="440">
        <f t="shared" si="58"/>
        <v>0</v>
      </c>
      <c r="K192" s="440">
        <f t="shared" si="58"/>
        <v>0</v>
      </c>
      <c r="L192" s="440">
        <f t="shared" si="58"/>
        <v>1</v>
      </c>
      <c r="M192" s="471">
        <f t="shared" si="58"/>
        <v>0</v>
      </c>
      <c r="N192" s="470">
        <f t="shared" si="58"/>
        <v>0</v>
      </c>
      <c r="O192" s="470">
        <f t="shared" si="58"/>
        <v>0</v>
      </c>
      <c r="P192" s="440">
        <f t="shared" si="58"/>
        <v>1</v>
      </c>
      <c r="Q192" s="440">
        <f t="shared" si="58"/>
        <v>0</v>
      </c>
      <c r="R192" s="440">
        <f t="shared" si="58"/>
        <v>0</v>
      </c>
      <c r="S192" s="440">
        <f t="shared" si="58"/>
        <v>1</v>
      </c>
      <c r="T192" s="440">
        <f t="shared" si="58"/>
        <v>0</v>
      </c>
      <c r="U192" s="470">
        <f t="shared" si="58"/>
        <v>0</v>
      </c>
      <c r="V192" s="470">
        <f t="shared" si="58"/>
        <v>0</v>
      </c>
      <c r="W192" s="440">
        <f t="shared" si="58"/>
        <v>0</v>
      </c>
      <c r="X192" s="440">
        <f t="shared" si="58"/>
        <v>1</v>
      </c>
      <c r="Y192" s="440">
        <f t="shared" si="58"/>
        <v>0</v>
      </c>
      <c r="Z192" s="440">
        <f t="shared" si="58"/>
        <v>0</v>
      </c>
      <c r="AA192" s="440">
        <f t="shared" si="58"/>
        <v>0</v>
      </c>
      <c r="AB192" s="470">
        <f t="shared" si="58"/>
        <v>0</v>
      </c>
      <c r="AC192" s="470">
        <f t="shared" si="58"/>
        <v>0</v>
      </c>
      <c r="AD192" s="440">
        <f t="shared" si="58"/>
        <v>0</v>
      </c>
      <c r="AE192" s="440">
        <f t="shared" si="58"/>
        <v>0</v>
      </c>
      <c r="AF192" s="440">
        <f t="shared" si="58"/>
        <v>0</v>
      </c>
      <c r="AG192" s="440">
        <f t="shared" si="58"/>
        <v>0</v>
      </c>
      <c r="AH192" s="440">
        <f t="shared" si="58"/>
        <v>0</v>
      </c>
      <c r="AI192" s="470">
        <f t="shared" si="58"/>
        <v>0</v>
      </c>
      <c r="AJ192" s="470">
        <f t="shared" si="58"/>
        <v>0</v>
      </c>
      <c r="AK192" s="440">
        <f t="shared" si="58"/>
        <v>0</v>
      </c>
      <c r="AL192" s="440">
        <f t="shared" si="58"/>
        <v>0</v>
      </c>
      <c r="AM192" s="263"/>
      <c r="AN192" s="407" t="b">
        <v>0</v>
      </c>
    </row>
    <row r="193" ht="15.75" customHeight="1">
      <c r="A193" s="233"/>
      <c r="B193" s="309"/>
      <c r="C193" s="309"/>
      <c r="D193" s="309"/>
      <c r="E193" s="309"/>
      <c r="F193" s="309"/>
      <c r="G193" s="437"/>
      <c r="H193" s="433"/>
      <c r="I193" s="435"/>
      <c r="J193" s="435"/>
      <c r="K193" s="435"/>
      <c r="L193" s="435"/>
      <c r="M193" s="433"/>
      <c r="N193" s="437"/>
      <c r="O193" s="437"/>
      <c r="P193" s="435"/>
      <c r="Q193" s="435"/>
      <c r="R193" s="435"/>
      <c r="S193" s="435"/>
      <c r="T193" s="435"/>
      <c r="U193" s="437"/>
      <c r="V193" s="437"/>
      <c r="W193" s="435"/>
      <c r="X193" s="435"/>
      <c r="Y193" s="435"/>
      <c r="Z193" s="435"/>
      <c r="AA193" s="435"/>
      <c r="AB193" s="470"/>
      <c r="AC193" s="470"/>
      <c r="AD193" s="435"/>
      <c r="AE193" s="435"/>
      <c r="AF193" s="435"/>
      <c r="AG193" s="435"/>
      <c r="AH193" s="435"/>
      <c r="AI193" s="437"/>
      <c r="AJ193" s="437"/>
      <c r="AK193" s="435"/>
      <c r="AL193" s="278"/>
      <c r="AM193" s="241"/>
      <c r="AN193" s="280" t="b">
        <v>0</v>
      </c>
    </row>
    <row r="194" ht="15.75" customHeight="1">
      <c r="A194" s="233"/>
      <c r="B194" s="309"/>
      <c r="C194" s="309"/>
      <c r="D194" s="309"/>
      <c r="E194" s="309"/>
      <c r="F194" s="309"/>
      <c r="G194" s="437"/>
      <c r="H194" s="433"/>
      <c r="I194" s="435"/>
      <c r="J194" s="435"/>
      <c r="K194" s="435"/>
      <c r="L194" s="435"/>
      <c r="M194" s="433"/>
      <c r="N194" s="437"/>
      <c r="O194" s="437"/>
      <c r="P194" s="435"/>
      <c r="Q194" s="435"/>
      <c r="R194" s="435"/>
      <c r="S194" s="435"/>
      <c r="T194" s="435"/>
      <c r="U194" s="437"/>
      <c r="V194" s="437"/>
      <c r="W194" s="435"/>
      <c r="X194" s="435"/>
      <c r="Y194" s="435"/>
      <c r="Z194" s="435"/>
      <c r="AA194" s="435"/>
      <c r="AB194" s="437"/>
      <c r="AC194" s="437"/>
      <c r="AD194" s="435"/>
      <c r="AE194" s="435"/>
      <c r="AF194" s="435"/>
      <c r="AG194" s="435"/>
      <c r="AH194" s="435"/>
      <c r="AI194" s="437"/>
      <c r="AJ194" s="437"/>
      <c r="AK194" s="435"/>
      <c r="AL194" s="278"/>
      <c r="AM194" s="241"/>
      <c r="AN194" s="280" t="b">
        <v>0</v>
      </c>
    </row>
    <row r="195" ht="15.75" customHeight="1">
      <c r="A195" s="233"/>
      <c r="B195" s="309"/>
      <c r="C195" s="309"/>
      <c r="D195" s="309"/>
      <c r="E195" s="309"/>
      <c r="F195" s="309"/>
      <c r="G195" s="437"/>
      <c r="H195" s="433"/>
      <c r="I195" s="435"/>
      <c r="J195" s="435"/>
      <c r="K195" s="435"/>
      <c r="L195" s="435"/>
      <c r="M195" s="433"/>
      <c r="N195" s="437"/>
      <c r="O195" s="437"/>
      <c r="P195" s="435"/>
      <c r="Q195" s="435"/>
      <c r="R195" s="435"/>
      <c r="S195" s="435"/>
      <c r="T195" s="435"/>
      <c r="U195" s="437"/>
      <c r="V195" s="437"/>
      <c r="W195" s="435"/>
      <c r="X195" s="435"/>
      <c r="Y195" s="435"/>
      <c r="Z195" s="435"/>
      <c r="AA195" s="435"/>
      <c r="AB195" s="437"/>
      <c r="AC195" s="437"/>
      <c r="AD195" s="435"/>
      <c r="AE195" s="435"/>
      <c r="AF195" s="435"/>
      <c r="AG195" s="435"/>
      <c r="AH195" s="435"/>
      <c r="AI195" s="437"/>
      <c r="AJ195" s="437"/>
      <c r="AK195" s="435"/>
      <c r="AL195" s="278"/>
      <c r="AM195" s="241"/>
      <c r="AN195" s="280" t="b">
        <v>0</v>
      </c>
    </row>
    <row r="196" ht="15.75" customHeight="1">
      <c r="A196" s="233"/>
      <c r="B196" s="309"/>
      <c r="C196" s="309"/>
      <c r="D196" s="309"/>
      <c r="E196" s="309"/>
      <c r="F196" s="309"/>
      <c r="G196" s="437"/>
      <c r="H196" s="433"/>
      <c r="I196" s="435"/>
      <c r="J196" s="435"/>
      <c r="K196" s="435"/>
      <c r="L196" s="435"/>
      <c r="M196" s="433"/>
      <c r="N196" s="437"/>
      <c r="O196" s="437"/>
      <c r="P196" s="435"/>
      <c r="Q196" s="435"/>
      <c r="R196" s="435"/>
      <c r="S196" s="435"/>
      <c r="T196" s="435"/>
      <c r="U196" s="437"/>
      <c r="V196" s="437"/>
      <c r="W196" s="435"/>
      <c r="X196" s="435"/>
      <c r="Y196" s="435"/>
      <c r="Z196" s="435"/>
      <c r="AA196" s="435"/>
      <c r="AB196" s="437"/>
      <c r="AC196" s="437"/>
      <c r="AD196" s="435"/>
      <c r="AE196" s="435"/>
      <c r="AF196" s="435"/>
      <c r="AG196" s="435"/>
      <c r="AH196" s="435"/>
      <c r="AI196" s="437"/>
      <c r="AJ196" s="437"/>
      <c r="AK196" s="435"/>
      <c r="AL196" s="278"/>
      <c r="AM196" s="241"/>
      <c r="AN196" s="280" t="b">
        <v>0</v>
      </c>
    </row>
    <row r="197" ht="15.75" customHeight="1">
      <c r="A197" s="233"/>
      <c r="B197" s="309"/>
      <c r="C197" s="309"/>
      <c r="D197" s="309"/>
      <c r="E197" s="309"/>
      <c r="F197" s="309"/>
      <c r="G197" s="437"/>
      <c r="H197" s="433"/>
      <c r="I197" s="435"/>
      <c r="J197" s="435"/>
      <c r="K197" s="435"/>
      <c r="L197" s="435"/>
      <c r="M197" s="433"/>
      <c r="N197" s="437"/>
      <c r="O197" s="437"/>
      <c r="P197" s="435"/>
      <c r="Q197" s="435"/>
      <c r="R197" s="435"/>
      <c r="S197" s="435"/>
      <c r="T197" s="435"/>
      <c r="U197" s="437"/>
      <c r="V197" s="437"/>
      <c r="W197" s="435"/>
      <c r="X197" s="435"/>
      <c r="Y197" s="435"/>
      <c r="Z197" s="435"/>
      <c r="AA197" s="435"/>
      <c r="AB197" s="437"/>
      <c r="AC197" s="437"/>
      <c r="AD197" s="435"/>
      <c r="AE197" s="435"/>
      <c r="AF197" s="435"/>
      <c r="AG197" s="435"/>
      <c r="AH197" s="435"/>
      <c r="AI197" s="437"/>
      <c r="AJ197" s="437"/>
      <c r="AK197" s="435"/>
      <c r="AL197" s="278"/>
      <c r="AM197" s="241"/>
      <c r="AN197" s="280" t="b">
        <v>0</v>
      </c>
    </row>
    <row r="198" ht="15.75" customHeight="1">
      <c r="A198" s="233"/>
      <c r="B198" s="309"/>
      <c r="C198" s="309"/>
      <c r="D198" s="309"/>
      <c r="E198" s="309"/>
      <c r="F198" s="309"/>
      <c r="G198" s="437"/>
      <c r="H198" s="433"/>
      <c r="I198" s="435"/>
      <c r="J198" s="435"/>
      <c r="K198" s="435"/>
      <c r="L198" s="435"/>
      <c r="M198" s="433"/>
      <c r="N198" s="437"/>
      <c r="O198" s="437"/>
      <c r="P198" s="435"/>
      <c r="Q198" s="435"/>
      <c r="R198" s="435"/>
      <c r="S198" s="435"/>
      <c r="T198" s="435"/>
      <c r="U198" s="437"/>
      <c r="V198" s="437"/>
      <c r="W198" s="435"/>
      <c r="X198" s="435"/>
      <c r="Y198" s="435"/>
      <c r="Z198" s="435"/>
      <c r="AA198" s="435"/>
      <c r="AB198" s="437"/>
      <c r="AC198" s="437"/>
      <c r="AD198" s="435"/>
      <c r="AE198" s="435"/>
      <c r="AF198" s="435"/>
      <c r="AG198" s="435"/>
      <c r="AH198" s="435"/>
      <c r="AI198" s="437"/>
      <c r="AJ198" s="437"/>
      <c r="AK198" s="435"/>
      <c r="AL198" s="278"/>
      <c r="AM198" s="241"/>
      <c r="AN198" s="280" t="b">
        <v>0</v>
      </c>
    </row>
    <row r="199" ht="15.75" customHeight="1">
      <c r="A199" s="233"/>
      <c r="B199" s="309"/>
      <c r="C199" s="309"/>
      <c r="D199" s="309"/>
      <c r="E199" s="309"/>
      <c r="F199" s="309"/>
      <c r="G199" s="437"/>
      <c r="H199" s="433"/>
      <c r="I199" s="435"/>
      <c r="J199" s="435"/>
      <c r="K199" s="435"/>
      <c r="L199" s="435"/>
      <c r="M199" s="433"/>
      <c r="N199" s="437"/>
      <c r="O199" s="437"/>
      <c r="P199" s="435"/>
      <c r="Q199" s="435"/>
      <c r="R199" s="435"/>
      <c r="S199" s="435"/>
      <c r="T199" s="435"/>
      <c r="U199" s="437"/>
      <c r="V199" s="437"/>
      <c r="W199" s="435"/>
      <c r="X199" s="435"/>
      <c r="Y199" s="435"/>
      <c r="Z199" s="435"/>
      <c r="AA199" s="435"/>
      <c r="AB199" s="437"/>
      <c r="AC199" s="437"/>
      <c r="AD199" s="435"/>
      <c r="AE199" s="435"/>
      <c r="AF199" s="435"/>
      <c r="AG199" s="435"/>
      <c r="AH199" s="435"/>
      <c r="AI199" s="437"/>
      <c r="AJ199" s="437"/>
      <c r="AK199" s="435"/>
      <c r="AL199" s="278"/>
      <c r="AM199" s="241"/>
      <c r="AN199" s="280" t="b">
        <v>0</v>
      </c>
    </row>
    <row r="200" ht="15.75" customHeight="1">
      <c r="A200" s="233"/>
      <c r="B200" s="309"/>
      <c r="C200" s="309"/>
      <c r="D200" s="309"/>
      <c r="E200" s="309"/>
      <c r="F200" s="309"/>
      <c r="G200" s="437"/>
      <c r="H200" s="433"/>
      <c r="I200" s="435"/>
      <c r="J200" s="435"/>
      <c r="K200" s="435"/>
      <c r="L200" s="435"/>
      <c r="M200" s="433"/>
      <c r="N200" s="437"/>
      <c r="O200" s="437"/>
      <c r="P200" s="435"/>
      <c r="Q200" s="435"/>
      <c r="R200" s="435"/>
      <c r="S200" s="435"/>
      <c r="T200" s="435"/>
      <c r="U200" s="437"/>
      <c r="V200" s="437"/>
      <c r="W200" s="435"/>
      <c r="X200" s="435"/>
      <c r="Y200" s="435"/>
      <c r="Z200" s="435"/>
      <c r="AA200" s="435"/>
      <c r="AB200" s="437"/>
      <c r="AC200" s="437"/>
      <c r="AD200" s="435"/>
      <c r="AE200" s="435"/>
      <c r="AF200" s="435"/>
      <c r="AG200" s="435"/>
      <c r="AH200" s="435"/>
      <c r="AI200" s="437"/>
      <c r="AJ200" s="437"/>
      <c r="AK200" s="435"/>
      <c r="AL200" s="278"/>
      <c r="AM200" s="241"/>
      <c r="AN200" s="280" t="b">
        <v>0</v>
      </c>
    </row>
    <row r="201" ht="15.75" customHeight="1">
      <c r="A201" s="233"/>
      <c r="B201" s="309"/>
      <c r="C201" s="309"/>
      <c r="D201" s="309"/>
      <c r="E201" s="309"/>
      <c r="F201" s="309"/>
      <c r="G201" s="437"/>
      <c r="H201" s="433"/>
      <c r="I201" s="435"/>
      <c r="J201" s="435"/>
      <c r="K201" s="435"/>
      <c r="L201" s="435"/>
      <c r="M201" s="433"/>
      <c r="N201" s="437"/>
      <c r="O201" s="437"/>
      <c r="P201" s="435"/>
      <c r="Q201" s="435"/>
      <c r="R201" s="435"/>
      <c r="S201" s="435"/>
      <c r="T201" s="435"/>
      <c r="U201" s="437"/>
      <c r="V201" s="437"/>
      <c r="W201" s="435"/>
      <c r="X201" s="435"/>
      <c r="Y201" s="435"/>
      <c r="Z201" s="435"/>
      <c r="AA201" s="435"/>
      <c r="AB201" s="437"/>
      <c r="AC201" s="437"/>
      <c r="AD201" s="435"/>
      <c r="AE201" s="435"/>
      <c r="AF201" s="435"/>
      <c r="AG201" s="435"/>
      <c r="AH201" s="435"/>
      <c r="AI201" s="437"/>
      <c r="AJ201" s="437"/>
      <c r="AK201" s="435"/>
      <c r="AL201" s="278"/>
      <c r="AM201" s="241"/>
      <c r="AN201" s="280" t="b">
        <v>0</v>
      </c>
    </row>
    <row r="202" ht="15.75" customHeight="1">
      <c r="A202" s="233"/>
      <c r="B202" s="309"/>
      <c r="C202" s="309"/>
      <c r="D202" s="309"/>
      <c r="E202" s="309"/>
      <c r="F202" s="309"/>
      <c r="G202" s="437"/>
      <c r="H202" s="433"/>
      <c r="I202" s="435"/>
      <c r="J202" s="435"/>
      <c r="K202" s="435"/>
      <c r="L202" s="435"/>
      <c r="M202" s="433"/>
      <c r="N202" s="437"/>
      <c r="O202" s="437"/>
      <c r="P202" s="435"/>
      <c r="Q202" s="435"/>
      <c r="R202" s="435"/>
      <c r="S202" s="435"/>
      <c r="T202" s="435"/>
      <c r="U202" s="437"/>
      <c r="V202" s="437"/>
      <c r="W202" s="435"/>
      <c r="X202" s="435"/>
      <c r="Y202" s="435"/>
      <c r="Z202" s="435"/>
      <c r="AA202" s="435"/>
      <c r="AB202" s="437"/>
      <c r="AC202" s="437"/>
      <c r="AD202" s="435"/>
      <c r="AE202" s="435"/>
      <c r="AF202" s="435"/>
      <c r="AG202" s="435"/>
      <c r="AH202" s="435"/>
      <c r="AI202" s="437"/>
      <c r="AJ202" s="437"/>
      <c r="AK202" s="435"/>
      <c r="AL202" s="278"/>
      <c r="AM202" s="241"/>
      <c r="AN202" s="280" t="b">
        <v>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1511A2FF-F077-4F5E-9AB5-6785A384B194}" filter="1" showAutoFilter="1">
      <autoFilter ref="$A$14:$AN$83">
        <filterColumn colId="3">
          <filters>
            <filter val="Proveedores Kinesiologos"/>
            <filter val="Graglia Gustavo (GEREMCIA, DIRECION MEDICA, MEDICO)"/>
            <filter val="Martinez Mariano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Melo (CHOFER)"/>
            <filter val="Mamani Ana Carolina"/>
            <filter val="Mojan Jorge"/>
            <filter val="Dr Morales Daniel"/>
            <filter val="Leandra Griguol"/>
            <filter val="Polo Daniela"/>
            <filter val="Sandoval Carina"/>
            <filter val="Proveedores Medicos"/>
            <filter val="Montenegro Ivana"/>
            <filter val="Correa Agustina"/>
            <filter val="Jerez Daiana"/>
            <filter val="Viloria Judith"/>
            <filter val="Juan Manuel"/>
            <filter val="Dr Casas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147935271"/>
        </ext>
      </extLst>
    </customSheetView>
  </customSheetViews>
  <mergeCells count="44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167:AK167"/>
    <mergeCell ref="G168:AK168"/>
  </mergeCells>
  <conditionalFormatting sqref="G140:AK140">
    <cfRule type="expression" dxfId="0" priority="1">
      <formula>WEEKDAY(G129,2)&gt;WEEKDAY(H129,2)</formula>
    </cfRule>
  </conditionalFormatting>
  <conditionalFormatting sqref="G142:AK142">
    <cfRule type="expression" dxfId="0" priority="2">
      <formula>WEEKDAY(G129,2)&gt;WEEKDAY(H129,2)</formula>
    </cfRule>
  </conditionalFormatting>
  <conditionalFormatting sqref="G143:AK143">
    <cfRule type="expression" dxfId="0" priority="3">
      <formula>WEEKDAY(G129,2)&gt;WEEKDAY(H129,2)</formula>
    </cfRule>
  </conditionalFormatting>
  <conditionalFormatting sqref="G86:AK86 G141:AK141">
    <cfRule type="expression" dxfId="0" priority="4">
      <formula>WEEKDAY(G74,2)&gt;WEEKDAY(H74,2)</formula>
    </cfRule>
  </conditionalFormatting>
  <conditionalFormatting sqref="Q6">
    <cfRule type="notContainsBlanks" dxfId="0" priority="5">
      <formula>LEN(TRIM(Q6))&gt;0</formula>
    </cfRule>
  </conditionalFormatting>
  <conditionalFormatting sqref="G14:AK14">
    <cfRule type="expression" dxfId="1" priority="6">
      <formula>WEEKDAY(G9,2)&gt;WEEKDAY(H9,2)</formula>
    </cfRule>
  </conditionalFormatting>
  <conditionalFormatting sqref="P6">
    <cfRule type="notContainsBlanks" dxfId="0" priority="7">
      <formula>LEN(TRIM(P6))&gt;0</formula>
    </cfRule>
  </conditionalFormatting>
  <conditionalFormatting sqref="G5:I5">
    <cfRule type="notContainsBlanks" dxfId="0" priority="8">
      <formula>LEN(TRIM(G5))&gt;0</formula>
    </cfRule>
  </conditionalFormatting>
  <conditionalFormatting sqref="G14:AK14">
    <cfRule type="expression" dxfId="2" priority="9">
      <formula>MONTH(G9)&lt;&gt;MONTH($G$5&amp;1)</formula>
    </cfRule>
  </conditionalFormatting>
  <conditionalFormatting sqref="G15:AK15">
    <cfRule type="expression" dxfId="3" priority="10">
      <formula>MONTH(G9)=MONTH($G$5&amp;1)</formula>
    </cfRule>
  </conditionalFormatting>
  <conditionalFormatting sqref="G15:AK15">
    <cfRule type="expression" dxfId="4" priority="11">
      <formula>MONTH(G9)&lt;&gt;MONTH($G$5&amp;1)</formula>
    </cfRule>
  </conditionalFormatting>
  <conditionalFormatting sqref="G13:AK13">
    <cfRule type="notContainsBlanks" dxfId="0" priority="12">
      <formula>LEN(TRIM(G13))&gt;0</formula>
    </cfRule>
  </conditionalFormatting>
  <conditionalFormatting sqref="G13:AK13">
    <cfRule type="expression" dxfId="5" priority="13">
      <formula>MONTH(G9)=MONTH($G$5&amp;1)</formula>
    </cfRule>
  </conditionalFormatting>
  <conditionalFormatting sqref="A3:D12">
    <cfRule type="cellIs" dxfId="0" priority="14" operator="equal">
      <formula>FECHA</formula>
    </cfRule>
  </conditionalFormatting>
  <conditionalFormatting sqref="G9:AK12">
    <cfRule type="cellIs" dxfId="6" priority="15" operator="equal">
      <formula>"1/1/2023"</formula>
    </cfRule>
  </conditionalFormatting>
  <conditionalFormatting sqref="G9:AK12">
    <cfRule type="cellIs" dxfId="6" priority="16" operator="equal">
      <formula>"21/2/2023"</formula>
    </cfRule>
  </conditionalFormatting>
  <conditionalFormatting sqref="G9:AK12">
    <cfRule type="cellIs" dxfId="7" priority="17" operator="equal">
      <formula>"24/3/2023"</formula>
    </cfRule>
  </conditionalFormatting>
  <conditionalFormatting sqref="G9:AK12">
    <cfRule type="cellIs" dxfId="6" priority="18" operator="equal">
      <formula>"2/4/2023"</formula>
    </cfRule>
  </conditionalFormatting>
  <conditionalFormatting sqref="G9:AK12">
    <cfRule type="cellIs" dxfId="6" priority="19" operator="equal">
      <formula>"7/4/2023"</formula>
    </cfRule>
  </conditionalFormatting>
  <conditionalFormatting sqref="G9:AK12">
    <cfRule type="cellIs" dxfId="6" priority="20" operator="equal">
      <formula>"1/5/2023"</formula>
    </cfRule>
  </conditionalFormatting>
  <conditionalFormatting sqref="G9:AK12">
    <cfRule type="cellIs" dxfId="6" priority="21" operator="equal">
      <formula>"25/5/2023"</formula>
    </cfRule>
  </conditionalFormatting>
  <conditionalFormatting sqref="G9:AK12">
    <cfRule type="cellIs" dxfId="6" priority="22" operator="equal">
      <formula>"17/6/2023"</formula>
    </cfRule>
  </conditionalFormatting>
  <conditionalFormatting sqref="G9:AK12">
    <cfRule type="cellIs" dxfId="6" priority="23" operator="equal">
      <formula>"20/6/2023"</formula>
    </cfRule>
  </conditionalFormatting>
  <conditionalFormatting sqref="G9:AK12">
    <cfRule type="cellIs" dxfId="6" priority="24" operator="equal">
      <formula>"9/7/2023"</formula>
    </cfRule>
  </conditionalFormatting>
  <conditionalFormatting sqref="G9:AK12">
    <cfRule type="cellIs" dxfId="6" priority="25" operator="equal">
      <formula>"21/8/2023"</formula>
    </cfRule>
  </conditionalFormatting>
  <conditionalFormatting sqref="G9:AK12">
    <cfRule type="cellIs" dxfId="6" priority="26" operator="equal">
      <formula>"13/10/2023"</formula>
    </cfRule>
  </conditionalFormatting>
  <conditionalFormatting sqref="G9:AK12">
    <cfRule type="cellIs" dxfId="6" priority="27" operator="equal">
      <formula>"20/11/2023"</formula>
    </cfRule>
  </conditionalFormatting>
  <conditionalFormatting sqref="G9:AK12">
    <cfRule type="cellIs" dxfId="6" priority="28" operator="equal">
      <formula>"8/12/2023"</formula>
    </cfRule>
  </conditionalFormatting>
  <conditionalFormatting sqref="G9:AK12">
    <cfRule type="cellIs" dxfId="6" priority="29" operator="equal">
      <formula>"25/12/2023"</formula>
    </cfRule>
  </conditionalFormatting>
  <conditionalFormatting sqref="AA9:AA12">
    <cfRule type="cellIs" dxfId="8" priority="30" operator="equal">
      <formula>"20/02/2023"</formula>
    </cfRule>
  </conditionalFormatting>
  <conditionalFormatting sqref="G9:AK12">
    <cfRule type="cellIs" dxfId="8" priority="31" operator="equal">
      <formula>"20/02/2023"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ErrorMessage="1" sqref="A16:A202">
      <formula1>'LISTAS DESPLEGABLES '!$A$2:$A$100</formula1>
    </dataValidation>
    <dataValidation type="list" allowBlank="1" showInputMessage="1" showErrorMessage="1" prompt="Haz clic e introduce un valor del intervalo" sqref="B16:B202">
      <formula1>'LISTAS DESPLEGABLES '!$C$2:$C$100</formula1>
    </dataValidation>
    <dataValidation type="list" allowBlank="1" showInputMessage="1" showErrorMessage="1" prompt="Haz clic e introduce un valor del intervalo" sqref="D16:D202">
      <formula1>'RESUMEN '!$A$73:$A$303</formula1>
    </dataValidation>
    <dataValidation type="list" allowBlank="1" showInputMessage="1" showErrorMessage="1" prompt="Haz clic e introduce un valor del intervalo" sqref="C16:C202">
      <formula1>'LISTAS DESPLEGABLES '!$E$2:$E$1000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20.57"/>
    <col customWidth="1" min="3" max="3" width="15.14"/>
    <col customWidth="1" min="4" max="4" width="51.86"/>
    <col customWidth="1" min="5" max="6" width="0.86"/>
    <col customWidth="1" min="7" max="7" width="4.14"/>
    <col customWidth="1" min="8" max="9" width="4.57"/>
    <col customWidth="1" min="10" max="10" width="4.0"/>
    <col customWidth="1" min="11" max="11" width="6.29"/>
    <col customWidth="1" min="12" max="12" width="4.14"/>
    <col customWidth="1" min="13" max="13" width="5.14"/>
    <col customWidth="1" min="14" max="14" width="4.14"/>
    <col customWidth="1" min="15" max="16" width="4.57"/>
    <col customWidth="1" min="17" max="18" width="4.0"/>
    <col customWidth="1" min="19" max="19" width="4.14"/>
    <col customWidth="1" min="20" max="20" width="5.14"/>
    <col customWidth="1" min="21" max="21" width="4.14"/>
    <col customWidth="1" min="22" max="23" width="4.57"/>
    <col customWidth="1" min="24" max="25" width="4.0"/>
    <col customWidth="1" min="26" max="26" width="4.14"/>
    <col customWidth="1" min="27" max="27" width="5.14"/>
    <col customWidth="1" min="28" max="28" width="4.14"/>
    <col customWidth="1" min="29" max="30" width="4.57"/>
    <col customWidth="1" min="31" max="32" width="4.0"/>
    <col customWidth="1" min="33" max="33" width="4.14"/>
    <col customWidth="1" min="34" max="34" width="5.14"/>
    <col customWidth="1" min="35" max="35" width="4.14"/>
    <col customWidth="1" min="36" max="37" width="4.57"/>
    <col customWidth="1" min="38" max="38" width="6.57"/>
    <col customWidth="1" min="39" max="39" width="1.71"/>
    <col customWidth="1" min="40" max="40" width="11.86"/>
  </cols>
  <sheetData>
    <row r="1" ht="25.5" customHeight="1">
      <c r="A1" s="173"/>
      <c r="B1" s="174" t="s">
        <v>320</v>
      </c>
      <c r="C1" s="175"/>
      <c r="D1" s="176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</row>
    <row r="2" ht="25.5" customHeight="1">
      <c r="A2" s="173"/>
      <c r="B2" s="178"/>
      <c r="C2" s="179"/>
      <c r="D2" s="180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</row>
    <row r="3">
      <c r="A3" s="181"/>
      <c r="B3" s="182"/>
      <c r="C3" s="175"/>
      <c r="D3" s="176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</row>
    <row r="4" ht="3.75" customHeight="1">
      <c r="A4" s="181"/>
      <c r="B4" s="184"/>
      <c r="D4" s="8"/>
      <c r="E4" s="183"/>
      <c r="F4" s="185"/>
      <c r="G4" s="186"/>
      <c r="H4" s="186"/>
      <c r="I4" s="186"/>
      <c r="J4" s="186"/>
      <c r="K4" s="186"/>
      <c r="L4" s="186"/>
      <c r="M4" s="186"/>
      <c r="N4" s="187"/>
      <c r="O4" s="183"/>
      <c r="P4" s="183"/>
      <c r="Q4" s="183"/>
      <c r="R4" s="183"/>
      <c r="S4" s="183"/>
      <c r="T4" s="183"/>
      <c r="U4" s="183"/>
      <c r="V4" s="185"/>
      <c r="W4" s="186"/>
      <c r="X4" s="186"/>
      <c r="Y4" s="186"/>
      <c r="Z4" s="186"/>
      <c r="AA4" s="186"/>
      <c r="AB4" s="186"/>
      <c r="AC4" s="186"/>
      <c r="AD4" s="186"/>
      <c r="AE4" s="186"/>
      <c r="AF4" s="187"/>
      <c r="AG4" s="183"/>
      <c r="AH4" s="185"/>
      <c r="AI4" s="186"/>
      <c r="AJ4" s="186"/>
      <c r="AK4" s="186"/>
      <c r="AL4" s="187"/>
      <c r="AM4" s="183"/>
      <c r="AN4" s="183"/>
    </row>
    <row r="5">
      <c r="A5" s="181"/>
      <c r="B5" s="184"/>
      <c r="D5" s="8"/>
      <c r="E5" s="183"/>
      <c r="F5" s="188"/>
      <c r="G5" s="189" t="s">
        <v>340</v>
      </c>
      <c r="H5" s="190"/>
      <c r="I5" s="191"/>
      <c r="J5" s="169"/>
      <c r="K5" s="192" t="s">
        <v>341</v>
      </c>
      <c r="L5" s="169"/>
      <c r="M5" s="169"/>
      <c r="N5" s="193"/>
      <c r="O5" s="183"/>
      <c r="P5" s="183"/>
      <c r="Q5" s="183"/>
      <c r="R5" s="183"/>
      <c r="S5" s="183"/>
      <c r="T5" s="183"/>
      <c r="U5" s="183"/>
      <c r="V5" s="188"/>
      <c r="W5" s="194" t="s">
        <v>323</v>
      </c>
      <c r="X5" s="195"/>
      <c r="Y5" s="195"/>
      <c r="Z5" s="195"/>
      <c r="AA5" s="195"/>
      <c r="AB5" s="195"/>
      <c r="AC5" s="195"/>
      <c r="AD5" s="195"/>
      <c r="AE5" s="195"/>
      <c r="AF5" s="196"/>
      <c r="AG5" s="183"/>
      <c r="AH5" s="197" t="s">
        <v>324</v>
      </c>
      <c r="AI5" s="198"/>
      <c r="AJ5" s="199"/>
      <c r="AK5" s="200" t="s">
        <v>325</v>
      </c>
      <c r="AL5" s="196"/>
      <c r="AM5" s="183"/>
      <c r="AN5" s="183"/>
    </row>
    <row r="6">
      <c r="A6" s="181"/>
      <c r="B6" s="184"/>
      <c r="D6" s="8"/>
      <c r="E6" s="183"/>
      <c r="F6" s="188"/>
      <c r="G6" s="169"/>
      <c r="H6" s="169"/>
      <c r="I6" s="169"/>
      <c r="J6" s="169"/>
      <c r="K6" s="169"/>
      <c r="L6" s="169"/>
      <c r="M6" s="169"/>
      <c r="N6" s="193"/>
      <c r="O6" s="183"/>
      <c r="P6" s="183"/>
      <c r="Q6" s="183"/>
      <c r="R6" s="183"/>
      <c r="S6" s="183"/>
      <c r="T6" s="183"/>
      <c r="U6" s="183"/>
      <c r="V6" s="188"/>
      <c r="W6" s="201" t="str">
        <f>"Desde "&amp;TEXT(DATE(G7,MONTH(G5&amp;1),1),"mmm-dd-yy")&amp;" /Hasta "&amp;TEXT(EOMONTH(DATE(G7,MONTH(G5&amp;1),1),0),"mmm-dd-yy")</f>
        <v>Desde may-01-23 /Hasta may-31-23</v>
      </c>
      <c r="X6" s="175"/>
      <c r="Y6" s="175"/>
      <c r="Z6" s="175"/>
      <c r="AA6" s="175"/>
      <c r="AB6" s="175"/>
      <c r="AC6" s="175"/>
      <c r="AD6" s="175"/>
      <c r="AE6" s="175"/>
      <c r="AF6" s="202"/>
      <c r="AG6" s="183"/>
      <c r="AH6" s="203" t="str">
        <f>G5</f>
        <v>MAYO</v>
      </c>
      <c r="AI6" s="175"/>
      <c r="AJ6" s="176"/>
      <c r="AK6" s="204">
        <f>G7</f>
        <v>2023</v>
      </c>
      <c r="AL6" s="202"/>
      <c r="AM6" s="183"/>
      <c r="AN6" s="183"/>
    </row>
    <row r="7">
      <c r="A7" s="181"/>
      <c r="B7" s="184"/>
      <c r="D7" s="8"/>
      <c r="E7" s="183"/>
      <c r="F7" s="188"/>
      <c r="G7" s="189">
        <v>2023.0</v>
      </c>
      <c r="H7" s="190"/>
      <c r="I7" s="191"/>
      <c r="J7" s="169"/>
      <c r="K7" s="205" t="s">
        <v>326</v>
      </c>
      <c r="L7" s="169"/>
      <c r="M7" s="169"/>
      <c r="N7" s="193"/>
      <c r="O7" s="183"/>
      <c r="P7" s="183"/>
      <c r="Q7" s="183"/>
      <c r="R7" s="183"/>
      <c r="S7" s="183"/>
      <c r="T7" s="183"/>
      <c r="U7" s="183"/>
      <c r="V7" s="188"/>
      <c r="W7" s="178"/>
      <c r="X7" s="179"/>
      <c r="Y7" s="179"/>
      <c r="Z7" s="179"/>
      <c r="AA7" s="179"/>
      <c r="AB7" s="179"/>
      <c r="AC7" s="179"/>
      <c r="AD7" s="179"/>
      <c r="AE7" s="179"/>
      <c r="AF7" s="206"/>
      <c r="AG7" s="183"/>
      <c r="AH7" s="207"/>
      <c r="AI7" s="179"/>
      <c r="AJ7" s="180"/>
      <c r="AK7" s="178"/>
      <c r="AL7" s="206"/>
      <c r="AM7" s="183"/>
      <c r="AN7" s="183"/>
    </row>
    <row r="8" ht="3.75" customHeight="1">
      <c r="A8" s="181"/>
      <c r="B8" s="184"/>
      <c r="D8" s="8"/>
      <c r="E8" s="183"/>
      <c r="F8" s="208"/>
      <c r="G8" s="209"/>
      <c r="H8" s="209"/>
      <c r="I8" s="209"/>
      <c r="J8" s="209"/>
      <c r="K8" s="209"/>
      <c r="L8" s="209"/>
      <c r="M8" s="209"/>
      <c r="N8" s="210"/>
      <c r="O8" s="183"/>
      <c r="P8" s="183"/>
      <c r="Q8" s="183"/>
      <c r="R8" s="183"/>
      <c r="S8" s="183"/>
      <c r="T8" s="183"/>
      <c r="U8" s="183"/>
      <c r="V8" s="208"/>
      <c r="W8" s="209"/>
      <c r="X8" s="209"/>
      <c r="Y8" s="209"/>
      <c r="Z8" s="209"/>
      <c r="AA8" s="209"/>
      <c r="AB8" s="209"/>
      <c r="AC8" s="209"/>
      <c r="AD8" s="209"/>
      <c r="AE8" s="209"/>
      <c r="AF8" s="210"/>
      <c r="AG8" s="183"/>
      <c r="AH8" s="208"/>
      <c r="AI8" s="209"/>
      <c r="AJ8" s="209"/>
      <c r="AK8" s="209"/>
      <c r="AL8" s="210"/>
      <c r="AM8" s="183"/>
      <c r="AN8" s="183"/>
    </row>
    <row r="9">
      <c r="A9" s="181"/>
      <c r="B9" s="184"/>
      <c r="D9" s="8"/>
      <c r="E9" s="183"/>
      <c r="F9" s="183"/>
      <c r="G9" s="211">
        <f>DATE(G7,MONTH(G5&amp;1),1)</f>
        <v>45047</v>
      </c>
      <c r="H9" s="211">
        <f t="shared" ref="H9:AK9" si="1">G9+1</f>
        <v>45048</v>
      </c>
      <c r="I9" s="211">
        <f t="shared" si="1"/>
        <v>45049</v>
      </c>
      <c r="J9" s="211">
        <f t="shared" si="1"/>
        <v>45050</v>
      </c>
      <c r="K9" s="211">
        <f t="shared" si="1"/>
        <v>45051</v>
      </c>
      <c r="L9" s="211">
        <f t="shared" si="1"/>
        <v>45052</v>
      </c>
      <c r="M9" s="211">
        <f t="shared" si="1"/>
        <v>45053</v>
      </c>
      <c r="N9" s="211">
        <f t="shared" si="1"/>
        <v>45054</v>
      </c>
      <c r="O9" s="211">
        <f t="shared" si="1"/>
        <v>45055</v>
      </c>
      <c r="P9" s="211">
        <f t="shared" si="1"/>
        <v>45056</v>
      </c>
      <c r="Q9" s="211">
        <f t="shared" si="1"/>
        <v>45057</v>
      </c>
      <c r="R9" s="211">
        <f t="shared" si="1"/>
        <v>45058</v>
      </c>
      <c r="S9" s="211">
        <f t="shared" si="1"/>
        <v>45059</v>
      </c>
      <c r="T9" s="211">
        <f t="shared" si="1"/>
        <v>45060</v>
      </c>
      <c r="U9" s="211">
        <f t="shared" si="1"/>
        <v>45061</v>
      </c>
      <c r="V9" s="211">
        <f t="shared" si="1"/>
        <v>45062</v>
      </c>
      <c r="W9" s="211">
        <f t="shared" si="1"/>
        <v>45063</v>
      </c>
      <c r="X9" s="211">
        <f t="shared" si="1"/>
        <v>45064</v>
      </c>
      <c r="Y9" s="211">
        <f t="shared" si="1"/>
        <v>45065</v>
      </c>
      <c r="Z9" s="211">
        <f t="shared" si="1"/>
        <v>45066</v>
      </c>
      <c r="AA9" s="211">
        <f t="shared" si="1"/>
        <v>45067</v>
      </c>
      <c r="AB9" s="211">
        <f t="shared" si="1"/>
        <v>45068</v>
      </c>
      <c r="AC9" s="211">
        <f t="shared" si="1"/>
        <v>45069</v>
      </c>
      <c r="AD9" s="211">
        <f t="shared" si="1"/>
        <v>45070</v>
      </c>
      <c r="AE9" s="211">
        <f t="shared" si="1"/>
        <v>45071</v>
      </c>
      <c r="AF9" s="211">
        <f t="shared" si="1"/>
        <v>45072</v>
      </c>
      <c r="AG9" s="211">
        <f t="shared" si="1"/>
        <v>45073</v>
      </c>
      <c r="AH9" s="211">
        <f t="shared" si="1"/>
        <v>45074</v>
      </c>
      <c r="AI9" s="211">
        <f t="shared" si="1"/>
        <v>45075</v>
      </c>
      <c r="AJ9" s="211">
        <f t="shared" si="1"/>
        <v>45076</v>
      </c>
      <c r="AK9" s="211">
        <f t="shared" si="1"/>
        <v>45077</v>
      </c>
      <c r="AL9" s="212"/>
      <c r="AM9" s="183"/>
      <c r="AN9" s="213"/>
    </row>
    <row r="10">
      <c r="A10" s="181"/>
      <c r="B10" s="184"/>
      <c r="D10" s="8"/>
      <c r="E10" s="183"/>
      <c r="F10" s="183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183"/>
      <c r="AN10" s="183"/>
    </row>
    <row r="11">
      <c r="A11" s="181"/>
      <c r="B11" s="184"/>
      <c r="D11" s="8"/>
      <c r="E11" s="183"/>
      <c r="F11" s="183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183"/>
      <c r="AN11" s="183"/>
    </row>
    <row r="12" ht="14.25" customHeight="1">
      <c r="A12" s="181"/>
      <c r="B12" s="178"/>
      <c r="C12" s="179"/>
      <c r="D12" s="180"/>
      <c r="E12" s="183"/>
      <c r="F12" s="183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183"/>
      <c r="AN12" s="183"/>
    </row>
    <row r="13" ht="6.75" customHeight="1">
      <c r="A13" s="181"/>
      <c r="B13" s="169"/>
      <c r="C13" s="169"/>
      <c r="D13" s="169"/>
      <c r="E13" s="183"/>
      <c r="F13" s="183"/>
      <c r="G13" s="216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183"/>
      <c r="AM13" s="183"/>
      <c r="AN13" s="183"/>
    </row>
    <row r="14">
      <c r="A14" s="218"/>
      <c r="B14" s="219" t="s">
        <v>327</v>
      </c>
      <c r="C14" s="42" t="s">
        <v>328</v>
      </c>
      <c r="D14" s="220" t="s">
        <v>329</v>
      </c>
      <c r="E14" s="183"/>
      <c r="F14" s="183"/>
      <c r="G14" s="221" t="str">
        <f t="shared" ref="G14:AK14" si="2">PROPER(LEFT(TEXT(G9,"dddd"),3))</f>
        <v>Lun</v>
      </c>
      <c r="H14" s="221" t="str">
        <f t="shared" si="2"/>
        <v>Mar</v>
      </c>
      <c r="I14" s="221" t="str">
        <f t="shared" si="2"/>
        <v>Mié</v>
      </c>
      <c r="J14" s="221" t="str">
        <f t="shared" si="2"/>
        <v>Jue</v>
      </c>
      <c r="K14" s="221" t="str">
        <f t="shared" si="2"/>
        <v>Vie</v>
      </c>
      <c r="L14" s="221" t="str">
        <f t="shared" si="2"/>
        <v>Sáb</v>
      </c>
      <c r="M14" s="221" t="str">
        <f t="shared" si="2"/>
        <v>Dom</v>
      </c>
      <c r="N14" s="221" t="str">
        <f t="shared" si="2"/>
        <v>Lun</v>
      </c>
      <c r="O14" s="221" t="str">
        <f t="shared" si="2"/>
        <v>Mar</v>
      </c>
      <c r="P14" s="221" t="str">
        <f t="shared" si="2"/>
        <v>Mié</v>
      </c>
      <c r="Q14" s="221" t="str">
        <f t="shared" si="2"/>
        <v>Jue</v>
      </c>
      <c r="R14" s="221" t="str">
        <f t="shared" si="2"/>
        <v>Vie</v>
      </c>
      <c r="S14" s="221" t="str">
        <f t="shared" si="2"/>
        <v>Sáb</v>
      </c>
      <c r="T14" s="221" t="str">
        <f t="shared" si="2"/>
        <v>Dom</v>
      </c>
      <c r="U14" s="221" t="str">
        <f t="shared" si="2"/>
        <v>Lun</v>
      </c>
      <c r="V14" s="221" t="str">
        <f t="shared" si="2"/>
        <v>Mar</v>
      </c>
      <c r="W14" s="221" t="str">
        <f t="shared" si="2"/>
        <v>Mié</v>
      </c>
      <c r="X14" s="221" t="str">
        <f t="shared" si="2"/>
        <v>Jue</v>
      </c>
      <c r="Y14" s="221" t="str">
        <f t="shared" si="2"/>
        <v>Vie</v>
      </c>
      <c r="Z14" s="221" t="str">
        <f t="shared" si="2"/>
        <v>Sáb</v>
      </c>
      <c r="AA14" s="221" t="str">
        <f t="shared" si="2"/>
        <v>Dom</v>
      </c>
      <c r="AB14" s="221" t="str">
        <f t="shared" si="2"/>
        <v>Lun</v>
      </c>
      <c r="AC14" s="221" t="str">
        <f t="shared" si="2"/>
        <v>Mar</v>
      </c>
      <c r="AD14" s="221" t="str">
        <f t="shared" si="2"/>
        <v>Mié</v>
      </c>
      <c r="AE14" s="221" t="str">
        <f t="shared" si="2"/>
        <v>Jue</v>
      </c>
      <c r="AF14" s="221" t="str">
        <f t="shared" si="2"/>
        <v>Vie</v>
      </c>
      <c r="AG14" s="221" t="str">
        <f t="shared" si="2"/>
        <v>Sáb</v>
      </c>
      <c r="AH14" s="221" t="str">
        <f t="shared" si="2"/>
        <v>Dom</v>
      </c>
      <c r="AI14" s="221" t="str">
        <f t="shared" si="2"/>
        <v>Lun</v>
      </c>
      <c r="AJ14" s="221" t="str">
        <f t="shared" si="2"/>
        <v>Mar</v>
      </c>
      <c r="AK14" s="222" t="str">
        <f t="shared" si="2"/>
        <v>Mié</v>
      </c>
      <c r="AL14" s="223" t="s">
        <v>330</v>
      </c>
      <c r="AM14" s="224"/>
      <c r="AN14" s="225" t="s">
        <v>331</v>
      </c>
    </row>
    <row r="15" ht="5.25" customHeight="1">
      <c r="A15" s="233"/>
      <c r="B15" s="183"/>
      <c r="C15" s="183"/>
      <c r="D15" s="183"/>
      <c r="E15" s="183"/>
      <c r="F15" s="183"/>
      <c r="G15" s="427"/>
      <c r="H15" s="428"/>
      <c r="I15" s="429"/>
      <c r="J15" s="429"/>
      <c r="K15" s="429"/>
      <c r="L15" s="429"/>
      <c r="M15" s="428"/>
      <c r="N15" s="427"/>
      <c r="O15" s="427"/>
      <c r="P15" s="429"/>
      <c r="Q15" s="429"/>
      <c r="R15" s="429"/>
      <c r="S15" s="429"/>
      <c r="T15" s="430"/>
      <c r="U15" s="427"/>
      <c r="V15" s="427"/>
      <c r="W15" s="429"/>
      <c r="X15" s="429"/>
      <c r="Y15" s="429"/>
      <c r="Z15" s="429"/>
      <c r="AA15" s="430"/>
      <c r="AB15" s="427"/>
      <c r="AC15" s="427"/>
      <c r="AD15" s="429"/>
      <c r="AE15" s="429"/>
      <c r="AF15" s="429"/>
      <c r="AG15" s="429"/>
      <c r="AH15" s="430"/>
      <c r="AI15" s="427"/>
      <c r="AJ15" s="427"/>
      <c r="AK15" s="429"/>
      <c r="AL15" s="431"/>
      <c r="AM15" s="280"/>
      <c r="AN15" s="280"/>
    </row>
    <row r="16" ht="14.25" customHeight="1">
      <c r="A16" s="233" t="s">
        <v>257</v>
      </c>
      <c r="B16" s="309"/>
      <c r="C16" s="309" t="s">
        <v>279</v>
      </c>
      <c r="D16" s="309" t="s">
        <v>36</v>
      </c>
      <c r="E16" s="183"/>
      <c r="F16" s="183"/>
      <c r="G16" s="472">
        <v>1.0</v>
      </c>
      <c r="H16" s="435">
        <v>1.0</v>
      </c>
      <c r="I16" s="434"/>
      <c r="J16" s="434"/>
      <c r="K16" s="434"/>
      <c r="L16" s="473">
        <v>1.0</v>
      </c>
      <c r="M16" s="437"/>
      <c r="N16" s="474"/>
      <c r="O16" s="474"/>
      <c r="P16" s="434"/>
      <c r="Q16" s="434"/>
      <c r="R16" s="434"/>
      <c r="S16" s="473"/>
      <c r="T16" s="437"/>
      <c r="U16" s="474"/>
      <c r="V16" s="474"/>
      <c r="W16" s="434"/>
      <c r="X16" s="434"/>
      <c r="Y16" s="434"/>
      <c r="Z16" s="473"/>
      <c r="AA16" s="437"/>
      <c r="AB16" s="474"/>
      <c r="AC16" s="474"/>
      <c r="AD16" s="434"/>
      <c r="AE16" s="475"/>
      <c r="AF16" s="434"/>
      <c r="AG16" s="473"/>
      <c r="AH16" s="437"/>
      <c r="AI16" s="474"/>
      <c r="AJ16" s="474"/>
      <c r="AK16" s="434"/>
      <c r="AL16" s="238">
        <f t="shared" ref="AL16:AL22" si="3">SUM(G16:AK16)</f>
        <v>3</v>
      </c>
      <c r="AM16" s="280"/>
      <c r="AN16" s="240" t="b">
        <v>0</v>
      </c>
    </row>
    <row r="17">
      <c r="A17" s="233" t="s">
        <v>257</v>
      </c>
      <c r="B17" s="309"/>
      <c r="C17" s="309" t="s">
        <v>279</v>
      </c>
      <c r="D17" s="309" t="s">
        <v>35</v>
      </c>
      <c r="E17" s="183"/>
      <c r="F17" s="183"/>
      <c r="G17" s="472"/>
      <c r="H17" s="435">
        <v>1.0</v>
      </c>
      <c r="I17" s="434"/>
      <c r="J17" s="434"/>
      <c r="K17" s="434"/>
      <c r="L17" s="473"/>
      <c r="M17" s="437"/>
      <c r="N17" s="474"/>
      <c r="O17" s="474"/>
      <c r="P17" s="434"/>
      <c r="Q17" s="434"/>
      <c r="R17" s="434"/>
      <c r="S17" s="473"/>
      <c r="T17" s="437"/>
      <c r="U17" s="474"/>
      <c r="V17" s="474"/>
      <c r="W17" s="434"/>
      <c r="X17" s="434"/>
      <c r="Y17" s="434"/>
      <c r="Z17" s="473"/>
      <c r="AA17" s="437"/>
      <c r="AB17" s="474"/>
      <c r="AC17" s="474"/>
      <c r="AD17" s="434"/>
      <c r="AE17" s="475"/>
      <c r="AF17" s="434"/>
      <c r="AG17" s="473"/>
      <c r="AH17" s="437"/>
      <c r="AI17" s="474"/>
      <c r="AJ17" s="474"/>
      <c r="AK17" s="434"/>
      <c r="AL17" s="238">
        <f t="shared" si="3"/>
        <v>1</v>
      </c>
      <c r="AM17" s="241"/>
      <c r="AN17" s="436" t="b">
        <v>0</v>
      </c>
    </row>
    <row r="18">
      <c r="A18" s="233" t="s">
        <v>257</v>
      </c>
      <c r="B18" s="309"/>
      <c r="C18" s="309" t="s">
        <v>279</v>
      </c>
      <c r="D18" s="309" t="s">
        <v>43</v>
      </c>
      <c r="E18" s="183"/>
      <c r="F18" s="183"/>
      <c r="G18" s="433"/>
      <c r="H18" s="435">
        <v>1.0</v>
      </c>
      <c r="I18" s="434"/>
      <c r="J18" s="434"/>
      <c r="K18" s="434"/>
      <c r="L18" s="473"/>
      <c r="M18" s="437"/>
      <c r="N18" s="435"/>
      <c r="O18" s="435"/>
      <c r="P18" s="434"/>
      <c r="Q18" s="434"/>
      <c r="R18" s="434"/>
      <c r="S18" s="473"/>
      <c r="T18" s="437"/>
      <c r="U18" s="435"/>
      <c r="V18" s="435"/>
      <c r="W18" s="434"/>
      <c r="X18" s="434"/>
      <c r="Y18" s="434"/>
      <c r="Z18" s="473"/>
      <c r="AA18" s="437"/>
      <c r="AB18" s="435"/>
      <c r="AC18" s="435"/>
      <c r="AD18" s="434"/>
      <c r="AE18" s="475"/>
      <c r="AF18" s="434"/>
      <c r="AG18" s="473"/>
      <c r="AH18" s="437"/>
      <c r="AI18" s="435"/>
      <c r="AJ18" s="435"/>
      <c r="AK18" s="434"/>
      <c r="AL18" s="238">
        <f t="shared" si="3"/>
        <v>1</v>
      </c>
      <c r="AM18" s="241"/>
      <c r="AN18" s="436" t="b">
        <v>0</v>
      </c>
    </row>
    <row r="19">
      <c r="A19" s="233" t="s">
        <v>257</v>
      </c>
      <c r="B19" s="309"/>
      <c r="C19" s="309" t="s">
        <v>279</v>
      </c>
      <c r="D19" s="309" t="s">
        <v>41</v>
      </c>
      <c r="E19" s="183"/>
      <c r="F19" s="183"/>
      <c r="G19" s="433"/>
      <c r="H19" s="435">
        <v>1.0</v>
      </c>
      <c r="I19" s="434"/>
      <c r="J19" s="434"/>
      <c r="K19" s="434"/>
      <c r="L19" s="473"/>
      <c r="M19" s="437"/>
      <c r="N19" s="435"/>
      <c r="O19" s="435"/>
      <c r="P19" s="434"/>
      <c r="Q19" s="434"/>
      <c r="R19" s="434"/>
      <c r="S19" s="473"/>
      <c r="T19" s="437"/>
      <c r="U19" s="435"/>
      <c r="V19" s="435"/>
      <c r="W19" s="434"/>
      <c r="X19" s="434"/>
      <c r="Y19" s="434"/>
      <c r="Z19" s="473"/>
      <c r="AA19" s="437"/>
      <c r="AB19" s="435"/>
      <c r="AC19" s="435"/>
      <c r="AD19" s="434"/>
      <c r="AE19" s="475"/>
      <c r="AF19" s="434"/>
      <c r="AG19" s="473"/>
      <c r="AH19" s="437"/>
      <c r="AI19" s="435"/>
      <c r="AJ19" s="435"/>
      <c r="AK19" s="434"/>
      <c r="AL19" s="238">
        <f t="shared" si="3"/>
        <v>1</v>
      </c>
      <c r="AM19" s="241"/>
      <c r="AN19" s="436" t="b">
        <v>0</v>
      </c>
    </row>
    <row r="20" ht="15.75" customHeight="1">
      <c r="A20" s="233" t="s">
        <v>257</v>
      </c>
      <c r="B20" s="309"/>
      <c r="C20" s="309" t="s">
        <v>279</v>
      </c>
      <c r="D20" s="309" t="s">
        <v>34</v>
      </c>
      <c r="E20" s="183"/>
      <c r="F20" s="183"/>
      <c r="G20" s="433"/>
      <c r="H20" s="435">
        <v>1.0</v>
      </c>
      <c r="I20" s="434"/>
      <c r="J20" s="434"/>
      <c r="K20" s="434"/>
      <c r="L20" s="473"/>
      <c r="M20" s="437"/>
      <c r="N20" s="435"/>
      <c r="O20" s="435"/>
      <c r="P20" s="434"/>
      <c r="Q20" s="434"/>
      <c r="R20" s="434"/>
      <c r="S20" s="473"/>
      <c r="T20" s="437"/>
      <c r="U20" s="435"/>
      <c r="V20" s="435"/>
      <c r="W20" s="434"/>
      <c r="X20" s="434"/>
      <c r="Y20" s="434"/>
      <c r="Z20" s="473"/>
      <c r="AA20" s="437"/>
      <c r="AB20" s="435"/>
      <c r="AC20" s="435"/>
      <c r="AD20" s="434"/>
      <c r="AE20" s="475"/>
      <c r="AF20" s="434"/>
      <c r="AG20" s="473"/>
      <c r="AH20" s="437"/>
      <c r="AI20" s="435"/>
      <c r="AJ20" s="435"/>
      <c r="AK20" s="434"/>
      <c r="AL20" s="238">
        <f t="shared" si="3"/>
        <v>1</v>
      </c>
      <c r="AM20" s="241"/>
      <c r="AN20" s="436" t="b">
        <v>0</v>
      </c>
    </row>
    <row r="21" ht="15.75" customHeight="1">
      <c r="A21" s="233" t="s">
        <v>257</v>
      </c>
      <c r="B21" s="309"/>
      <c r="C21" s="309" t="s">
        <v>279</v>
      </c>
      <c r="D21" s="309" t="s">
        <v>33</v>
      </c>
      <c r="E21" s="183"/>
      <c r="F21" s="183"/>
      <c r="G21" s="433"/>
      <c r="H21" s="435">
        <v>1.0</v>
      </c>
      <c r="I21" s="434"/>
      <c r="J21" s="434"/>
      <c r="K21" s="434"/>
      <c r="L21" s="473"/>
      <c r="M21" s="437"/>
      <c r="N21" s="435"/>
      <c r="O21" s="435"/>
      <c r="P21" s="434"/>
      <c r="Q21" s="434"/>
      <c r="R21" s="434"/>
      <c r="S21" s="473"/>
      <c r="T21" s="437"/>
      <c r="U21" s="435"/>
      <c r="V21" s="435"/>
      <c r="W21" s="434"/>
      <c r="X21" s="434"/>
      <c r="Y21" s="434"/>
      <c r="Z21" s="473"/>
      <c r="AA21" s="437"/>
      <c r="AB21" s="435"/>
      <c r="AC21" s="435"/>
      <c r="AD21" s="434"/>
      <c r="AE21" s="475"/>
      <c r="AF21" s="434"/>
      <c r="AG21" s="473"/>
      <c r="AH21" s="437"/>
      <c r="AI21" s="435"/>
      <c r="AJ21" s="435"/>
      <c r="AK21" s="434"/>
      <c r="AL21" s="238">
        <f t="shared" si="3"/>
        <v>1</v>
      </c>
      <c r="AM21" s="241"/>
      <c r="AN21" s="436" t="b">
        <v>0</v>
      </c>
    </row>
    <row r="22" ht="15.75" customHeight="1">
      <c r="A22" s="233" t="s">
        <v>257</v>
      </c>
      <c r="B22" s="309"/>
      <c r="C22" s="309" t="s">
        <v>279</v>
      </c>
      <c r="D22" s="309"/>
      <c r="E22" s="183"/>
      <c r="F22" s="183"/>
      <c r="G22" s="433"/>
      <c r="H22" s="435"/>
      <c r="I22" s="434"/>
      <c r="J22" s="434"/>
      <c r="K22" s="434"/>
      <c r="L22" s="473"/>
      <c r="M22" s="437"/>
      <c r="N22" s="435"/>
      <c r="O22" s="435"/>
      <c r="P22" s="434"/>
      <c r="Q22" s="434"/>
      <c r="R22" s="434"/>
      <c r="S22" s="473"/>
      <c r="T22" s="437"/>
      <c r="U22" s="435"/>
      <c r="V22" s="435"/>
      <c r="W22" s="434"/>
      <c r="X22" s="434"/>
      <c r="Y22" s="434"/>
      <c r="Z22" s="473"/>
      <c r="AA22" s="437"/>
      <c r="AB22" s="435"/>
      <c r="AC22" s="435"/>
      <c r="AD22" s="434"/>
      <c r="AE22" s="475"/>
      <c r="AF22" s="434"/>
      <c r="AG22" s="473"/>
      <c r="AH22" s="437"/>
      <c r="AI22" s="435"/>
      <c r="AJ22" s="435"/>
      <c r="AK22" s="434"/>
      <c r="AL22" s="238">
        <f t="shared" si="3"/>
        <v>0</v>
      </c>
      <c r="AM22" s="241"/>
      <c r="AN22" s="436" t="b">
        <v>0</v>
      </c>
    </row>
    <row r="23" ht="15.75" customHeight="1">
      <c r="A23" s="233" t="s">
        <v>261</v>
      </c>
      <c r="B23" s="286" t="s">
        <v>258</v>
      </c>
      <c r="C23" s="286" t="s">
        <v>279</v>
      </c>
      <c r="D23" s="286" t="s">
        <v>40</v>
      </c>
      <c r="E23" s="258"/>
      <c r="F23" s="258"/>
      <c r="G23" s="438">
        <f t="shared" ref="G23:AL23" si="4">SUM(G16:G22)</f>
        <v>1</v>
      </c>
      <c r="H23" s="438">
        <f t="shared" si="4"/>
        <v>6</v>
      </c>
      <c r="I23" s="438">
        <f t="shared" si="4"/>
        <v>0</v>
      </c>
      <c r="J23" s="438">
        <f t="shared" si="4"/>
        <v>0</v>
      </c>
      <c r="K23" s="438">
        <f t="shared" si="4"/>
        <v>0</v>
      </c>
      <c r="L23" s="438">
        <f t="shared" si="4"/>
        <v>1</v>
      </c>
      <c r="M23" s="438">
        <f t="shared" si="4"/>
        <v>0</v>
      </c>
      <c r="N23" s="438">
        <f t="shared" si="4"/>
        <v>0</v>
      </c>
      <c r="O23" s="438">
        <f t="shared" si="4"/>
        <v>0</v>
      </c>
      <c r="P23" s="438">
        <f t="shared" si="4"/>
        <v>0</v>
      </c>
      <c r="Q23" s="438">
        <f t="shared" si="4"/>
        <v>0</v>
      </c>
      <c r="R23" s="438">
        <f t="shared" si="4"/>
        <v>0</v>
      </c>
      <c r="S23" s="438">
        <f t="shared" si="4"/>
        <v>0</v>
      </c>
      <c r="T23" s="438">
        <f t="shared" si="4"/>
        <v>0</v>
      </c>
      <c r="U23" s="438">
        <f t="shared" si="4"/>
        <v>0</v>
      </c>
      <c r="V23" s="438">
        <f t="shared" si="4"/>
        <v>0</v>
      </c>
      <c r="W23" s="438">
        <f t="shared" si="4"/>
        <v>0</v>
      </c>
      <c r="X23" s="438">
        <f t="shared" si="4"/>
        <v>0</v>
      </c>
      <c r="Y23" s="438">
        <f t="shared" si="4"/>
        <v>0</v>
      </c>
      <c r="Z23" s="438">
        <f t="shared" si="4"/>
        <v>0</v>
      </c>
      <c r="AA23" s="438">
        <f t="shared" si="4"/>
        <v>0</v>
      </c>
      <c r="AB23" s="438">
        <f t="shared" si="4"/>
        <v>0</v>
      </c>
      <c r="AC23" s="438">
        <f t="shared" si="4"/>
        <v>0</v>
      </c>
      <c r="AD23" s="438">
        <f t="shared" si="4"/>
        <v>0</v>
      </c>
      <c r="AE23" s="438">
        <f t="shared" si="4"/>
        <v>0</v>
      </c>
      <c r="AF23" s="438">
        <f t="shared" si="4"/>
        <v>0</v>
      </c>
      <c r="AG23" s="438">
        <f t="shared" si="4"/>
        <v>0</v>
      </c>
      <c r="AH23" s="438">
        <f t="shared" si="4"/>
        <v>0</v>
      </c>
      <c r="AI23" s="438">
        <f t="shared" si="4"/>
        <v>0</v>
      </c>
      <c r="AJ23" s="438">
        <f t="shared" si="4"/>
        <v>0</v>
      </c>
      <c r="AK23" s="438">
        <f t="shared" si="4"/>
        <v>0</v>
      </c>
      <c r="AL23" s="260">
        <f t="shared" si="4"/>
        <v>8</v>
      </c>
      <c r="AM23" s="263"/>
      <c r="AN23" s="439" t="b">
        <v>0</v>
      </c>
    </row>
    <row r="24" ht="15.75" customHeight="1">
      <c r="A24" s="233" t="s">
        <v>261</v>
      </c>
      <c r="B24" s="309" t="s">
        <v>258</v>
      </c>
      <c r="C24" s="309" t="s">
        <v>259</v>
      </c>
      <c r="D24" s="309" t="s">
        <v>48</v>
      </c>
      <c r="E24" s="183"/>
      <c r="F24" s="183"/>
      <c r="G24" s="433">
        <v>1.0</v>
      </c>
      <c r="H24" s="435">
        <v>8.0</v>
      </c>
      <c r="I24" s="434">
        <v>8.0</v>
      </c>
      <c r="J24" s="434">
        <v>8.0</v>
      </c>
      <c r="K24" s="434">
        <v>8.0</v>
      </c>
      <c r="L24" s="473">
        <v>7.0</v>
      </c>
      <c r="M24" s="435">
        <v>1.0</v>
      </c>
      <c r="N24" s="435">
        <v>7.0</v>
      </c>
      <c r="O24" s="435"/>
      <c r="P24" s="434"/>
      <c r="Q24" s="434"/>
      <c r="R24" s="434"/>
      <c r="S24" s="473"/>
      <c r="T24" s="435">
        <v>1.0</v>
      </c>
      <c r="U24" s="435">
        <v>8.0</v>
      </c>
      <c r="V24" s="435">
        <v>8.0</v>
      </c>
      <c r="W24" s="434">
        <v>8.0</v>
      </c>
      <c r="X24" s="434">
        <v>8.0</v>
      </c>
      <c r="Y24" s="434">
        <v>8.0</v>
      </c>
      <c r="Z24" s="473">
        <v>7.0</v>
      </c>
      <c r="AA24" s="435"/>
      <c r="AB24" s="435"/>
      <c r="AC24" s="435"/>
      <c r="AD24" s="434">
        <v>1.0</v>
      </c>
      <c r="AE24" s="475">
        <v>7.0</v>
      </c>
      <c r="AF24" s="434"/>
      <c r="AG24" s="473"/>
      <c r="AH24" s="435"/>
      <c r="AI24" s="435">
        <v>1.0</v>
      </c>
      <c r="AJ24" s="435">
        <v>8.0</v>
      </c>
      <c r="AK24" s="434">
        <v>7.0</v>
      </c>
      <c r="AL24" s="238">
        <f t="shared" ref="AL24:AL135" si="5">SUM(G24:AK24)</f>
        <v>120</v>
      </c>
      <c r="AM24" s="241"/>
      <c r="AN24" s="436" t="b">
        <v>0</v>
      </c>
    </row>
    <row r="25" ht="15.75" customHeight="1">
      <c r="A25" s="233" t="s">
        <v>261</v>
      </c>
      <c r="B25" s="309" t="s">
        <v>258</v>
      </c>
      <c r="C25" s="309" t="s">
        <v>259</v>
      </c>
      <c r="D25" s="309" t="s">
        <v>51</v>
      </c>
      <c r="E25" s="183"/>
      <c r="F25" s="183"/>
      <c r="G25" s="433">
        <v>8.0</v>
      </c>
      <c r="H25" s="435"/>
      <c r="I25" s="434">
        <v>8.0</v>
      </c>
      <c r="J25" s="434"/>
      <c r="K25" s="434">
        <v>8.0</v>
      </c>
      <c r="L25" s="473">
        <v>8.0</v>
      </c>
      <c r="M25" s="435">
        <v>8.0</v>
      </c>
      <c r="N25" s="435">
        <v>8.0</v>
      </c>
      <c r="O25" s="435"/>
      <c r="P25" s="434">
        <v>8.0</v>
      </c>
      <c r="Q25" s="434"/>
      <c r="R25" s="434">
        <v>8.0</v>
      </c>
      <c r="S25" s="473"/>
      <c r="T25" s="435">
        <v>8.0</v>
      </c>
      <c r="U25" s="435">
        <v>8.0</v>
      </c>
      <c r="V25" s="435"/>
      <c r="W25" s="434">
        <v>8.0</v>
      </c>
      <c r="X25" s="434"/>
      <c r="Y25" s="434">
        <v>8.0</v>
      </c>
      <c r="Z25" s="473">
        <v>8.0</v>
      </c>
      <c r="AA25" s="435"/>
      <c r="AB25" s="435">
        <v>8.0</v>
      </c>
      <c r="AC25" s="435"/>
      <c r="AD25" s="434">
        <v>8.0</v>
      </c>
      <c r="AE25" s="475"/>
      <c r="AF25" s="434">
        <v>8.0</v>
      </c>
      <c r="AG25" s="473"/>
      <c r="AH25" s="435">
        <v>8.0</v>
      </c>
      <c r="AI25" s="435">
        <v>8.0</v>
      </c>
      <c r="AJ25" s="435"/>
      <c r="AK25" s="434">
        <v>8.0</v>
      </c>
      <c r="AL25" s="238">
        <f t="shared" si="5"/>
        <v>152</v>
      </c>
      <c r="AM25" s="241"/>
      <c r="AN25" s="436" t="b">
        <v>0</v>
      </c>
    </row>
    <row r="26" ht="15.75" customHeight="1">
      <c r="A26" s="233" t="s">
        <v>261</v>
      </c>
      <c r="B26" s="309" t="s">
        <v>258</v>
      </c>
      <c r="C26" s="309" t="s">
        <v>259</v>
      </c>
      <c r="D26" s="309" t="s">
        <v>52</v>
      </c>
      <c r="E26" s="183"/>
      <c r="F26" s="183"/>
      <c r="G26" s="433">
        <v>8.0</v>
      </c>
      <c r="H26" s="435">
        <v>8.0</v>
      </c>
      <c r="I26" s="434"/>
      <c r="J26" s="434">
        <v>8.0</v>
      </c>
      <c r="K26" s="434"/>
      <c r="L26" s="473"/>
      <c r="M26" s="435">
        <v>8.0</v>
      </c>
      <c r="N26" s="435"/>
      <c r="O26" s="435">
        <v>8.0</v>
      </c>
      <c r="P26" s="434"/>
      <c r="Q26" s="434">
        <v>8.0</v>
      </c>
      <c r="R26" s="434"/>
      <c r="S26" s="473">
        <v>8.0</v>
      </c>
      <c r="T26" s="435"/>
      <c r="U26" s="435"/>
      <c r="V26" s="435">
        <v>8.0</v>
      </c>
      <c r="W26" s="434"/>
      <c r="X26" s="434">
        <v>8.0</v>
      </c>
      <c r="Y26" s="434"/>
      <c r="Z26" s="473">
        <v>8.0</v>
      </c>
      <c r="AA26" s="435">
        <v>8.0</v>
      </c>
      <c r="AB26" s="435"/>
      <c r="AC26" s="435">
        <v>8.0</v>
      </c>
      <c r="AD26" s="434"/>
      <c r="AE26" s="475">
        <v>8.0</v>
      </c>
      <c r="AF26" s="434"/>
      <c r="AG26" s="473">
        <v>8.0</v>
      </c>
      <c r="AH26" s="435"/>
      <c r="AI26" s="435"/>
      <c r="AJ26" s="435">
        <v>8.0</v>
      </c>
      <c r="AK26" s="434"/>
      <c r="AL26" s="238">
        <f t="shared" si="5"/>
        <v>120</v>
      </c>
      <c r="AM26" s="241"/>
      <c r="AN26" s="436" t="b">
        <v>0</v>
      </c>
    </row>
    <row r="27" ht="15.75" customHeight="1">
      <c r="A27" s="233" t="s">
        <v>261</v>
      </c>
      <c r="B27" s="309" t="s">
        <v>258</v>
      </c>
      <c r="C27" s="309" t="s">
        <v>259</v>
      </c>
      <c r="D27" s="309" t="s">
        <v>57</v>
      </c>
      <c r="E27" s="183"/>
      <c r="F27" s="183"/>
      <c r="G27" s="433"/>
      <c r="H27" s="435"/>
      <c r="I27" s="434"/>
      <c r="J27" s="434"/>
      <c r="K27" s="434"/>
      <c r="L27" s="473"/>
      <c r="M27" s="435"/>
      <c r="N27" s="435">
        <v>8.0</v>
      </c>
      <c r="O27" s="435"/>
      <c r="P27" s="434"/>
      <c r="Q27" s="434">
        <v>8.0</v>
      </c>
      <c r="R27" s="434"/>
      <c r="S27" s="473"/>
      <c r="T27" s="435"/>
      <c r="U27" s="435"/>
      <c r="V27" s="435">
        <v>8.0</v>
      </c>
      <c r="W27" s="434"/>
      <c r="X27" s="434">
        <v>8.0</v>
      </c>
      <c r="Y27" s="434"/>
      <c r="Z27" s="473"/>
      <c r="AA27" s="435"/>
      <c r="AB27" s="435"/>
      <c r="AC27" s="435">
        <v>8.0</v>
      </c>
      <c r="AD27" s="434"/>
      <c r="AE27" s="475"/>
      <c r="AF27" s="434"/>
      <c r="AG27" s="473"/>
      <c r="AH27" s="435"/>
      <c r="AI27" s="435"/>
      <c r="AJ27" s="435">
        <v>8.0</v>
      </c>
      <c r="AK27" s="434"/>
      <c r="AL27" s="238">
        <f t="shared" si="5"/>
        <v>48</v>
      </c>
      <c r="AM27" s="241"/>
      <c r="AN27" s="436" t="b">
        <v>0</v>
      </c>
    </row>
    <row r="28" ht="15.75" customHeight="1">
      <c r="A28" s="233" t="s">
        <v>261</v>
      </c>
      <c r="B28" s="309" t="s">
        <v>258</v>
      </c>
      <c r="C28" s="309" t="s">
        <v>259</v>
      </c>
      <c r="D28" s="309" t="s">
        <v>73</v>
      </c>
      <c r="E28" s="183"/>
      <c r="F28" s="183"/>
      <c r="G28" s="433"/>
      <c r="H28" s="435">
        <v>8.0</v>
      </c>
      <c r="I28" s="434"/>
      <c r="J28" s="434">
        <v>8.0</v>
      </c>
      <c r="K28" s="434">
        <v>8.0</v>
      </c>
      <c r="L28" s="473">
        <v>1.0</v>
      </c>
      <c r="M28" s="435">
        <v>7.0</v>
      </c>
      <c r="N28" s="435"/>
      <c r="O28" s="435"/>
      <c r="P28" s="434"/>
      <c r="Q28" s="434"/>
      <c r="R28" s="434">
        <v>8.0</v>
      </c>
      <c r="S28" s="473"/>
      <c r="T28" s="435"/>
      <c r="U28" s="435"/>
      <c r="V28" s="435"/>
      <c r="W28" s="434"/>
      <c r="X28" s="434"/>
      <c r="Y28" s="434">
        <v>8.0</v>
      </c>
      <c r="Z28" s="473">
        <v>1.0</v>
      </c>
      <c r="AA28" s="435">
        <v>8.0</v>
      </c>
      <c r="AB28" s="435">
        <v>7.0</v>
      </c>
      <c r="AC28" s="435"/>
      <c r="AD28" s="434"/>
      <c r="AE28" s="475">
        <v>8.0</v>
      </c>
      <c r="AF28" s="434">
        <v>8.0</v>
      </c>
      <c r="AG28" s="473">
        <v>1.0</v>
      </c>
      <c r="AH28" s="435">
        <v>7.0</v>
      </c>
      <c r="AI28" s="435"/>
      <c r="AJ28" s="435"/>
      <c r="AK28" s="434"/>
      <c r="AL28" s="238">
        <f t="shared" si="5"/>
        <v>88</v>
      </c>
      <c r="AM28" s="241"/>
      <c r="AN28" s="436" t="b">
        <v>0</v>
      </c>
    </row>
    <row r="29" ht="15.75" customHeight="1">
      <c r="A29" s="233" t="s">
        <v>261</v>
      </c>
      <c r="B29" s="309" t="s">
        <v>258</v>
      </c>
      <c r="C29" s="309" t="s">
        <v>259</v>
      </c>
      <c r="D29" s="309" t="s">
        <v>56</v>
      </c>
      <c r="E29" s="183"/>
      <c r="F29" s="183"/>
      <c r="G29" s="433"/>
      <c r="H29" s="435"/>
      <c r="I29" s="434"/>
      <c r="J29" s="434"/>
      <c r="K29" s="434"/>
      <c r="L29" s="473"/>
      <c r="M29" s="435"/>
      <c r="N29" s="435"/>
      <c r="O29" s="435"/>
      <c r="P29" s="434"/>
      <c r="Q29" s="434"/>
      <c r="R29" s="434"/>
      <c r="S29" s="473"/>
      <c r="T29" s="435"/>
      <c r="U29" s="435"/>
      <c r="V29" s="435"/>
      <c r="W29" s="434"/>
      <c r="X29" s="434"/>
      <c r="Y29" s="434"/>
      <c r="Z29" s="473"/>
      <c r="AA29" s="435"/>
      <c r="AB29" s="435"/>
      <c r="AC29" s="435"/>
      <c r="AD29" s="434"/>
      <c r="AE29" s="475"/>
      <c r="AF29" s="434"/>
      <c r="AG29" s="473"/>
      <c r="AH29" s="435"/>
      <c r="AI29" s="435"/>
      <c r="AJ29" s="435"/>
      <c r="AK29" s="434"/>
      <c r="AL29" s="238">
        <f t="shared" si="5"/>
        <v>0</v>
      </c>
      <c r="AM29" s="241"/>
      <c r="AN29" s="436" t="b">
        <v>0</v>
      </c>
    </row>
    <row r="30" ht="15.75" customHeight="1">
      <c r="A30" s="233" t="s">
        <v>261</v>
      </c>
      <c r="B30" s="309" t="s">
        <v>258</v>
      </c>
      <c r="C30" s="309" t="s">
        <v>259</v>
      </c>
      <c r="D30" s="309" t="s">
        <v>59</v>
      </c>
      <c r="E30" s="183"/>
      <c r="F30" s="183"/>
      <c r="G30" s="433"/>
      <c r="H30" s="435"/>
      <c r="I30" s="434"/>
      <c r="J30" s="434"/>
      <c r="K30" s="434"/>
      <c r="L30" s="473"/>
      <c r="M30" s="435"/>
      <c r="N30" s="435"/>
      <c r="O30" s="435"/>
      <c r="P30" s="434"/>
      <c r="Q30" s="434"/>
      <c r="R30" s="434"/>
      <c r="S30" s="473"/>
      <c r="T30" s="435"/>
      <c r="U30" s="435"/>
      <c r="V30" s="435"/>
      <c r="W30" s="434"/>
      <c r="X30" s="434"/>
      <c r="Y30" s="434"/>
      <c r="Z30" s="473"/>
      <c r="AA30" s="435"/>
      <c r="AB30" s="435"/>
      <c r="AC30" s="435"/>
      <c r="AD30" s="434"/>
      <c r="AE30" s="475"/>
      <c r="AF30" s="434"/>
      <c r="AG30" s="473"/>
      <c r="AH30" s="435"/>
      <c r="AI30" s="435"/>
      <c r="AJ30" s="435"/>
      <c r="AK30" s="434"/>
      <c r="AL30" s="238">
        <f t="shared" si="5"/>
        <v>0</v>
      </c>
      <c r="AM30" s="241"/>
      <c r="AN30" s="436" t="b">
        <v>0</v>
      </c>
    </row>
    <row r="31" ht="15.75" customHeight="1">
      <c r="A31" s="233" t="s">
        <v>261</v>
      </c>
      <c r="B31" s="309" t="s">
        <v>258</v>
      </c>
      <c r="C31" s="309" t="s">
        <v>259</v>
      </c>
      <c r="D31" s="309" t="s">
        <v>58</v>
      </c>
      <c r="E31" s="183"/>
      <c r="F31" s="183"/>
      <c r="G31" s="433">
        <v>7.0</v>
      </c>
      <c r="H31" s="435"/>
      <c r="I31" s="434"/>
      <c r="J31" s="434"/>
      <c r="K31" s="434"/>
      <c r="L31" s="473"/>
      <c r="M31" s="435"/>
      <c r="N31" s="435">
        <v>1.0</v>
      </c>
      <c r="O31" s="435">
        <v>8.0</v>
      </c>
      <c r="P31" s="434">
        <v>8.0</v>
      </c>
      <c r="Q31" s="434">
        <v>8.0</v>
      </c>
      <c r="R31" s="434">
        <v>8.0</v>
      </c>
      <c r="S31" s="473">
        <v>8.0</v>
      </c>
      <c r="T31" s="435">
        <v>7.0</v>
      </c>
      <c r="U31" s="435"/>
      <c r="V31" s="435"/>
      <c r="W31" s="434"/>
      <c r="X31" s="434"/>
      <c r="Y31" s="434"/>
      <c r="Z31" s="473"/>
      <c r="AA31" s="435"/>
      <c r="AB31" s="435">
        <v>1.0</v>
      </c>
      <c r="AC31" s="435">
        <v>8.0</v>
      </c>
      <c r="AD31" s="434">
        <v>7.0</v>
      </c>
      <c r="AE31" s="475">
        <v>1.0</v>
      </c>
      <c r="AF31" s="434">
        <v>8.0</v>
      </c>
      <c r="AG31" s="473">
        <v>7.0</v>
      </c>
      <c r="AH31" s="435">
        <v>1.0</v>
      </c>
      <c r="AI31" s="435">
        <v>7.0</v>
      </c>
      <c r="AJ31" s="435"/>
      <c r="AK31" s="434">
        <v>1.0</v>
      </c>
      <c r="AL31" s="238">
        <f t="shared" si="5"/>
        <v>96</v>
      </c>
      <c r="AM31" s="241"/>
      <c r="AN31" s="436" t="b">
        <v>0</v>
      </c>
    </row>
    <row r="32" ht="15.75" customHeight="1">
      <c r="A32" s="233" t="s">
        <v>261</v>
      </c>
      <c r="B32" s="309" t="s">
        <v>258</v>
      </c>
      <c r="C32" s="309" t="s">
        <v>259</v>
      </c>
      <c r="D32" s="309" t="s">
        <v>72</v>
      </c>
      <c r="E32" s="183"/>
      <c r="F32" s="183"/>
      <c r="G32" s="433"/>
      <c r="H32" s="435"/>
      <c r="I32" s="434">
        <v>8.0</v>
      </c>
      <c r="J32" s="434"/>
      <c r="K32" s="434"/>
      <c r="L32" s="473">
        <v>8.0</v>
      </c>
      <c r="M32" s="435"/>
      <c r="N32" s="435"/>
      <c r="O32" s="435">
        <v>8.0</v>
      </c>
      <c r="P32" s="434">
        <v>8.0</v>
      </c>
      <c r="Q32" s="434"/>
      <c r="R32" s="434"/>
      <c r="S32" s="473">
        <v>8.0</v>
      </c>
      <c r="T32" s="435">
        <v>8.0</v>
      </c>
      <c r="U32" s="435">
        <v>8.0</v>
      </c>
      <c r="V32" s="435"/>
      <c r="W32" s="434">
        <v>8.0</v>
      </c>
      <c r="X32" s="434"/>
      <c r="Y32" s="434"/>
      <c r="Z32" s="473"/>
      <c r="AA32" s="435">
        <v>8.0</v>
      </c>
      <c r="AB32" s="435">
        <v>8.0</v>
      </c>
      <c r="AC32" s="435"/>
      <c r="AD32" s="434">
        <v>8.0</v>
      </c>
      <c r="AE32" s="475"/>
      <c r="AF32" s="434"/>
      <c r="AG32" s="473">
        <v>8.0</v>
      </c>
      <c r="AH32" s="435">
        <v>8.0</v>
      </c>
      <c r="AI32" s="435">
        <v>8.0</v>
      </c>
      <c r="AJ32" s="435"/>
      <c r="AK32" s="434">
        <v>8.0</v>
      </c>
      <c r="AL32" s="238">
        <f t="shared" si="5"/>
        <v>120</v>
      </c>
      <c r="AM32" s="241"/>
      <c r="AN32" s="436" t="b">
        <v>0</v>
      </c>
    </row>
    <row r="33" ht="15.75" customHeight="1">
      <c r="A33" s="233" t="s">
        <v>261</v>
      </c>
      <c r="B33" s="309" t="s">
        <v>258</v>
      </c>
      <c r="C33" s="309" t="s">
        <v>259</v>
      </c>
      <c r="D33" s="309"/>
      <c r="E33" s="183"/>
      <c r="F33" s="183"/>
      <c r="G33" s="433"/>
      <c r="H33" s="435"/>
      <c r="I33" s="434"/>
      <c r="J33" s="434"/>
      <c r="K33" s="434"/>
      <c r="L33" s="473"/>
      <c r="M33" s="435"/>
      <c r="N33" s="435"/>
      <c r="O33" s="435"/>
      <c r="P33" s="434"/>
      <c r="Q33" s="434"/>
      <c r="R33" s="434"/>
      <c r="S33" s="473"/>
      <c r="T33" s="435"/>
      <c r="U33" s="435"/>
      <c r="V33" s="435"/>
      <c r="W33" s="434"/>
      <c r="X33" s="434"/>
      <c r="Y33" s="434"/>
      <c r="Z33" s="473"/>
      <c r="AA33" s="435"/>
      <c r="AB33" s="435"/>
      <c r="AC33" s="435"/>
      <c r="AD33" s="434"/>
      <c r="AE33" s="475"/>
      <c r="AF33" s="434"/>
      <c r="AG33" s="473"/>
      <c r="AH33" s="435"/>
      <c r="AI33" s="435"/>
      <c r="AJ33" s="435"/>
      <c r="AK33" s="434"/>
      <c r="AL33" s="238">
        <f t="shared" si="5"/>
        <v>0</v>
      </c>
      <c r="AM33" s="241"/>
      <c r="AN33" s="436" t="b">
        <v>0</v>
      </c>
    </row>
    <row r="34" ht="15.75" customHeight="1">
      <c r="A34" s="233" t="s">
        <v>261</v>
      </c>
      <c r="B34" s="286" t="s">
        <v>258</v>
      </c>
      <c r="C34" s="286" t="s">
        <v>259</v>
      </c>
      <c r="D34" s="286" t="s">
        <v>47</v>
      </c>
      <c r="E34" s="258"/>
      <c r="F34" s="258"/>
      <c r="G34" s="438">
        <f t="shared" ref="G34:AK34" si="6">SUM(G24:G33)</f>
        <v>24</v>
      </c>
      <c r="H34" s="438">
        <f t="shared" si="6"/>
        <v>24</v>
      </c>
      <c r="I34" s="438">
        <f t="shared" si="6"/>
        <v>24</v>
      </c>
      <c r="J34" s="438">
        <f t="shared" si="6"/>
        <v>24</v>
      </c>
      <c r="K34" s="438">
        <f t="shared" si="6"/>
        <v>24</v>
      </c>
      <c r="L34" s="438">
        <f t="shared" si="6"/>
        <v>24</v>
      </c>
      <c r="M34" s="438">
        <f t="shared" si="6"/>
        <v>24</v>
      </c>
      <c r="N34" s="438">
        <f t="shared" si="6"/>
        <v>24</v>
      </c>
      <c r="O34" s="438">
        <f t="shared" si="6"/>
        <v>24</v>
      </c>
      <c r="P34" s="438">
        <f t="shared" si="6"/>
        <v>24</v>
      </c>
      <c r="Q34" s="438">
        <f t="shared" si="6"/>
        <v>24</v>
      </c>
      <c r="R34" s="438">
        <f t="shared" si="6"/>
        <v>24</v>
      </c>
      <c r="S34" s="438">
        <f t="shared" si="6"/>
        <v>24</v>
      </c>
      <c r="T34" s="438">
        <f t="shared" si="6"/>
        <v>24</v>
      </c>
      <c r="U34" s="438">
        <f t="shared" si="6"/>
        <v>24</v>
      </c>
      <c r="V34" s="438">
        <f t="shared" si="6"/>
        <v>24</v>
      </c>
      <c r="W34" s="438">
        <f t="shared" si="6"/>
        <v>24</v>
      </c>
      <c r="X34" s="438">
        <f t="shared" si="6"/>
        <v>24</v>
      </c>
      <c r="Y34" s="438">
        <f t="shared" si="6"/>
        <v>24</v>
      </c>
      <c r="Z34" s="438">
        <f t="shared" si="6"/>
        <v>24</v>
      </c>
      <c r="AA34" s="438">
        <f t="shared" si="6"/>
        <v>24</v>
      </c>
      <c r="AB34" s="438">
        <f t="shared" si="6"/>
        <v>24</v>
      </c>
      <c r="AC34" s="438">
        <f t="shared" si="6"/>
        <v>24</v>
      </c>
      <c r="AD34" s="438">
        <f t="shared" si="6"/>
        <v>24</v>
      </c>
      <c r="AE34" s="438">
        <f t="shared" si="6"/>
        <v>24</v>
      </c>
      <c r="AF34" s="438">
        <f t="shared" si="6"/>
        <v>24</v>
      </c>
      <c r="AG34" s="438">
        <f t="shared" si="6"/>
        <v>24</v>
      </c>
      <c r="AH34" s="438">
        <f t="shared" si="6"/>
        <v>24</v>
      </c>
      <c r="AI34" s="438">
        <f t="shared" si="6"/>
        <v>24</v>
      </c>
      <c r="AJ34" s="438">
        <f t="shared" si="6"/>
        <v>24</v>
      </c>
      <c r="AK34" s="438">
        <f t="shared" si="6"/>
        <v>24</v>
      </c>
      <c r="AL34" s="260">
        <f t="shared" si="5"/>
        <v>744</v>
      </c>
      <c r="AM34" s="263"/>
      <c r="AN34" s="439" t="b">
        <v>0</v>
      </c>
    </row>
    <row r="35" ht="15.75" customHeight="1">
      <c r="A35" s="233" t="s">
        <v>261</v>
      </c>
      <c r="B35" s="309" t="s">
        <v>258</v>
      </c>
      <c r="C35" s="309" t="s">
        <v>263</v>
      </c>
      <c r="D35" s="309" t="s">
        <v>145</v>
      </c>
      <c r="E35" s="183"/>
      <c r="F35" s="183"/>
      <c r="G35" s="433">
        <v>3.0</v>
      </c>
      <c r="H35" s="435">
        <v>1.0</v>
      </c>
      <c r="I35" s="434">
        <v>1.0</v>
      </c>
      <c r="J35" s="434">
        <v>1.0</v>
      </c>
      <c r="K35" s="434">
        <v>2.0</v>
      </c>
      <c r="L35" s="473">
        <v>4.0</v>
      </c>
      <c r="M35" s="437"/>
      <c r="N35" s="435">
        <v>1.0</v>
      </c>
      <c r="O35" s="435">
        <v>1.0</v>
      </c>
      <c r="P35" s="434">
        <v>1.0</v>
      </c>
      <c r="Q35" s="434">
        <v>1.0</v>
      </c>
      <c r="R35" s="434">
        <v>1.0</v>
      </c>
      <c r="S35" s="473"/>
      <c r="T35" s="437"/>
      <c r="U35" s="435">
        <v>1.0</v>
      </c>
      <c r="V35" s="435">
        <v>1.0</v>
      </c>
      <c r="W35" s="434">
        <v>1.0</v>
      </c>
      <c r="X35" s="434">
        <v>1.0</v>
      </c>
      <c r="Y35" s="434">
        <v>1.0</v>
      </c>
      <c r="Z35" s="473"/>
      <c r="AA35" s="437"/>
      <c r="AB35" s="435">
        <v>1.0</v>
      </c>
      <c r="AC35" s="435">
        <v>1.0</v>
      </c>
      <c r="AD35" s="434">
        <v>1.0</v>
      </c>
      <c r="AE35" s="475">
        <v>1.0</v>
      </c>
      <c r="AF35" s="434"/>
      <c r="AG35" s="473"/>
      <c r="AH35" s="437">
        <v>4.0</v>
      </c>
      <c r="AI35" s="435">
        <v>1.0</v>
      </c>
      <c r="AJ35" s="435">
        <v>1.0</v>
      </c>
      <c r="AK35" s="434">
        <v>1.0</v>
      </c>
      <c r="AL35" s="238">
        <f t="shared" si="5"/>
        <v>33</v>
      </c>
      <c r="AM35" s="241"/>
      <c r="AN35" s="436" t="b">
        <v>0</v>
      </c>
    </row>
    <row r="36" ht="15.75" customHeight="1">
      <c r="A36" s="233" t="s">
        <v>261</v>
      </c>
      <c r="B36" s="309" t="s">
        <v>258</v>
      </c>
      <c r="C36" s="309" t="s">
        <v>263</v>
      </c>
      <c r="D36" s="309" t="s">
        <v>148</v>
      </c>
      <c r="E36" s="183"/>
      <c r="F36" s="183"/>
      <c r="G36" s="433">
        <v>1.0</v>
      </c>
      <c r="H36" s="435">
        <v>1.0</v>
      </c>
      <c r="I36" s="434">
        <v>1.0</v>
      </c>
      <c r="J36" s="434">
        <v>1.0</v>
      </c>
      <c r="K36" s="434"/>
      <c r="L36" s="473"/>
      <c r="M36" s="437"/>
      <c r="N36" s="435">
        <v>1.0</v>
      </c>
      <c r="O36" s="435">
        <v>1.0</v>
      </c>
      <c r="P36" s="434">
        <v>1.0</v>
      </c>
      <c r="Q36" s="434">
        <v>1.0</v>
      </c>
      <c r="R36" s="434">
        <v>1.0</v>
      </c>
      <c r="S36" s="473"/>
      <c r="T36" s="437"/>
      <c r="U36" s="435">
        <v>1.0</v>
      </c>
      <c r="V36" s="435">
        <v>1.0</v>
      </c>
      <c r="W36" s="434">
        <v>1.0</v>
      </c>
      <c r="X36" s="434">
        <v>1.0</v>
      </c>
      <c r="Y36" s="434">
        <v>1.0</v>
      </c>
      <c r="Z36" s="473"/>
      <c r="AA36" s="437"/>
      <c r="AB36" s="435">
        <v>1.0</v>
      </c>
      <c r="AC36" s="435">
        <v>1.0</v>
      </c>
      <c r="AD36" s="434">
        <v>1.0</v>
      </c>
      <c r="AE36" s="475">
        <v>1.0</v>
      </c>
      <c r="AF36" s="434">
        <v>2.0</v>
      </c>
      <c r="AG36" s="473">
        <v>4.0</v>
      </c>
      <c r="AH36" s="437"/>
      <c r="AI36" s="435">
        <v>1.0</v>
      </c>
      <c r="AJ36" s="435">
        <v>1.0</v>
      </c>
      <c r="AK36" s="434">
        <v>1.0</v>
      </c>
      <c r="AL36" s="238">
        <f t="shared" si="5"/>
        <v>27</v>
      </c>
      <c r="AM36" s="241"/>
      <c r="AN36" s="436" t="b">
        <v>0</v>
      </c>
    </row>
    <row r="37" ht="15.75" customHeight="1">
      <c r="A37" s="233" t="s">
        <v>261</v>
      </c>
      <c r="B37" s="309" t="s">
        <v>258</v>
      </c>
      <c r="C37" s="309" t="s">
        <v>263</v>
      </c>
      <c r="D37" s="309" t="s">
        <v>146</v>
      </c>
      <c r="E37" s="183"/>
      <c r="F37" s="183"/>
      <c r="G37" s="433"/>
      <c r="H37" s="435">
        <v>2.0</v>
      </c>
      <c r="I37" s="434">
        <v>2.0</v>
      </c>
      <c r="J37" s="434">
        <v>2.0</v>
      </c>
      <c r="K37" s="434">
        <v>2.0</v>
      </c>
      <c r="L37" s="473"/>
      <c r="M37" s="437"/>
      <c r="N37" s="435">
        <v>2.0</v>
      </c>
      <c r="O37" s="435">
        <v>2.0</v>
      </c>
      <c r="P37" s="434">
        <v>2.0</v>
      </c>
      <c r="Q37" s="434">
        <v>2.0</v>
      </c>
      <c r="R37" s="434">
        <v>2.0</v>
      </c>
      <c r="S37" s="473"/>
      <c r="T37" s="437"/>
      <c r="U37" s="435">
        <v>2.0</v>
      </c>
      <c r="V37" s="435">
        <v>2.0</v>
      </c>
      <c r="W37" s="434">
        <v>2.0</v>
      </c>
      <c r="X37" s="434">
        <v>2.0</v>
      </c>
      <c r="Y37" s="434">
        <v>2.0</v>
      </c>
      <c r="Z37" s="473"/>
      <c r="AA37" s="437"/>
      <c r="AB37" s="435">
        <v>2.0</v>
      </c>
      <c r="AC37" s="435">
        <v>2.0</v>
      </c>
      <c r="AD37" s="434">
        <v>2.0</v>
      </c>
      <c r="AE37" s="475">
        <v>2.0</v>
      </c>
      <c r="AF37" s="434">
        <v>2.0</v>
      </c>
      <c r="AG37" s="473"/>
      <c r="AH37" s="437"/>
      <c r="AI37" s="435">
        <v>2.0</v>
      </c>
      <c r="AJ37" s="435">
        <v>2.0</v>
      </c>
      <c r="AK37" s="434">
        <v>2.0</v>
      </c>
      <c r="AL37" s="238">
        <f t="shared" si="5"/>
        <v>44</v>
      </c>
      <c r="AM37" s="241"/>
      <c r="AN37" s="436" t="b">
        <v>0</v>
      </c>
    </row>
    <row r="38" ht="15.75" customHeight="1">
      <c r="A38" s="233" t="s">
        <v>261</v>
      </c>
      <c r="B38" s="309" t="s">
        <v>258</v>
      </c>
      <c r="C38" s="309" t="s">
        <v>263</v>
      </c>
      <c r="D38" s="309" t="s">
        <v>147</v>
      </c>
      <c r="E38" s="183"/>
      <c r="F38" s="183"/>
      <c r="G38" s="433"/>
      <c r="H38" s="435"/>
      <c r="I38" s="434"/>
      <c r="J38" s="434"/>
      <c r="K38" s="434"/>
      <c r="L38" s="473"/>
      <c r="M38" s="437">
        <v>4.0</v>
      </c>
      <c r="N38" s="435"/>
      <c r="O38" s="435"/>
      <c r="P38" s="434"/>
      <c r="Q38" s="434"/>
      <c r="R38" s="434"/>
      <c r="S38" s="473">
        <v>4.0</v>
      </c>
      <c r="T38" s="437">
        <v>4.0</v>
      </c>
      <c r="U38" s="435"/>
      <c r="V38" s="435"/>
      <c r="W38" s="434"/>
      <c r="X38" s="434"/>
      <c r="Y38" s="434"/>
      <c r="Z38" s="473">
        <v>4.0</v>
      </c>
      <c r="AA38" s="437">
        <v>4.0</v>
      </c>
      <c r="AB38" s="435"/>
      <c r="AC38" s="435"/>
      <c r="AD38" s="434"/>
      <c r="AE38" s="475"/>
      <c r="AF38" s="434"/>
      <c r="AG38" s="473"/>
      <c r="AH38" s="437"/>
      <c r="AI38" s="435"/>
      <c r="AJ38" s="435"/>
      <c r="AK38" s="434"/>
      <c r="AL38" s="238">
        <f t="shared" si="5"/>
        <v>20</v>
      </c>
      <c r="AM38" s="241"/>
      <c r="AN38" s="436" t="b">
        <v>0</v>
      </c>
    </row>
    <row r="39" ht="15.75" customHeight="1">
      <c r="A39" s="233" t="s">
        <v>261</v>
      </c>
      <c r="B39" s="309" t="s">
        <v>258</v>
      </c>
      <c r="C39" s="309" t="s">
        <v>263</v>
      </c>
      <c r="D39" s="309"/>
      <c r="E39" s="183"/>
      <c r="F39" s="183"/>
      <c r="G39" s="433"/>
      <c r="H39" s="435"/>
      <c r="I39" s="434"/>
      <c r="J39" s="434"/>
      <c r="K39" s="434"/>
      <c r="L39" s="473"/>
      <c r="M39" s="437"/>
      <c r="N39" s="435"/>
      <c r="O39" s="435"/>
      <c r="P39" s="434"/>
      <c r="Q39" s="434"/>
      <c r="R39" s="434"/>
      <c r="S39" s="473"/>
      <c r="T39" s="437"/>
      <c r="U39" s="435"/>
      <c r="V39" s="435"/>
      <c r="W39" s="434"/>
      <c r="X39" s="434"/>
      <c r="Y39" s="434"/>
      <c r="Z39" s="473"/>
      <c r="AA39" s="437"/>
      <c r="AB39" s="435"/>
      <c r="AC39" s="435"/>
      <c r="AD39" s="434"/>
      <c r="AE39" s="475"/>
      <c r="AF39" s="434"/>
      <c r="AG39" s="473"/>
      <c r="AH39" s="437"/>
      <c r="AI39" s="435"/>
      <c r="AJ39" s="435"/>
      <c r="AK39" s="434"/>
      <c r="AL39" s="238">
        <f t="shared" si="5"/>
        <v>0</v>
      </c>
      <c r="AM39" s="241"/>
      <c r="AN39" s="436" t="b">
        <v>0</v>
      </c>
    </row>
    <row r="40" ht="15.75" customHeight="1">
      <c r="A40" s="233" t="s">
        <v>261</v>
      </c>
      <c r="B40" s="309" t="s">
        <v>258</v>
      </c>
      <c r="C40" s="309" t="s">
        <v>263</v>
      </c>
      <c r="D40" s="309"/>
      <c r="E40" s="183"/>
      <c r="F40" s="183"/>
      <c r="G40" s="433"/>
      <c r="H40" s="435"/>
      <c r="I40" s="434"/>
      <c r="J40" s="434"/>
      <c r="K40" s="434"/>
      <c r="L40" s="473"/>
      <c r="M40" s="437"/>
      <c r="N40" s="435"/>
      <c r="O40" s="435"/>
      <c r="P40" s="434"/>
      <c r="Q40" s="434"/>
      <c r="R40" s="434"/>
      <c r="S40" s="473"/>
      <c r="T40" s="437"/>
      <c r="U40" s="435"/>
      <c r="V40" s="435"/>
      <c r="W40" s="434"/>
      <c r="X40" s="434"/>
      <c r="Y40" s="434"/>
      <c r="Z40" s="473"/>
      <c r="AA40" s="437"/>
      <c r="AB40" s="435"/>
      <c r="AC40" s="435"/>
      <c r="AD40" s="434"/>
      <c r="AE40" s="475"/>
      <c r="AF40" s="434"/>
      <c r="AG40" s="473"/>
      <c r="AH40" s="437"/>
      <c r="AI40" s="435"/>
      <c r="AJ40" s="435"/>
      <c r="AK40" s="434"/>
      <c r="AL40" s="238">
        <f t="shared" si="5"/>
        <v>0</v>
      </c>
      <c r="AM40" s="241"/>
      <c r="AN40" s="436" t="b">
        <v>0</v>
      </c>
    </row>
    <row r="41" ht="15.75" customHeight="1">
      <c r="A41" s="233" t="s">
        <v>261</v>
      </c>
      <c r="B41" s="286" t="s">
        <v>258</v>
      </c>
      <c r="C41" s="286" t="s">
        <v>263</v>
      </c>
      <c r="D41" s="286" t="s">
        <v>142</v>
      </c>
      <c r="E41" s="258"/>
      <c r="F41" s="258"/>
      <c r="G41" s="438">
        <f t="shared" ref="G41:AK41" si="7">SUM(G35:G40)</f>
        <v>4</v>
      </c>
      <c r="H41" s="438">
        <f t="shared" si="7"/>
        <v>4</v>
      </c>
      <c r="I41" s="438">
        <f t="shared" si="7"/>
        <v>4</v>
      </c>
      <c r="J41" s="438">
        <f t="shared" si="7"/>
        <v>4</v>
      </c>
      <c r="K41" s="438">
        <f t="shared" si="7"/>
        <v>4</v>
      </c>
      <c r="L41" s="438">
        <f t="shared" si="7"/>
        <v>4</v>
      </c>
      <c r="M41" s="438">
        <f t="shared" si="7"/>
        <v>4</v>
      </c>
      <c r="N41" s="438">
        <f t="shared" si="7"/>
        <v>4</v>
      </c>
      <c r="O41" s="438">
        <f t="shared" si="7"/>
        <v>4</v>
      </c>
      <c r="P41" s="438">
        <f t="shared" si="7"/>
        <v>4</v>
      </c>
      <c r="Q41" s="438">
        <f t="shared" si="7"/>
        <v>4</v>
      </c>
      <c r="R41" s="438">
        <f t="shared" si="7"/>
        <v>4</v>
      </c>
      <c r="S41" s="438">
        <f t="shared" si="7"/>
        <v>4</v>
      </c>
      <c r="T41" s="438">
        <f t="shared" si="7"/>
        <v>4</v>
      </c>
      <c r="U41" s="438">
        <f t="shared" si="7"/>
        <v>4</v>
      </c>
      <c r="V41" s="438">
        <f t="shared" si="7"/>
        <v>4</v>
      </c>
      <c r="W41" s="438">
        <f t="shared" si="7"/>
        <v>4</v>
      </c>
      <c r="X41" s="438">
        <f t="shared" si="7"/>
        <v>4</v>
      </c>
      <c r="Y41" s="438">
        <f t="shared" si="7"/>
        <v>4</v>
      </c>
      <c r="Z41" s="438">
        <f t="shared" si="7"/>
        <v>4</v>
      </c>
      <c r="AA41" s="438">
        <f t="shared" si="7"/>
        <v>4</v>
      </c>
      <c r="AB41" s="438">
        <f t="shared" si="7"/>
        <v>4</v>
      </c>
      <c r="AC41" s="438">
        <f t="shared" si="7"/>
        <v>4</v>
      </c>
      <c r="AD41" s="438">
        <f t="shared" si="7"/>
        <v>4</v>
      </c>
      <c r="AE41" s="438">
        <f t="shared" si="7"/>
        <v>4</v>
      </c>
      <c r="AF41" s="438">
        <f t="shared" si="7"/>
        <v>4</v>
      </c>
      <c r="AG41" s="438">
        <f t="shared" si="7"/>
        <v>4</v>
      </c>
      <c r="AH41" s="438">
        <f t="shared" si="7"/>
        <v>4</v>
      </c>
      <c r="AI41" s="438">
        <f t="shared" si="7"/>
        <v>4</v>
      </c>
      <c r="AJ41" s="438">
        <f t="shared" si="7"/>
        <v>4</v>
      </c>
      <c r="AK41" s="438">
        <f t="shared" si="7"/>
        <v>4</v>
      </c>
      <c r="AL41" s="260">
        <f t="shared" si="5"/>
        <v>124</v>
      </c>
      <c r="AM41" s="263"/>
      <c r="AN41" s="439" t="b">
        <v>0</v>
      </c>
    </row>
    <row r="42" ht="15.75" customHeight="1">
      <c r="A42" s="233" t="s">
        <v>261</v>
      </c>
      <c r="B42" s="309" t="s">
        <v>258</v>
      </c>
      <c r="C42" s="309" t="s">
        <v>271</v>
      </c>
      <c r="D42" s="309" t="s">
        <v>173</v>
      </c>
      <c r="E42" s="183"/>
      <c r="F42" s="183"/>
      <c r="G42" s="433"/>
      <c r="H42" s="435"/>
      <c r="I42" s="434"/>
      <c r="J42" s="434"/>
      <c r="K42" s="434"/>
      <c r="L42" s="473"/>
      <c r="M42" s="437"/>
      <c r="N42" s="435"/>
      <c r="O42" s="435"/>
      <c r="P42" s="434">
        <v>1.0</v>
      </c>
      <c r="Q42" s="434"/>
      <c r="R42" s="434"/>
      <c r="S42" s="473"/>
      <c r="T42" s="437"/>
      <c r="U42" s="435"/>
      <c r="V42" s="435"/>
      <c r="W42" s="434"/>
      <c r="X42" s="434"/>
      <c r="Y42" s="434"/>
      <c r="Z42" s="473"/>
      <c r="AA42" s="437"/>
      <c r="AB42" s="435"/>
      <c r="AC42" s="435"/>
      <c r="AD42" s="434"/>
      <c r="AE42" s="475"/>
      <c r="AF42" s="434"/>
      <c r="AG42" s="473"/>
      <c r="AH42" s="437"/>
      <c r="AI42" s="435"/>
      <c r="AJ42" s="435"/>
      <c r="AK42" s="434"/>
      <c r="AL42" s="238">
        <f t="shared" si="5"/>
        <v>1</v>
      </c>
      <c r="AM42" s="241"/>
      <c r="AN42" s="436" t="b">
        <v>0</v>
      </c>
    </row>
    <row r="43" ht="15.75" customHeight="1">
      <c r="A43" s="233" t="s">
        <v>261</v>
      </c>
      <c r="B43" s="309" t="s">
        <v>258</v>
      </c>
      <c r="C43" s="309" t="s">
        <v>271</v>
      </c>
      <c r="D43" s="309"/>
      <c r="E43" s="183"/>
      <c r="F43" s="183"/>
      <c r="G43" s="433"/>
      <c r="H43" s="435"/>
      <c r="I43" s="434"/>
      <c r="J43" s="434"/>
      <c r="K43" s="434"/>
      <c r="L43" s="473"/>
      <c r="M43" s="435"/>
      <c r="N43" s="435"/>
      <c r="O43" s="435"/>
      <c r="P43" s="434"/>
      <c r="Q43" s="434"/>
      <c r="R43" s="434"/>
      <c r="S43" s="473"/>
      <c r="T43" s="437"/>
      <c r="U43" s="435"/>
      <c r="V43" s="435"/>
      <c r="W43" s="434"/>
      <c r="X43" s="434"/>
      <c r="Y43" s="434"/>
      <c r="Z43" s="473"/>
      <c r="AA43" s="437"/>
      <c r="AB43" s="435"/>
      <c r="AC43" s="435"/>
      <c r="AD43" s="434"/>
      <c r="AE43" s="475"/>
      <c r="AF43" s="434"/>
      <c r="AG43" s="473"/>
      <c r="AH43" s="437"/>
      <c r="AI43" s="435"/>
      <c r="AJ43" s="435"/>
      <c r="AK43" s="434"/>
      <c r="AL43" s="238">
        <f t="shared" si="5"/>
        <v>0</v>
      </c>
      <c r="AM43" s="241"/>
      <c r="AN43" s="436" t="b">
        <v>0</v>
      </c>
    </row>
    <row r="44" ht="15.75" customHeight="1">
      <c r="A44" s="233" t="s">
        <v>261</v>
      </c>
      <c r="B44" s="286" t="s">
        <v>258</v>
      </c>
      <c r="C44" s="286" t="s">
        <v>271</v>
      </c>
      <c r="D44" s="286" t="s">
        <v>172</v>
      </c>
      <c r="E44" s="258"/>
      <c r="F44" s="258"/>
      <c r="G44" s="438">
        <f t="shared" ref="G44:AK44" si="8">SUM(G42:G43)</f>
        <v>0</v>
      </c>
      <c r="H44" s="438">
        <f t="shared" si="8"/>
        <v>0</v>
      </c>
      <c r="I44" s="438">
        <f t="shared" si="8"/>
        <v>0</v>
      </c>
      <c r="J44" s="438">
        <f t="shared" si="8"/>
        <v>0</v>
      </c>
      <c r="K44" s="438">
        <f t="shared" si="8"/>
        <v>0</v>
      </c>
      <c r="L44" s="438">
        <f t="shared" si="8"/>
        <v>0</v>
      </c>
      <c r="M44" s="438">
        <f t="shared" si="8"/>
        <v>0</v>
      </c>
      <c r="N44" s="438">
        <f t="shared" si="8"/>
        <v>0</v>
      </c>
      <c r="O44" s="438">
        <f t="shared" si="8"/>
        <v>0</v>
      </c>
      <c r="P44" s="438">
        <f t="shared" si="8"/>
        <v>1</v>
      </c>
      <c r="Q44" s="438">
        <f t="shared" si="8"/>
        <v>0</v>
      </c>
      <c r="R44" s="438">
        <f t="shared" si="8"/>
        <v>0</v>
      </c>
      <c r="S44" s="438">
        <f t="shared" si="8"/>
        <v>0</v>
      </c>
      <c r="T44" s="438">
        <f t="shared" si="8"/>
        <v>0</v>
      </c>
      <c r="U44" s="438">
        <f t="shared" si="8"/>
        <v>0</v>
      </c>
      <c r="V44" s="438">
        <f t="shared" si="8"/>
        <v>0</v>
      </c>
      <c r="W44" s="438">
        <f t="shared" si="8"/>
        <v>0</v>
      </c>
      <c r="X44" s="438">
        <f t="shared" si="8"/>
        <v>0</v>
      </c>
      <c r="Y44" s="438">
        <f t="shared" si="8"/>
        <v>0</v>
      </c>
      <c r="Z44" s="438">
        <f t="shared" si="8"/>
        <v>0</v>
      </c>
      <c r="AA44" s="438">
        <f t="shared" si="8"/>
        <v>0</v>
      </c>
      <c r="AB44" s="438">
        <f t="shared" si="8"/>
        <v>0</v>
      </c>
      <c r="AC44" s="438">
        <f t="shared" si="8"/>
        <v>0</v>
      </c>
      <c r="AD44" s="438">
        <f t="shared" si="8"/>
        <v>0</v>
      </c>
      <c r="AE44" s="438">
        <f t="shared" si="8"/>
        <v>0</v>
      </c>
      <c r="AF44" s="438">
        <f t="shared" si="8"/>
        <v>0</v>
      </c>
      <c r="AG44" s="438">
        <f t="shared" si="8"/>
        <v>0</v>
      </c>
      <c r="AH44" s="438">
        <f t="shared" si="8"/>
        <v>0</v>
      </c>
      <c r="AI44" s="438">
        <f t="shared" si="8"/>
        <v>0</v>
      </c>
      <c r="AJ44" s="438">
        <f t="shared" si="8"/>
        <v>0</v>
      </c>
      <c r="AK44" s="438">
        <f t="shared" si="8"/>
        <v>0</v>
      </c>
      <c r="AL44" s="260">
        <f t="shared" si="5"/>
        <v>1</v>
      </c>
      <c r="AM44" s="263"/>
      <c r="AN44" s="439" t="b">
        <v>0</v>
      </c>
    </row>
    <row r="45" ht="15.75" customHeight="1">
      <c r="A45" s="233" t="s">
        <v>261</v>
      </c>
      <c r="B45" s="309" t="s">
        <v>258</v>
      </c>
      <c r="C45" s="309" t="s">
        <v>267</v>
      </c>
      <c r="D45" s="309" t="s">
        <v>175</v>
      </c>
      <c r="E45" s="183"/>
      <c r="F45" s="183"/>
      <c r="G45" s="433">
        <v>1.0</v>
      </c>
      <c r="H45" s="435"/>
      <c r="I45" s="434"/>
      <c r="J45" s="434">
        <v>1.0</v>
      </c>
      <c r="K45" s="434">
        <v>1.0</v>
      </c>
      <c r="L45" s="473"/>
      <c r="M45" s="435"/>
      <c r="N45" s="435"/>
      <c r="O45" s="435"/>
      <c r="P45" s="434"/>
      <c r="Q45" s="434">
        <v>1.0</v>
      </c>
      <c r="R45" s="434">
        <v>1.0</v>
      </c>
      <c r="S45" s="473"/>
      <c r="T45" s="435"/>
      <c r="U45" s="435"/>
      <c r="V45" s="435">
        <v>1.0</v>
      </c>
      <c r="W45" s="434"/>
      <c r="X45" s="434">
        <v>1.0</v>
      </c>
      <c r="Y45" s="434">
        <v>1.0</v>
      </c>
      <c r="Z45" s="473"/>
      <c r="AA45" s="435"/>
      <c r="AB45" s="435"/>
      <c r="AC45" s="435">
        <v>1.0</v>
      </c>
      <c r="AD45" s="434"/>
      <c r="AE45" s="475">
        <v>1.0</v>
      </c>
      <c r="AF45" s="434"/>
      <c r="AG45" s="473"/>
      <c r="AH45" s="435"/>
      <c r="AI45" s="435"/>
      <c r="AJ45" s="435"/>
      <c r="AK45" s="434"/>
      <c r="AL45" s="238">
        <f t="shared" si="5"/>
        <v>10</v>
      </c>
      <c r="AM45" s="241"/>
      <c r="AN45" s="436" t="b">
        <v>0</v>
      </c>
    </row>
    <row r="46" ht="15.75" customHeight="1">
      <c r="A46" s="233" t="s">
        <v>261</v>
      </c>
      <c r="B46" s="309" t="s">
        <v>258</v>
      </c>
      <c r="C46" s="309" t="s">
        <v>267</v>
      </c>
      <c r="D46" s="309"/>
      <c r="E46" s="183"/>
      <c r="F46" s="183"/>
      <c r="G46" s="433"/>
      <c r="H46" s="435"/>
      <c r="I46" s="434"/>
      <c r="J46" s="434"/>
      <c r="K46" s="434"/>
      <c r="L46" s="473"/>
      <c r="M46" s="435"/>
      <c r="N46" s="435"/>
      <c r="O46" s="435"/>
      <c r="P46" s="434"/>
      <c r="Q46" s="434"/>
      <c r="R46" s="434"/>
      <c r="S46" s="473"/>
      <c r="T46" s="435"/>
      <c r="U46" s="435"/>
      <c r="V46" s="435"/>
      <c r="W46" s="434"/>
      <c r="X46" s="434"/>
      <c r="Y46" s="434"/>
      <c r="Z46" s="473"/>
      <c r="AA46" s="435"/>
      <c r="AB46" s="435"/>
      <c r="AC46" s="435"/>
      <c r="AD46" s="434"/>
      <c r="AE46" s="475"/>
      <c r="AF46" s="434"/>
      <c r="AG46" s="473"/>
      <c r="AH46" s="435"/>
      <c r="AI46" s="435"/>
      <c r="AJ46" s="435"/>
      <c r="AK46" s="434"/>
      <c r="AL46" s="238">
        <f t="shared" si="5"/>
        <v>0</v>
      </c>
      <c r="AM46" s="241"/>
      <c r="AN46" s="436" t="b">
        <v>0</v>
      </c>
    </row>
    <row r="47" ht="15.75" customHeight="1">
      <c r="A47" s="233" t="s">
        <v>261</v>
      </c>
      <c r="B47" s="286" t="s">
        <v>258</v>
      </c>
      <c r="C47" s="286" t="s">
        <v>267</v>
      </c>
      <c r="D47" s="286" t="s">
        <v>174</v>
      </c>
      <c r="E47" s="258"/>
      <c r="F47" s="258"/>
      <c r="G47" s="438">
        <f t="shared" ref="G47:AK47" si="9">SUM(G45:G46)</f>
        <v>1</v>
      </c>
      <c r="H47" s="438">
        <f t="shared" si="9"/>
        <v>0</v>
      </c>
      <c r="I47" s="438">
        <f t="shared" si="9"/>
        <v>0</v>
      </c>
      <c r="J47" s="438">
        <f t="shared" si="9"/>
        <v>1</v>
      </c>
      <c r="K47" s="438">
        <f t="shared" si="9"/>
        <v>1</v>
      </c>
      <c r="L47" s="438">
        <f t="shared" si="9"/>
        <v>0</v>
      </c>
      <c r="M47" s="438">
        <f t="shared" si="9"/>
        <v>0</v>
      </c>
      <c r="N47" s="438">
        <f t="shared" si="9"/>
        <v>0</v>
      </c>
      <c r="O47" s="438">
        <f t="shared" si="9"/>
        <v>0</v>
      </c>
      <c r="P47" s="438">
        <f t="shared" si="9"/>
        <v>0</v>
      </c>
      <c r="Q47" s="438">
        <f t="shared" si="9"/>
        <v>1</v>
      </c>
      <c r="R47" s="438">
        <f t="shared" si="9"/>
        <v>1</v>
      </c>
      <c r="S47" s="438">
        <f t="shared" si="9"/>
        <v>0</v>
      </c>
      <c r="T47" s="438">
        <f t="shared" si="9"/>
        <v>0</v>
      </c>
      <c r="U47" s="438">
        <f t="shared" si="9"/>
        <v>0</v>
      </c>
      <c r="V47" s="438">
        <f t="shared" si="9"/>
        <v>1</v>
      </c>
      <c r="W47" s="438">
        <f t="shared" si="9"/>
        <v>0</v>
      </c>
      <c r="X47" s="438">
        <f t="shared" si="9"/>
        <v>1</v>
      </c>
      <c r="Y47" s="438">
        <f t="shared" si="9"/>
        <v>1</v>
      </c>
      <c r="Z47" s="438">
        <f t="shared" si="9"/>
        <v>0</v>
      </c>
      <c r="AA47" s="438">
        <f t="shared" si="9"/>
        <v>0</v>
      </c>
      <c r="AB47" s="438">
        <f t="shared" si="9"/>
        <v>0</v>
      </c>
      <c r="AC47" s="438">
        <f t="shared" si="9"/>
        <v>1</v>
      </c>
      <c r="AD47" s="438">
        <f t="shared" si="9"/>
        <v>0</v>
      </c>
      <c r="AE47" s="438">
        <f t="shared" si="9"/>
        <v>1</v>
      </c>
      <c r="AF47" s="438">
        <f t="shared" si="9"/>
        <v>0</v>
      </c>
      <c r="AG47" s="438">
        <f t="shared" si="9"/>
        <v>0</v>
      </c>
      <c r="AH47" s="438">
        <f t="shared" si="9"/>
        <v>0</v>
      </c>
      <c r="AI47" s="438">
        <f t="shared" si="9"/>
        <v>0</v>
      </c>
      <c r="AJ47" s="438">
        <f t="shared" si="9"/>
        <v>0</v>
      </c>
      <c r="AK47" s="438">
        <f t="shared" si="9"/>
        <v>0</v>
      </c>
      <c r="AL47" s="260">
        <f t="shared" si="5"/>
        <v>10</v>
      </c>
      <c r="AM47" s="263"/>
      <c r="AN47" s="439" t="b">
        <v>0</v>
      </c>
    </row>
    <row r="48" ht="15.75" customHeight="1">
      <c r="A48" s="233" t="s">
        <v>273</v>
      </c>
      <c r="B48" s="408" t="s">
        <v>254</v>
      </c>
      <c r="C48" s="309" t="s">
        <v>259</v>
      </c>
      <c r="D48" s="309" t="s">
        <v>60</v>
      </c>
      <c r="E48" s="183"/>
      <c r="F48" s="183"/>
      <c r="G48" s="433">
        <v>6.0</v>
      </c>
      <c r="H48" s="435"/>
      <c r="I48" s="434">
        <v>12.0</v>
      </c>
      <c r="J48" s="434"/>
      <c r="K48" s="434">
        <v>6.0</v>
      </c>
      <c r="L48" s="473"/>
      <c r="M48" s="435"/>
      <c r="N48" s="435">
        <v>6.0</v>
      </c>
      <c r="O48" s="435"/>
      <c r="P48" s="434">
        <v>12.0</v>
      </c>
      <c r="Q48" s="434"/>
      <c r="R48" s="434">
        <v>6.0</v>
      </c>
      <c r="S48" s="473"/>
      <c r="T48" s="435"/>
      <c r="U48" s="435">
        <v>6.0</v>
      </c>
      <c r="V48" s="435"/>
      <c r="W48" s="434">
        <v>6.0</v>
      </c>
      <c r="X48" s="434"/>
      <c r="Y48" s="434">
        <v>6.0</v>
      </c>
      <c r="Z48" s="473"/>
      <c r="AA48" s="435"/>
      <c r="AB48" s="435"/>
      <c r="AC48" s="435">
        <v>6.0</v>
      </c>
      <c r="AD48" s="434">
        <v>6.0</v>
      </c>
      <c r="AE48" s="475"/>
      <c r="AF48" s="434">
        <v>6.0</v>
      </c>
      <c r="AG48" s="473"/>
      <c r="AH48" s="435"/>
      <c r="AI48" s="435">
        <v>6.0</v>
      </c>
      <c r="AJ48" s="435"/>
      <c r="AK48" s="434">
        <v>6.0</v>
      </c>
      <c r="AL48" s="360">
        <f t="shared" si="5"/>
        <v>96</v>
      </c>
      <c r="AM48" s="241"/>
      <c r="AN48" s="436" t="b">
        <v>0</v>
      </c>
    </row>
    <row r="49" ht="15.75" customHeight="1">
      <c r="A49" s="233" t="s">
        <v>273</v>
      </c>
      <c r="B49" s="408" t="s">
        <v>254</v>
      </c>
      <c r="C49" s="309" t="s">
        <v>259</v>
      </c>
      <c r="D49" s="309" t="s">
        <v>61</v>
      </c>
      <c r="E49" s="183"/>
      <c r="F49" s="183"/>
      <c r="G49" s="433">
        <v>6.0</v>
      </c>
      <c r="H49" s="435"/>
      <c r="I49" s="434">
        <v>6.0</v>
      </c>
      <c r="J49" s="434"/>
      <c r="K49" s="434">
        <v>6.0</v>
      </c>
      <c r="L49" s="473"/>
      <c r="M49" s="435"/>
      <c r="N49" s="435">
        <v>6.0</v>
      </c>
      <c r="O49" s="435"/>
      <c r="P49" s="434">
        <v>6.0</v>
      </c>
      <c r="Q49" s="434"/>
      <c r="R49" s="434">
        <v>6.0</v>
      </c>
      <c r="S49" s="473"/>
      <c r="T49" s="435">
        <v>6.0</v>
      </c>
      <c r="U49" s="435">
        <v>6.0</v>
      </c>
      <c r="V49" s="435"/>
      <c r="W49" s="434">
        <v>6.0</v>
      </c>
      <c r="X49" s="434"/>
      <c r="Y49" s="434">
        <v>6.0</v>
      </c>
      <c r="Z49" s="473"/>
      <c r="AA49" s="435"/>
      <c r="AB49" s="435">
        <v>6.0</v>
      </c>
      <c r="AC49" s="435"/>
      <c r="AD49" s="434">
        <v>6.0</v>
      </c>
      <c r="AE49" s="475"/>
      <c r="AF49" s="434">
        <v>6.0</v>
      </c>
      <c r="AG49" s="473"/>
      <c r="AH49" s="435"/>
      <c r="AI49" s="435">
        <v>6.0</v>
      </c>
      <c r="AJ49" s="435"/>
      <c r="AK49" s="434">
        <v>6.0</v>
      </c>
      <c r="AL49" s="360">
        <f t="shared" si="5"/>
        <v>90</v>
      </c>
      <c r="AM49" s="241"/>
      <c r="AN49" s="436" t="b">
        <v>0</v>
      </c>
    </row>
    <row r="50" ht="15.75" customHeight="1">
      <c r="A50" s="233" t="s">
        <v>273</v>
      </c>
      <c r="B50" s="408" t="s">
        <v>254</v>
      </c>
      <c r="C50" s="309" t="s">
        <v>259</v>
      </c>
      <c r="D50" s="309" t="s">
        <v>86</v>
      </c>
      <c r="E50" s="183"/>
      <c r="F50" s="183"/>
      <c r="G50" s="433">
        <v>6.0</v>
      </c>
      <c r="H50" s="435"/>
      <c r="I50" s="434">
        <v>6.0</v>
      </c>
      <c r="J50" s="434"/>
      <c r="K50" s="434">
        <v>6.0</v>
      </c>
      <c r="L50" s="473"/>
      <c r="M50" s="435">
        <v>6.0</v>
      </c>
      <c r="N50" s="435">
        <v>6.0</v>
      </c>
      <c r="O50" s="435"/>
      <c r="P50" s="434"/>
      <c r="Q50" s="434">
        <v>6.0</v>
      </c>
      <c r="R50" s="434">
        <v>6.0</v>
      </c>
      <c r="S50" s="473">
        <v>6.0</v>
      </c>
      <c r="T50" s="435"/>
      <c r="U50" s="435">
        <v>6.0</v>
      </c>
      <c r="V50" s="435"/>
      <c r="W50" s="434">
        <v>6.0</v>
      </c>
      <c r="X50" s="434"/>
      <c r="Y50" s="434">
        <v>6.0</v>
      </c>
      <c r="Z50" s="473"/>
      <c r="AA50" s="435">
        <v>6.0</v>
      </c>
      <c r="AB50" s="435">
        <v>6.0</v>
      </c>
      <c r="AC50" s="435"/>
      <c r="AD50" s="434">
        <v>6.0</v>
      </c>
      <c r="AE50" s="475"/>
      <c r="AF50" s="434">
        <v>6.0</v>
      </c>
      <c r="AG50" s="473"/>
      <c r="AH50" s="435">
        <v>6.0</v>
      </c>
      <c r="AI50" s="435">
        <v>6.0</v>
      </c>
      <c r="AJ50" s="435"/>
      <c r="AK50" s="434">
        <v>6.0</v>
      </c>
      <c r="AL50" s="360">
        <f t="shared" si="5"/>
        <v>108</v>
      </c>
      <c r="AM50" s="241"/>
      <c r="AN50" s="436" t="b">
        <v>0</v>
      </c>
    </row>
    <row r="51" ht="15.75" customHeight="1">
      <c r="A51" s="233" t="s">
        <v>273</v>
      </c>
      <c r="B51" s="408" t="s">
        <v>254</v>
      </c>
      <c r="C51" s="309" t="s">
        <v>259</v>
      </c>
      <c r="D51" s="309" t="s">
        <v>63</v>
      </c>
      <c r="E51" s="183"/>
      <c r="F51" s="183"/>
      <c r="G51" s="433">
        <v>6.0</v>
      </c>
      <c r="H51" s="435"/>
      <c r="I51" s="434"/>
      <c r="J51" s="434"/>
      <c r="K51" s="434"/>
      <c r="L51" s="473"/>
      <c r="M51" s="435">
        <v>6.0</v>
      </c>
      <c r="N51" s="435">
        <v>6.0</v>
      </c>
      <c r="O51" s="435"/>
      <c r="P51" s="434"/>
      <c r="Q51" s="434"/>
      <c r="R51" s="434"/>
      <c r="S51" s="473">
        <v>6.0</v>
      </c>
      <c r="T51" s="435"/>
      <c r="U51" s="435">
        <v>6.0</v>
      </c>
      <c r="V51" s="435"/>
      <c r="W51" s="434">
        <v>6.0</v>
      </c>
      <c r="X51" s="434"/>
      <c r="Y51" s="434"/>
      <c r="Z51" s="473">
        <v>6.0</v>
      </c>
      <c r="AA51" s="435">
        <v>6.0</v>
      </c>
      <c r="AB51" s="435"/>
      <c r="AC51" s="435"/>
      <c r="AD51" s="434"/>
      <c r="AE51" s="475"/>
      <c r="AF51" s="434">
        <v>6.0</v>
      </c>
      <c r="AG51" s="473">
        <v>6.0</v>
      </c>
      <c r="AH51" s="435"/>
      <c r="AI51" s="435">
        <v>6.0</v>
      </c>
      <c r="AJ51" s="435"/>
      <c r="AK51" s="434">
        <v>6.0</v>
      </c>
      <c r="AL51" s="360">
        <f t="shared" si="5"/>
        <v>72</v>
      </c>
      <c r="AM51" s="241"/>
      <c r="AN51" s="436" t="b">
        <v>0</v>
      </c>
    </row>
    <row r="52" ht="15.75" customHeight="1">
      <c r="A52" s="233" t="s">
        <v>273</v>
      </c>
      <c r="B52" s="408" t="s">
        <v>254</v>
      </c>
      <c r="C52" s="309" t="s">
        <v>259</v>
      </c>
      <c r="D52" s="309" t="s">
        <v>64</v>
      </c>
      <c r="E52" s="183"/>
      <c r="F52" s="183"/>
      <c r="G52" s="433"/>
      <c r="H52" s="435">
        <v>6.0</v>
      </c>
      <c r="I52" s="434"/>
      <c r="J52" s="434">
        <v>6.0</v>
      </c>
      <c r="K52" s="434"/>
      <c r="L52" s="473">
        <v>6.0</v>
      </c>
      <c r="M52" s="435"/>
      <c r="N52" s="435"/>
      <c r="O52" s="435">
        <v>6.0</v>
      </c>
      <c r="P52" s="434"/>
      <c r="Q52" s="434">
        <v>6.0</v>
      </c>
      <c r="R52" s="434">
        <v>6.0</v>
      </c>
      <c r="S52" s="473"/>
      <c r="T52" s="435">
        <v>18.0</v>
      </c>
      <c r="U52" s="435"/>
      <c r="V52" s="435">
        <v>6.0</v>
      </c>
      <c r="W52" s="434"/>
      <c r="X52" s="434">
        <v>6.0</v>
      </c>
      <c r="Y52" s="434"/>
      <c r="Z52" s="473">
        <v>12.0</v>
      </c>
      <c r="AA52" s="435">
        <v>6.0</v>
      </c>
      <c r="AB52" s="435"/>
      <c r="AC52" s="435">
        <v>6.0</v>
      </c>
      <c r="AD52" s="434"/>
      <c r="AE52" s="475">
        <v>6.0</v>
      </c>
      <c r="AF52" s="434"/>
      <c r="AG52" s="473">
        <v>6.0</v>
      </c>
      <c r="AH52" s="435">
        <v>6.0</v>
      </c>
      <c r="AI52" s="435"/>
      <c r="AJ52" s="435">
        <v>6.0</v>
      </c>
      <c r="AK52" s="434"/>
      <c r="AL52" s="360">
        <f t="shared" si="5"/>
        <v>114</v>
      </c>
      <c r="AM52" s="241"/>
      <c r="AN52" s="436" t="b">
        <v>0</v>
      </c>
    </row>
    <row r="53" ht="15.75" customHeight="1">
      <c r="A53" s="233" t="s">
        <v>273</v>
      </c>
      <c r="B53" s="408" t="s">
        <v>254</v>
      </c>
      <c r="C53" s="309" t="s">
        <v>259</v>
      </c>
      <c r="D53" s="309" t="s">
        <v>65</v>
      </c>
      <c r="E53" s="183"/>
      <c r="F53" s="183"/>
      <c r="G53" s="433"/>
      <c r="H53" s="435">
        <v>6.0</v>
      </c>
      <c r="I53" s="434"/>
      <c r="J53" s="434">
        <v>6.0</v>
      </c>
      <c r="K53" s="434"/>
      <c r="L53" s="473">
        <v>6.0</v>
      </c>
      <c r="M53" s="435">
        <v>6.0</v>
      </c>
      <c r="N53" s="435"/>
      <c r="O53" s="435">
        <v>6.0</v>
      </c>
      <c r="P53" s="434"/>
      <c r="Q53" s="434">
        <v>6.0</v>
      </c>
      <c r="R53" s="434"/>
      <c r="S53" s="473">
        <v>6.0</v>
      </c>
      <c r="T53" s="435"/>
      <c r="U53" s="435"/>
      <c r="V53" s="435">
        <v>6.0</v>
      </c>
      <c r="W53" s="434"/>
      <c r="X53" s="434">
        <v>6.0</v>
      </c>
      <c r="Y53" s="434"/>
      <c r="Z53" s="473">
        <v>6.0</v>
      </c>
      <c r="AA53" s="435">
        <v>6.0</v>
      </c>
      <c r="AB53" s="435">
        <v>6.0</v>
      </c>
      <c r="AC53" s="435"/>
      <c r="AD53" s="434"/>
      <c r="AE53" s="475">
        <v>6.0</v>
      </c>
      <c r="AF53" s="434"/>
      <c r="AG53" s="473">
        <v>6.0</v>
      </c>
      <c r="AH53" s="435">
        <v>6.0</v>
      </c>
      <c r="AI53" s="435"/>
      <c r="AJ53" s="435">
        <v>6.0</v>
      </c>
      <c r="AK53" s="434"/>
      <c r="AL53" s="360">
        <f t="shared" si="5"/>
        <v>96</v>
      </c>
      <c r="AM53" s="241"/>
      <c r="AN53" s="436" t="b">
        <v>0</v>
      </c>
    </row>
    <row r="54" ht="15.75" customHeight="1">
      <c r="A54" s="233" t="s">
        <v>273</v>
      </c>
      <c r="B54" s="408" t="s">
        <v>254</v>
      </c>
      <c r="C54" s="309" t="s">
        <v>259</v>
      </c>
      <c r="D54" s="309" t="s">
        <v>53</v>
      </c>
      <c r="E54" s="183"/>
      <c r="F54" s="183"/>
      <c r="G54" s="433"/>
      <c r="H54" s="435">
        <v>12.0</v>
      </c>
      <c r="I54" s="434"/>
      <c r="J54" s="434">
        <v>12.0</v>
      </c>
      <c r="K54" s="434">
        <v>6.0</v>
      </c>
      <c r="L54" s="473">
        <v>12.0</v>
      </c>
      <c r="M54" s="435">
        <v>6.0</v>
      </c>
      <c r="N54" s="435"/>
      <c r="O54" s="435">
        <v>12.0</v>
      </c>
      <c r="P54" s="434">
        <v>6.0</v>
      </c>
      <c r="Q54" s="434">
        <v>6.0</v>
      </c>
      <c r="R54" s="434"/>
      <c r="S54" s="473">
        <v>6.0</v>
      </c>
      <c r="T54" s="435"/>
      <c r="U54" s="435"/>
      <c r="V54" s="435">
        <v>12.0</v>
      </c>
      <c r="W54" s="434"/>
      <c r="X54" s="434">
        <v>12.0</v>
      </c>
      <c r="Y54" s="434">
        <v>6.0</v>
      </c>
      <c r="Z54" s="473"/>
      <c r="AA54" s="435"/>
      <c r="AB54" s="435">
        <v>6.0</v>
      </c>
      <c r="AC54" s="435">
        <v>12.0</v>
      </c>
      <c r="AD54" s="434">
        <v>6.0</v>
      </c>
      <c r="AE54" s="475">
        <v>12.0</v>
      </c>
      <c r="AF54" s="434"/>
      <c r="AG54" s="473">
        <v>6.0</v>
      </c>
      <c r="AH54" s="435">
        <v>6.0</v>
      </c>
      <c r="AI54" s="435"/>
      <c r="AJ54" s="435">
        <v>12.0</v>
      </c>
      <c r="AK54" s="434"/>
      <c r="AL54" s="360">
        <f t="shared" si="5"/>
        <v>168</v>
      </c>
      <c r="AM54" s="241"/>
      <c r="AN54" s="436" t="b">
        <v>0</v>
      </c>
    </row>
    <row r="55" ht="15.75" customHeight="1">
      <c r="A55" s="233" t="s">
        <v>273</v>
      </c>
      <c r="B55" s="408" t="s">
        <v>254</v>
      </c>
      <c r="C55" s="309" t="s">
        <v>259</v>
      </c>
      <c r="D55" s="309" t="s">
        <v>66</v>
      </c>
      <c r="E55" s="183"/>
      <c r="F55" s="183"/>
      <c r="G55" s="433"/>
      <c r="H55" s="435"/>
      <c r="I55" s="434"/>
      <c r="J55" s="434"/>
      <c r="K55" s="434"/>
      <c r="L55" s="473"/>
      <c r="M55" s="435"/>
      <c r="N55" s="435"/>
      <c r="O55" s="435"/>
      <c r="P55" s="434"/>
      <c r="Q55" s="434"/>
      <c r="R55" s="434"/>
      <c r="S55" s="473"/>
      <c r="T55" s="435"/>
      <c r="U55" s="435"/>
      <c r="V55" s="435"/>
      <c r="W55" s="434"/>
      <c r="X55" s="434"/>
      <c r="Y55" s="434"/>
      <c r="Z55" s="473"/>
      <c r="AA55" s="435"/>
      <c r="AB55" s="435"/>
      <c r="AC55" s="435"/>
      <c r="AD55" s="434"/>
      <c r="AE55" s="475"/>
      <c r="AF55" s="434"/>
      <c r="AG55" s="473"/>
      <c r="AH55" s="435"/>
      <c r="AI55" s="435"/>
      <c r="AJ55" s="435"/>
      <c r="AK55" s="434"/>
      <c r="AL55" s="360">
        <f t="shared" si="5"/>
        <v>0</v>
      </c>
      <c r="AM55" s="241"/>
      <c r="AN55" s="436" t="b">
        <v>0</v>
      </c>
    </row>
    <row r="56" ht="15.75" customHeight="1">
      <c r="A56" s="233" t="s">
        <v>273</v>
      </c>
      <c r="B56" s="286" t="s">
        <v>254</v>
      </c>
      <c r="C56" s="286" t="s">
        <v>259</v>
      </c>
      <c r="D56" s="286" t="s">
        <v>47</v>
      </c>
      <c r="E56" s="258"/>
      <c r="F56" s="258"/>
      <c r="G56" s="438">
        <f t="shared" ref="G56:AK56" si="10">SUM(G48:G55)</f>
        <v>24</v>
      </c>
      <c r="H56" s="438">
        <f t="shared" si="10"/>
        <v>24</v>
      </c>
      <c r="I56" s="438">
        <f t="shared" si="10"/>
        <v>24</v>
      </c>
      <c r="J56" s="438">
        <f t="shared" si="10"/>
        <v>24</v>
      </c>
      <c r="K56" s="438">
        <f t="shared" si="10"/>
        <v>24</v>
      </c>
      <c r="L56" s="438">
        <f t="shared" si="10"/>
        <v>24</v>
      </c>
      <c r="M56" s="438">
        <f t="shared" si="10"/>
        <v>24</v>
      </c>
      <c r="N56" s="438">
        <f t="shared" si="10"/>
        <v>24</v>
      </c>
      <c r="O56" s="438">
        <f t="shared" si="10"/>
        <v>24</v>
      </c>
      <c r="P56" s="438">
        <f t="shared" si="10"/>
        <v>24</v>
      </c>
      <c r="Q56" s="438">
        <f t="shared" si="10"/>
        <v>24</v>
      </c>
      <c r="R56" s="438">
        <f t="shared" si="10"/>
        <v>24</v>
      </c>
      <c r="S56" s="438">
        <f t="shared" si="10"/>
        <v>24</v>
      </c>
      <c r="T56" s="438">
        <f t="shared" si="10"/>
        <v>24</v>
      </c>
      <c r="U56" s="438">
        <f t="shared" si="10"/>
        <v>24</v>
      </c>
      <c r="V56" s="438">
        <f t="shared" si="10"/>
        <v>24</v>
      </c>
      <c r="W56" s="438">
        <f t="shared" si="10"/>
        <v>24</v>
      </c>
      <c r="X56" s="438">
        <f t="shared" si="10"/>
        <v>24</v>
      </c>
      <c r="Y56" s="438">
        <f t="shared" si="10"/>
        <v>24</v>
      </c>
      <c r="Z56" s="438">
        <f t="shared" si="10"/>
        <v>24</v>
      </c>
      <c r="AA56" s="438">
        <f t="shared" si="10"/>
        <v>24</v>
      </c>
      <c r="AB56" s="438">
        <f t="shared" si="10"/>
        <v>24</v>
      </c>
      <c r="AC56" s="438">
        <f t="shared" si="10"/>
        <v>24</v>
      </c>
      <c r="AD56" s="438">
        <f t="shared" si="10"/>
        <v>24</v>
      </c>
      <c r="AE56" s="438">
        <f t="shared" si="10"/>
        <v>24</v>
      </c>
      <c r="AF56" s="438">
        <f t="shared" si="10"/>
        <v>24</v>
      </c>
      <c r="AG56" s="438">
        <f t="shared" si="10"/>
        <v>24</v>
      </c>
      <c r="AH56" s="438">
        <f t="shared" si="10"/>
        <v>24</v>
      </c>
      <c r="AI56" s="438">
        <f t="shared" si="10"/>
        <v>24</v>
      </c>
      <c r="AJ56" s="438">
        <f t="shared" si="10"/>
        <v>24</v>
      </c>
      <c r="AK56" s="438">
        <f t="shared" si="10"/>
        <v>24</v>
      </c>
      <c r="AL56" s="260">
        <f t="shared" si="5"/>
        <v>744</v>
      </c>
      <c r="AM56" s="263"/>
      <c r="AN56" s="439" t="b">
        <v>0</v>
      </c>
    </row>
    <row r="57" ht="15.75" customHeight="1">
      <c r="A57" s="233" t="s">
        <v>273</v>
      </c>
      <c r="B57" s="408" t="s">
        <v>254</v>
      </c>
      <c r="C57" s="309" t="s">
        <v>263</v>
      </c>
      <c r="D57" s="408" t="s">
        <v>144</v>
      </c>
      <c r="E57" s="183"/>
      <c r="F57" s="183"/>
      <c r="G57" s="433">
        <v>1.0</v>
      </c>
      <c r="H57" s="435">
        <v>1.0</v>
      </c>
      <c r="I57" s="434">
        <v>1.0</v>
      </c>
      <c r="J57" s="434">
        <v>1.0</v>
      </c>
      <c r="K57" s="434">
        <v>1.0</v>
      </c>
      <c r="L57" s="473"/>
      <c r="M57" s="435">
        <v>1.0</v>
      </c>
      <c r="N57" s="435">
        <v>1.0</v>
      </c>
      <c r="O57" s="435">
        <v>1.0</v>
      </c>
      <c r="P57" s="434">
        <v>1.0</v>
      </c>
      <c r="Q57" s="434">
        <v>1.0</v>
      </c>
      <c r="R57" s="434">
        <v>1.0</v>
      </c>
      <c r="S57" s="473">
        <v>1.0</v>
      </c>
      <c r="T57" s="435">
        <v>1.0</v>
      </c>
      <c r="U57" s="435">
        <v>1.0</v>
      </c>
      <c r="V57" s="435">
        <v>1.0</v>
      </c>
      <c r="W57" s="434">
        <v>1.0</v>
      </c>
      <c r="X57" s="434">
        <v>1.0</v>
      </c>
      <c r="Y57" s="434">
        <v>1.0</v>
      </c>
      <c r="Z57" s="473">
        <v>1.0</v>
      </c>
      <c r="AA57" s="435">
        <v>1.0</v>
      </c>
      <c r="AB57" s="435">
        <v>1.0</v>
      </c>
      <c r="AC57" s="435">
        <v>1.0</v>
      </c>
      <c r="AD57" s="434">
        <v>1.0</v>
      </c>
      <c r="AE57" s="475">
        <v>1.0</v>
      </c>
      <c r="AF57" s="434">
        <v>1.0</v>
      </c>
      <c r="AG57" s="473"/>
      <c r="AH57" s="435">
        <v>1.0</v>
      </c>
      <c r="AI57" s="435">
        <v>1.0</v>
      </c>
      <c r="AJ57" s="435">
        <v>1.0</v>
      </c>
      <c r="AK57" s="434">
        <v>1.0</v>
      </c>
      <c r="AL57" s="360">
        <f t="shared" si="5"/>
        <v>29</v>
      </c>
      <c r="AM57" s="241"/>
      <c r="AN57" s="436" t="b">
        <v>0</v>
      </c>
    </row>
    <row r="58" ht="15.75" customHeight="1">
      <c r="A58" s="233" t="s">
        <v>273</v>
      </c>
      <c r="B58" s="309" t="s">
        <v>254</v>
      </c>
      <c r="C58" s="309" t="s">
        <v>263</v>
      </c>
      <c r="D58" s="309"/>
      <c r="E58" s="183"/>
      <c r="F58" s="183"/>
      <c r="G58" s="433"/>
      <c r="H58" s="435"/>
      <c r="I58" s="434"/>
      <c r="J58" s="434"/>
      <c r="K58" s="434"/>
      <c r="L58" s="473"/>
      <c r="M58" s="437"/>
      <c r="N58" s="435"/>
      <c r="O58" s="435"/>
      <c r="P58" s="434"/>
      <c r="Q58" s="434"/>
      <c r="R58" s="434"/>
      <c r="S58" s="473"/>
      <c r="T58" s="437"/>
      <c r="U58" s="435"/>
      <c r="V58" s="435"/>
      <c r="W58" s="434"/>
      <c r="X58" s="434"/>
      <c r="Y58" s="434"/>
      <c r="Z58" s="473"/>
      <c r="AA58" s="437"/>
      <c r="AB58" s="435"/>
      <c r="AC58" s="435"/>
      <c r="AD58" s="434"/>
      <c r="AE58" s="475"/>
      <c r="AF58" s="434"/>
      <c r="AG58" s="473"/>
      <c r="AH58" s="437"/>
      <c r="AI58" s="435"/>
      <c r="AJ58" s="435"/>
      <c r="AK58" s="434"/>
      <c r="AL58" s="238">
        <f t="shared" si="5"/>
        <v>0</v>
      </c>
      <c r="AM58" s="241"/>
      <c r="AN58" s="436" t="b">
        <v>0</v>
      </c>
    </row>
    <row r="59" ht="15.75" customHeight="1">
      <c r="A59" s="233" t="s">
        <v>273</v>
      </c>
      <c r="B59" s="309" t="s">
        <v>254</v>
      </c>
      <c r="C59" s="309" t="s">
        <v>263</v>
      </c>
      <c r="D59" s="309"/>
      <c r="E59" s="183"/>
      <c r="F59" s="183"/>
      <c r="G59" s="433"/>
      <c r="H59" s="435"/>
      <c r="I59" s="434"/>
      <c r="J59" s="434"/>
      <c r="K59" s="434"/>
      <c r="L59" s="473"/>
      <c r="M59" s="435"/>
      <c r="N59" s="435"/>
      <c r="O59" s="435"/>
      <c r="P59" s="434"/>
      <c r="Q59" s="434"/>
      <c r="R59" s="434"/>
      <c r="S59" s="473"/>
      <c r="T59" s="435"/>
      <c r="U59" s="435"/>
      <c r="V59" s="435"/>
      <c r="W59" s="434"/>
      <c r="X59" s="434"/>
      <c r="Y59" s="434"/>
      <c r="Z59" s="473"/>
      <c r="AA59" s="435"/>
      <c r="AB59" s="435"/>
      <c r="AC59" s="435"/>
      <c r="AD59" s="434"/>
      <c r="AE59" s="475"/>
      <c r="AF59" s="434"/>
      <c r="AG59" s="473"/>
      <c r="AH59" s="435"/>
      <c r="AI59" s="435"/>
      <c r="AJ59" s="435"/>
      <c r="AK59" s="434"/>
      <c r="AL59" s="238">
        <f t="shared" si="5"/>
        <v>0</v>
      </c>
      <c r="AM59" s="241"/>
      <c r="AN59" s="436" t="b">
        <v>0</v>
      </c>
    </row>
    <row r="60" ht="15.75" customHeight="1">
      <c r="A60" s="233" t="s">
        <v>273</v>
      </c>
      <c r="B60" s="286" t="s">
        <v>254</v>
      </c>
      <c r="C60" s="286" t="s">
        <v>263</v>
      </c>
      <c r="D60" s="286" t="s">
        <v>142</v>
      </c>
      <c r="E60" s="258"/>
      <c r="F60" s="258"/>
      <c r="G60" s="438">
        <f t="shared" ref="G60:AK60" si="11">SUM(G57:G59)</f>
        <v>1</v>
      </c>
      <c r="H60" s="438">
        <f t="shared" si="11"/>
        <v>1</v>
      </c>
      <c r="I60" s="438">
        <f t="shared" si="11"/>
        <v>1</v>
      </c>
      <c r="J60" s="438">
        <f t="shared" si="11"/>
        <v>1</v>
      </c>
      <c r="K60" s="438">
        <f t="shared" si="11"/>
        <v>1</v>
      </c>
      <c r="L60" s="438">
        <f t="shared" si="11"/>
        <v>0</v>
      </c>
      <c r="M60" s="438">
        <f t="shared" si="11"/>
        <v>1</v>
      </c>
      <c r="N60" s="438">
        <f t="shared" si="11"/>
        <v>1</v>
      </c>
      <c r="O60" s="438">
        <f t="shared" si="11"/>
        <v>1</v>
      </c>
      <c r="P60" s="438">
        <f t="shared" si="11"/>
        <v>1</v>
      </c>
      <c r="Q60" s="438">
        <f t="shared" si="11"/>
        <v>1</v>
      </c>
      <c r="R60" s="438">
        <f t="shared" si="11"/>
        <v>1</v>
      </c>
      <c r="S60" s="438">
        <f t="shared" si="11"/>
        <v>1</v>
      </c>
      <c r="T60" s="438">
        <f t="shared" si="11"/>
        <v>1</v>
      </c>
      <c r="U60" s="438">
        <f t="shared" si="11"/>
        <v>1</v>
      </c>
      <c r="V60" s="438">
        <f t="shared" si="11"/>
        <v>1</v>
      </c>
      <c r="W60" s="438">
        <f t="shared" si="11"/>
        <v>1</v>
      </c>
      <c r="X60" s="438">
        <f t="shared" si="11"/>
        <v>1</v>
      </c>
      <c r="Y60" s="438">
        <f t="shared" si="11"/>
        <v>1</v>
      </c>
      <c r="Z60" s="438">
        <f t="shared" si="11"/>
        <v>1</v>
      </c>
      <c r="AA60" s="438">
        <f t="shared" si="11"/>
        <v>1</v>
      </c>
      <c r="AB60" s="438">
        <f t="shared" si="11"/>
        <v>1</v>
      </c>
      <c r="AC60" s="438">
        <f t="shared" si="11"/>
        <v>1</v>
      </c>
      <c r="AD60" s="438">
        <f t="shared" si="11"/>
        <v>1</v>
      </c>
      <c r="AE60" s="438">
        <f t="shared" si="11"/>
        <v>1</v>
      </c>
      <c r="AF60" s="438">
        <f t="shared" si="11"/>
        <v>1</v>
      </c>
      <c r="AG60" s="438">
        <f t="shared" si="11"/>
        <v>0</v>
      </c>
      <c r="AH60" s="438">
        <f t="shared" si="11"/>
        <v>1</v>
      </c>
      <c r="AI60" s="438">
        <f t="shared" si="11"/>
        <v>1</v>
      </c>
      <c r="AJ60" s="438">
        <f t="shared" si="11"/>
        <v>1</v>
      </c>
      <c r="AK60" s="438">
        <f t="shared" si="11"/>
        <v>1</v>
      </c>
      <c r="AL60" s="260">
        <f t="shared" si="5"/>
        <v>29</v>
      </c>
      <c r="AM60" s="263"/>
      <c r="AN60" s="439" t="b">
        <v>0</v>
      </c>
    </row>
    <row r="61" ht="15.75" customHeight="1">
      <c r="A61" s="233" t="s">
        <v>273</v>
      </c>
      <c r="B61" s="408" t="s">
        <v>254</v>
      </c>
      <c r="C61" s="309" t="s">
        <v>255</v>
      </c>
      <c r="D61" s="408" t="s">
        <v>163</v>
      </c>
      <c r="E61" s="183"/>
      <c r="F61" s="183"/>
      <c r="G61" s="433"/>
      <c r="H61" s="435">
        <v>1.0</v>
      </c>
      <c r="I61" s="434"/>
      <c r="J61" s="434"/>
      <c r="K61" s="434"/>
      <c r="L61" s="473"/>
      <c r="M61" s="435"/>
      <c r="N61" s="435"/>
      <c r="O61" s="435">
        <v>1.0</v>
      </c>
      <c r="P61" s="434"/>
      <c r="Q61" s="434"/>
      <c r="R61" s="434"/>
      <c r="S61" s="473"/>
      <c r="T61" s="435"/>
      <c r="U61" s="435"/>
      <c r="V61" s="435"/>
      <c r="W61" s="434"/>
      <c r="X61" s="434">
        <v>1.0</v>
      </c>
      <c r="Y61" s="434"/>
      <c r="Z61" s="473"/>
      <c r="AA61" s="435"/>
      <c r="AB61" s="435"/>
      <c r="AC61" s="435">
        <v>1.0</v>
      </c>
      <c r="AD61" s="434"/>
      <c r="AE61" s="475"/>
      <c r="AF61" s="434"/>
      <c r="AG61" s="473"/>
      <c r="AH61" s="435"/>
      <c r="AI61" s="435"/>
      <c r="AJ61" s="435">
        <v>1.0</v>
      </c>
      <c r="AK61" s="434"/>
      <c r="AL61" s="360">
        <f t="shared" si="5"/>
        <v>5</v>
      </c>
      <c r="AM61" s="241"/>
      <c r="AN61" s="436" t="b">
        <v>0</v>
      </c>
    </row>
    <row r="62" ht="15.75" customHeight="1">
      <c r="A62" s="233" t="s">
        <v>273</v>
      </c>
      <c r="B62" s="309" t="s">
        <v>254</v>
      </c>
      <c r="C62" s="309" t="s">
        <v>255</v>
      </c>
      <c r="D62" s="309"/>
      <c r="E62" s="183"/>
      <c r="F62" s="183"/>
      <c r="G62" s="433"/>
      <c r="H62" s="435"/>
      <c r="I62" s="434"/>
      <c r="J62" s="434"/>
      <c r="K62" s="434"/>
      <c r="L62" s="473"/>
      <c r="M62" s="435"/>
      <c r="N62" s="435"/>
      <c r="O62" s="435"/>
      <c r="P62" s="434"/>
      <c r="Q62" s="434"/>
      <c r="R62" s="434"/>
      <c r="S62" s="473"/>
      <c r="T62" s="435"/>
      <c r="U62" s="435"/>
      <c r="V62" s="435"/>
      <c r="W62" s="434"/>
      <c r="X62" s="434"/>
      <c r="Y62" s="434"/>
      <c r="Z62" s="473"/>
      <c r="AA62" s="435"/>
      <c r="AB62" s="435"/>
      <c r="AC62" s="435"/>
      <c r="AD62" s="434"/>
      <c r="AE62" s="475"/>
      <c r="AF62" s="434"/>
      <c r="AG62" s="473"/>
      <c r="AH62" s="435"/>
      <c r="AI62" s="435"/>
      <c r="AJ62" s="435"/>
      <c r="AK62" s="434"/>
      <c r="AL62" s="238">
        <f t="shared" si="5"/>
        <v>0</v>
      </c>
      <c r="AM62" s="241"/>
      <c r="AN62" s="436" t="b">
        <v>0</v>
      </c>
    </row>
    <row r="63" ht="15.75" customHeight="1">
      <c r="A63" s="233" t="s">
        <v>273</v>
      </c>
      <c r="B63" s="286" t="s">
        <v>254</v>
      </c>
      <c r="C63" s="286" t="s">
        <v>255</v>
      </c>
      <c r="D63" s="286" t="s">
        <v>161</v>
      </c>
      <c r="E63" s="258"/>
      <c r="F63" s="258"/>
      <c r="G63" s="438">
        <f t="shared" ref="G63:AK63" si="12">SUM(G61:G62)</f>
        <v>0</v>
      </c>
      <c r="H63" s="438">
        <f t="shared" si="12"/>
        <v>1</v>
      </c>
      <c r="I63" s="438">
        <f t="shared" si="12"/>
        <v>0</v>
      </c>
      <c r="J63" s="438">
        <f t="shared" si="12"/>
        <v>0</v>
      </c>
      <c r="K63" s="438">
        <f t="shared" si="12"/>
        <v>0</v>
      </c>
      <c r="L63" s="438">
        <f t="shared" si="12"/>
        <v>0</v>
      </c>
      <c r="M63" s="438">
        <f t="shared" si="12"/>
        <v>0</v>
      </c>
      <c r="N63" s="438">
        <f t="shared" si="12"/>
        <v>0</v>
      </c>
      <c r="O63" s="438">
        <f t="shared" si="12"/>
        <v>1</v>
      </c>
      <c r="P63" s="438">
        <f t="shared" si="12"/>
        <v>0</v>
      </c>
      <c r="Q63" s="438">
        <f t="shared" si="12"/>
        <v>0</v>
      </c>
      <c r="R63" s="438">
        <f t="shared" si="12"/>
        <v>0</v>
      </c>
      <c r="S63" s="438">
        <f t="shared" si="12"/>
        <v>0</v>
      </c>
      <c r="T63" s="438">
        <f t="shared" si="12"/>
        <v>0</v>
      </c>
      <c r="U63" s="438">
        <f t="shared" si="12"/>
        <v>0</v>
      </c>
      <c r="V63" s="438">
        <f t="shared" si="12"/>
        <v>0</v>
      </c>
      <c r="W63" s="438">
        <f t="shared" si="12"/>
        <v>0</v>
      </c>
      <c r="X63" s="438">
        <f t="shared" si="12"/>
        <v>1</v>
      </c>
      <c r="Y63" s="438">
        <f t="shared" si="12"/>
        <v>0</v>
      </c>
      <c r="Z63" s="438">
        <f t="shared" si="12"/>
        <v>0</v>
      </c>
      <c r="AA63" s="438">
        <f t="shared" si="12"/>
        <v>0</v>
      </c>
      <c r="AB63" s="438">
        <f t="shared" si="12"/>
        <v>0</v>
      </c>
      <c r="AC63" s="438">
        <f t="shared" si="12"/>
        <v>1</v>
      </c>
      <c r="AD63" s="438">
        <f t="shared" si="12"/>
        <v>0</v>
      </c>
      <c r="AE63" s="438">
        <f t="shared" si="12"/>
        <v>0</v>
      </c>
      <c r="AF63" s="438">
        <f t="shared" si="12"/>
        <v>0</v>
      </c>
      <c r="AG63" s="438">
        <f t="shared" si="12"/>
        <v>0</v>
      </c>
      <c r="AH63" s="438">
        <f t="shared" si="12"/>
        <v>0</v>
      </c>
      <c r="AI63" s="438">
        <f t="shared" si="12"/>
        <v>0</v>
      </c>
      <c r="AJ63" s="438">
        <f t="shared" si="12"/>
        <v>1</v>
      </c>
      <c r="AK63" s="438">
        <f t="shared" si="12"/>
        <v>0</v>
      </c>
      <c r="AL63" s="260">
        <f t="shared" si="5"/>
        <v>5</v>
      </c>
      <c r="AM63" s="263"/>
      <c r="AN63" s="439" t="b">
        <v>0</v>
      </c>
    </row>
    <row r="64" ht="15.75" customHeight="1">
      <c r="A64" s="233" t="s">
        <v>273</v>
      </c>
      <c r="B64" s="408" t="s">
        <v>254</v>
      </c>
      <c r="C64" s="309" t="s">
        <v>271</v>
      </c>
      <c r="D64" s="408" t="s">
        <v>173</v>
      </c>
      <c r="E64" s="183"/>
      <c r="F64" s="183"/>
      <c r="G64" s="433"/>
      <c r="H64" s="435"/>
      <c r="I64" s="434"/>
      <c r="J64" s="434"/>
      <c r="K64" s="434"/>
      <c r="L64" s="473"/>
      <c r="M64" s="435"/>
      <c r="N64" s="435"/>
      <c r="O64" s="435"/>
      <c r="P64" s="434"/>
      <c r="Q64" s="434"/>
      <c r="R64" s="434"/>
      <c r="S64" s="473"/>
      <c r="T64" s="435"/>
      <c r="U64" s="435"/>
      <c r="V64" s="435"/>
      <c r="W64" s="434"/>
      <c r="X64" s="434">
        <v>1.0</v>
      </c>
      <c r="Y64" s="434"/>
      <c r="Z64" s="470"/>
      <c r="AA64" s="435"/>
      <c r="AB64" s="435"/>
      <c r="AC64" s="435"/>
      <c r="AD64" s="434"/>
      <c r="AE64" s="475"/>
      <c r="AF64" s="434"/>
      <c r="AG64" s="473"/>
      <c r="AH64" s="435"/>
      <c r="AI64" s="435"/>
      <c r="AJ64" s="435"/>
      <c r="AK64" s="434"/>
      <c r="AL64" s="360">
        <f t="shared" si="5"/>
        <v>1</v>
      </c>
      <c r="AM64" s="241"/>
      <c r="AN64" s="436" t="b">
        <v>0</v>
      </c>
    </row>
    <row r="65" ht="15.75" customHeight="1">
      <c r="A65" s="233" t="s">
        <v>273</v>
      </c>
      <c r="B65" s="309" t="s">
        <v>254</v>
      </c>
      <c r="C65" s="309" t="s">
        <v>271</v>
      </c>
      <c r="D65" s="309"/>
      <c r="E65" s="183"/>
      <c r="F65" s="183"/>
      <c r="G65" s="433"/>
      <c r="H65" s="435"/>
      <c r="I65" s="434"/>
      <c r="J65" s="434"/>
      <c r="K65" s="434"/>
      <c r="L65" s="473"/>
      <c r="M65" s="435"/>
      <c r="N65" s="435"/>
      <c r="O65" s="435"/>
      <c r="P65" s="434"/>
      <c r="Q65" s="434"/>
      <c r="R65" s="434"/>
      <c r="S65" s="473"/>
      <c r="T65" s="435"/>
      <c r="U65" s="435"/>
      <c r="V65" s="435"/>
      <c r="W65" s="434"/>
      <c r="X65" s="434"/>
      <c r="Y65" s="434"/>
      <c r="Z65" s="470"/>
      <c r="AA65" s="435"/>
      <c r="AB65" s="435"/>
      <c r="AC65" s="435"/>
      <c r="AD65" s="434"/>
      <c r="AE65" s="475"/>
      <c r="AF65" s="434"/>
      <c r="AG65" s="473"/>
      <c r="AH65" s="435"/>
      <c r="AI65" s="435"/>
      <c r="AJ65" s="435"/>
      <c r="AK65" s="434"/>
      <c r="AL65" s="238">
        <f t="shared" si="5"/>
        <v>0</v>
      </c>
      <c r="AM65" s="241"/>
      <c r="AN65" s="436" t="b">
        <v>0</v>
      </c>
    </row>
    <row r="66" ht="15.75" customHeight="1">
      <c r="A66" s="233" t="s">
        <v>273</v>
      </c>
      <c r="B66" s="286" t="s">
        <v>254</v>
      </c>
      <c r="C66" s="286" t="s">
        <v>271</v>
      </c>
      <c r="D66" s="286" t="s">
        <v>172</v>
      </c>
      <c r="E66" s="258"/>
      <c r="F66" s="258"/>
      <c r="G66" s="438">
        <f t="shared" ref="G66:AK66" si="13">SUM(G64:G65)</f>
        <v>0</v>
      </c>
      <c r="H66" s="438">
        <f t="shared" si="13"/>
        <v>0</v>
      </c>
      <c r="I66" s="438">
        <f t="shared" si="13"/>
        <v>0</v>
      </c>
      <c r="J66" s="438">
        <f t="shared" si="13"/>
        <v>0</v>
      </c>
      <c r="K66" s="438">
        <f t="shared" si="13"/>
        <v>0</v>
      </c>
      <c r="L66" s="438">
        <f t="shared" si="13"/>
        <v>0</v>
      </c>
      <c r="M66" s="438">
        <f t="shared" si="13"/>
        <v>0</v>
      </c>
      <c r="N66" s="438">
        <f t="shared" si="13"/>
        <v>0</v>
      </c>
      <c r="O66" s="438">
        <f t="shared" si="13"/>
        <v>0</v>
      </c>
      <c r="P66" s="438">
        <f t="shared" si="13"/>
        <v>0</v>
      </c>
      <c r="Q66" s="438">
        <f t="shared" si="13"/>
        <v>0</v>
      </c>
      <c r="R66" s="438">
        <f t="shared" si="13"/>
        <v>0</v>
      </c>
      <c r="S66" s="438">
        <f t="shared" si="13"/>
        <v>0</v>
      </c>
      <c r="T66" s="438">
        <f t="shared" si="13"/>
        <v>0</v>
      </c>
      <c r="U66" s="438">
        <f t="shared" si="13"/>
        <v>0</v>
      </c>
      <c r="V66" s="438">
        <f t="shared" si="13"/>
        <v>0</v>
      </c>
      <c r="W66" s="438">
        <f t="shared" si="13"/>
        <v>0</v>
      </c>
      <c r="X66" s="438">
        <f t="shared" si="13"/>
        <v>1</v>
      </c>
      <c r="Y66" s="438">
        <f t="shared" si="13"/>
        <v>0</v>
      </c>
      <c r="Z66" s="438">
        <f t="shared" si="13"/>
        <v>0</v>
      </c>
      <c r="AA66" s="438">
        <f t="shared" si="13"/>
        <v>0</v>
      </c>
      <c r="AB66" s="438">
        <f t="shared" si="13"/>
        <v>0</v>
      </c>
      <c r="AC66" s="438">
        <f t="shared" si="13"/>
        <v>0</v>
      </c>
      <c r="AD66" s="438">
        <f t="shared" si="13"/>
        <v>0</v>
      </c>
      <c r="AE66" s="438">
        <f t="shared" si="13"/>
        <v>0</v>
      </c>
      <c r="AF66" s="438">
        <f t="shared" si="13"/>
        <v>0</v>
      </c>
      <c r="AG66" s="438">
        <f t="shared" si="13"/>
        <v>0</v>
      </c>
      <c r="AH66" s="438">
        <f t="shared" si="13"/>
        <v>0</v>
      </c>
      <c r="AI66" s="438">
        <f t="shared" si="13"/>
        <v>0</v>
      </c>
      <c r="AJ66" s="438">
        <f t="shared" si="13"/>
        <v>0</v>
      </c>
      <c r="AK66" s="438">
        <f t="shared" si="13"/>
        <v>0</v>
      </c>
      <c r="AL66" s="260">
        <f t="shared" si="5"/>
        <v>1</v>
      </c>
      <c r="AM66" s="263"/>
      <c r="AN66" s="439" t="b">
        <v>0</v>
      </c>
    </row>
    <row r="67" ht="15.75" customHeight="1">
      <c r="A67" s="233" t="s">
        <v>277</v>
      </c>
      <c r="B67" s="309" t="s">
        <v>262</v>
      </c>
      <c r="C67" s="309" t="s">
        <v>259</v>
      </c>
      <c r="D67" s="309" t="s">
        <v>69</v>
      </c>
      <c r="E67" s="183"/>
      <c r="F67" s="183"/>
      <c r="G67" s="433">
        <v>4.0</v>
      </c>
      <c r="H67" s="435">
        <v>4.0</v>
      </c>
      <c r="I67" s="434">
        <v>4.0</v>
      </c>
      <c r="J67" s="434">
        <v>4.0</v>
      </c>
      <c r="K67" s="434">
        <v>4.0</v>
      </c>
      <c r="L67" s="473"/>
      <c r="M67" s="435"/>
      <c r="N67" s="435">
        <v>4.0</v>
      </c>
      <c r="O67" s="435">
        <v>4.0</v>
      </c>
      <c r="P67" s="434">
        <v>4.0</v>
      </c>
      <c r="Q67" s="434">
        <v>4.0</v>
      </c>
      <c r="R67" s="434">
        <v>4.0</v>
      </c>
      <c r="S67" s="473"/>
      <c r="T67" s="435"/>
      <c r="U67" s="435">
        <v>4.0</v>
      </c>
      <c r="V67" s="435">
        <v>4.0</v>
      </c>
      <c r="W67" s="434">
        <v>4.0</v>
      </c>
      <c r="X67" s="434">
        <v>4.0</v>
      </c>
      <c r="Y67" s="434">
        <v>4.0</v>
      </c>
      <c r="Z67" s="473"/>
      <c r="AA67" s="435"/>
      <c r="AB67" s="435">
        <v>4.0</v>
      </c>
      <c r="AC67" s="435">
        <v>4.0</v>
      </c>
      <c r="AD67" s="434">
        <v>4.0</v>
      </c>
      <c r="AE67" s="475">
        <v>4.0</v>
      </c>
      <c r="AF67" s="434">
        <v>4.0</v>
      </c>
      <c r="AG67" s="473"/>
      <c r="AH67" s="435"/>
      <c r="AI67" s="435">
        <v>4.0</v>
      </c>
      <c r="AJ67" s="435">
        <v>4.0</v>
      </c>
      <c r="AK67" s="434">
        <v>4.0</v>
      </c>
      <c r="AL67" s="238">
        <f t="shared" si="5"/>
        <v>92</v>
      </c>
      <c r="AM67" s="241"/>
      <c r="AN67" s="436" t="b">
        <v>0</v>
      </c>
    </row>
    <row r="68" ht="15.75" customHeight="1">
      <c r="A68" s="233" t="s">
        <v>277</v>
      </c>
      <c r="B68" s="309" t="s">
        <v>262</v>
      </c>
      <c r="C68" s="309" t="s">
        <v>259</v>
      </c>
      <c r="D68" s="309"/>
      <c r="E68" s="183"/>
      <c r="F68" s="183"/>
      <c r="G68" s="433"/>
      <c r="H68" s="435"/>
      <c r="I68" s="434"/>
      <c r="J68" s="434"/>
      <c r="K68" s="434"/>
      <c r="L68" s="473"/>
      <c r="M68" s="435"/>
      <c r="N68" s="435"/>
      <c r="O68" s="435"/>
      <c r="P68" s="434"/>
      <c r="Q68" s="434"/>
      <c r="R68" s="434"/>
      <c r="S68" s="473"/>
      <c r="T68" s="435"/>
      <c r="U68" s="435"/>
      <c r="V68" s="435"/>
      <c r="W68" s="434"/>
      <c r="X68" s="434"/>
      <c r="Y68" s="434"/>
      <c r="Z68" s="473"/>
      <c r="AA68" s="435"/>
      <c r="AB68" s="435"/>
      <c r="AC68" s="435"/>
      <c r="AD68" s="434"/>
      <c r="AE68" s="475"/>
      <c r="AF68" s="434"/>
      <c r="AG68" s="473"/>
      <c r="AH68" s="435"/>
      <c r="AI68" s="435"/>
      <c r="AJ68" s="435"/>
      <c r="AK68" s="434"/>
      <c r="AL68" s="238">
        <f t="shared" si="5"/>
        <v>0</v>
      </c>
      <c r="AM68" s="241"/>
      <c r="AN68" s="436" t="b">
        <v>0</v>
      </c>
    </row>
    <row r="69" ht="15.75" customHeight="1">
      <c r="A69" s="233" t="s">
        <v>277</v>
      </c>
      <c r="B69" s="286" t="s">
        <v>262</v>
      </c>
      <c r="C69" s="286" t="s">
        <v>259</v>
      </c>
      <c r="D69" s="286" t="s">
        <v>47</v>
      </c>
      <c r="E69" s="258"/>
      <c r="F69" s="258"/>
      <c r="G69" s="438">
        <f t="shared" ref="G69:AK69" si="14">SUM(G67:G68)</f>
        <v>4</v>
      </c>
      <c r="H69" s="438">
        <f t="shared" si="14"/>
        <v>4</v>
      </c>
      <c r="I69" s="438">
        <f t="shared" si="14"/>
        <v>4</v>
      </c>
      <c r="J69" s="438">
        <f t="shared" si="14"/>
        <v>4</v>
      </c>
      <c r="K69" s="438">
        <f t="shared" si="14"/>
        <v>4</v>
      </c>
      <c r="L69" s="438">
        <f t="shared" si="14"/>
        <v>0</v>
      </c>
      <c r="M69" s="438">
        <f t="shared" si="14"/>
        <v>0</v>
      </c>
      <c r="N69" s="438">
        <f t="shared" si="14"/>
        <v>4</v>
      </c>
      <c r="O69" s="438">
        <f t="shared" si="14"/>
        <v>4</v>
      </c>
      <c r="P69" s="438">
        <f t="shared" si="14"/>
        <v>4</v>
      </c>
      <c r="Q69" s="438">
        <f t="shared" si="14"/>
        <v>4</v>
      </c>
      <c r="R69" s="438">
        <f t="shared" si="14"/>
        <v>4</v>
      </c>
      <c r="S69" s="438">
        <f t="shared" si="14"/>
        <v>0</v>
      </c>
      <c r="T69" s="438">
        <f t="shared" si="14"/>
        <v>0</v>
      </c>
      <c r="U69" s="438">
        <f t="shared" si="14"/>
        <v>4</v>
      </c>
      <c r="V69" s="438">
        <f t="shared" si="14"/>
        <v>4</v>
      </c>
      <c r="W69" s="438">
        <f t="shared" si="14"/>
        <v>4</v>
      </c>
      <c r="X69" s="438">
        <f t="shared" si="14"/>
        <v>4</v>
      </c>
      <c r="Y69" s="438">
        <f t="shared" si="14"/>
        <v>4</v>
      </c>
      <c r="Z69" s="438">
        <f t="shared" si="14"/>
        <v>0</v>
      </c>
      <c r="AA69" s="438">
        <f t="shared" si="14"/>
        <v>0</v>
      </c>
      <c r="AB69" s="438">
        <f t="shared" si="14"/>
        <v>4</v>
      </c>
      <c r="AC69" s="438">
        <f t="shared" si="14"/>
        <v>4</v>
      </c>
      <c r="AD69" s="438">
        <f t="shared" si="14"/>
        <v>4</v>
      </c>
      <c r="AE69" s="438">
        <f t="shared" si="14"/>
        <v>4</v>
      </c>
      <c r="AF69" s="438">
        <f t="shared" si="14"/>
        <v>4</v>
      </c>
      <c r="AG69" s="438">
        <f t="shared" si="14"/>
        <v>0</v>
      </c>
      <c r="AH69" s="438">
        <f t="shared" si="14"/>
        <v>0</v>
      </c>
      <c r="AI69" s="438">
        <f t="shared" si="14"/>
        <v>4</v>
      </c>
      <c r="AJ69" s="438">
        <f t="shared" si="14"/>
        <v>4</v>
      </c>
      <c r="AK69" s="438">
        <f t="shared" si="14"/>
        <v>4</v>
      </c>
      <c r="AL69" s="260">
        <f t="shared" si="5"/>
        <v>92</v>
      </c>
      <c r="AM69" s="263"/>
      <c r="AN69" s="439" t="b">
        <v>0</v>
      </c>
    </row>
    <row r="70" ht="15.75" customHeight="1">
      <c r="A70" s="233" t="s">
        <v>277</v>
      </c>
      <c r="B70" s="309" t="s">
        <v>262</v>
      </c>
      <c r="C70" s="309" t="s">
        <v>263</v>
      </c>
      <c r="D70" s="309" t="s">
        <v>148</v>
      </c>
      <c r="E70" s="183"/>
      <c r="F70" s="183"/>
      <c r="G70" s="433"/>
      <c r="H70" s="435">
        <v>1.0</v>
      </c>
      <c r="I70" s="434"/>
      <c r="J70" s="434">
        <v>1.0</v>
      </c>
      <c r="K70" s="434"/>
      <c r="L70" s="473">
        <v>1.0</v>
      </c>
      <c r="M70" s="437"/>
      <c r="N70" s="435">
        <v>1.0</v>
      </c>
      <c r="O70" s="435"/>
      <c r="P70" s="434">
        <v>1.0</v>
      </c>
      <c r="Q70" s="434"/>
      <c r="R70" s="434">
        <v>1.0</v>
      </c>
      <c r="S70" s="473"/>
      <c r="T70" s="437"/>
      <c r="U70" s="435">
        <v>1.0</v>
      </c>
      <c r="V70" s="435"/>
      <c r="W70" s="434">
        <v>1.0</v>
      </c>
      <c r="X70" s="434"/>
      <c r="Y70" s="434">
        <v>1.0</v>
      </c>
      <c r="Z70" s="473"/>
      <c r="AA70" s="437"/>
      <c r="AB70" s="435">
        <v>1.0</v>
      </c>
      <c r="AC70" s="435"/>
      <c r="AD70" s="434">
        <v>1.0</v>
      </c>
      <c r="AE70" s="475"/>
      <c r="AF70" s="434">
        <v>1.0</v>
      </c>
      <c r="AG70" s="473"/>
      <c r="AH70" s="437"/>
      <c r="AI70" s="435">
        <v>1.0</v>
      </c>
      <c r="AJ70" s="435"/>
      <c r="AK70" s="434">
        <v>1.0</v>
      </c>
      <c r="AL70" s="238">
        <f t="shared" si="5"/>
        <v>14</v>
      </c>
      <c r="AM70" s="241"/>
      <c r="AN70" s="436" t="b">
        <v>0</v>
      </c>
    </row>
    <row r="71" ht="15.75" customHeight="1">
      <c r="A71" s="233" t="s">
        <v>277</v>
      </c>
      <c r="B71" s="309" t="s">
        <v>262</v>
      </c>
      <c r="C71" s="309" t="s">
        <v>263</v>
      </c>
      <c r="D71" s="309"/>
      <c r="E71" s="183"/>
      <c r="F71" s="183"/>
      <c r="G71" s="433"/>
      <c r="H71" s="435"/>
      <c r="I71" s="434"/>
      <c r="J71" s="434"/>
      <c r="K71" s="434"/>
      <c r="L71" s="473"/>
      <c r="M71" s="437"/>
      <c r="N71" s="435"/>
      <c r="O71" s="435"/>
      <c r="P71" s="434"/>
      <c r="Q71" s="434"/>
      <c r="R71" s="434"/>
      <c r="S71" s="473"/>
      <c r="T71" s="437"/>
      <c r="U71" s="435"/>
      <c r="V71" s="435"/>
      <c r="W71" s="434"/>
      <c r="X71" s="434"/>
      <c r="Y71" s="434"/>
      <c r="Z71" s="473"/>
      <c r="AA71" s="437"/>
      <c r="AB71" s="435"/>
      <c r="AC71" s="435"/>
      <c r="AD71" s="434"/>
      <c r="AE71" s="475"/>
      <c r="AF71" s="434"/>
      <c r="AG71" s="473"/>
      <c r="AH71" s="437"/>
      <c r="AI71" s="435"/>
      <c r="AJ71" s="435"/>
      <c r="AK71" s="434"/>
      <c r="AL71" s="238">
        <f t="shared" si="5"/>
        <v>0</v>
      </c>
      <c r="AM71" s="241"/>
      <c r="AN71" s="436" t="b">
        <v>0</v>
      </c>
    </row>
    <row r="72" ht="15.75" customHeight="1">
      <c r="A72" s="233" t="s">
        <v>277</v>
      </c>
      <c r="B72" s="286" t="s">
        <v>262</v>
      </c>
      <c r="C72" s="286" t="s">
        <v>263</v>
      </c>
      <c r="D72" s="286" t="s">
        <v>142</v>
      </c>
      <c r="E72" s="258"/>
      <c r="F72" s="258"/>
      <c r="G72" s="438">
        <f t="shared" ref="G72:AK72" si="15">SUM(G70:G71)</f>
        <v>0</v>
      </c>
      <c r="H72" s="438">
        <f t="shared" si="15"/>
        <v>1</v>
      </c>
      <c r="I72" s="438">
        <f t="shared" si="15"/>
        <v>0</v>
      </c>
      <c r="J72" s="438">
        <f t="shared" si="15"/>
        <v>1</v>
      </c>
      <c r="K72" s="438">
        <f t="shared" si="15"/>
        <v>0</v>
      </c>
      <c r="L72" s="438">
        <f t="shared" si="15"/>
        <v>1</v>
      </c>
      <c r="M72" s="438">
        <f t="shared" si="15"/>
        <v>0</v>
      </c>
      <c r="N72" s="438">
        <f t="shared" si="15"/>
        <v>1</v>
      </c>
      <c r="O72" s="438">
        <f t="shared" si="15"/>
        <v>0</v>
      </c>
      <c r="P72" s="438">
        <f t="shared" si="15"/>
        <v>1</v>
      </c>
      <c r="Q72" s="438">
        <f t="shared" si="15"/>
        <v>0</v>
      </c>
      <c r="R72" s="438">
        <f t="shared" si="15"/>
        <v>1</v>
      </c>
      <c r="S72" s="438">
        <f t="shared" si="15"/>
        <v>0</v>
      </c>
      <c r="T72" s="438">
        <f t="shared" si="15"/>
        <v>0</v>
      </c>
      <c r="U72" s="438">
        <f t="shared" si="15"/>
        <v>1</v>
      </c>
      <c r="V72" s="438">
        <f t="shared" si="15"/>
        <v>0</v>
      </c>
      <c r="W72" s="438">
        <f t="shared" si="15"/>
        <v>1</v>
      </c>
      <c r="X72" s="438">
        <f t="shared" si="15"/>
        <v>0</v>
      </c>
      <c r="Y72" s="438">
        <f t="shared" si="15"/>
        <v>1</v>
      </c>
      <c r="Z72" s="438">
        <f t="shared" si="15"/>
        <v>0</v>
      </c>
      <c r="AA72" s="438">
        <f t="shared" si="15"/>
        <v>0</v>
      </c>
      <c r="AB72" s="438">
        <f t="shared" si="15"/>
        <v>1</v>
      </c>
      <c r="AC72" s="438">
        <f t="shared" si="15"/>
        <v>0</v>
      </c>
      <c r="AD72" s="438">
        <f t="shared" si="15"/>
        <v>1</v>
      </c>
      <c r="AE72" s="438">
        <f t="shared" si="15"/>
        <v>0</v>
      </c>
      <c r="AF72" s="438">
        <f t="shared" si="15"/>
        <v>1</v>
      </c>
      <c r="AG72" s="438">
        <f t="shared" si="15"/>
        <v>0</v>
      </c>
      <c r="AH72" s="438">
        <f t="shared" si="15"/>
        <v>0</v>
      </c>
      <c r="AI72" s="438">
        <f t="shared" si="15"/>
        <v>1</v>
      </c>
      <c r="AJ72" s="438">
        <f t="shared" si="15"/>
        <v>0</v>
      </c>
      <c r="AK72" s="438">
        <f t="shared" si="15"/>
        <v>1</v>
      </c>
      <c r="AL72" s="260">
        <f t="shared" si="5"/>
        <v>14</v>
      </c>
      <c r="AM72" s="263"/>
      <c r="AN72" s="439" t="b">
        <v>0</v>
      </c>
    </row>
    <row r="73" ht="15.75" customHeight="1">
      <c r="A73" s="233" t="s">
        <v>277</v>
      </c>
      <c r="B73" s="309" t="s">
        <v>262</v>
      </c>
      <c r="C73" s="309" t="s">
        <v>255</v>
      </c>
      <c r="D73" s="309" t="s">
        <v>166</v>
      </c>
      <c r="E73" s="183"/>
      <c r="F73" s="183"/>
      <c r="G73" s="433"/>
      <c r="H73" s="435"/>
      <c r="I73" s="434"/>
      <c r="J73" s="434"/>
      <c r="K73" s="434"/>
      <c r="L73" s="473"/>
      <c r="M73" s="437"/>
      <c r="N73" s="435"/>
      <c r="O73" s="435"/>
      <c r="P73" s="434"/>
      <c r="Q73" s="434">
        <v>1.0</v>
      </c>
      <c r="R73" s="434"/>
      <c r="S73" s="473"/>
      <c r="T73" s="437"/>
      <c r="U73" s="435"/>
      <c r="V73" s="435"/>
      <c r="W73" s="434"/>
      <c r="X73" s="434">
        <v>1.0</v>
      </c>
      <c r="Y73" s="434"/>
      <c r="Z73" s="473"/>
      <c r="AA73" s="437"/>
      <c r="AB73" s="435"/>
      <c r="AC73" s="435"/>
      <c r="AD73" s="434"/>
      <c r="AE73" s="475"/>
      <c r="AF73" s="434"/>
      <c r="AG73" s="473">
        <v>1.0</v>
      </c>
      <c r="AH73" s="437"/>
      <c r="AI73" s="435"/>
      <c r="AJ73" s="435"/>
      <c r="AK73" s="434"/>
      <c r="AL73" s="238">
        <f t="shared" si="5"/>
        <v>3</v>
      </c>
      <c r="AM73" s="241"/>
      <c r="AN73" s="436" t="b">
        <v>0</v>
      </c>
    </row>
    <row r="74" ht="15.75" customHeight="1">
      <c r="A74" s="233" t="s">
        <v>277</v>
      </c>
      <c r="B74" s="309" t="s">
        <v>262</v>
      </c>
      <c r="C74" s="309" t="s">
        <v>255</v>
      </c>
      <c r="D74" s="309"/>
      <c r="E74" s="183"/>
      <c r="F74" s="183"/>
      <c r="G74" s="433"/>
      <c r="H74" s="435"/>
      <c r="I74" s="434"/>
      <c r="J74" s="434"/>
      <c r="K74" s="434"/>
      <c r="L74" s="473"/>
      <c r="M74" s="437"/>
      <c r="N74" s="435"/>
      <c r="O74" s="435"/>
      <c r="P74" s="434"/>
      <c r="Q74" s="434"/>
      <c r="R74" s="434"/>
      <c r="S74" s="473"/>
      <c r="T74" s="437"/>
      <c r="U74" s="435"/>
      <c r="V74" s="435"/>
      <c r="W74" s="434"/>
      <c r="X74" s="434"/>
      <c r="Y74" s="434"/>
      <c r="Z74" s="473"/>
      <c r="AA74" s="437"/>
      <c r="AB74" s="435"/>
      <c r="AC74" s="435"/>
      <c r="AD74" s="434"/>
      <c r="AE74" s="475"/>
      <c r="AF74" s="434"/>
      <c r="AG74" s="473"/>
      <c r="AH74" s="437"/>
      <c r="AI74" s="435"/>
      <c r="AJ74" s="435"/>
      <c r="AK74" s="434"/>
      <c r="AL74" s="238">
        <f t="shared" si="5"/>
        <v>0</v>
      </c>
      <c r="AM74" s="241"/>
      <c r="AN74" s="436" t="b">
        <v>0</v>
      </c>
    </row>
    <row r="75" ht="15.75" customHeight="1">
      <c r="A75" s="233" t="s">
        <v>277</v>
      </c>
      <c r="B75" s="286" t="s">
        <v>262</v>
      </c>
      <c r="C75" s="286" t="s">
        <v>255</v>
      </c>
      <c r="D75" s="286" t="s">
        <v>161</v>
      </c>
      <c r="E75" s="258"/>
      <c r="F75" s="258"/>
      <c r="G75" s="438">
        <f t="shared" ref="G75:AK75" si="16">SUM(G73:G74)</f>
        <v>0</v>
      </c>
      <c r="H75" s="438">
        <f t="shared" si="16"/>
        <v>0</v>
      </c>
      <c r="I75" s="438">
        <f t="shared" si="16"/>
        <v>0</v>
      </c>
      <c r="J75" s="438">
        <f t="shared" si="16"/>
        <v>0</v>
      </c>
      <c r="K75" s="438">
        <f t="shared" si="16"/>
        <v>0</v>
      </c>
      <c r="L75" s="438">
        <f t="shared" si="16"/>
        <v>0</v>
      </c>
      <c r="M75" s="438">
        <f t="shared" si="16"/>
        <v>0</v>
      </c>
      <c r="N75" s="438">
        <f t="shared" si="16"/>
        <v>0</v>
      </c>
      <c r="O75" s="438">
        <f t="shared" si="16"/>
        <v>0</v>
      </c>
      <c r="P75" s="438">
        <f t="shared" si="16"/>
        <v>0</v>
      </c>
      <c r="Q75" s="438">
        <f t="shared" si="16"/>
        <v>1</v>
      </c>
      <c r="R75" s="438">
        <f t="shared" si="16"/>
        <v>0</v>
      </c>
      <c r="S75" s="438">
        <f t="shared" si="16"/>
        <v>0</v>
      </c>
      <c r="T75" s="438">
        <f t="shared" si="16"/>
        <v>0</v>
      </c>
      <c r="U75" s="438">
        <f t="shared" si="16"/>
        <v>0</v>
      </c>
      <c r="V75" s="438">
        <f t="shared" si="16"/>
        <v>0</v>
      </c>
      <c r="W75" s="438">
        <f t="shared" si="16"/>
        <v>0</v>
      </c>
      <c r="X75" s="438">
        <f t="shared" si="16"/>
        <v>1</v>
      </c>
      <c r="Y75" s="438">
        <f t="shared" si="16"/>
        <v>0</v>
      </c>
      <c r="Z75" s="438">
        <f t="shared" si="16"/>
        <v>0</v>
      </c>
      <c r="AA75" s="438">
        <f t="shared" si="16"/>
        <v>0</v>
      </c>
      <c r="AB75" s="438">
        <f t="shared" si="16"/>
        <v>0</v>
      </c>
      <c r="AC75" s="438">
        <f t="shared" si="16"/>
        <v>0</v>
      </c>
      <c r="AD75" s="438">
        <f t="shared" si="16"/>
        <v>0</v>
      </c>
      <c r="AE75" s="438">
        <f t="shared" si="16"/>
        <v>0</v>
      </c>
      <c r="AF75" s="438">
        <f t="shared" si="16"/>
        <v>0</v>
      </c>
      <c r="AG75" s="438">
        <f t="shared" si="16"/>
        <v>1</v>
      </c>
      <c r="AH75" s="438">
        <f t="shared" si="16"/>
        <v>0</v>
      </c>
      <c r="AI75" s="438">
        <f t="shared" si="16"/>
        <v>0</v>
      </c>
      <c r="AJ75" s="438">
        <f t="shared" si="16"/>
        <v>0</v>
      </c>
      <c r="AK75" s="438">
        <f t="shared" si="16"/>
        <v>0</v>
      </c>
      <c r="AL75" s="260">
        <f t="shared" si="5"/>
        <v>3</v>
      </c>
      <c r="AM75" s="263"/>
      <c r="AN75" s="439" t="b">
        <v>0</v>
      </c>
    </row>
    <row r="76" ht="15.75" customHeight="1">
      <c r="A76" s="233" t="s">
        <v>25</v>
      </c>
      <c r="B76" s="309" t="s">
        <v>270</v>
      </c>
      <c r="C76" s="309" t="s">
        <v>255</v>
      </c>
      <c r="D76" s="309" t="s">
        <v>166</v>
      </c>
      <c r="E76" s="183"/>
      <c r="F76" s="183"/>
      <c r="G76" s="433"/>
      <c r="H76" s="435"/>
      <c r="I76" s="434"/>
      <c r="J76" s="434"/>
      <c r="K76" s="434"/>
      <c r="L76" s="473"/>
      <c r="M76" s="437"/>
      <c r="N76" s="435"/>
      <c r="O76" s="435"/>
      <c r="P76" s="434"/>
      <c r="Q76" s="434">
        <v>1.0</v>
      </c>
      <c r="R76" s="434"/>
      <c r="S76" s="473"/>
      <c r="T76" s="437"/>
      <c r="U76" s="435"/>
      <c r="V76" s="435"/>
      <c r="W76" s="434"/>
      <c r="X76" s="434">
        <v>1.0</v>
      </c>
      <c r="Y76" s="434"/>
      <c r="Z76" s="473"/>
      <c r="AA76" s="437"/>
      <c r="AB76" s="435"/>
      <c r="AC76" s="435"/>
      <c r="AD76" s="434"/>
      <c r="AE76" s="475"/>
      <c r="AF76" s="434"/>
      <c r="AG76" s="473">
        <v>1.0</v>
      </c>
      <c r="AH76" s="437"/>
      <c r="AI76" s="435"/>
      <c r="AJ76" s="435"/>
      <c r="AK76" s="434"/>
      <c r="AL76" s="238">
        <f t="shared" si="5"/>
        <v>3</v>
      </c>
      <c r="AM76" s="241"/>
      <c r="AN76" s="436" t="b">
        <v>0</v>
      </c>
    </row>
    <row r="77" ht="15.75" customHeight="1">
      <c r="A77" s="233" t="s">
        <v>25</v>
      </c>
      <c r="B77" s="286" t="s">
        <v>270</v>
      </c>
      <c r="C77" s="286" t="s">
        <v>255</v>
      </c>
      <c r="D77" s="286" t="s">
        <v>161</v>
      </c>
      <c r="E77" s="303"/>
      <c r="F77" s="303"/>
      <c r="G77" s="438">
        <f t="shared" ref="G77:AK77" si="17">SUM(G76)</f>
        <v>0</v>
      </c>
      <c r="H77" s="438">
        <f t="shared" si="17"/>
        <v>0</v>
      </c>
      <c r="I77" s="438">
        <f t="shared" si="17"/>
        <v>0</v>
      </c>
      <c r="J77" s="438">
        <f t="shared" si="17"/>
        <v>0</v>
      </c>
      <c r="K77" s="438">
        <f t="shared" si="17"/>
        <v>0</v>
      </c>
      <c r="L77" s="438">
        <f t="shared" si="17"/>
        <v>0</v>
      </c>
      <c r="M77" s="438">
        <f t="shared" si="17"/>
        <v>0</v>
      </c>
      <c r="N77" s="438">
        <f t="shared" si="17"/>
        <v>0</v>
      </c>
      <c r="O77" s="438">
        <f t="shared" si="17"/>
        <v>0</v>
      </c>
      <c r="P77" s="438">
        <f t="shared" si="17"/>
        <v>0</v>
      </c>
      <c r="Q77" s="438">
        <f t="shared" si="17"/>
        <v>1</v>
      </c>
      <c r="R77" s="438">
        <f t="shared" si="17"/>
        <v>0</v>
      </c>
      <c r="S77" s="438">
        <f t="shared" si="17"/>
        <v>0</v>
      </c>
      <c r="T77" s="438">
        <f t="shared" si="17"/>
        <v>0</v>
      </c>
      <c r="U77" s="438">
        <f t="shared" si="17"/>
        <v>0</v>
      </c>
      <c r="V77" s="438">
        <f t="shared" si="17"/>
        <v>0</v>
      </c>
      <c r="W77" s="438">
        <f t="shared" si="17"/>
        <v>0</v>
      </c>
      <c r="X77" s="438">
        <f t="shared" si="17"/>
        <v>1</v>
      </c>
      <c r="Y77" s="438">
        <f t="shared" si="17"/>
        <v>0</v>
      </c>
      <c r="Z77" s="438">
        <f t="shared" si="17"/>
        <v>0</v>
      </c>
      <c r="AA77" s="438">
        <f t="shared" si="17"/>
        <v>0</v>
      </c>
      <c r="AB77" s="438">
        <f t="shared" si="17"/>
        <v>0</v>
      </c>
      <c r="AC77" s="438">
        <f t="shared" si="17"/>
        <v>0</v>
      </c>
      <c r="AD77" s="438">
        <f t="shared" si="17"/>
        <v>0</v>
      </c>
      <c r="AE77" s="438">
        <f t="shared" si="17"/>
        <v>0</v>
      </c>
      <c r="AF77" s="438">
        <f t="shared" si="17"/>
        <v>0</v>
      </c>
      <c r="AG77" s="438">
        <f t="shared" si="17"/>
        <v>1</v>
      </c>
      <c r="AH77" s="438">
        <f t="shared" si="17"/>
        <v>0</v>
      </c>
      <c r="AI77" s="438">
        <f t="shared" si="17"/>
        <v>0</v>
      </c>
      <c r="AJ77" s="438">
        <f t="shared" si="17"/>
        <v>0</v>
      </c>
      <c r="AK77" s="438">
        <f t="shared" si="17"/>
        <v>0</v>
      </c>
      <c r="AL77" s="260">
        <f t="shared" si="5"/>
        <v>3</v>
      </c>
      <c r="AM77" s="263"/>
      <c r="AN77" s="439" t="b">
        <v>0</v>
      </c>
    </row>
    <row r="78" ht="15.75" customHeight="1">
      <c r="A78" s="233" t="s">
        <v>25</v>
      </c>
      <c r="B78" s="309" t="s">
        <v>270</v>
      </c>
      <c r="C78" s="309" t="s">
        <v>263</v>
      </c>
      <c r="D78" s="309" t="s">
        <v>148</v>
      </c>
      <c r="E78" s="442"/>
      <c r="F78" s="442"/>
      <c r="G78" s="433"/>
      <c r="H78" s="435">
        <v>1.0</v>
      </c>
      <c r="I78" s="434">
        <v>1.0</v>
      </c>
      <c r="J78" s="434">
        <v>1.0</v>
      </c>
      <c r="K78" s="434">
        <v>1.0</v>
      </c>
      <c r="L78" s="473"/>
      <c r="M78" s="437"/>
      <c r="N78" s="435">
        <v>1.0</v>
      </c>
      <c r="O78" s="435">
        <v>1.0</v>
      </c>
      <c r="P78" s="434">
        <v>1.0</v>
      </c>
      <c r="Q78" s="434">
        <v>1.0</v>
      </c>
      <c r="R78" s="434">
        <v>1.0</v>
      </c>
      <c r="S78" s="473"/>
      <c r="T78" s="437"/>
      <c r="U78" s="435">
        <v>1.0</v>
      </c>
      <c r="V78" s="435">
        <v>1.0</v>
      </c>
      <c r="W78" s="434">
        <v>1.0</v>
      </c>
      <c r="X78" s="434">
        <v>1.0</v>
      </c>
      <c r="Y78" s="434">
        <v>1.0</v>
      </c>
      <c r="Z78" s="473"/>
      <c r="AA78" s="437"/>
      <c r="AB78" s="435">
        <v>1.0</v>
      </c>
      <c r="AC78" s="435">
        <v>1.0</v>
      </c>
      <c r="AD78" s="434">
        <v>1.0</v>
      </c>
      <c r="AE78" s="475"/>
      <c r="AF78" s="434">
        <v>1.0</v>
      </c>
      <c r="AG78" s="473"/>
      <c r="AH78" s="437"/>
      <c r="AI78" s="435">
        <v>1.0</v>
      </c>
      <c r="AJ78" s="435">
        <v>1.0</v>
      </c>
      <c r="AK78" s="434"/>
      <c r="AL78" s="238">
        <f t="shared" si="5"/>
        <v>20</v>
      </c>
      <c r="AM78" s="241"/>
      <c r="AN78" s="436" t="b">
        <v>0</v>
      </c>
    </row>
    <row r="79" ht="15.75" customHeight="1">
      <c r="A79" s="233" t="s">
        <v>25</v>
      </c>
      <c r="B79" s="309" t="s">
        <v>270</v>
      </c>
      <c r="C79" s="309" t="s">
        <v>263</v>
      </c>
      <c r="D79" s="309"/>
      <c r="E79" s="183"/>
      <c r="F79" s="183"/>
      <c r="G79" s="433"/>
      <c r="H79" s="435"/>
      <c r="I79" s="434"/>
      <c r="J79" s="434"/>
      <c r="K79" s="434"/>
      <c r="L79" s="473"/>
      <c r="M79" s="437"/>
      <c r="N79" s="435"/>
      <c r="O79" s="435"/>
      <c r="P79" s="434"/>
      <c r="Q79" s="434"/>
      <c r="R79" s="434"/>
      <c r="S79" s="473"/>
      <c r="T79" s="437"/>
      <c r="U79" s="435"/>
      <c r="V79" s="435"/>
      <c r="W79" s="434"/>
      <c r="X79" s="434"/>
      <c r="Y79" s="434"/>
      <c r="Z79" s="473"/>
      <c r="AA79" s="437"/>
      <c r="AB79" s="435"/>
      <c r="AC79" s="435"/>
      <c r="AD79" s="434"/>
      <c r="AE79" s="475"/>
      <c r="AF79" s="434"/>
      <c r="AG79" s="473"/>
      <c r="AH79" s="437"/>
      <c r="AI79" s="435"/>
      <c r="AJ79" s="435"/>
      <c r="AK79" s="434"/>
      <c r="AL79" s="238">
        <f t="shared" si="5"/>
        <v>0</v>
      </c>
      <c r="AM79" s="241"/>
      <c r="AN79" s="436" t="b">
        <v>0</v>
      </c>
    </row>
    <row r="80" ht="15.75" customHeight="1">
      <c r="A80" s="233" t="s">
        <v>25</v>
      </c>
      <c r="B80" s="286" t="s">
        <v>270</v>
      </c>
      <c r="C80" s="286" t="s">
        <v>263</v>
      </c>
      <c r="D80" s="286" t="s">
        <v>142</v>
      </c>
      <c r="E80" s="303"/>
      <c r="F80" s="303"/>
      <c r="G80" s="438">
        <f t="shared" ref="G80:AK80" si="18">SUM(G78:G79)</f>
        <v>0</v>
      </c>
      <c r="H80" s="438">
        <f t="shared" si="18"/>
        <v>1</v>
      </c>
      <c r="I80" s="438">
        <f t="shared" si="18"/>
        <v>1</v>
      </c>
      <c r="J80" s="438">
        <f t="shared" si="18"/>
        <v>1</v>
      </c>
      <c r="K80" s="438">
        <f t="shared" si="18"/>
        <v>1</v>
      </c>
      <c r="L80" s="438">
        <f t="shared" si="18"/>
        <v>0</v>
      </c>
      <c r="M80" s="438">
        <f t="shared" si="18"/>
        <v>0</v>
      </c>
      <c r="N80" s="438">
        <f t="shared" si="18"/>
        <v>1</v>
      </c>
      <c r="O80" s="438">
        <f t="shared" si="18"/>
        <v>1</v>
      </c>
      <c r="P80" s="438">
        <f t="shared" si="18"/>
        <v>1</v>
      </c>
      <c r="Q80" s="438">
        <f t="shared" si="18"/>
        <v>1</v>
      </c>
      <c r="R80" s="438">
        <f t="shared" si="18"/>
        <v>1</v>
      </c>
      <c r="S80" s="438">
        <f t="shared" si="18"/>
        <v>0</v>
      </c>
      <c r="T80" s="438">
        <f t="shared" si="18"/>
        <v>0</v>
      </c>
      <c r="U80" s="438">
        <f t="shared" si="18"/>
        <v>1</v>
      </c>
      <c r="V80" s="438">
        <f t="shared" si="18"/>
        <v>1</v>
      </c>
      <c r="W80" s="438">
        <f t="shared" si="18"/>
        <v>1</v>
      </c>
      <c r="X80" s="438">
        <f t="shared" si="18"/>
        <v>1</v>
      </c>
      <c r="Y80" s="438">
        <f t="shared" si="18"/>
        <v>1</v>
      </c>
      <c r="Z80" s="438">
        <f t="shared" si="18"/>
        <v>0</v>
      </c>
      <c r="AA80" s="438">
        <f t="shared" si="18"/>
        <v>0</v>
      </c>
      <c r="AB80" s="438">
        <f t="shared" si="18"/>
        <v>1</v>
      </c>
      <c r="AC80" s="438">
        <f t="shared" si="18"/>
        <v>1</v>
      </c>
      <c r="AD80" s="438">
        <f t="shared" si="18"/>
        <v>1</v>
      </c>
      <c r="AE80" s="438">
        <f t="shared" si="18"/>
        <v>0</v>
      </c>
      <c r="AF80" s="438">
        <f t="shared" si="18"/>
        <v>1</v>
      </c>
      <c r="AG80" s="438">
        <f t="shared" si="18"/>
        <v>0</v>
      </c>
      <c r="AH80" s="438">
        <f t="shared" si="18"/>
        <v>0</v>
      </c>
      <c r="AI80" s="438">
        <f t="shared" si="18"/>
        <v>1</v>
      </c>
      <c r="AJ80" s="438">
        <f t="shared" si="18"/>
        <v>1</v>
      </c>
      <c r="AK80" s="438">
        <f t="shared" si="18"/>
        <v>0</v>
      </c>
      <c r="AL80" s="260">
        <f t="shared" si="5"/>
        <v>20</v>
      </c>
      <c r="AM80" s="263"/>
      <c r="AN80" s="439" t="b">
        <v>0</v>
      </c>
    </row>
    <row r="81" ht="15.75" customHeight="1">
      <c r="A81" s="233" t="s">
        <v>273</v>
      </c>
      <c r="B81" s="309" t="s">
        <v>270</v>
      </c>
      <c r="C81" s="309" t="s">
        <v>267</v>
      </c>
      <c r="D81" s="309" t="s">
        <v>175</v>
      </c>
      <c r="E81" s="183"/>
      <c r="F81" s="183"/>
      <c r="G81" s="433"/>
      <c r="H81" s="435">
        <v>1.0</v>
      </c>
      <c r="I81" s="434"/>
      <c r="J81" s="434">
        <v>1.0</v>
      </c>
      <c r="K81" s="434"/>
      <c r="L81" s="473"/>
      <c r="M81" s="437"/>
      <c r="N81" s="435"/>
      <c r="O81" s="435">
        <v>1.0</v>
      </c>
      <c r="P81" s="434"/>
      <c r="Q81" s="434">
        <v>1.0</v>
      </c>
      <c r="R81" s="434"/>
      <c r="S81" s="473"/>
      <c r="T81" s="437"/>
      <c r="U81" s="435"/>
      <c r="V81" s="435">
        <v>1.0</v>
      </c>
      <c r="W81" s="434"/>
      <c r="X81" s="434">
        <v>1.0</v>
      </c>
      <c r="Y81" s="434"/>
      <c r="Z81" s="473"/>
      <c r="AA81" s="437"/>
      <c r="AB81" s="435"/>
      <c r="AC81" s="435">
        <v>1.0</v>
      </c>
      <c r="AD81" s="434"/>
      <c r="AE81" s="475">
        <v>1.0</v>
      </c>
      <c r="AF81" s="434"/>
      <c r="AG81" s="473"/>
      <c r="AH81" s="437"/>
      <c r="AI81" s="435"/>
      <c r="AJ81" s="435"/>
      <c r="AK81" s="434"/>
      <c r="AL81" s="238">
        <f t="shared" si="5"/>
        <v>8</v>
      </c>
      <c r="AM81" s="241"/>
      <c r="AN81" s="436" t="b">
        <v>0</v>
      </c>
    </row>
    <row r="82" ht="15.75" customHeight="1">
      <c r="A82" s="233" t="s">
        <v>25</v>
      </c>
      <c r="B82" s="306" t="s">
        <v>270</v>
      </c>
      <c r="C82" s="306" t="s">
        <v>267</v>
      </c>
      <c r="D82" s="306" t="s">
        <v>174</v>
      </c>
      <c r="E82" s="6"/>
      <c r="F82" s="6"/>
      <c r="G82" s="438">
        <f t="shared" ref="G82:AK82" si="19">SUM(G81)</f>
        <v>0</v>
      </c>
      <c r="H82" s="438">
        <f t="shared" si="19"/>
        <v>1</v>
      </c>
      <c r="I82" s="438">
        <f t="shared" si="19"/>
        <v>0</v>
      </c>
      <c r="J82" s="438">
        <f t="shared" si="19"/>
        <v>1</v>
      </c>
      <c r="K82" s="438">
        <f t="shared" si="19"/>
        <v>0</v>
      </c>
      <c r="L82" s="438">
        <f t="shared" si="19"/>
        <v>0</v>
      </c>
      <c r="M82" s="438">
        <f t="shared" si="19"/>
        <v>0</v>
      </c>
      <c r="N82" s="438">
        <f t="shared" si="19"/>
        <v>0</v>
      </c>
      <c r="O82" s="438">
        <f t="shared" si="19"/>
        <v>1</v>
      </c>
      <c r="P82" s="438">
        <f t="shared" si="19"/>
        <v>0</v>
      </c>
      <c r="Q82" s="438">
        <f t="shared" si="19"/>
        <v>1</v>
      </c>
      <c r="R82" s="438">
        <f t="shared" si="19"/>
        <v>0</v>
      </c>
      <c r="S82" s="438">
        <f t="shared" si="19"/>
        <v>0</v>
      </c>
      <c r="T82" s="438">
        <f t="shared" si="19"/>
        <v>0</v>
      </c>
      <c r="U82" s="438">
        <f t="shared" si="19"/>
        <v>0</v>
      </c>
      <c r="V82" s="438">
        <f t="shared" si="19"/>
        <v>1</v>
      </c>
      <c r="W82" s="438">
        <f t="shared" si="19"/>
        <v>0</v>
      </c>
      <c r="X82" s="438">
        <f t="shared" si="19"/>
        <v>1</v>
      </c>
      <c r="Y82" s="438">
        <f t="shared" si="19"/>
        <v>0</v>
      </c>
      <c r="Z82" s="438">
        <f t="shared" si="19"/>
        <v>0</v>
      </c>
      <c r="AA82" s="438">
        <f t="shared" si="19"/>
        <v>0</v>
      </c>
      <c r="AB82" s="438">
        <f t="shared" si="19"/>
        <v>0</v>
      </c>
      <c r="AC82" s="438">
        <f t="shared" si="19"/>
        <v>1</v>
      </c>
      <c r="AD82" s="438">
        <f t="shared" si="19"/>
        <v>0</v>
      </c>
      <c r="AE82" s="438">
        <f t="shared" si="19"/>
        <v>1</v>
      </c>
      <c r="AF82" s="438">
        <f t="shared" si="19"/>
        <v>0</v>
      </c>
      <c r="AG82" s="438">
        <f t="shared" si="19"/>
        <v>0</v>
      </c>
      <c r="AH82" s="438">
        <f t="shared" si="19"/>
        <v>0</v>
      </c>
      <c r="AI82" s="438">
        <f t="shared" si="19"/>
        <v>0</v>
      </c>
      <c r="AJ82" s="438">
        <f t="shared" si="19"/>
        <v>0</v>
      </c>
      <c r="AK82" s="438">
        <f t="shared" si="19"/>
        <v>0</v>
      </c>
      <c r="AL82" s="260">
        <f t="shared" si="5"/>
        <v>8</v>
      </c>
      <c r="AM82" s="263"/>
      <c r="AN82" s="439" t="b">
        <v>0</v>
      </c>
    </row>
    <row r="83" ht="15.75" customHeight="1">
      <c r="A83" s="233" t="s">
        <v>25</v>
      </c>
      <c r="B83" s="309" t="s">
        <v>270</v>
      </c>
      <c r="C83" s="309" t="s">
        <v>259</v>
      </c>
      <c r="D83" s="309" t="s">
        <v>61</v>
      </c>
      <c r="E83" s="183"/>
      <c r="F83" s="183"/>
      <c r="G83" s="433">
        <v>1.0</v>
      </c>
      <c r="H83" s="435">
        <v>1.0</v>
      </c>
      <c r="I83" s="434">
        <v>1.0</v>
      </c>
      <c r="J83" s="434">
        <v>1.0</v>
      </c>
      <c r="K83" s="434">
        <v>1.0</v>
      </c>
      <c r="L83" s="473"/>
      <c r="M83" s="437">
        <v>1.0</v>
      </c>
      <c r="N83" s="435">
        <v>1.0</v>
      </c>
      <c r="O83" s="435">
        <v>1.0</v>
      </c>
      <c r="P83" s="434">
        <v>1.0</v>
      </c>
      <c r="Q83" s="434">
        <v>1.0</v>
      </c>
      <c r="R83" s="434">
        <v>1.0</v>
      </c>
      <c r="S83" s="473">
        <v>1.0</v>
      </c>
      <c r="T83" s="437">
        <v>1.0</v>
      </c>
      <c r="U83" s="435">
        <v>1.0</v>
      </c>
      <c r="V83" s="435">
        <v>1.0</v>
      </c>
      <c r="W83" s="434">
        <v>1.0</v>
      </c>
      <c r="X83" s="434">
        <v>1.0</v>
      </c>
      <c r="Y83" s="434">
        <v>1.0</v>
      </c>
      <c r="Z83" s="473">
        <v>1.0</v>
      </c>
      <c r="AA83" s="437">
        <v>1.0</v>
      </c>
      <c r="AB83" s="435">
        <v>1.0</v>
      </c>
      <c r="AC83" s="435">
        <v>1.0</v>
      </c>
      <c r="AD83" s="434">
        <v>1.0</v>
      </c>
      <c r="AE83" s="475">
        <v>1.0</v>
      </c>
      <c r="AF83" s="434">
        <v>1.0</v>
      </c>
      <c r="AG83" s="473">
        <v>1.0</v>
      </c>
      <c r="AH83" s="437">
        <v>1.0</v>
      </c>
      <c r="AI83" s="435">
        <v>1.0</v>
      </c>
      <c r="AJ83" s="435">
        <v>1.0</v>
      </c>
      <c r="AK83" s="434">
        <v>1.0</v>
      </c>
      <c r="AL83" s="238">
        <f t="shared" si="5"/>
        <v>30</v>
      </c>
      <c r="AM83" s="241"/>
      <c r="AN83" s="436" t="b">
        <v>0</v>
      </c>
    </row>
    <row r="84" ht="15.75" customHeight="1">
      <c r="A84" s="233" t="s">
        <v>25</v>
      </c>
      <c r="B84" s="309" t="s">
        <v>270</v>
      </c>
      <c r="C84" s="309" t="s">
        <v>259</v>
      </c>
      <c r="D84" s="309"/>
      <c r="E84" s="183"/>
      <c r="F84" s="183"/>
      <c r="G84" s="433"/>
      <c r="H84" s="435"/>
      <c r="I84" s="434"/>
      <c r="J84" s="434"/>
      <c r="K84" s="434"/>
      <c r="L84" s="473"/>
      <c r="M84" s="437"/>
      <c r="N84" s="435"/>
      <c r="O84" s="435"/>
      <c r="P84" s="434"/>
      <c r="Q84" s="434"/>
      <c r="R84" s="434"/>
      <c r="S84" s="473"/>
      <c r="T84" s="437"/>
      <c r="U84" s="435"/>
      <c r="V84" s="435"/>
      <c r="W84" s="434"/>
      <c r="X84" s="434"/>
      <c r="Y84" s="434"/>
      <c r="Z84" s="473"/>
      <c r="AA84" s="437"/>
      <c r="AB84" s="435"/>
      <c r="AC84" s="435"/>
      <c r="AD84" s="434"/>
      <c r="AE84" s="475"/>
      <c r="AF84" s="434"/>
      <c r="AG84" s="473"/>
      <c r="AH84" s="437"/>
      <c r="AI84" s="435"/>
      <c r="AJ84" s="435"/>
      <c r="AK84" s="434"/>
      <c r="AL84" s="238">
        <f t="shared" si="5"/>
        <v>0</v>
      </c>
      <c r="AM84" s="241"/>
      <c r="AN84" s="436" t="b">
        <v>0</v>
      </c>
    </row>
    <row r="85" ht="15.75" customHeight="1">
      <c r="A85" s="233" t="s">
        <v>25</v>
      </c>
      <c r="B85" s="286" t="s">
        <v>270</v>
      </c>
      <c r="C85" s="286" t="s">
        <v>259</v>
      </c>
      <c r="D85" s="286" t="s">
        <v>47</v>
      </c>
      <c r="E85" s="258"/>
      <c r="F85" s="258"/>
      <c r="G85" s="438">
        <f t="shared" ref="G85:AK85" si="20">SUM(G83:G84)</f>
        <v>1</v>
      </c>
      <c r="H85" s="438">
        <f t="shared" si="20"/>
        <v>1</v>
      </c>
      <c r="I85" s="438">
        <f t="shared" si="20"/>
        <v>1</v>
      </c>
      <c r="J85" s="438">
        <f t="shared" si="20"/>
        <v>1</v>
      </c>
      <c r="K85" s="438">
        <f t="shared" si="20"/>
        <v>1</v>
      </c>
      <c r="L85" s="438">
        <f t="shared" si="20"/>
        <v>0</v>
      </c>
      <c r="M85" s="438">
        <f t="shared" si="20"/>
        <v>1</v>
      </c>
      <c r="N85" s="438">
        <f t="shared" si="20"/>
        <v>1</v>
      </c>
      <c r="O85" s="438">
        <f t="shared" si="20"/>
        <v>1</v>
      </c>
      <c r="P85" s="438">
        <f t="shared" si="20"/>
        <v>1</v>
      </c>
      <c r="Q85" s="438">
        <f t="shared" si="20"/>
        <v>1</v>
      </c>
      <c r="R85" s="438">
        <f t="shared" si="20"/>
        <v>1</v>
      </c>
      <c r="S85" s="438">
        <f t="shared" si="20"/>
        <v>1</v>
      </c>
      <c r="T85" s="438">
        <f t="shared" si="20"/>
        <v>1</v>
      </c>
      <c r="U85" s="438">
        <f t="shared" si="20"/>
        <v>1</v>
      </c>
      <c r="V85" s="438">
        <f t="shared" si="20"/>
        <v>1</v>
      </c>
      <c r="W85" s="438">
        <f t="shared" si="20"/>
        <v>1</v>
      </c>
      <c r="X85" s="438">
        <f t="shared" si="20"/>
        <v>1</v>
      </c>
      <c r="Y85" s="438">
        <f t="shared" si="20"/>
        <v>1</v>
      </c>
      <c r="Z85" s="438">
        <f t="shared" si="20"/>
        <v>1</v>
      </c>
      <c r="AA85" s="438">
        <f t="shared" si="20"/>
        <v>1</v>
      </c>
      <c r="AB85" s="438">
        <f t="shared" si="20"/>
        <v>1</v>
      </c>
      <c r="AC85" s="438">
        <f t="shared" si="20"/>
        <v>1</v>
      </c>
      <c r="AD85" s="438">
        <f t="shared" si="20"/>
        <v>1</v>
      </c>
      <c r="AE85" s="438">
        <f t="shared" si="20"/>
        <v>1</v>
      </c>
      <c r="AF85" s="438">
        <f t="shared" si="20"/>
        <v>1</v>
      </c>
      <c r="AG85" s="438">
        <f t="shared" si="20"/>
        <v>1</v>
      </c>
      <c r="AH85" s="438">
        <f t="shared" si="20"/>
        <v>1</v>
      </c>
      <c r="AI85" s="438">
        <f t="shared" si="20"/>
        <v>1</v>
      </c>
      <c r="AJ85" s="438">
        <f t="shared" si="20"/>
        <v>1</v>
      </c>
      <c r="AK85" s="438">
        <f t="shared" si="20"/>
        <v>1</v>
      </c>
      <c r="AL85" s="260">
        <f t="shared" si="5"/>
        <v>30</v>
      </c>
      <c r="AM85" s="263"/>
      <c r="AN85" s="439" t="b">
        <v>0</v>
      </c>
    </row>
    <row r="86" ht="15.75" customHeight="1">
      <c r="A86" s="233" t="s">
        <v>25</v>
      </c>
      <c r="B86" s="309" t="s">
        <v>270</v>
      </c>
      <c r="C86" s="309" t="s">
        <v>275</v>
      </c>
      <c r="D86" s="309" t="s">
        <v>128</v>
      </c>
      <c r="E86" s="183"/>
      <c r="F86" s="183"/>
      <c r="G86" s="433"/>
      <c r="H86" s="435"/>
      <c r="I86" s="434"/>
      <c r="J86" s="434"/>
      <c r="K86" s="434"/>
      <c r="L86" s="473"/>
      <c r="M86" s="437"/>
      <c r="N86" s="435"/>
      <c r="O86" s="435"/>
      <c r="P86" s="434"/>
      <c r="Q86" s="434"/>
      <c r="R86" s="434">
        <v>8.0</v>
      </c>
      <c r="S86" s="473"/>
      <c r="T86" s="437"/>
      <c r="U86" s="435"/>
      <c r="V86" s="435"/>
      <c r="W86" s="434"/>
      <c r="X86" s="434"/>
      <c r="Y86" s="434"/>
      <c r="Z86" s="473"/>
      <c r="AA86" s="437"/>
      <c r="AB86" s="435"/>
      <c r="AC86" s="435"/>
      <c r="AD86" s="434"/>
      <c r="AE86" s="475"/>
      <c r="AF86" s="434"/>
      <c r="AG86" s="473"/>
      <c r="AH86" s="437"/>
      <c r="AI86" s="435"/>
      <c r="AJ86" s="435"/>
      <c r="AK86" s="434"/>
      <c r="AL86" s="238">
        <f t="shared" si="5"/>
        <v>8</v>
      </c>
      <c r="AM86" s="241"/>
      <c r="AN86" s="436" t="b">
        <v>0</v>
      </c>
    </row>
    <row r="87" ht="15.75" customHeight="1">
      <c r="A87" s="233" t="s">
        <v>25</v>
      </c>
      <c r="B87" s="309" t="s">
        <v>270</v>
      </c>
      <c r="C87" s="309" t="s">
        <v>275</v>
      </c>
      <c r="D87" s="309" t="s">
        <v>107</v>
      </c>
      <c r="E87" s="183"/>
      <c r="F87" s="183"/>
      <c r="G87" s="433">
        <v>8.0</v>
      </c>
      <c r="H87" s="435">
        <v>8.0</v>
      </c>
      <c r="I87" s="434">
        <v>8.0</v>
      </c>
      <c r="J87" s="434">
        <v>8.0</v>
      </c>
      <c r="K87" s="434">
        <v>8.0</v>
      </c>
      <c r="L87" s="473"/>
      <c r="M87" s="437"/>
      <c r="N87" s="435">
        <v>8.0</v>
      </c>
      <c r="O87" s="435">
        <v>8.0</v>
      </c>
      <c r="P87" s="434">
        <v>8.0</v>
      </c>
      <c r="Q87" s="434">
        <v>8.0</v>
      </c>
      <c r="R87" s="434"/>
      <c r="S87" s="473"/>
      <c r="T87" s="437"/>
      <c r="U87" s="435">
        <v>8.0</v>
      </c>
      <c r="V87" s="435">
        <v>8.0</v>
      </c>
      <c r="W87" s="434">
        <v>8.0</v>
      </c>
      <c r="X87" s="434">
        <v>8.0</v>
      </c>
      <c r="Y87" s="434">
        <v>8.0</v>
      </c>
      <c r="Z87" s="473"/>
      <c r="AA87" s="437"/>
      <c r="AB87" s="435">
        <v>1.0</v>
      </c>
      <c r="AC87" s="435"/>
      <c r="AD87" s="434"/>
      <c r="AE87" s="475"/>
      <c r="AF87" s="434"/>
      <c r="AG87" s="473"/>
      <c r="AH87" s="437"/>
      <c r="AI87" s="435"/>
      <c r="AJ87" s="435">
        <v>8.0</v>
      </c>
      <c r="AK87" s="434">
        <v>8.0</v>
      </c>
      <c r="AL87" s="238">
        <f t="shared" si="5"/>
        <v>129</v>
      </c>
      <c r="AM87" s="241"/>
      <c r="AN87" s="436" t="b">
        <v>0</v>
      </c>
    </row>
    <row r="88" ht="15.75" customHeight="1">
      <c r="A88" s="233" t="s">
        <v>25</v>
      </c>
      <c r="B88" s="309" t="s">
        <v>270</v>
      </c>
      <c r="C88" s="309" t="s">
        <v>275</v>
      </c>
      <c r="D88" s="309" t="s">
        <v>114</v>
      </c>
      <c r="E88" s="442"/>
      <c r="F88" s="442"/>
      <c r="G88" s="433"/>
      <c r="H88" s="435"/>
      <c r="I88" s="434"/>
      <c r="J88" s="434"/>
      <c r="K88" s="434"/>
      <c r="L88" s="473">
        <v>8.0</v>
      </c>
      <c r="M88" s="437">
        <v>8.0</v>
      </c>
      <c r="N88" s="435"/>
      <c r="O88" s="435"/>
      <c r="P88" s="434"/>
      <c r="Q88" s="434"/>
      <c r="R88" s="434"/>
      <c r="S88" s="473">
        <v>8.0</v>
      </c>
      <c r="T88" s="437">
        <v>8.0</v>
      </c>
      <c r="U88" s="435"/>
      <c r="V88" s="435"/>
      <c r="W88" s="434"/>
      <c r="X88" s="434"/>
      <c r="Y88" s="434"/>
      <c r="Z88" s="473">
        <v>8.0</v>
      </c>
      <c r="AA88" s="437">
        <v>8.0</v>
      </c>
      <c r="AB88" s="435"/>
      <c r="AC88" s="435"/>
      <c r="AD88" s="434"/>
      <c r="AE88" s="475"/>
      <c r="AF88" s="434"/>
      <c r="AG88" s="473">
        <v>1.0</v>
      </c>
      <c r="AH88" s="437"/>
      <c r="AI88" s="435"/>
      <c r="AJ88" s="435"/>
      <c r="AK88" s="434"/>
      <c r="AL88" s="238">
        <f t="shared" si="5"/>
        <v>49</v>
      </c>
      <c r="AM88" s="241"/>
      <c r="AN88" s="436" t="b">
        <v>0</v>
      </c>
    </row>
    <row r="89" ht="15.75" customHeight="1">
      <c r="A89" s="233" t="s">
        <v>25</v>
      </c>
      <c r="B89" s="309" t="s">
        <v>270</v>
      </c>
      <c r="C89" s="309" t="s">
        <v>275</v>
      </c>
      <c r="D89" s="309" t="s">
        <v>112</v>
      </c>
      <c r="E89" s="183"/>
      <c r="F89" s="183"/>
      <c r="G89" s="433"/>
      <c r="H89" s="435"/>
      <c r="I89" s="434"/>
      <c r="J89" s="434"/>
      <c r="K89" s="434"/>
      <c r="L89" s="473"/>
      <c r="M89" s="437"/>
      <c r="N89" s="435"/>
      <c r="O89" s="435"/>
      <c r="P89" s="434"/>
      <c r="Q89" s="434"/>
      <c r="R89" s="434"/>
      <c r="S89" s="473"/>
      <c r="T89" s="437"/>
      <c r="U89" s="435"/>
      <c r="V89" s="435"/>
      <c r="W89" s="434"/>
      <c r="X89" s="434"/>
      <c r="Y89" s="434"/>
      <c r="Z89" s="473"/>
      <c r="AA89" s="437"/>
      <c r="AB89" s="435"/>
      <c r="AC89" s="435"/>
      <c r="AD89" s="434"/>
      <c r="AE89" s="475"/>
      <c r="AF89" s="434"/>
      <c r="AG89" s="473"/>
      <c r="AH89" s="437"/>
      <c r="AI89" s="435"/>
      <c r="AJ89" s="435"/>
      <c r="AK89" s="434"/>
      <c r="AL89" s="238">
        <f t="shared" si="5"/>
        <v>0</v>
      </c>
      <c r="AM89" s="241"/>
      <c r="AN89" s="436" t="b">
        <v>0</v>
      </c>
    </row>
    <row r="90" ht="15.75" customHeight="1">
      <c r="A90" s="233" t="s">
        <v>25</v>
      </c>
      <c r="B90" s="309" t="s">
        <v>270</v>
      </c>
      <c r="C90" s="309" t="s">
        <v>275</v>
      </c>
      <c r="D90" s="309"/>
      <c r="E90" s="183"/>
      <c r="F90" s="183"/>
      <c r="G90" s="433"/>
      <c r="H90" s="435"/>
      <c r="I90" s="434"/>
      <c r="J90" s="434"/>
      <c r="K90" s="434"/>
      <c r="L90" s="473"/>
      <c r="M90" s="437"/>
      <c r="N90" s="435"/>
      <c r="O90" s="435"/>
      <c r="P90" s="434"/>
      <c r="Q90" s="434"/>
      <c r="R90" s="434"/>
      <c r="S90" s="473"/>
      <c r="T90" s="437"/>
      <c r="U90" s="435"/>
      <c r="V90" s="435"/>
      <c r="W90" s="434"/>
      <c r="X90" s="434"/>
      <c r="Y90" s="434"/>
      <c r="Z90" s="473"/>
      <c r="AA90" s="437"/>
      <c r="AB90" s="435"/>
      <c r="AC90" s="435"/>
      <c r="AD90" s="434"/>
      <c r="AE90" s="475"/>
      <c r="AF90" s="434"/>
      <c r="AG90" s="473"/>
      <c r="AH90" s="437"/>
      <c r="AI90" s="435"/>
      <c r="AJ90" s="435"/>
      <c r="AK90" s="434"/>
      <c r="AL90" s="238">
        <f t="shared" si="5"/>
        <v>0</v>
      </c>
      <c r="AM90" s="241"/>
      <c r="AN90" s="436" t="b">
        <v>0</v>
      </c>
    </row>
    <row r="91" ht="15.75" customHeight="1">
      <c r="A91" s="233" t="s">
        <v>25</v>
      </c>
      <c r="B91" s="309" t="s">
        <v>270</v>
      </c>
      <c r="C91" s="309" t="s">
        <v>275</v>
      </c>
      <c r="D91" s="309"/>
      <c r="E91" s="442"/>
      <c r="F91" s="442"/>
      <c r="G91" s="433"/>
      <c r="H91" s="435"/>
      <c r="I91" s="434"/>
      <c r="J91" s="434"/>
      <c r="K91" s="434"/>
      <c r="L91" s="473"/>
      <c r="M91" s="437"/>
      <c r="N91" s="435"/>
      <c r="O91" s="435"/>
      <c r="P91" s="434"/>
      <c r="Q91" s="434"/>
      <c r="R91" s="434"/>
      <c r="S91" s="473"/>
      <c r="T91" s="437"/>
      <c r="U91" s="435"/>
      <c r="V91" s="435"/>
      <c r="W91" s="434"/>
      <c r="X91" s="434"/>
      <c r="Y91" s="434"/>
      <c r="Z91" s="473"/>
      <c r="AA91" s="437"/>
      <c r="AB91" s="435"/>
      <c r="AC91" s="435"/>
      <c r="AD91" s="434"/>
      <c r="AE91" s="475"/>
      <c r="AF91" s="434"/>
      <c r="AG91" s="473"/>
      <c r="AH91" s="437"/>
      <c r="AI91" s="435"/>
      <c r="AJ91" s="435"/>
      <c r="AK91" s="434"/>
      <c r="AL91" s="238">
        <f t="shared" si="5"/>
        <v>0</v>
      </c>
      <c r="AM91" s="241"/>
      <c r="AN91" s="436" t="b">
        <v>0</v>
      </c>
    </row>
    <row r="92" ht="15.75" customHeight="1">
      <c r="A92" s="233" t="s">
        <v>25</v>
      </c>
      <c r="B92" s="286" t="s">
        <v>270</v>
      </c>
      <c r="C92" s="286" t="s">
        <v>275</v>
      </c>
      <c r="D92" s="287" t="s">
        <v>98</v>
      </c>
      <c r="E92" s="443"/>
      <c r="F92" s="444"/>
      <c r="G92" s="438">
        <f t="shared" ref="G92:AK92" si="21">SUM(G86:G91)</f>
        <v>8</v>
      </c>
      <c r="H92" s="438">
        <f t="shared" si="21"/>
        <v>8</v>
      </c>
      <c r="I92" s="438">
        <f t="shared" si="21"/>
        <v>8</v>
      </c>
      <c r="J92" s="438">
        <f t="shared" si="21"/>
        <v>8</v>
      </c>
      <c r="K92" s="438">
        <f t="shared" si="21"/>
        <v>8</v>
      </c>
      <c r="L92" s="438">
        <f t="shared" si="21"/>
        <v>8</v>
      </c>
      <c r="M92" s="438">
        <f t="shared" si="21"/>
        <v>8</v>
      </c>
      <c r="N92" s="438">
        <f t="shared" si="21"/>
        <v>8</v>
      </c>
      <c r="O92" s="438">
        <f t="shared" si="21"/>
        <v>8</v>
      </c>
      <c r="P92" s="438">
        <f t="shared" si="21"/>
        <v>8</v>
      </c>
      <c r="Q92" s="438">
        <f t="shared" si="21"/>
        <v>8</v>
      </c>
      <c r="R92" s="438">
        <f t="shared" si="21"/>
        <v>8</v>
      </c>
      <c r="S92" s="438">
        <f t="shared" si="21"/>
        <v>8</v>
      </c>
      <c r="T92" s="438">
        <f t="shared" si="21"/>
        <v>8</v>
      </c>
      <c r="U92" s="438">
        <f t="shared" si="21"/>
        <v>8</v>
      </c>
      <c r="V92" s="438">
        <f t="shared" si="21"/>
        <v>8</v>
      </c>
      <c r="W92" s="438">
        <f t="shared" si="21"/>
        <v>8</v>
      </c>
      <c r="X92" s="438">
        <f t="shared" si="21"/>
        <v>8</v>
      </c>
      <c r="Y92" s="438">
        <f t="shared" si="21"/>
        <v>8</v>
      </c>
      <c r="Z92" s="438">
        <f t="shared" si="21"/>
        <v>8</v>
      </c>
      <c r="AA92" s="438">
        <f t="shared" si="21"/>
        <v>8</v>
      </c>
      <c r="AB92" s="438">
        <f t="shared" si="21"/>
        <v>1</v>
      </c>
      <c r="AC92" s="438">
        <f t="shared" si="21"/>
        <v>0</v>
      </c>
      <c r="AD92" s="438">
        <f t="shared" si="21"/>
        <v>0</v>
      </c>
      <c r="AE92" s="438">
        <f t="shared" si="21"/>
        <v>0</v>
      </c>
      <c r="AF92" s="438">
        <f t="shared" si="21"/>
        <v>0</v>
      </c>
      <c r="AG92" s="438">
        <f t="shared" si="21"/>
        <v>1</v>
      </c>
      <c r="AH92" s="438">
        <f t="shared" si="21"/>
        <v>0</v>
      </c>
      <c r="AI92" s="438">
        <f t="shared" si="21"/>
        <v>0</v>
      </c>
      <c r="AJ92" s="438">
        <f t="shared" si="21"/>
        <v>8</v>
      </c>
      <c r="AK92" s="438">
        <f t="shared" si="21"/>
        <v>8</v>
      </c>
      <c r="AL92" s="260">
        <f t="shared" si="5"/>
        <v>186</v>
      </c>
      <c r="AM92" s="263"/>
      <c r="AN92" s="439" t="b">
        <v>0</v>
      </c>
    </row>
    <row r="93" ht="15.75" customHeight="1">
      <c r="A93" s="233" t="s">
        <v>25</v>
      </c>
      <c r="B93" s="309" t="s">
        <v>266</v>
      </c>
      <c r="C93" s="309" t="s">
        <v>259</v>
      </c>
      <c r="D93" s="309" t="s">
        <v>69</v>
      </c>
      <c r="E93" s="183"/>
      <c r="F93" s="183"/>
      <c r="G93" s="433">
        <v>2.0</v>
      </c>
      <c r="H93" s="435">
        <v>2.0</v>
      </c>
      <c r="I93" s="434">
        <v>2.0</v>
      </c>
      <c r="J93" s="434">
        <v>2.0</v>
      </c>
      <c r="K93" s="434">
        <v>2.0</v>
      </c>
      <c r="L93" s="473"/>
      <c r="M93" s="437"/>
      <c r="N93" s="435"/>
      <c r="O93" s="435"/>
      <c r="P93" s="434"/>
      <c r="Q93" s="434"/>
      <c r="R93" s="434"/>
      <c r="S93" s="473">
        <v>2.0</v>
      </c>
      <c r="T93" s="437">
        <v>2.0</v>
      </c>
      <c r="U93" s="435">
        <v>2.0</v>
      </c>
      <c r="V93" s="435">
        <v>2.0</v>
      </c>
      <c r="W93" s="434">
        <v>2.0</v>
      </c>
      <c r="X93" s="434">
        <v>2.0</v>
      </c>
      <c r="Y93" s="434">
        <v>2.0</v>
      </c>
      <c r="Z93" s="473">
        <v>2.0</v>
      </c>
      <c r="AA93" s="437">
        <v>2.0</v>
      </c>
      <c r="AB93" s="435">
        <v>2.0</v>
      </c>
      <c r="AC93" s="435">
        <v>2.0</v>
      </c>
      <c r="AD93" s="434">
        <v>2.0</v>
      </c>
      <c r="AE93" s="475">
        <v>2.0</v>
      </c>
      <c r="AF93" s="434">
        <v>2.0</v>
      </c>
      <c r="AG93" s="473">
        <v>2.0</v>
      </c>
      <c r="AH93" s="437">
        <v>2.0</v>
      </c>
      <c r="AI93" s="435">
        <v>2.0</v>
      </c>
      <c r="AJ93" s="435">
        <v>2.0</v>
      </c>
      <c r="AK93" s="434">
        <v>2.0</v>
      </c>
      <c r="AL93" s="238">
        <f t="shared" si="5"/>
        <v>48</v>
      </c>
      <c r="AM93" s="241"/>
      <c r="AN93" s="436" t="b">
        <v>0</v>
      </c>
    </row>
    <row r="94" ht="15.75" customHeight="1">
      <c r="A94" s="233" t="s">
        <v>25</v>
      </c>
      <c r="B94" s="309" t="s">
        <v>266</v>
      </c>
      <c r="C94" s="309" t="s">
        <v>259</v>
      </c>
      <c r="D94" s="309" t="s">
        <v>62</v>
      </c>
      <c r="E94" s="183"/>
      <c r="F94" s="183"/>
      <c r="G94" s="433"/>
      <c r="H94" s="435"/>
      <c r="I94" s="434"/>
      <c r="J94" s="434"/>
      <c r="K94" s="434"/>
      <c r="L94" s="473"/>
      <c r="M94" s="437"/>
      <c r="N94" s="435"/>
      <c r="O94" s="435"/>
      <c r="P94" s="434"/>
      <c r="Q94" s="434"/>
      <c r="R94" s="434"/>
      <c r="S94" s="473"/>
      <c r="T94" s="437"/>
      <c r="U94" s="435"/>
      <c r="V94" s="435"/>
      <c r="W94" s="434"/>
      <c r="X94" s="434"/>
      <c r="Y94" s="434"/>
      <c r="Z94" s="473"/>
      <c r="AA94" s="437"/>
      <c r="AB94" s="435"/>
      <c r="AC94" s="435"/>
      <c r="AD94" s="434"/>
      <c r="AE94" s="475"/>
      <c r="AF94" s="434"/>
      <c r="AG94" s="473"/>
      <c r="AH94" s="437"/>
      <c r="AI94" s="435"/>
      <c r="AJ94" s="435"/>
      <c r="AK94" s="434"/>
      <c r="AL94" s="238">
        <f t="shared" si="5"/>
        <v>0</v>
      </c>
      <c r="AM94" s="241"/>
      <c r="AN94" s="436" t="b">
        <v>0</v>
      </c>
    </row>
    <row r="95" ht="15.75" customHeight="1">
      <c r="A95" s="233" t="s">
        <v>25</v>
      </c>
      <c r="B95" s="286" t="s">
        <v>266</v>
      </c>
      <c r="C95" s="286" t="s">
        <v>259</v>
      </c>
      <c r="D95" s="286" t="s">
        <v>47</v>
      </c>
      <c r="E95" s="258"/>
      <c r="F95" s="258"/>
      <c r="G95" s="438">
        <f t="shared" ref="G95:AK95" si="22">SUM(G93:G94)</f>
        <v>2</v>
      </c>
      <c r="H95" s="438">
        <f t="shared" si="22"/>
        <v>2</v>
      </c>
      <c r="I95" s="438">
        <f t="shared" si="22"/>
        <v>2</v>
      </c>
      <c r="J95" s="438">
        <f t="shared" si="22"/>
        <v>2</v>
      </c>
      <c r="K95" s="438">
        <f t="shared" si="22"/>
        <v>2</v>
      </c>
      <c r="L95" s="438">
        <f t="shared" si="22"/>
        <v>0</v>
      </c>
      <c r="M95" s="438">
        <f t="shared" si="22"/>
        <v>0</v>
      </c>
      <c r="N95" s="438">
        <f t="shared" si="22"/>
        <v>0</v>
      </c>
      <c r="O95" s="438">
        <f t="shared" si="22"/>
        <v>0</v>
      </c>
      <c r="P95" s="438">
        <f t="shared" si="22"/>
        <v>0</v>
      </c>
      <c r="Q95" s="438">
        <f t="shared" si="22"/>
        <v>0</v>
      </c>
      <c r="R95" s="438">
        <f t="shared" si="22"/>
        <v>0</v>
      </c>
      <c r="S95" s="438">
        <f t="shared" si="22"/>
        <v>2</v>
      </c>
      <c r="T95" s="438">
        <f t="shared" si="22"/>
        <v>2</v>
      </c>
      <c r="U95" s="438">
        <f t="shared" si="22"/>
        <v>2</v>
      </c>
      <c r="V95" s="438">
        <f t="shared" si="22"/>
        <v>2</v>
      </c>
      <c r="W95" s="438">
        <f t="shared" si="22"/>
        <v>2</v>
      </c>
      <c r="X95" s="438">
        <f t="shared" si="22"/>
        <v>2</v>
      </c>
      <c r="Y95" s="438">
        <f t="shared" si="22"/>
        <v>2</v>
      </c>
      <c r="Z95" s="438">
        <f t="shared" si="22"/>
        <v>2</v>
      </c>
      <c r="AA95" s="438">
        <f t="shared" si="22"/>
        <v>2</v>
      </c>
      <c r="AB95" s="438">
        <f t="shared" si="22"/>
        <v>2</v>
      </c>
      <c r="AC95" s="438">
        <f t="shared" si="22"/>
        <v>2</v>
      </c>
      <c r="AD95" s="438">
        <f t="shared" si="22"/>
        <v>2</v>
      </c>
      <c r="AE95" s="438">
        <f t="shared" si="22"/>
        <v>2</v>
      </c>
      <c r="AF95" s="438">
        <f t="shared" si="22"/>
        <v>2</v>
      </c>
      <c r="AG95" s="438">
        <f t="shared" si="22"/>
        <v>2</v>
      </c>
      <c r="AH95" s="438">
        <f t="shared" si="22"/>
        <v>2</v>
      </c>
      <c r="AI95" s="438">
        <f t="shared" si="22"/>
        <v>2</v>
      </c>
      <c r="AJ95" s="438">
        <f t="shared" si="22"/>
        <v>2</v>
      </c>
      <c r="AK95" s="438">
        <f t="shared" si="22"/>
        <v>2</v>
      </c>
      <c r="AL95" s="260">
        <f t="shared" si="5"/>
        <v>48</v>
      </c>
      <c r="AM95" s="263"/>
      <c r="AN95" s="439" t="b">
        <v>0</v>
      </c>
    </row>
    <row r="96" ht="15.75" customHeight="1">
      <c r="A96" s="233" t="s">
        <v>25</v>
      </c>
      <c r="B96" s="309" t="s">
        <v>266</v>
      </c>
      <c r="C96" s="309" t="s">
        <v>255</v>
      </c>
      <c r="D96" s="309" t="s">
        <v>166</v>
      </c>
      <c r="E96" s="183"/>
      <c r="F96" s="183"/>
      <c r="G96" s="433"/>
      <c r="H96" s="435"/>
      <c r="I96" s="434"/>
      <c r="J96" s="434"/>
      <c r="K96" s="434"/>
      <c r="L96" s="473"/>
      <c r="M96" s="437"/>
      <c r="N96" s="435"/>
      <c r="O96" s="435"/>
      <c r="P96" s="434"/>
      <c r="Q96" s="434"/>
      <c r="R96" s="434"/>
      <c r="S96" s="473"/>
      <c r="T96" s="437"/>
      <c r="U96" s="435"/>
      <c r="V96" s="435"/>
      <c r="W96" s="434"/>
      <c r="X96" s="434"/>
      <c r="Y96" s="434"/>
      <c r="Z96" s="473"/>
      <c r="AA96" s="437"/>
      <c r="AB96" s="435"/>
      <c r="AC96" s="435"/>
      <c r="AD96" s="434"/>
      <c r="AE96" s="475"/>
      <c r="AF96" s="434"/>
      <c r="AG96" s="473"/>
      <c r="AH96" s="437"/>
      <c r="AI96" s="435"/>
      <c r="AJ96" s="435"/>
      <c r="AK96" s="434"/>
      <c r="AL96" s="238">
        <f t="shared" si="5"/>
        <v>0</v>
      </c>
      <c r="AM96" s="241"/>
      <c r="AN96" s="436" t="b">
        <v>0</v>
      </c>
    </row>
    <row r="97" ht="15.75" customHeight="1">
      <c r="A97" s="233" t="s">
        <v>25</v>
      </c>
      <c r="B97" s="309" t="s">
        <v>266</v>
      </c>
      <c r="C97" s="309" t="s">
        <v>255</v>
      </c>
      <c r="D97" s="309"/>
      <c r="E97" s="183"/>
      <c r="F97" s="183"/>
      <c r="G97" s="433"/>
      <c r="H97" s="435"/>
      <c r="I97" s="434"/>
      <c r="J97" s="434"/>
      <c r="K97" s="434"/>
      <c r="L97" s="473"/>
      <c r="M97" s="437"/>
      <c r="N97" s="435"/>
      <c r="O97" s="435"/>
      <c r="P97" s="434"/>
      <c r="Q97" s="434"/>
      <c r="R97" s="434"/>
      <c r="S97" s="473"/>
      <c r="T97" s="437"/>
      <c r="U97" s="435"/>
      <c r="V97" s="435"/>
      <c r="W97" s="434"/>
      <c r="X97" s="434"/>
      <c r="Y97" s="434"/>
      <c r="Z97" s="473"/>
      <c r="AA97" s="437"/>
      <c r="AB97" s="435"/>
      <c r="AC97" s="435"/>
      <c r="AD97" s="434"/>
      <c r="AE97" s="475"/>
      <c r="AF97" s="434"/>
      <c r="AG97" s="473"/>
      <c r="AH97" s="437"/>
      <c r="AI97" s="435"/>
      <c r="AJ97" s="435"/>
      <c r="AK97" s="434"/>
      <c r="AL97" s="238">
        <f t="shared" si="5"/>
        <v>0</v>
      </c>
      <c r="AM97" s="241"/>
      <c r="AN97" s="436" t="b">
        <v>0</v>
      </c>
    </row>
    <row r="98" ht="15.75" customHeight="1">
      <c r="A98" s="233" t="s">
        <v>25</v>
      </c>
      <c r="B98" s="286" t="s">
        <v>266</v>
      </c>
      <c r="C98" s="286" t="s">
        <v>255</v>
      </c>
      <c r="D98" s="286" t="s">
        <v>161</v>
      </c>
      <c r="E98" s="258"/>
      <c r="F98" s="258"/>
      <c r="G98" s="438">
        <f t="shared" ref="G98:AK98" si="23">SUM(G96:G97)</f>
        <v>0</v>
      </c>
      <c r="H98" s="438">
        <f t="shared" si="23"/>
        <v>0</v>
      </c>
      <c r="I98" s="438">
        <f t="shared" si="23"/>
        <v>0</v>
      </c>
      <c r="J98" s="438">
        <f t="shared" si="23"/>
        <v>0</v>
      </c>
      <c r="K98" s="438">
        <f t="shared" si="23"/>
        <v>0</v>
      </c>
      <c r="L98" s="438">
        <f t="shared" si="23"/>
        <v>0</v>
      </c>
      <c r="M98" s="438">
        <f t="shared" si="23"/>
        <v>0</v>
      </c>
      <c r="N98" s="438">
        <f t="shared" si="23"/>
        <v>0</v>
      </c>
      <c r="O98" s="438">
        <f t="shared" si="23"/>
        <v>0</v>
      </c>
      <c r="P98" s="438">
        <f t="shared" si="23"/>
        <v>0</v>
      </c>
      <c r="Q98" s="438">
        <f t="shared" si="23"/>
        <v>0</v>
      </c>
      <c r="R98" s="438">
        <f t="shared" si="23"/>
        <v>0</v>
      </c>
      <c r="S98" s="438">
        <f t="shared" si="23"/>
        <v>0</v>
      </c>
      <c r="T98" s="438">
        <f t="shared" si="23"/>
        <v>0</v>
      </c>
      <c r="U98" s="438">
        <f t="shared" si="23"/>
        <v>0</v>
      </c>
      <c r="V98" s="438">
        <f t="shared" si="23"/>
        <v>0</v>
      </c>
      <c r="W98" s="438">
        <f t="shared" si="23"/>
        <v>0</v>
      </c>
      <c r="X98" s="438">
        <f t="shared" si="23"/>
        <v>0</v>
      </c>
      <c r="Y98" s="438">
        <f t="shared" si="23"/>
        <v>0</v>
      </c>
      <c r="Z98" s="438">
        <f t="shared" si="23"/>
        <v>0</v>
      </c>
      <c r="AA98" s="438">
        <f t="shared" si="23"/>
        <v>0</v>
      </c>
      <c r="AB98" s="438">
        <f t="shared" si="23"/>
        <v>0</v>
      </c>
      <c r="AC98" s="438">
        <f t="shared" si="23"/>
        <v>0</v>
      </c>
      <c r="AD98" s="438">
        <f t="shared" si="23"/>
        <v>0</v>
      </c>
      <c r="AE98" s="438">
        <f t="shared" si="23"/>
        <v>0</v>
      </c>
      <c r="AF98" s="438">
        <f t="shared" si="23"/>
        <v>0</v>
      </c>
      <c r="AG98" s="438">
        <f t="shared" si="23"/>
        <v>0</v>
      </c>
      <c r="AH98" s="438">
        <f t="shared" si="23"/>
        <v>0</v>
      </c>
      <c r="AI98" s="438">
        <f t="shared" si="23"/>
        <v>0</v>
      </c>
      <c r="AJ98" s="438">
        <f t="shared" si="23"/>
        <v>0</v>
      </c>
      <c r="AK98" s="438">
        <f t="shared" si="23"/>
        <v>0</v>
      </c>
      <c r="AL98" s="260">
        <f t="shared" si="5"/>
        <v>0</v>
      </c>
      <c r="AM98" s="263"/>
      <c r="AN98" s="439" t="b">
        <v>0</v>
      </c>
    </row>
    <row r="99" ht="15.75" customHeight="1">
      <c r="A99" s="233" t="s">
        <v>25</v>
      </c>
      <c r="B99" s="309" t="s">
        <v>266</v>
      </c>
      <c r="C99" s="309" t="s">
        <v>275</v>
      </c>
      <c r="D99" s="309" t="s">
        <v>106</v>
      </c>
      <c r="E99" s="183"/>
      <c r="F99" s="183"/>
      <c r="G99" s="433">
        <v>8.0</v>
      </c>
      <c r="H99" s="435">
        <v>8.0</v>
      </c>
      <c r="I99" s="434">
        <v>8.0</v>
      </c>
      <c r="J99" s="434">
        <v>8.0</v>
      </c>
      <c r="K99" s="434">
        <v>8.0</v>
      </c>
      <c r="L99" s="473"/>
      <c r="M99" s="437"/>
      <c r="N99" s="435"/>
      <c r="O99" s="435"/>
      <c r="P99" s="434"/>
      <c r="Q99" s="434"/>
      <c r="R99" s="434"/>
      <c r="S99" s="473">
        <v>8.0</v>
      </c>
      <c r="T99" s="437">
        <v>8.0</v>
      </c>
      <c r="U99" s="435">
        <v>8.0</v>
      </c>
      <c r="V99" s="435">
        <v>8.0</v>
      </c>
      <c r="W99" s="434">
        <v>8.0</v>
      </c>
      <c r="X99" s="434">
        <v>8.0</v>
      </c>
      <c r="Y99" s="434">
        <v>8.0</v>
      </c>
      <c r="Z99" s="473">
        <v>8.0</v>
      </c>
      <c r="AA99" s="437">
        <v>8.0</v>
      </c>
      <c r="AB99" s="435">
        <v>8.0</v>
      </c>
      <c r="AC99" s="435">
        <v>8.0</v>
      </c>
      <c r="AD99" s="434">
        <v>8.0</v>
      </c>
      <c r="AE99" s="475">
        <v>8.0</v>
      </c>
      <c r="AF99" s="434">
        <v>8.0</v>
      </c>
      <c r="AG99" s="473">
        <v>8.0</v>
      </c>
      <c r="AH99" s="437">
        <v>8.0</v>
      </c>
      <c r="AI99" s="435">
        <v>8.0</v>
      </c>
      <c r="AJ99" s="435">
        <v>8.0</v>
      </c>
      <c r="AK99" s="434">
        <v>8.0</v>
      </c>
      <c r="AL99" s="238">
        <f t="shared" si="5"/>
        <v>192</v>
      </c>
      <c r="AM99" s="241"/>
      <c r="AN99" s="436" t="b">
        <v>0</v>
      </c>
    </row>
    <row r="100" ht="15.75" customHeight="1">
      <c r="A100" s="233" t="s">
        <v>25</v>
      </c>
      <c r="B100" s="309" t="s">
        <v>266</v>
      </c>
      <c r="C100" s="309" t="s">
        <v>275</v>
      </c>
      <c r="D100" s="309" t="s">
        <v>110</v>
      </c>
      <c r="E100" s="183"/>
      <c r="F100" s="183"/>
      <c r="G100" s="433"/>
      <c r="H100" s="435"/>
      <c r="I100" s="434"/>
      <c r="J100" s="434"/>
      <c r="K100" s="434"/>
      <c r="L100" s="473"/>
      <c r="M100" s="437"/>
      <c r="N100" s="435"/>
      <c r="O100" s="435"/>
      <c r="P100" s="434"/>
      <c r="Q100" s="434"/>
      <c r="R100" s="434"/>
      <c r="S100" s="473"/>
      <c r="T100" s="437"/>
      <c r="U100" s="435"/>
      <c r="V100" s="435"/>
      <c r="W100" s="434"/>
      <c r="X100" s="434"/>
      <c r="Y100" s="434"/>
      <c r="Z100" s="473"/>
      <c r="AA100" s="437"/>
      <c r="AB100" s="435"/>
      <c r="AC100" s="435"/>
      <c r="AD100" s="434"/>
      <c r="AE100" s="475"/>
      <c r="AF100" s="434"/>
      <c r="AG100" s="473"/>
      <c r="AH100" s="437"/>
      <c r="AI100" s="435"/>
      <c r="AJ100" s="435"/>
      <c r="AK100" s="434"/>
      <c r="AL100" s="238">
        <f t="shared" si="5"/>
        <v>0</v>
      </c>
      <c r="AM100" s="241"/>
      <c r="AN100" s="436" t="b">
        <v>0</v>
      </c>
    </row>
    <row r="101" ht="15.75" customHeight="1">
      <c r="A101" s="233" t="s">
        <v>25</v>
      </c>
      <c r="B101" s="309" t="s">
        <v>266</v>
      </c>
      <c r="C101" s="309" t="s">
        <v>275</v>
      </c>
      <c r="D101" s="309"/>
      <c r="E101" s="183"/>
      <c r="F101" s="183"/>
      <c r="G101" s="433"/>
      <c r="H101" s="435"/>
      <c r="I101" s="434"/>
      <c r="J101" s="434"/>
      <c r="K101" s="434"/>
      <c r="L101" s="473"/>
      <c r="M101" s="437"/>
      <c r="N101" s="435"/>
      <c r="O101" s="435"/>
      <c r="P101" s="434"/>
      <c r="Q101" s="434"/>
      <c r="R101" s="434"/>
      <c r="S101" s="473"/>
      <c r="T101" s="437"/>
      <c r="U101" s="435"/>
      <c r="V101" s="435"/>
      <c r="W101" s="434"/>
      <c r="X101" s="434"/>
      <c r="Y101" s="434"/>
      <c r="Z101" s="473"/>
      <c r="AA101" s="437"/>
      <c r="AB101" s="435"/>
      <c r="AC101" s="435"/>
      <c r="AD101" s="434"/>
      <c r="AE101" s="475"/>
      <c r="AF101" s="434"/>
      <c r="AG101" s="473"/>
      <c r="AH101" s="437"/>
      <c r="AI101" s="435"/>
      <c r="AJ101" s="435"/>
      <c r="AK101" s="434"/>
      <c r="AL101" s="238">
        <f t="shared" si="5"/>
        <v>0</v>
      </c>
      <c r="AM101" s="241"/>
      <c r="AN101" s="436" t="b">
        <v>0</v>
      </c>
    </row>
    <row r="102" ht="15.75" customHeight="1">
      <c r="A102" s="233" t="s">
        <v>25</v>
      </c>
      <c r="B102" s="309" t="s">
        <v>266</v>
      </c>
      <c r="C102" s="309" t="s">
        <v>275</v>
      </c>
      <c r="D102" s="309"/>
      <c r="E102" s="183"/>
      <c r="F102" s="183"/>
      <c r="G102" s="433"/>
      <c r="H102" s="435"/>
      <c r="I102" s="434"/>
      <c r="J102" s="434"/>
      <c r="K102" s="434"/>
      <c r="L102" s="473"/>
      <c r="M102" s="437"/>
      <c r="N102" s="435"/>
      <c r="O102" s="435"/>
      <c r="P102" s="434"/>
      <c r="Q102" s="434"/>
      <c r="R102" s="434"/>
      <c r="S102" s="473"/>
      <c r="T102" s="437"/>
      <c r="U102" s="435"/>
      <c r="V102" s="435"/>
      <c r="W102" s="434"/>
      <c r="X102" s="434"/>
      <c r="Y102" s="434"/>
      <c r="Z102" s="473"/>
      <c r="AA102" s="437"/>
      <c r="AB102" s="435"/>
      <c r="AC102" s="435"/>
      <c r="AD102" s="434"/>
      <c r="AE102" s="475"/>
      <c r="AF102" s="434"/>
      <c r="AG102" s="473"/>
      <c r="AH102" s="437"/>
      <c r="AI102" s="435"/>
      <c r="AJ102" s="435"/>
      <c r="AK102" s="434"/>
      <c r="AL102" s="238">
        <f t="shared" si="5"/>
        <v>0</v>
      </c>
      <c r="AM102" s="241"/>
      <c r="AN102" s="436" t="b">
        <v>0</v>
      </c>
    </row>
    <row r="103" ht="15.75" customHeight="1">
      <c r="A103" s="233" t="s">
        <v>25</v>
      </c>
      <c r="B103" s="286" t="s">
        <v>266</v>
      </c>
      <c r="C103" s="286" t="s">
        <v>275</v>
      </c>
      <c r="D103" s="286" t="s">
        <v>98</v>
      </c>
      <c r="E103" s="258"/>
      <c r="F103" s="258"/>
      <c r="G103" s="438">
        <f t="shared" ref="G103:AK103" si="24">SUM(G99:G102)</f>
        <v>8</v>
      </c>
      <c r="H103" s="438">
        <f t="shared" si="24"/>
        <v>8</v>
      </c>
      <c r="I103" s="438">
        <f t="shared" si="24"/>
        <v>8</v>
      </c>
      <c r="J103" s="438">
        <f t="shared" si="24"/>
        <v>8</v>
      </c>
      <c r="K103" s="438">
        <f t="shared" si="24"/>
        <v>8</v>
      </c>
      <c r="L103" s="438">
        <f t="shared" si="24"/>
        <v>0</v>
      </c>
      <c r="M103" s="438">
        <f t="shared" si="24"/>
        <v>0</v>
      </c>
      <c r="N103" s="438">
        <f t="shared" si="24"/>
        <v>0</v>
      </c>
      <c r="O103" s="438">
        <f t="shared" si="24"/>
        <v>0</v>
      </c>
      <c r="P103" s="438">
        <f t="shared" si="24"/>
        <v>0</v>
      </c>
      <c r="Q103" s="438">
        <f t="shared" si="24"/>
        <v>0</v>
      </c>
      <c r="R103" s="438">
        <f t="shared" si="24"/>
        <v>0</v>
      </c>
      <c r="S103" s="438">
        <f t="shared" si="24"/>
        <v>8</v>
      </c>
      <c r="T103" s="438">
        <f t="shared" si="24"/>
        <v>8</v>
      </c>
      <c r="U103" s="438">
        <f t="shared" si="24"/>
        <v>8</v>
      </c>
      <c r="V103" s="438">
        <f t="shared" si="24"/>
        <v>8</v>
      </c>
      <c r="W103" s="438">
        <f t="shared" si="24"/>
        <v>8</v>
      </c>
      <c r="X103" s="438">
        <f t="shared" si="24"/>
        <v>8</v>
      </c>
      <c r="Y103" s="438">
        <f t="shared" si="24"/>
        <v>8</v>
      </c>
      <c r="Z103" s="438">
        <f t="shared" si="24"/>
        <v>8</v>
      </c>
      <c r="AA103" s="438">
        <f t="shared" si="24"/>
        <v>8</v>
      </c>
      <c r="AB103" s="438">
        <f t="shared" si="24"/>
        <v>8</v>
      </c>
      <c r="AC103" s="438">
        <f t="shared" si="24"/>
        <v>8</v>
      </c>
      <c r="AD103" s="438">
        <f t="shared" si="24"/>
        <v>8</v>
      </c>
      <c r="AE103" s="438">
        <f t="shared" si="24"/>
        <v>8</v>
      </c>
      <c r="AF103" s="438">
        <f t="shared" si="24"/>
        <v>8</v>
      </c>
      <c r="AG103" s="438">
        <f t="shared" si="24"/>
        <v>8</v>
      </c>
      <c r="AH103" s="438">
        <f t="shared" si="24"/>
        <v>8</v>
      </c>
      <c r="AI103" s="438">
        <f t="shared" si="24"/>
        <v>8</v>
      </c>
      <c r="AJ103" s="438">
        <f t="shared" si="24"/>
        <v>8</v>
      </c>
      <c r="AK103" s="438">
        <f t="shared" si="24"/>
        <v>8</v>
      </c>
      <c r="AL103" s="260">
        <f t="shared" si="5"/>
        <v>192</v>
      </c>
      <c r="AM103" s="263"/>
      <c r="AN103" s="439" t="b">
        <v>0</v>
      </c>
    </row>
    <row r="104" ht="15.75" customHeight="1">
      <c r="A104" s="233" t="s">
        <v>25</v>
      </c>
      <c r="B104" s="309" t="s">
        <v>274</v>
      </c>
      <c r="C104" s="309" t="s">
        <v>259</v>
      </c>
      <c r="D104" s="309" t="s">
        <v>67</v>
      </c>
      <c r="E104" s="183"/>
      <c r="F104" s="183"/>
      <c r="G104" s="433">
        <v>1.0</v>
      </c>
      <c r="H104" s="435">
        <v>1.0</v>
      </c>
      <c r="I104" s="434">
        <v>1.0</v>
      </c>
      <c r="J104" s="434">
        <v>1.0</v>
      </c>
      <c r="K104" s="434">
        <v>1.0</v>
      </c>
      <c r="L104" s="473"/>
      <c r="M104" s="437"/>
      <c r="N104" s="435">
        <v>1.0</v>
      </c>
      <c r="O104" s="435">
        <v>1.0</v>
      </c>
      <c r="P104" s="434">
        <v>1.0</v>
      </c>
      <c r="Q104" s="434">
        <v>1.0</v>
      </c>
      <c r="R104" s="434"/>
      <c r="S104" s="473"/>
      <c r="T104" s="437"/>
      <c r="U104" s="435">
        <v>1.0</v>
      </c>
      <c r="V104" s="435">
        <v>1.0</v>
      </c>
      <c r="W104" s="434">
        <v>1.0</v>
      </c>
      <c r="X104" s="434">
        <v>1.0</v>
      </c>
      <c r="Y104" s="434">
        <v>1.0</v>
      </c>
      <c r="Z104" s="473"/>
      <c r="AA104" s="437"/>
      <c r="AB104" s="435">
        <v>1.0</v>
      </c>
      <c r="AC104" s="435">
        <v>1.0</v>
      </c>
      <c r="AD104" s="434">
        <v>1.0</v>
      </c>
      <c r="AE104" s="475">
        <v>1.0</v>
      </c>
      <c r="AF104" s="434">
        <v>1.0</v>
      </c>
      <c r="AG104" s="473"/>
      <c r="AH104" s="437"/>
      <c r="AI104" s="435">
        <v>1.0</v>
      </c>
      <c r="AJ104" s="435"/>
      <c r="AK104" s="434">
        <v>1.0</v>
      </c>
      <c r="AL104" s="238">
        <f t="shared" si="5"/>
        <v>21</v>
      </c>
      <c r="AM104" s="241"/>
      <c r="AN104" s="436" t="b">
        <v>0</v>
      </c>
    </row>
    <row r="105" ht="15.75" customHeight="1">
      <c r="A105" s="233" t="s">
        <v>25</v>
      </c>
      <c r="B105" s="309" t="s">
        <v>274</v>
      </c>
      <c r="C105" s="309" t="s">
        <v>259</v>
      </c>
      <c r="D105" s="309"/>
      <c r="E105" s="183"/>
      <c r="F105" s="183"/>
      <c r="G105" s="433"/>
      <c r="H105" s="435"/>
      <c r="I105" s="434"/>
      <c r="J105" s="434"/>
      <c r="K105" s="434"/>
      <c r="L105" s="473"/>
      <c r="M105" s="437"/>
      <c r="N105" s="435"/>
      <c r="O105" s="435"/>
      <c r="P105" s="434"/>
      <c r="Q105" s="434"/>
      <c r="R105" s="434"/>
      <c r="S105" s="473"/>
      <c r="T105" s="437"/>
      <c r="U105" s="435"/>
      <c r="V105" s="435"/>
      <c r="W105" s="434"/>
      <c r="X105" s="434"/>
      <c r="Y105" s="434"/>
      <c r="Z105" s="473"/>
      <c r="AA105" s="437"/>
      <c r="AB105" s="435"/>
      <c r="AC105" s="435"/>
      <c r="AD105" s="434"/>
      <c r="AE105" s="475"/>
      <c r="AF105" s="434"/>
      <c r="AG105" s="473"/>
      <c r="AH105" s="437"/>
      <c r="AI105" s="435"/>
      <c r="AJ105" s="435"/>
      <c r="AK105" s="434"/>
      <c r="AL105" s="238">
        <f t="shared" si="5"/>
        <v>0</v>
      </c>
      <c r="AM105" s="241"/>
      <c r="AN105" s="436" t="b">
        <v>0</v>
      </c>
    </row>
    <row r="106" ht="15.75" customHeight="1">
      <c r="A106" s="233" t="s">
        <v>25</v>
      </c>
      <c r="B106" s="286" t="s">
        <v>274</v>
      </c>
      <c r="C106" s="286" t="s">
        <v>259</v>
      </c>
      <c r="D106" s="286" t="s">
        <v>47</v>
      </c>
      <c r="E106" s="258"/>
      <c r="F106" s="258"/>
      <c r="G106" s="438">
        <f t="shared" ref="G106:AK106" si="25">SUM(G104:G105)</f>
        <v>1</v>
      </c>
      <c r="H106" s="438">
        <f t="shared" si="25"/>
        <v>1</v>
      </c>
      <c r="I106" s="438">
        <f t="shared" si="25"/>
        <v>1</v>
      </c>
      <c r="J106" s="438">
        <f t="shared" si="25"/>
        <v>1</v>
      </c>
      <c r="K106" s="438">
        <f t="shared" si="25"/>
        <v>1</v>
      </c>
      <c r="L106" s="438">
        <f t="shared" si="25"/>
        <v>0</v>
      </c>
      <c r="M106" s="438">
        <f t="shared" si="25"/>
        <v>0</v>
      </c>
      <c r="N106" s="438">
        <f t="shared" si="25"/>
        <v>1</v>
      </c>
      <c r="O106" s="438">
        <f t="shared" si="25"/>
        <v>1</v>
      </c>
      <c r="P106" s="438">
        <f t="shared" si="25"/>
        <v>1</v>
      </c>
      <c r="Q106" s="438">
        <f t="shared" si="25"/>
        <v>1</v>
      </c>
      <c r="R106" s="438">
        <f t="shared" si="25"/>
        <v>0</v>
      </c>
      <c r="S106" s="438">
        <f t="shared" si="25"/>
        <v>0</v>
      </c>
      <c r="T106" s="438">
        <f t="shared" si="25"/>
        <v>0</v>
      </c>
      <c r="U106" s="438">
        <f t="shared" si="25"/>
        <v>1</v>
      </c>
      <c r="V106" s="438">
        <f t="shared" si="25"/>
        <v>1</v>
      </c>
      <c r="W106" s="438">
        <f t="shared" si="25"/>
        <v>1</v>
      </c>
      <c r="X106" s="438">
        <f t="shared" si="25"/>
        <v>1</v>
      </c>
      <c r="Y106" s="438">
        <f t="shared" si="25"/>
        <v>1</v>
      </c>
      <c r="Z106" s="438">
        <f t="shared" si="25"/>
        <v>0</v>
      </c>
      <c r="AA106" s="438">
        <f t="shared" si="25"/>
        <v>0</v>
      </c>
      <c r="AB106" s="438">
        <f t="shared" si="25"/>
        <v>1</v>
      </c>
      <c r="AC106" s="438">
        <f t="shared" si="25"/>
        <v>1</v>
      </c>
      <c r="AD106" s="438">
        <f t="shared" si="25"/>
        <v>1</v>
      </c>
      <c r="AE106" s="438">
        <f t="shared" si="25"/>
        <v>1</v>
      </c>
      <c r="AF106" s="438">
        <f t="shared" si="25"/>
        <v>1</v>
      </c>
      <c r="AG106" s="438">
        <f t="shared" si="25"/>
        <v>0</v>
      </c>
      <c r="AH106" s="438">
        <f t="shared" si="25"/>
        <v>0</v>
      </c>
      <c r="AI106" s="438">
        <f t="shared" si="25"/>
        <v>1</v>
      </c>
      <c r="AJ106" s="438">
        <f t="shared" si="25"/>
        <v>0</v>
      </c>
      <c r="AK106" s="438">
        <f t="shared" si="25"/>
        <v>1</v>
      </c>
      <c r="AL106" s="260">
        <f t="shared" si="5"/>
        <v>21</v>
      </c>
      <c r="AM106" s="263"/>
      <c r="AN106" s="439" t="b">
        <v>0</v>
      </c>
    </row>
    <row r="107" ht="15.75" customHeight="1">
      <c r="A107" s="233" t="s">
        <v>25</v>
      </c>
      <c r="B107" s="309" t="s">
        <v>274</v>
      </c>
      <c r="C107" s="309" t="s">
        <v>263</v>
      </c>
      <c r="D107" s="309" t="s">
        <v>149</v>
      </c>
      <c r="E107" s="183"/>
      <c r="F107" s="183"/>
      <c r="G107" s="433"/>
      <c r="H107" s="435">
        <v>1.0</v>
      </c>
      <c r="I107" s="434">
        <v>1.0</v>
      </c>
      <c r="J107" s="434">
        <v>1.0</v>
      </c>
      <c r="K107" s="434">
        <v>1.0</v>
      </c>
      <c r="L107" s="473"/>
      <c r="M107" s="437"/>
      <c r="N107" s="435">
        <v>1.0</v>
      </c>
      <c r="O107" s="435">
        <v>1.0</v>
      </c>
      <c r="P107" s="434"/>
      <c r="Q107" s="434">
        <v>1.0</v>
      </c>
      <c r="R107" s="434">
        <v>1.0</v>
      </c>
      <c r="S107" s="473"/>
      <c r="T107" s="437"/>
      <c r="U107" s="435">
        <v>1.0</v>
      </c>
      <c r="V107" s="435">
        <v>1.0</v>
      </c>
      <c r="W107" s="434">
        <v>1.0</v>
      </c>
      <c r="X107" s="434">
        <v>1.0</v>
      </c>
      <c r="Y107" s="434">
        <v>1.0</v>
      </c>
      <c r="Z107" s="473"/>
      <c r="AA107" s="437"/>
      <c r="AB107" s="435">
        <v>1.0</v>
      </c>
      <c r="AC107" s="435">
        <v>1.0</v>
      </c>
      <c r="AD107" s="434">
        <v>2.0</v>
      </c>
      <c r="AE107" s="475"/>
      <c r="AF107" s="434">
        <v>1.0</v>
      </c>
      <c r="AG107" s="473"/>
      <c r="AH107" s="437"/>
      <c r="AI107" s="435">
        <v>2.0</v>
      </c>
      <c r="AJ107" s="435">
        <v>1.0</v>
      </c>
      <c r="AK107" s="434">
        <v>1.0</v>
      </c>
      <c r="AL107" s="238">
        <f t="shared" si="5"/>
        <v>22</v>
      </c>
      <c r="AM107" s="241"/>
      <c r="AN107" s="436" t="b">
        <v>0</v>
      </c>
    </row>
    <row r="108" ht="15.75" customHeight="1">
      <c r="A108" s="233" t="s">
        <v>25</v>
      </c>
      <c r="B108" s="309" t="s">
        <v>274</v>
      </c>
      <c r="C108" s="309" t="s">
        <v>263</v>
      </c>
      <c r="D108" s="309"/>
      <c r="E108" s="183"/>
      <c r="F108" s="183"/>
      <c r="G108" s="433"/>
      <c r="H108" s="435"/>
      <c r="I108" s="434"/>
      <c r="J108" s="434"/>
      <c r="K108" s="434"/>
      <c r="L108" s="473"/>
      <c r="M108" s="437"/>
      <c r="N108" s="435"/>
      <c r="O108" s="435"/>
      <c r="P108" s="434"/>
      <c r="Q108" s="434"/>
      <c r="R108" s="434"/>
      <c r="S108" s="473"/>
      <c r="T108" s="437"/>
      <c r="U108" s="435"/>
      <c r="V108" s="435"/>
      <c r="W108" s="434"/>
      <c r="X108" s="434"/>
      <c r="Y108" s="434"/>
      <c r="Z108" s="473"/>
      <c r="AA108" s="437"/>
      <c r="AB108" s="435"/>
      <c r="AC108" s="435"/>
      <c r="AD108" s="434"/>
      <c r="AE108" s="475"/>
      <c r="AF108" s="434"/>
      <c r="AG108" s="473"/>
      <c r="AH108" s="437"/>
      <c r="AI108" s="435"/>
      <c r="AJ108" s="435"/>
      <c r="AK108" s="434"/>
      <c r="AL108" s="238">
        <f t="shared" si="5"/>
        <v>0</v>
      </c>
      <c r="AM108" s="241"/>
      <c r="AN108" s="436" t="b">
        <v>0</v>
      </c>
    </row>
    <row r="109" ht="15.75" customHeight="1">
      <c r="A109" s="233" t="s">
        <v>25</v>
      </c>
      <c r="B109" s="286" t="s">
        <v>274</v>
      </c>
      <c r="C109" s="286" t="s">
        <v>263</v>
      </c>
      <c r="D109" s="286" t="s">
        <v>142</v>
      </c>
      <c r="E109" s="258"/>
      <c r="F109" s="258"/>
      <c r="G109" s="438">
        <f t="shared" ref="G109:AK109" si="26">SUM(G107:G108)</f>
        <v>0</v>
      </c>
      <c r="H109" s="438">
        <f t="shared" si="26"/>
        <v>1</v>
      </c>
      <c r="I109" s="438">
        <f t="shared" si="26"/>
        <v>1</v>
      </c>
      <c r="J109" s="438">
        <f t="shared" si="26"/>
        <v>1</v>
      </c>
      <c r="K109" s="438">
        <f t="shared" si="26"/>
        <v>1</v>
      </c>
      <c r="L109" s="438">
        <f t="shared" si="26"/>
        <v>0</v>
      </c>
      <c r="M109" s="438">
        <f t="shared" si="26"/>
        <v>0</v>
      </c>
      <c r="N109" s="438">
        <f t="shared" si="26"/>
        <v>1</v>
      </c>
      <c r="O109" s="438">
        <f t="shared" si="26"/>
        <v>1</v>
      </c>
      <c r="P109" s="438">
        <f t="shared" si="26"/>
        <v>0</v>
      </c>
      <c r="Q109" s="438">
        <f t="shared" si="26"/>
        <v>1</v>
      </c>
      <c r="R109" s="438">
        <f t="shared" si="26"/>
        <v>1</v>
      </c>
      <c r="S109" s="438">
        <f t="shared" si="26"/>
        <v>0</v>
      </c>
      <c r="T109" s="438">
        <f t="shared" si="26"/>
        <v>0</v>
      </c>
      <c r="U109" s="438">
        <f t="shared" si="26"/>
        <v>1</v>
      </c>
      <c r="V109" s="438">
        <f t="shared" si="26"/>
        <v>1</v>
      </c>
      <c r="W109" s="438">
        <f t="shared" si="26"/>
        <v>1</v>
      </c>
      <c r="X109" s="438">
        <f t="shared" si="26"/>
        <v>1</v>
      </c>
      <c r="Y109" s="438">
        <f t="shared" si="26"/>
        <v>1</v>
      </c>
      <c r="Z109" s="438">
        <f t="shared" si="26"/>
        <v>0</v>
      </c>
      <c r="AA109" s="438">
        <f t="shared" si="26"/>
        <v>0</v>
      </c>
      <c r="AB109" s="438">
        <f t="shared" si="26"/>
        <v>1</v>
      </c>
      <c r="AC109" s="438">
        <f t="shared" si="26"/>
        <v>1</v>
      </c>
      <c r="AD109" s="438">
        <f t="shared" si="26"/>
        <v>2</v>
      </c>
      <c r="AE109" s="438">
        <f t="shared" si="26"/>
        <v>0</v>
      </c>
      <c r="AF109" s="438">
        <f t="shared" si="26"/>
        <v>1</v>
      </c>
      <c r="AG109" s="438">
        <f t="shared" si="26"/>
        <v>0</v>
      </c>
      <c r="AH109" s="438">
        <f t="shared" si="26"/>
        <v>0</v>
      </c>
      <c r="AI109" s="438">
        <f t="shared" si="26"/>
        <v>2</v>
      </c>
      <c r="AJ109" s="438">
        <f t="shared" si="26"/>
        <v>1</v>
      </c>
      <c r="AK109" s="438">
        <f t="shared" si="26"/>
        <v>1</v>
      </c>
      <c r="AL109" s="260">
        <f t="shared" si="5"/>
        <v>22</v>
      </c>
      <c r="AM109" s="263"/>
      <c r="AN109" s="439" t="b">
        <v>0</v>
      </c>
    </row>
    <row r="110" ht="15.75" customHeight="1">
      <c r="A110" s="233" t="s">
        <v>25</v>
      </c>
      <c r="B110" s="309" t="s">
        <v>274</v>
      </c>
      <c r="C110" s="309" t="s">
        <v>275</v>
      </c>
      <c r="D110" s="309" t="s">
        <v>128</v>
      </c>
      <c r="E110" s="183"/>
      <c r="F110" s="183"/>
      <c r="G110" s="433">
        <v>8.0</v>
      </c>
      <c r="H110" s="435">
        <v>8.0</v>
      </c>
      <c r="I110" s="434">
        <v>8.0</v>
      </c>
      <c r="J110" s="434">
        <v>8.0</v>
      </c>
      <c r="K110" s="434">
        <v>8.0</v>
      </c>
      <c r="L110" s="473">
        <v>8.0</v>
      </c>
      <c r="M110" s="437">
        <v>8.0</v>
      </c>
      <c r="N110" s="435">
        <v>8.0</v>
      </c>
      <c r="O110" s="435"/>
      <c r="P110" s="434"/>
      <c r="Q110" s="434"/>
      <c r="R110" s="434"/>
      <c r="S110" s="473"/>
      <c r="T110" s="437"/>
      <c r="U110" s="435"/>
      <c r="V110" s="435"/>
      <c r="W110" s="434"/>
      <c r="X110" s="434"/>
      <c r="Y110" s="434"/>
      <c r="Z110" s="473"/>
      <c r="AA110" s="437"/>
      <c r="AB110" s="435"/>
      <c r="AC110" s="435"/>
      <c r="AD110" s="434"/>
      <c r="AE110" s="475"/>
      <c r="AF110" s="434"/>
      <c r="AG110" s="473"/>
      <c r="AH110" s="437"/>
      <c r="AI110" s="435"/>
      <c r="AJ110" s="435"/>
      <c r="AK110" s="434"/>
      <c r="AL110" s="238">
        <f t="shared" si="5"/>
        <v>64</v>
      </c>
      <c r="AM110" s="241"/>
      <c r="AN110" s="436" t="b">
        <v>0</v>
      </c>
    </row>
    <row r="111" ht="15.75" customHeight="1">
      <c r="A111" s="233" t="s">
        <v>25</v>
      </c>
      <c r="B111" s="309" t="s">
        <v>274</v>
      </c>
      <c r="C111" s="309" t="s">
        <v>275</v>
      </c>
      <c r="D111" s="309" t="s">
        <v>131</v>
      </c>
      <c r="E111" s="183"/>
      <c r="F111" s="183"/>
      <c r="G111" s="433"/>
      <c r="H111" s="435"/>
      <c r="I111" s="434"/>
      <c r="J111" s="434"/>
      <c r="K111" s="434"/>
      <c r="L111" s="473"/>
      <c r="M111" s="437"/>
      <c r="N111" s="435"/>
      <c r="O111" s="435"/>
      <c r="P111" s="434"/>
      <c r="R111" s="434"/>
      <c r="S111" s="473"/>
      <c r="T111" s="437"/>
      <c r="U111" s="435"/>
      <c r="V111" s="435"/>
      <c r="W111" s="434"/>
      <c r="X111" s="434"/>
      <c r="Y111" s="434"/>
      <c r="Z111" s="473"/>
      <c r="AA111" s="437">
        <v>8.0</v>
      </c>
      <c r="AB111" s="435"/>
      <c r="AC111" s="435"/>
      <c r="AD111" s="434"/>
      <c r="AE111" s="475"/>
      <c r="AF111" s="434"/>
      <c r="AG111" s="473">
        <v>8.0</v>
      </c>
      <c r="AH111" s="437">
        <v>8.0</v>
      </c>
      <c r="AI111" s="435"/>
      <c r="AJ111" s="435"/>
      <c r="AK111" s="434"/>
      <c r="AL111" s="238">
        <f t="shared" si="5"/>
        <v>24</v>
      </c>
      <c r="AM111" s="241"/>
      <c r="AN111" s="436" t="b">
        <v>0</v>
      </c>
    </row>
    <row r="112" ht="15.75" customHeight="1">
      <c r="A112" s="233" t="s">
        <v>25</v>
      </c>
      <c r="B112" s="309" t="s">
        <v>274</v>
      </c>
      <c r="C112" s="309" t="s">
        <v>275</v>
      </c>
      <c r="D112" s="309" t="s">
        <v>130</v>
      </c>
      <c r="E112" s="183"/>
      <c r="F112" s="183"/>
      <c r="G112" s="433"/>
      <c r="H112" s="435"/>
      <c r="I112" s="434"/>
      <c r="J112" s="434"/>
      <c r="K112" s="434"/>
      <c r="L112" s="473"/>
      <c r="M112" s="437"/>
      <c r="N112" s="435"/>
      <c r="O112" s="435">
        <v>8.0</v>
      </c>
      <c r="P112" s="434">
        <v>8.0</v>
      </c>
      <c r="Q112" s="434">
        <v>8.0</v>
      </c>
      <c r="R112" s="434">
        <v>8.0</v>
      </c>
      <c r="S112" s="473">
        <v>8.0</v>
      </c>
      <c r="T112" s="437">
        <v>8.0</v>
      </c>
      <c r="U112" s="435">
        <v>8.0</v>
      </c>
      <c r="V112" s="435">
        <v>8.0</v>
      </c>
      <c r="W112" s="434">
        <v>8.0</v>
      </c>
      <c r="X112" s="434">
        <v>8.0</v>
      </c>
      <c r="Y112" s="434">
        <v>8.0</v>
      </c>
      <c r="Z112" s="473"/>
      <c r="AA112" s="437"/>
      <c r="AB112" s="435">
        <v>8.0</v>
      </c>
      <c r="AC112" s="435">
        <v>8.0</v>
      </c>
      <c r="AD112" s="434">
        <v>8.0</v>
      </c>
      <c r="AE112" s="475">
        <v>8.0</v>
      </c>
      <c r="AF112" s="434">
        <v>8.0</v>
      </c>
      <c r="AG112" s="473"/>
      <c r="AH112" s="437"/>
      <c r="AI112" s="435">
        <v>8.0</v>
      </c>
      <c r="AJ112" s="435">
        <v>8.0</v>
      </c>
      <c r="AK112" s="434">
        <v>8.0</v>
      </c>
      <c r="AL112" s="238">
        <f t="shared" si="5"/>
        <v>152</v>
      </c>
      <c r="AM112" s="241"/>
      <c r="AN112" s="436" t="b">
        <v>0</v>
      </c>
    </row>
    <row r="113" ht="15.75" customHeight="1">
      <c r="A113" s="233" t="s">
        <v>25</v>
      </c>
      <c r="B113" s="286" t="s">
        <v>274</v>
      </c>
      <c r="C113" s="286" t="s">
        <v>275</v>
      </c>
      <c r="D113" s="286" t="s">
        <v>98</v>
      </c>
      <c r="E113" s="258"/>
      <c r="F113" s="258"/>
      <c r="G113" s="438">
        <f t="shared" ref="G113:AK113" si="27">SUM(G110:G112)</f>
        <v>8</v>
      </c>
      <c r="H113" s="438">
        <f t="shared" si="27"/>
        <v>8</v>
      </c>
      <c r="I113" s="438">
        <f t="shared" si="27"/>
        <v>8</v>
      </c>
      <c r="J113" s="438">
        <f t="shared" si="27"/>
        <v>8</v>
      </c>
      <c r="K113" s="438">
        <f t="shared" si="27"/>
        <v>8</v>
      </c>
      <c r="L113" s="438">
        <f t="shared" si="27"/>
        <v>8</v>
      </c>
      <c r="M113" s="438">
        <f t="shared" si="27"/>
        <v>8</v>
      </c>
      <c r="N113" s="438">
        <f t="shared" si="27"/>
        <v>8</v>
      </c>
      <c r="O113" s="438">
        <f t="shared" si="27"/>
        <v>8</v>
      </c>
      <c r="P113" s="438">
        <f t="shared" si="27"/>
        <v>8</v>
      </c>
      <c r="Q113" s="438">
        <f t="shared" si="27"/>
        <v>8</v>
      </c>
      <c r="R113" s="438">
        <f t="shared" si="27"/>
        <v>8</v>
      </c>
      <c r="S113" s="438">
        <f t="shared" si="27"/>
        <v>8</v>
      </c>
      <c r="T113" s="438">
        <f t="shared" si="27"/>
        <v>8</v>
      </c>
      <c r="U113" s="438">
        <f t="shared" si="27"/>
        <v>8</v>
      </c>
      <c r="V113" s="438">
        <f t="shared" si="27"/>
        <v>8</v>
      </c>
      <c r="W113" s="438">
        <f t="shared" si="27"/>
        <v>8</v>
      </c>
      <c r="X113" s="438">
        <f t="shared" si="27"/>
        <v>8</v>
      </c>
      <c r="Y113" s="438">
        <f t="shared" si="27"/>
        <v>8</v>
      </c>
      <c r="Z113" s="438">
        <f t="shared" si="27"/>
        <v>0</v>
      </c>
      <c r="AA113" s="438">
        <f t="shared" si="27"/>
        <v>8</v>
      </c>
      <c r="AB113" s="438">
        <f t="shared" si="27"/>
        <v>8</v>
      </c>
      <c r="AC113" s="438">
        <f t="shared" si="27"/>
        <v>8</v>
      </c>
      <c r="AD113" s="438">
        <f t="shared" si="27"/>
        <v>8</v>
      </c>
      <c r="AE113" s="438">
        <f t="shared" si="27"/>
        <v>8</v>
      </c>
      <c r="AF113" s="438">
        <f t="shared" si="27"/>
        <v>8</v>
      </c>
      <c r="AG113" s="438">
        <f t="shared" si="27"/>
        <v>8</v>
      </c>
      <c r="AH113" s="438">
        <f t="shared" si="27"/>
        <v>8</v>
      </c>
      <c r="AI113" s="438">
        <f t="shared" si="27"/>
        <v>8</v>
      </c>
      <c r="AJ113" s="438">
        <f t="shared" si="27"/>
        <v>8</v>
      </c>
      <c r="AK113" s="438">
        <f t="shared" si="27"/>
        <v>8</v>
      </c>
      <c r="AL113" s="260">
        <f t="shared" si="5"/>
        <v>240</v>
      </c>
      <c r="AM113" s="263"/>
      <c r="AN113" s="439" t="b">
        <v>0</v>
      </c>
    </row>
    <row r="114" ht="15.75" customHeight="1">
      <c r="A114" s="233" t="s">
        <v>269</v>
      </c>
      <c r="B114" s="309" t="s">
        <v>278</v>
      </c>
      <c r="C114" s="309" t="s">
        <v>259</v>
      </c>
      <c r="D114" s="309" t="s">
        <v>68</v>
      </c>
      <c r="E114" s="183"/>
      <c r="F114" s="183"/>
      <c r="G114" s="433"/>
      <c r="H114" s="435"/>
      <c r="I114" s="434"/>
      <c r="J114" s="434"/>
      <c r="K114" s="434"/>
      <c r="L114" s="473"/>
      <c r="M114" s="437"/>
      <c r="N114" s="435"/>
      <c r="O114" s="435"/>
      <c r="P114" s="434"/>
      <c r="Q114" s="434"/>
      <c r="R114" s="434"/>
      <c r="S114" s="473"/>
      <c r="T114" s="437"/>
      <c r="U114" s="435"/>
      <c r="V114" s="435"/>
      <c r="W114" s="434"/>
      <c r="X114" s="434"/>
      <c r="Y114" s="434"/>
      <c r="Z114" s="473"/>
      <c r="AA114" s="437"/>
      <c r="AB114" s="435"/>
      <c r="AC114" s="435"/>
      <c r="AD114" s="434"/>
      <c r="AE114" s="475">
        <v>1.0</v>
      </c>
      <c r="AF114" s="434">
        <v>1.0</v>
      </c>
      <c r="AG114" s="473">
        <v>1.0</v>
      </c>
      <c r="AH114" s="437">
        <v>1.0</v>
      </c>
      <c r="AI114" s="435">
        <v>1.0</v>
      </c>
      <c r="AJ114" s="435">
        <v>1.0</v>
      </c>
      <c r="AK114" s="434">
        <v>1.0</v>
      </c>
      <c r="AL114" s="238">
        <f t="shared" si="5"/>
        <v>7</v>
      </c>
      <c r="AM114" s="241"/>
      <c r="AN114" s="436" t="b">
        <v>0</v>
      </c>
    </row>
    <row r="115" ht="15.75" customHeight="1">
      <c r="A115" s="233" t="s">
        <v>269</v>
      </c>
      <c r="B115" s="309" t="s">
        <v>278</v>
      </c>
      <c r="C115" s="309" t="s">
        <v>259</v>
      </c>
      <c r="D115" s="309"/>
      <c r="E115" s="183"/>
      <c r="F115" s="183"/>
      <c r="G115" s="433"/>
      <c r="H115" s="435"/>
      <c r="I115" s="434"/>
      <c r="J115" s="434"/>
      <c r="K115" s="434"/>
      <c r="L115" s="473"/>
      <c r="M115" s="437"/>
      <c r="N115" s="435"/>
      <c r="O115" s="435"/>
      <c r="P115" s="434"/>
      <c r="Q115" s="434"/>
      <c r="R115" s="434"/>
      <c r="S115" s="473"/>
      <c r="T115" s="437"/>
      <c r="U115" s="435"/>
      <c r="V115" s="435"/>
      <c r="W115" s="434"/>
      <c r="X115" s="434"/>
      <c r="Y115" s="434"/>
      <c r="Z115" s="473"/>
      <c r="AA115" s="437"/>
      <c r="AB115" s="435"/>
      <c r="AC115" s="435"/>
      <c r="AD115" s="434"/>
      <c r="AE115" s="475"/>
      <c r="AF115" s="434"/>
      <c r="AG115" s="473"/>
      <c r="AH115" s="437"/>
      <c r="AI115" s="435"/>
      <c r="AJ115" s="435"/>
      <c r="AK115" s="434"/>
      <c r="AL115" s="238">
        <f t="shared" si="5"/>
        <v>0</v>
      </c>
      <c r="AM115" s="241"/>
      <c r="AN115" s="436" t="b">
        <v>0</v>
      </c>
    </row>
    <row r="116" ht="15.75" customHeight="1">
      <c r="A116" s="233" t="s">
        <v>269</v>
      </c>
      <c r="B116" s="286" t="s">
        <v>278</v>
      </c>
      <c r="C116" s="286" t="s">
        <v>259</v>
      </c>
      <c r="D116" s="286" t="s">
        <v>47</v>
      </c>
      <c r="E116" s="258"/>
      <c r="F116" s="258"/>
      <c r="G116" s="438">
        <f t="shared" ref="G116:AK116" si="28">SUM(G114:G115)</f>
        <v>0</v>
      </c>
      <c r="H116" s="438">
        <f t="shared" si="28"/>
        <v>0</v>
      </c>
      <c r="I116" s="438">
        <f t="shared" si="28"/>
        <v>0</v>
      </c>
      <c r="J116" s="438">
        <f t="shared" si="28"/>
        <v>0</v>
      </c>
      <c r="K116" s="438">
        <f t="shared" si="28"/>
        <v>0</v>
      </c>
      <c r="L116" s="438">
        <f t="shared" si="28"/>
        <v>0</v>
      </c>
      <c r="M116" s="438">
        <f t="shared" si="28"/>
        <v>0</v>
      </c>
      <c r="N116" s="438">
        <f t="shared" si="28"/>
        <v>0</v>
      </c>
      <c r="O116" s="438">
        <f t="shared" si="28"/>
        <v>0</v>
      </c>
      <c r="P116" s="438">
        <f t="shared" si="28"/>
        <v>0</v>
      </c>
      <c r="Q116" s="438">
        <f t="shared" si="28"/>
        <v>0</v>
      </c>
      <c r="R116" s="438">
        <f t="shared" si="28"/>
        <v>0</v>
      </c>
      <c r="S116" s="438">
        <f t="shared" si="28"/>
        <v>0</v>
      </c>
      <c r="T116" s="438">
        <f t="shared" si="28"/>
        <v>0</v>
      </c>
      <c r="U116" s="438">
        <f t="shared" si="28"/>
        <v>0</v>
      </c>
      <c r="V116" s="438">
        <f t="shared" si="28"/>
        <v>0</v>
      </c>
      <c r="W116" s="438">
        <f t="shared" si="28"/>
        <v>0</v>
      </c>
      <c r="X116" s="438">
        <f t="shared" si="28"/>
        <v>0</v>
      </c>
      <c r="Y116" s="438">
        <f t="shared" si="28"/>
        <v>0</v>
      </c>
      <c r="Z116" s="438">
        <f t="shared" si="28"/>
        <v>0</v>
      </c>
      <c r="AA116" s="438">
        <f t="shared" si="28"/>
        <v>0</v>
      </c>
      <c r="AB116" s="438">
        <f t="shared" si="28"/>
        <v>0</v>
      </c>
      <c r="AC116" s="438">
        <f t="shared" si="28"/>
        <v>0</v>
      </c>
      <c r="AD116" s="438">
        <f t="shared" si="28"/>
        <v>0</v>
      </c>
      <c r="AE116" s="438">
        <f t="shared" si="28"/>
        <v>1</v>
      </c>
      <c r="AF116" s="438">
        <f t="shared" si="28"/>
        <v>1</v>
      </c>
      <c r="AG116" s="438">
        <f t="shared" si="28"/>
        <v>1</v>
      </c>
      <c r="AH116" s="438">
        <f t="shared" si="28"/>
        <v>1</v>
      </c>
      <c r="AI116" s="438">
        <f t="shared" si="28"/>
        <v>1</v>
      </c>
      <c r="AJ116" s="438">
        <f t="shared" si="28"/>
        <v>1</v>
      </c>
      <c r="AK116" s="438">
        <f t="shared" si="28"/>
        <v>1</v>
      </c>
      <c r="AL116" s="260">
        <f t="shared" si="5"/>
        <v>7</v>
      </c>
      <c r="AM116" s="263"/>
      <c r="AN116" s="439" t="b">
        <v>0</v>
      </c>
    </row>
    <row r="117" ht="15.75" customHeight="1">
      <c r="A117" s="233" t="s">
        <v>269</v>
      </c>
      <c r="B117" s="309" t="s">
        <v>278</v>
      </c>
      <c r="C117" s="309" t="s">
        <v>255</v>
      </c>
      <c r="D117" s="309" t="s">
        <v>166</v>
      </c>
      <c r="E117" s="183"/>
      <c r="F117" s="183"/>
      <c r="G117" s="433"/>
      <c r="H117" s="435"/>
      <c r="I117" s="434"/>
      <c r="J117" s="434"/>
      <c r="K117" s="434"/>
      <c r="L117" s="473"/>
      <c r="M117" s="437"/>
      <c r="N117" s="435"/>
      <c r="O117" s="435"/>
      <c r="P117" s="434"/>
      <c r="Q117" s="434"/>
      <c r="R117" s="434"/>
      <c r="S117" s="473"/>
      <c r="T117" s="437"/>
      <c r="U117" s="435"/>
      <c r="V117" s="435"/>
      <c r="W117" s="434"/>
      <c r="X117" s="434"/>
      <c r="Y117" s="434"/>
      <c r="Z117" s="473"/>
      <c r="AA117" s="437"/>
      <c r="AB117" s="435"/>
      <c r="AC117" s="435"/>
      <c r="AD117" s="434"/>
      <c r="AE117" s="475"/>
      <c r="AF117" s="434"/>
      <c r="AG117" s="473"/>
      <c r="AH117" s="437"/>
      <c r="AI117" s="435"/>
      <c r="AJ117" s="435"/>
      <c r="AK117" s="434"/>
      <c r="AL117" s="238">
        <f t="shared" si="5"/>
        <v>0</v>
      </c>
      <c r="AM117" s="241"/>
      <c r="AN117" s="436" t="b">
        <v>0</v>
      </c>
    </row>
    <row r="118" ht="15.75" customHeight="1">
      <c r="A118" s="233" t="s">
        <v>269</v>
      </c>
      <c r="B118" s="309" t="s">
        <v>278</v>
      </c>
      <c r="C118" s="309" t="s">
        <v>255</v>
      </c>
      <c r="D118" s="309"/>
      <c r="E118" s="183"/>
      <c r="F118" s="183"/>
      <c r="G118" s="433"/>
      <c r="H118" s="435"/>
      <c r="I118" s="434"/>
      <c r="J118" s="434"/>
      <c r="K118" s="434"/>
      <c r="L118" s="473"/>
      <c r="M118" s="437"/>
      <c r="N118" s="435"/>
      <c r="O118" s="435"/>
      <c r="P118" s="434"/>
      <c r="Q118" s="434"/>
      <c r="R118" s="434"/>
      <c r="S118" s="473"/>
      <c r="T118" s="437"/>
      <c r="U118" s="435"/>
      <c r="V118" s="435"/>
      <c r="W118" s="434"/>
      <c r="X118" s="434"/>
      <c r="Y118" s="434"/>
      <c r="Z118" s="473"/>
      <c r="AA118" s="437"/>
      <c r="AB118" s="435"/>
      <c r="AC118" s="435"/>
      <c r="AD118" s="434"/>
      <c r="AE118" s="475"/>
      <c r="AF118" s="434"/>
      <c r="AG118" s="473"/>
      <c r="AH118" s="437"/>
      <c r="AI118" s="435"/>
      <c r="AJ118" s="435"/>
      <c r="AK118" s="434"/>
      <c r="AL118" s="238">
        <f t="shared" si="5"/>
        <v>0</v>
      </c>
      <c r="AM118" s="241"/>
      <c r="AN118" s="436" t="b">
        <v>0</v>
      </c>
    </row>
    <row r="119" ht="15.75" customHeight="1">
      <c r="A119" s="233" t="s">
        <v>269</v>
      </c>
      <c r="B119" s="286" t="s">
        <v>278</v>
      </c>
      <c r="C119" s="286" t="s">
        <v>255</v>
      </c>
      <c r="D119" s="286" t="s">
        <v>161</v>
      </c>
      <c r="E119" s="258"/>
      <c r="F119" s="258"/>
      <c r="G119" s="438">
        <f t="shared" ref="G119:AK119" si="29">SUM(G117:G118)</f>
        <v>0</v>
      </c>
      <c r="H119" s="438">
        <f t="shared" si="29"/>
        <v>0</v>
      </c>
      <c r="I119" s="438">
        <f t="shared" si="29"/>
        <v>0</v>
      </c>
      <c r="J119" s="438">
        <f t="shared" si="29"/>
        <v>0</v>
      </c>
      <c r="K119" s="438">
        <f t="shared" si="29"/>
        <v>0</v>
      </c>
      <c r="L119" s="438">
        <f t="shared" si="29"/>
        <v>0</v>
      </c>
      <c r="M119" s="438">
        <f t="shared" si="29"/>
        <v>0</v>
      </c>
      <c r="N119" s="438">
        <f t="shared" si="29"/>
        <v>0</v>
      </c>
      <c r="O119" s="438">
        <f t="shared" si="29"/>
        <v>0</v>
      </c>
      <c r="P119" s="438">
        <f t="shared" si="29"/>
        <v>0</v>
      </c>
      <c r="Q119" s="438">
        <f t="shared" si="29"/>
        <v>0</v>
      </c>
      <c r="R119" s="438">
        <f t="shared" si="29"/>
        <v>0</v>
      </c>
      <c r="S119" s="438">
        <f t="shared" si="29"/>
        <v>0</v>
      </c>
      <c r="T119" s="438">
        <f t="shared" si="29"/>
        <v>0</v>
      </c>
      <c r="U119" s="438">
        <f t="shared" si="29"/>
        <v>0</v>
      </c>
      <c r="V119" s="438">
        <f t="shared" si="29"/>
        <v>0</v>
      </c>
      <c r="W119" s="438">
        <f t="shared" si="29"/>
        <v>0</v>
      </c>
      <c r="X119" s="438">
        <f t="shared" si="29"/>
        <v>0</v>
      </c>
      <c r="Y119" s="438">
        <f t="shared" si="29"/>
        <v>0</v>
      </c>
      <c r="Z119" s="438">
        <f t="shared" si="29"/>
        <v>0</v>
      </c>
      <c r="AA119" s="438">
        <f t="shared" si="29"/>
        <v>0</v>
      </c>
      <c r="AB119" s="438">
        <f t="shared" si="29"/>
        <v>0</v>
      </c>
      <c r="AC119" s="438">
        <f t="shared" si="29"/>
        <v>0</v>
      </c>
      <c r="AD119" s="438">
        <f t="shared" si="29"/>
        <v>0</v>
      </c>
      <c r="AE119" s="438">
        <f t="shared" si="29"/>
        <v>0</v>
      </c>
      <c r="AF119" s="438">
        <f t="shared" si="29"/>
        <v>0</v>
      </c>
      <c r="AG119" s="438">
        <f t="shared" si="29"/>
        <v>0</v>
      </c>
      <c r="AH119" s="438">
        <f t="shared" si="29"/>
        <v>0</v>
      </c>
      <c r="AI119" s="438">
        <f t="shared" si="29"/>
        <v>0</v>
      </c>
      <c r="AJ119" s="438">
        <f t="shared" si="29"/>
        <v>0</v>
      </c>
      <c r="AK119" s="438">
        <f t="shared" si="29"/>
        <v>0</v>
      </c>
      <c r="AL119" s="260">
        <f t="shared" si="5"/>
        <v>0</v>
      </c>
      <c r="AM119" s="263"/>
      <c r="AN119" s="439" t="b">
        <v>0</v>
      </c>
    </row>
    <row r="120" ht="15.75" customHeight="1">
      <c r="A120" s="233" t="s">
        <v>273</v>
      </c>
      <c r="B120" s="309" t="s">
        <v>295</v>
      </c>
      <c r="C120" s="309" t="s">
        <v>259</v>
      </c>
      <c r="D120" s="310" t="s">
        <v>50</v>
      </c>
      <c r="E120" s="446"/>
      <c r="F120" s="447"/>
      <c r="G120" s="433">
        <v>2.0</v>
      </c>
      <c r="H120" s="435">
        <v>2.0</v>
      </c>
      <c r="I120" s="441">
        <v>2.0</v>
      </c>
      <c r="J120" s="441">
        <v>2.0</v>
      </c>
      <c r="K120" s="441">
        <v>2.0</v>
      </c>
      <c r="L120" s="470">
        <v>2.0</v>
      </c>
      <c r="M120" s="437">
        <v>2.0</v>
      </c>
      <c r="N120" s="435">
        <v>2.0</v>
      </c>
      <c r="O120" s="435">
        <v>2.0</v>
      </c>
      <c r="P120" s="441">
        <v>2.0</v>
      </c>
      <c r="Q120" s="441">
        <v>2.0</v>
      </c>
      <c r="R120" s="441">
        <v>2.0</v>
      </c>
      <c r="S120" s="470">
        <v>2.0</v>
      </c>
      <c r="T120" s="437">
        <v>2.0</v>
      </c>
      <c r="U120" s="435">
        <v>2.0</v>
      </c>
      <c r="V120" s="435">
        <v>2.0</v>
      </c>
      <c r="W120" s="441">
        <v>2.0</v>
      </c>
      <c r="X120" s="441">
        <v>2.0</v>
      </c>
      <c r="Y120" s="441">
        <v>1.0</v>
      </c>
      <c r="Z120" s="470">
        <v>2.0</v>
      </c>
      <c r="AA120" s="437">
        <v>2.0</v>
      </c>
      <c r="AB120" s="435">
        <v>2.0</v>
      </c>
      <c r="AC120" s="435">
        <v>2.0</v>
      </c>
      <c r="AD120" s="441">
        <v>2.0</v>
      </c>
      <c r="AE120" s="471">
        <v>2.0</v>
      </c>
      <c r="AF120" s="441">
        <v>2.0</v>
      </c>
      <c r="AG120" s="470">
        <v>2.0</v>
      </c>
      <c r="AH120" s="437">
        <v>2.0</v>
      </c>
      <c r="AI120" s="435">
        <v>2.0</v>
      </c>
      <c r="AJ120" s="435">
        <v>2.0</v>
      </c>
      <c r="AK120" s="441">
        <v>2.0</v>
      </c>
      <c r="AL120" s="448">
        <f t="shared" si="5"/>
        <v>61</v>
      </c>
      <c r="AM120" s="241"/>
      <c r="AN120" s="436" t="b">
        <v>0</v>
      </c>
    </row>
    <row r="121" ht="15.75" customHeight="1">
      <c r="A121" s="233" t="s">
        <v>273</v>
      </c>
      <c r="B121" s="309" t="s">
        <v>295</v>
      </c>
      <c r="C121" s="309" t="s">
        <v>259</v>
      </c>
      <c r="D121" s="310" t="s">
        <v>69</v>
      </c>
      <c r="E121" s="446"/>
      <c r="F121" s="447"/>
      <c r="G121" s="433"/>
      <c r="H121" s="435"/>
      <c r="I121" s="441"/>
      <c r="J121" s="441"/>
      <c r="K121" s="441"/>
      <c r="L121" s="470"/>
      <c r="M121" s="437"/>
      <c r="N121" s="435"/>
      <c r="O121" s="435"/>
      <c r="P121" s="441"/>
      <c r="Q121" s="441"/>
      <c r="R121" s="441"/>
      <c r="S121" s="470"/>
      <c r="T121" s="437"/>
      <c r="U121" s="435"/>
      <c r="V121" s="435"/>
      <c r="W121" s="441"/>
      <c r="X121" s="441"/>
      <c r="Y121" s="441">
        <v>1.0</v>
      </c>
      <c r="Z121" s="470"/>
      <c r="AA121" s="437"/>
      <c r="AB121" s="435"/>
      <c r="AC121" s="435"/>
      <c r="AD121" s="441"/>
      <c r="AE121" s="471"/>
      <c r="AF121" s="441"/>
      <c r="AG121" s="470"/>
      <c r="AH121" s="437"/>
      <c r="AI121" s="435"/>
      <c r="AJ121" s="435"/>
      <c r="AK121" s="441"/>
      <c r="AL121" s="448">
        <f t="shared" si="5"/>
        <v>1</v>
      </c>
      <c r="AM121" s="241"/>
      <c r="AN121" s="436" t="b">
        <v>0</v>
      </c>
    </row>
    <row r="122" ht="15.75" customHeight="1">
      <c r="A122" s="233" t="s">
        <v>273</v>
      </c>
      <c r="B122" s="309" t="s">
        <v>295</v>
      </c>
      <c r="C122" s="309" t="s">
        <v>259</v>
      </c>
      <c r="D122" s="307" t="s">
        <v>47</v>
      </c>
      <c r="E122" s="446"/>
      <c r="F122" s="468"/>
      <c r="G122" s="438">
        <f t="shared" ref="G122:AK122" si="30">SUM(G120:G121)</f>
        <v>2</v>
      </c>
      <c r="H122" s="438">
        <f t="shared" si="30"/>
        <v>2</v>
      </c>
      <c r="I122" s="438">
        <f t="shared" si="30"/>
        <v>2</v>
      </c>
      <c r="J122" s="438">
        <f t="shared" si="30"/>
        <v>2</v>
      </c>
      <c r="K122" s="438">
        <f t="shared" si="30"/>
        <v>2</v>
      </c>
      <c r="L122" s="438">
        <f t="shared" si="30"/>
        <v>2</v>
      </c>
      <c r="M122" s="438">
        <f t="shared" si="30"/>
        <v>2</v>
      </c>
      <c r="N122" s="438">
        <f t="shared" si="30"/>
        <v>2</v>
      </c>
      <c r="O122" s="438">
        <f t="shared" si="30"/>
        <v>2</v>
      </c>
      <c r="P122" s="438">
        <f t="shared" si="30"/>
        <v>2</v>
      </c>
      <c r="Q122" s="438">
        <f t="shared" si="30"/>
        <v>2</v>
      </c>
      <c r="R122" s="438">
        <f t="shared" si="30"/>
        <v>2</v>
      </c>
      <c r="S122" s="438">
        <f t="shared" si="30"/>
        <v>2</v>
      </c>
      <c r="T122" s="438">
        <f t="shared" si="30"/>
        <v>2</v>
      </c>
      <c r="U122" s="438">
        <f t="shared" si="30"/>
        <v>2</v>
      </c>
      <c r="V122" s="438">
        <f t="shared" si="30"/>
        <v>2</v>
      </c>
      <c r="W122" s="438">
        <f t="shared" si="30"/>
        <v>2</v>
      </c>
      <c r="X122" s="438">
        <f t="shared" si="30"/>
        <v>2</v>
      </c>
      <c r="Y122" s="438">
        <f t="shared" si="30"/>
        <v>2</v>
      </c>
      <c r="Z122" s="438">
        <f t="shared" si="30"/>
        <v>2</v>
      </c>
      <c r="AA122" s="438">
        <f t="shared" si="30"/>
        <v>2</v>
      </c>
      <c r="AB122" s="438">
        <f t="shared" si="30"/>
        <v>2</v>
      </c>
      <c r="AC122" s="438">
        <f t="shared" si="30"/>
        <v>2</v>
      </c>
      <c r="AD122" s="438">
        <f t="shared" si="30"/>
        <v>2</v>
      </c>
      <c r="AE122" s="438">
        <f t="shared" si="30"/>
        <v>2</v>
      </c>
      <c r="AF122" s="438">
        <f t="shared" si="30"/>
        <v>2</v>
      </c>
      <c r="AG122" s="438">
        <f t="shared" si="30"/>
        <v>2</v>
      </c>
      <c r="AH122" s="438">
        <f t="shared" si="30"/>
        <v>2</v>
      </c>
      <c r="AI122" s="438">
        <f t="shared" si="30"/>
        <v>2</v>
      </c>
      <c r="AJ122" s="438">
        <f t="shared" si="30"/>
        <v>2</v>
      </c>
      <c r="AK122" s="438">
        <f t="shared" si="30"/>
        <v>2</v>
      </c>
      <c r="AL122" s="260">
        <f t="shared" si="5"/>
        <v>62</v>
      </c>
      <c r="AM122" s="301"/>
      <c r="AN122" s="449" t="b">
        <v>0</v>
      </c>
    </row>
    <row r="123" ht="15.75" customHeight="1">
      <c r="A123" s="233" t="s">
        <v>273</v>
      </c>
      <c r="B123" s="309" t="s">
        <v>295</v>
      </c>
      <c r="C123" s="309" t="s">
        <v>263</v>
      </c>
      <c r="D123" s="450" t="s">
        <v>148</v>
      </c>
      <c r="E123" s="446"/>
      <c r="F123" s="447"/>
      <c r="G123" s="433">
        <v>1.0</v>
      </c>
      <c r="H123" s="435"/>
      <c r="I123" s="441"/>
      <c r="J123" s="441">
        <v>1.0</v>
      </c>
      <c r="K123" s="441"/>
      <c r="L123" s="470"/>
      <c r="M123" s="437"/>
      <c r="N123" s="435">
        <v>1.0</v>
      </c>
      <c r="O123" s="435"/>
      <c r="P123" s="441"/>
      <c r="Q123" s="441">
        <v>1.0</v>
      </c>
      <c r="R123" s="441"/>
      <c r="S123" s="470"/>
      <c r="T123" s="437"/>
      <c r="U123" s="435">
        <v>1.0</v>
      </c>
      <c r="V123" s="435"/>
      <c r="W123" s="441"/>
      <c r="X123" s="441">
        <v>1.0</v>
      </c>
      <c r="Y123" s="441"/>
      <c r="Z123" s="470"/>
      <c r="AA123" s="437"/>
      <c r="AB123" s="435">
        <v>1.0</v>
      </c>
      <c r="AC123" s="435"/>
      <c r="AD123" s="441"/>
      <c r="AE123" s="471">
        <v>1.0</v>
      </c>
      <c r="AF123" s="441"/>
      <c r="AG123" s="470"/>
      <c r="AH123" s="437"/>
      <c r="AI123" s="435">
        <v>1.0</v>
      </c>
      <c r="AJ123" s="435"/>
      <c r="AK123" s="441"/>
      <c r="AL123" s="448">
        <f t="shared" si="5"/>
        <v>9</v>
      </c>
      <c r="AM123" s="241"/>
      <c r="AN123" s="436" t="b">
        <v>0</v>
      </c>
    </row>
    <row r="124" ht="15.0" customHeight="1">
      <c r="A124" s="233" t="s">
        <v>273</v>
      </c>
      <c r="B124" s="286" t="s">
        <v>295</v>
      </c>
      <c r="C124" s="286" t="s">
        <v>263</v>
      </c>
      <c r="D124" s="287" t="s">
        <v>142</v>
      </c>
      <c r="E124" s="443"/>
      <c r="F124" s="444"/>
      <c r="G124" s="438">
        <f t="shared" ref="G124:AK124" si="31">SUM(G123)</f>
        <v>1</v>
      </c>
      <c r="H124" s="438">
        <f t="shared" si="31"/>
        <v>0</v>
      </c>
      <c r="I124" s="438">
        <f t="shared" si="31"/>
        <v>0</v>
      </c>
      <c r="J124" s="438">
        <f t="shared" si="31"/>
        <v>1</v>
      </c>
      <c r="K124" s="438">
        <f t="shared" si="31"/>
        <v>0</v>
      </c>
      <c r="L124" s="438">
        <f t="shared" si="31"/>
        <v>0</v>
      </c>
      <c r="M124" s="438">
        <f t="shared" si="31"/>
        <v>0</v>
      </c>
      <c r="N124" s="438">
        <f t="shared" si="31"/>
        <v>1</v>
      </c>
      <c r="O124" s="438">
        <f t="shared" si="31"/>
        <v>0</v>
      </c>
      <c r="P124" s="438">
        <f t="shared" si="31"/>
        <v>0</v>
      </c>
      <c r="Q124" s="438">
        <f t="shared" si="31"/>
        <v>1</v>
      </c>
      <c r="R124" s="438">
        <f t="shared" si="31"/>
        <v>0</v>
      </c>
      <c r="S124" s="438">
        <f t="shared" si="31"/>
        <v>0</v>
      </c>
      <c r="T124" s="438">
        <f t="shared" si="31"/>
        <v>0</v>
      </c>
      <c r="U124" s="438">
        <f t="shared" si="31"/>
        <v>1</v>
      </c>
      <c r="V124" s="438">
        <f t="shared" si="31"/>
        <v>0</v>
      </c>
      <c r="W124" s="438">
        <f t="shared" si="31"/>
        <v>0</v>
      </c>
      <c r="X124" s="438">
        <f t="shared" si="31"/>
        <v>1</v>
      </c>
      <c r="Y124" s="438">
        <f t="shared" si="31"/>
        <v>0</v>
      </c>
      <c r="Z124" s="438">
        <f t="shared" si="31"/>
        <v>0</v>
      </c>
      <c r="AA124" s="438">
        <f t="shared" si="31"/>
        <v>0</v>
      </c>
      <c r="AB124" s="438">
        <f t="shared" si="31"/>
        <v>1</v>
      </c>
      <c r="AC124" s="438">
        <f t="shared" si="31"/>
        <v>0</v>
      </c>
      <c r="AD124" s="438">
        <f t="shared" si="31"/>
        <v>0</v>
      </c>
      <c r="AE124" s="438">
        <f t="shared" si="31"/>
        <v>1</v>
      </c>
      <c r="AF124" s="438">
        <f t="shared" si="31"/>
        <v>0</v>
      </c>
      <c r="AG124" s="438">
        <f t="shared" si="31"/>
        <v>0</v>
      </c>
      <c r="AH124" s="438">
        <f t="shared" si="31"/>
        <v>0</v>
      </c>
      <c r="AI124" s="438">
        <f t="shared" si="31"/>
        <v>1</v>
      </c>
      <c r="AJ124" s="438">
        <f t="shared" si="31"/>
        <v>0</v>
      </c>
      <c r="AK124" s="438">
        <f t="shared" si="31"/>
        <v>0</v>
      </c>
      <c r="AL124" s="260">
        <f t="shared" si="5"/>
        <v>9</v>
      </c>
      <c r="AM124" s="263"/>
      <c r="AN124" s="439" t="b">
        <v>0</v>
      </c>
    </row>
    <row r="125" ht="15.75" customHeight="1">
      <c r="A125" s="233" t="s">
        <v>273</v>
      </c>
      <c r="B125" s="309" t="s">
        <v>291</v>
      </c>
      <c r="C125" s="309" t="s">
        <v>255</v>
      </c>
      <c r="D125" s="310" t="s">
        <v>163</v>
      </c>
      <c r="E125" s="446"/>
      <c r="F125" s="447"/>
      <c r="G125" s="433"/>
      <c r="H125" s="435">
        <v>1.0</v>
      </c>
      <c r="I125" s="441"/>
      <c r="J125" s="441"/>
      <c r="K125" s="441"/>
      <c r="L125" s="470"/>
      <c r="M125" s="437"/>
      <c r="N125" s="435"/>
      <c r="O125" s="435">
        <v>1.0</v>
      </c>
      <c r="P125" s="441"/>
      <c r="Q125" s="441"/>
      <c r="R125" s="441"/>
      <c r="S125" s="470"/>
      <c r="T125" s="437"/>
      <c r="U125" s="435"/>
      <c r="V125" s="435"/>
      <c r="W125" s="441"/>
      <c r="X125" s="441">
        <v>1.0</v>
      </c>
      <c r="Y125" s="441"/>
      <c r="Z125" s="470"/>
      <c r="AA125" s="437"/>
      <c r="AB125" s="435"/>
      <c r="AC125" s="435">
        <v>1.0</v>
      </c>
      <c r="AD125" s="441"/>
      <c r="AE125" s="471"/>
      <c r="AF125" s="441"/>
      <c r="AG125" s="470"/>
      <c r="AH125" s="437"/>
      <c r="AI125" s="435"/>
      <c r="AJ125" s="435">
        <v>1.0</v>
      </c>
      <c r="AK125" s="441"/>
      <c r="AL125" s="448">
        <f t="shared" si="5"/>
        <v>5</v>
      </c>
      <c r="AM125" s="241"/>
      <c r="AN125" s="436" t="b">
        <v>0</v>
      </c>
    </row>
    <row r="126" ht="15.75" customHeight="1">
      <c r="A126" s="233" t="s">
        <v>273</v>
      </c>
      <c r="B126" s="309" t="s">
        <v>291</v>
      </c>
      <c r="C126" s="309" t="s">
        <v>255</v>
      </c>
      <c r="D126" s="310"/>
      <c r="E126" s="446"/>
      <c r="F126" s="447"/>
      <c r="G126" s="433"/>
      <c r="H126" s="435"/>
      <c r="I126" s="441"/>
      <c r="J126" s="441"/>
      <c r="K126" s="441"/>
      <c r="L126" s="470"/>
      <c r="M126" s="437"/>
      <c r="N126" s="435"/>
      <c r="O126" s="435"/>
      <c r="P126" s="441"/>
      <c r="Q126" s="441"/>
      <c r="R126" s="441"/>
      <c r="S126" s="470"/>
      <c r="T126" s="437"/>
      <c r="U126" s="435"/>
      <c r="V126" s="435"/>
      <c r="W126" s="441"/>
      <c r="X126" s="441"/>
      <c r="Y126" s="441"/>
      <c r="Z126" s="470"/>
      <c r="AA126" s="437"/>
      <c r="AB126" s="435"/>
      <c r="AC126" s="435"/>
      <c r="AD126" s="441"/>
      <c r="AE126" s="471"/>
      <c r="AF126" s="441"/>
      <c r="AG126" s="470"/>
      <c r="AH126" s="437"/>
      <c r="AI126" s="435"/>
      <c r="AJ126" s="435"/>
      <c r="AK126" s="441"/>
      <c r="AL126" s="448">
        <f t="shared" si="5"/>
        <v>0</v>
      </c>
      <c r="AM126" s="241"/>
      <c r="AN126" s="436" t="b">
        <v>0</v>
      </c>
    </row>
    <row r="127" ht="15.75" customHeight="1">
      <c r="A127" s="233" t="s">
        <v>273</v>
      </c>
      <c r="B127" s="286" t="s">
        <v>291</v>
      </c>
      <c r="C127" s="286" t="s">
        <v>255</v>
      </c>
      <c r="D127" s="287" t="s">
        <v>161</v>
      </c>
      <c r="E127" s="443"/>
      <c r="F127" s="444"/>
      <c r="G127" s="438">
        <f t="shared" ref="G127:AK127" si="32">SUM(G125:G126)</f>
        <v>0</v>
      </c>
      <c r="H127" s="438">
        <f t="shared" si="32"/>
        <v>1</v>
      </c>
      <c r="I127" s="438">
        <f t="shared" si="32"/>
        <v>0</v>
      </c>
      <c r="J127" s="438">
        <f t="shared" si="32"/>
        <v>0</v>
      </c>
      <c r="K127" s="438">
        <f t="shared" si="32"/>
        <v>0</v>
      </c>
      <c r="L127" s="438">
        <f t="shared" si="32"/>
        <v>0</v>
      </c>
      <c r="M127" s="438">
        <f t="shared" si="32"/>
        <v>0</v>
      </c>
      <c r="N127" s="438">
        <f t="shared" si="32"/>
        <v>0</v>
      </c>
      <c r="O127" s="438">
        <f t="shared" si="32"/>
        <v>1</v>
      </c>
      <c r="P127" s="438">
        <f t="shared" si="32"/>
        <v>0</v>
      </c>
      <c r="Q127" s="438">
        <f t="shared" si="32"/>
        <v>0</v>
      </c>
      <c r="R127" s="438">
        <f t="shared" si="32"/>
        <v>0</v>
      </c>
      <c r="S127" s="438">
        <f t="shared" si="32"/>
        <v>0</v>
      </c>
      <c r="T127" s="438">
        <f t="shared" si="32"/>
        <v>0</v>
      </c>
      <c r="U127" s="438">
        <f t="shared" si="32"/>
        <v>0</v>
      </c>
      <c r="V127" s="438">
        <f t="shared" si="32"/>
        <v>0</v>
      </c>
      <c r="W127" s="438">
        <f t="shared" si="32"/>
        <v>0</v>
      </c>
      <c r="X127" s="438">
        <f t="shared" si="32"/>
        <v>1</v>
      </c>
      <c r="Y127" s="438">
        <f t="shared" si="32"/>
        <v>0</v>
      </c>
      <c r="Z127" s="438">
        <f t="shared" si="32"/>
        <v>0</v>
      </c>
      <c r="AA127" s="438">
        <f t="shared" si="32"/>
        <v>0</v>
      </c>
      <c r="AB127" s="438">
        <f t="shared" si="32"/>
        <v>0</v>
      </c>
      <c r="AC127" s="438">
        <f t="shared" si="32"/>
        <v>1</v>
      </c>
      <c r="AD127" s="438">
        <f t="shared" si="32"/>
        <v>0</v>
      </c>
      <c r="AE127" s="438">
        <f t="shared" si="32"/>
        <v>0</v>
      </c>
      <c r="AF127" s="438">
        <f t="shared" si="32"/>
        <v>0</v>
      </c>
      <c r="AG127" s="438">
        <f t="shared" si="32"/>
        <v>0</v>
      </c>
      <c r="AH127" s="438">
        <f t="shared" si="32"/>
        <v>0</v>
      </c>
      <c r="AI127" s="438">
        <f t="shared" si="32"/>
        <v>0</v>
      </c>
      <c r="AJ127" s="438">
        <f t="shared" si="32"/>
        <v>1</v>
      </c>
      <c r="AK127" s="438">
        <f t="shared" si="32"/>
        <v>0</v>
      </c>
      <c r="AL127" s="260">
        <f t="shared" si="5"/>
        <v>5</v>
      </c>
      <c r="AM127" s="263"/>
      <c r="AN127" s="439" t="b">
        <v>0</v>
      </c>
    </row>
    <row r="128" ht="15.75" customHeight="1">
      <c r="A128" s="233" t="s">
        <v>273</v>
      </c>
      <c r="B128" s="309" t="s">
        <v>291</v>
      </c>
      <c r="C128" s="309" t="s">
        <v>263</v>
      </c>
      <c r="D128" s="310" t="s">
        <v>145</v>
      </c>
      <c r="E128" s="451"/>
      <c r="F128" s="452"/>
      <c r="G128" s="433">
        <v>1.0</v>
      </c>
      <c r="H128" s="435"/>
      <c r="I128" s="441">
        <v>1.0</v>
      </c>
      <c r="J128" s="441"/>
      <c r="K128" s="441">
        <v>1.0</v>
      </c>
      <c r="L128" s="470"/>
      <c r="M128" s="437"/>
      <c r="N128" s="435">
        <v>1.0</v>
      </c>
      <c r="O128" s="435"/>
      <c r="P128" s="441">
        <v>1.0</v>
      </c>
      <c r="Q128" s="441"/>
      <c r="R128" s="441">
        <v>1.0</v>
      </c>
      <c r="S128" s="470"/>
      <c r="T128" s="437"/>
      <c r="U128" s="435">
        <v>1.0</v>
      </c>
      <c r="V128" s="435"/>
      <c r="W128" s="441">
        <v>1.0</v>
      </c>
      <c r="X128" s="441"/>
      <c r="Y128" s="441">
        <v>1.0</v>
      </c>
      <c r="Z128" s="470"/>
      <c r="AA128" s="437"/>
      <c r="AB128" s="435">
        <v>1.0</v>
      </c>
      <c r="AC128" s="435"/>
      <c r="AD128" s="441">
        <v>1.0</v>
      </c>
      <c r="AE128" s="471">
        <v>1.0</v>
      </c>
      <c r="AF128" s="441"/>
      <c r="AG128" s="470"/>
      <c r="AH128" s="437"/>
      <c r="AI128" s="435">
        <v>1.0</v>
      </c>
      <c r="AJ128" s="435">
        <v>1.0</v>
      </c>
      <c r="AK128" s="441">
        <v>1.0</v>
      </c>
      <c r="AL128" s="448">
        <f t="shared" si="5"/>
        <v>15</v>
      </c>
      <c r="AM128" s="241"/>
      <c r="AN128" s="436" t="b">
        <v>0</v>
      </c>
    </row>
    <row r="129" ht="15.75" customHeight="1">
      <c r="A129" s="233" t="s">
        <v>273</v>
      </c>
      <c r="B129" s="286" t="s">
        <v>291</v>
      </c>
      <c r="C129" s="286" t="s">
        <v>263</v>
      </c>
      <c r="D129" s="287" t="s">
        <v>142</v>
      </c>
      <c r="E129" s="443"/>
      <c r="F129" s="444"/>
      <c r="G129" s="438">
        <f t="shared" ref="G129:AK129" si="33">SUM(G128)</f>
        <v>1</v>
      </c>
      <c r="H129" s="438">
        <f t="shared" si="33"/>
        <v>0</v>
      </c>
      <c r="I129" s="438">
        <f t="shared" si="33"/>
        <v>1</v>
      </c>
      <c r="J129" s="438">
        <f t="shared" si="33"/>
        <v>0</v>
      </c>
      <c r="K129" s="438">
        <f t="shared" si="33"/>
        <v>1</v>
      </c>
      <c r="L129" s="438">
        <f t="shared" si="33"/>
        <v>0</v>
      </c>
      <c r="M129" s="438">
        <f t="shared" si="33"/>
        <v>0</v>
      </c>
      <c r="N129" s="438">
        <f t="shared" si="33"/>
        <v>1</v>
      </c>
      <c r="O129" s="438">
        <f t="shared" si="33"/>
        <v>0</v>
      </c>
      <c r="P129" s="438">
        <f t="shared" si="33"/>
        <v>1</v>
      </c>
      <c r="Q129" s="438">
        <f t="shared" si="33"/>
        <v>0</v>
      </c>
      <c r="R129" s="438">
        <f t="shared" si="33"/>
        <v>1</v>
      </c>
      <c r="S129" s="438">
        <f t="shared" si="33"/>
        <v>0</v>
      </c>
      <c r="T129" s="438">
        <f t="shared" si="33"/>
        <v>0</v>
      </c>
      <c r="U129" s="438">
        <f t="shared" si="33"/>
        <v>1</v>
      </c>
      <c r="V129" s="438">
        <f t="shared" si="33"/>
        <v>0</v>
      </c>
      <c r="W129" s="438">
        <f t="shared" si="33"/>
        <v>1</v>
      </c>
      <c r="X129" s="438">
        <f t="shared" si="33"/>
        <v>0</v>
      </c>
      <c r="Y129" s="438">
        <f t="shared" si="33"/>
        <v>1</v>
      </c>
      <c r="Z129" s="438">
        <f t="shared" si="33"/>
        <v>0</v>
      </c>
      <c r="AA129" s="438">
        <f t="shared" si="33"/>
        <v>0</v>
      </c>
      <c r="AB129" s="438">
        <f t="shared" si="33"/>
        <v>1</v>
      </c>
      <c r="AC129" s="438">
        <f t="shared" si="33"/>
        <v>0</v>
      </c>
      <c r="AD129" s="438">
        <f t="shared" si="33"/>
        <v>1</v>
      </c>
      <c r="AE129" s="438">
        <f t="shared" si="33"/>
        <v>1</v>
      </c>
      <c r="AF129" s="438">
        <f t="shared" si="33"/>
        <v>0</v>
      </c>
      <c r="AG129" s="438">
        <f t="shared" si="33"/>
        <v>0</v>
      </c>
      <c r="AH129" s="438">
        <f t="shared" si="33"/>
        <v>0</v>
      </c>
      <c r="AI129" s="438">
        <f t="shared" si="33"/>
        <v>1</v>
      </c>
      <c r="AJ129" s="438">
        <f t="shared" si="33"/>
        <v>1</v>
      </c>
      <c r="AK129" s="438">
        <f t="shared" si="33"/>
        <v>1</v>
      </c>
      <c r="AL129" s="260">
        <f t="shared" si="5"/>
        <v>15</v>
      </c>
      <c r="AM129" s="263"/>
      <c r="AN129" s="439" t="b">
        <v>0</v>
      </c>
    </row>
    <row r="130" ht="15.75" customHeight="1">
      <c r="A130" s="233" t="s">
        <v>273</v>
      </c>
      <c r="B130" s="309" t="s">
        <v>293</v>
      </c>
      <c r="C130" s="309" t="s">
        <v>263</v>
      </c>
      <c r="D130" s="310" t="s">
        <v>148</v>
      </c>
      <c r="E130" s="446"/>
      <c r="F130" s="447"/>
      <c r="G130" s="433"/>
      <c r="H130" s="435"/>
      <c r="I130" s="441"/>
      <c r="J130" s="441"/>
      <c r="K130" s="441"/>
      <c r="L130" s="470"/>
      <c r="M130" s="437"/>
      <c r="N130" s="435"/>
      <c r="O130" s="435"/>
      <c r="P130" s="441"/>
      <c r="Q130" s="441"/>
      <c r="R130" s="441"/>
      <c r="S130" s="470"/>
      <c r="T130" s="437"/>
      <c r="U130" s="435"/>
      <c r="V130" s="435"/>
      <c r="W130" s="441"/>
      <c r="X130" s="441"/>
      <c r="Y130" s="441"/>
      <c r="Z130" s="470"/>
      <c r="AA130" s="437"/>
      <c r="AB130" s="435"/>
      <c r="AC130" s="435"/>
      <c r="AD130" s="441"/>
      <c r="AE130" s="471"/>
      <c r="AF130" s="441"/>
      <c r="AG130" s="470"/>
      <c r="AH130" s="437"/>
      <c r="AI130" s="435"/>
      <c r="AJ130" s="435"/>
      <c r="AK130" s="441"/>
      <c r="AL130" s="448">
        <f t="shared" si="5"/>
        <v>0</v>
      </c>
      <c r="AM130" s="241"/>
      <c r="AN130" s="436" t="b">
        <v>0</v>
      </c>
    </row>
    <row r="131" ht="15.75" customHeight="1">
      <c r="A131" s="233" t="s">
        <v>273</v>
      </c>
      <c r="B131" s="309" t="s">
        <v>293</v>
      </c>
      <c r="C131" s="309" t="s">
        <v>263</v>
      </c>
      <c r="D131" s="310"/>
      <c r="E131" s="446"/>
      <c r="F131" s="447"/>
      <c r="G131" s="433"/>
      <c r="H131" s="435"/>
      <c r="I131" s="441"/>
      <c r="J131" s="441"/>
      <c r="K131" s="441"/>
      <c r="L131" s="470"/>
      <c r="M131" s="437"/>
      <c r="N131" s="435"/>
      <c r="O131" s="435"/>
      <c r="P131" s="441"/>
      <c r="Q131" s="441"/>
      <c r="R131" s="441"/>
      <c r="S131" s="470"/>
      <c r="T131" s="437"/>
      <c r="U131" s="435"/>
      <c r="V131" s="435"/>
      <c r="W131" s="441"/>
      <c r="X131" s="441"/>
      <c r="Y131" s="441"/>
      <c r="Z131" s="470"/>
      <c r="AA131" s="437"/>
      <c r="AB131" s="435"/>
      <c r="AC131" s="435"/>
      <c r="AD131" s="441"/>
      <c r="AE131" s="471"/>
      <c r="AF131" s="441"/>
      <c r="AG131" s="470"/>
      <c r="AH131" s="437"/>
      <c r="AI131" s="435"/>
      <c r="AJ131" s="435"/>
      <c r="AK131" s="441"/>
      <c r="AL131" s="448">
        <f t="shared" si="5"/>
        <v>0</v>
      </c>
      <c r="AM131" s="241"/>
      <c r="AN131" s="436" t="b">
        <v>0</v>
      </c>
    </row>
    <row r="132" ht="15.75" customHeight="1">
      <c r="A132" s="233" t="s">
        <v>273</v>
      </c>
      <c r="B132" s="286" t="s">
        <v>293</v>
      </c>
      <c r="C132" s="286" t="s">
        <v>259</v>
      </c>
      <c r="D132" s="287" t="s">
        <v>142</v>
      </c>
      <c r="E132" s="443"/>
      <c r="F132" s="444"/>
      <c r="G132" s="438">
        <f t="shared" ref="G132:AK132" si="34">SUM(G130:G131)</f>
        <v>0</v>
      </c>
      <c r="H132" s="438">
        <f t="shared" si="34"/>
        <v>0</v>
      </c>
      <c r="I132" s="438">
        <f t="shared" si="34"/>
        <v>0</v>
      </c>
      <c r="J132" s="438">
        <f t="shared" si="34"/>
        <v>0</v>
      </c>
      <c r="K132" s="438">
        <f t="shared" si="34"/>
        <v>0</v>
      </c>
      <c r="L132" s="438">
        <f t="shared" si="34"/>
        <v>0</v>
      </c>
      <c r="M132" s="438">
        <f t="shared" si="34"/>
        <v>0</v>
      </c>
      <c r="N132" s="438">
        <f t="shared" si="34"/>
        <v>0</v>
      </c>
      <c r="O132" s="438">
        <f t="shared" si="34"/>
        <v>0</v>
      </c>
      <c r="P132" s="438">
        <f t="shared" si="34"/>
        <v>0</v>
      </c>
      <c r="Q132" s="438">
        <f t="shared" si="34"/>
        <v>0</v>
      </c>
      <c r="R132" s="438">
        <f t="shared" si="34"/>
        <v>0</v>
      </c>
      <c r="S132" s="438">
        <f t="shared" si="34"/>
        <v>0</v>
      </c>
      <c r="T132" s="438">
        <f t="shared" si="34"/>
        <v>0</v>
      </c>
      <c r="U132" s="438">
        <f t="shared" si="34"/>
        <v>0</v>
      </c>
      <c r="V132" s="438">
        <f t="shared" si="34"/>
        <v>0</v>
      </c>
      <c r="W132" s="438">
        <f t="shared" si="34"/>
        <v>0</v>
      </c>
      <c r="X132" s="438">
        <f t="shared" si="34"/>
        <v>0</v>
      </c>
      <c r="Y132" s="438">
        <f t="shared" si="34"/>
        <v>0</v>
      </c>
      <c r="Z132" s="438">
        <f t="shared" si="34"/>
        <v>0</v>
      </c>
      <c r="AA132" s="438">
        <f t="shared" si="34"/>
        <v>0</v>
      </c>
      <c r="AB132" s="438">
        <f t="shared" si="34"/>
        <v>0</v>
      </c>
      <c r="AC132" s="438">
        <f t="shared" si="34"/>
        <v>0</v>
      </c>
      <c r="AD132" s="438">
        <f t="shared" si="34"/>
        <v>0</v>
      </c>
      <c r="AE132" s="438">
        <f t="shared" si="34"/>
        <v>0</v>
      </c>
      <c r="AF132" s="438">
        <f t="shared" si="34"/>
        <v>0</v>
      </c>
      <c r="AG132" s="438">
        <f t="shared" si="34"/>
        <v>0</v>
      </c>
      <c r="AH132" s="438">
        <f t="shared" si="34"/>
        <v>0</v>
      </c>
      <c r="AI132" s="438">
        <f t="shared" si="34"/>
        <v>0</v>
      </c>
      <c r="AJ132" s="438">
        <f t="shared" si="34"/>
        <v>0</v>
      </c>
      <c r="AK132" s="438">
        <f t="shared" si="34"/>
        <v>0</v>
      </c>
      <c r="AL132" s="260">
        <f t="shared" si="5"/>
        <v>0</v>
      </c>
      <c r="AM132" s="263"/>
      <c r="AN132" s="439" t="b">
        <v>0</v>
      </c>
    </row>
    <row r="133" ht="15.75" customHeight="1">
      <c r="A133" s="233" t="s">
        <v>273</v>
      </c>
      <c r="B133" s="309" t="s">
        <v>293</v>
      </c>
      <c r="C133" s="309" t="s">
        <v>259</v>
      </c>
      <c r="D133" s="310" t="s">
        <v>67</v>
      </c>
      <c r="E133" s="446"/>
      <c r="F133" s="447"/>
      <c r="G133" s="433">
        <v>2.0</v>
      </c>
      <c r="H133" s="435">
        <v>2.0</v>
      </c>
      <c r="I133" s="441">
        <v>2.0</v>
      </c>
      <c r="J133" s="441">
        <v>2.0</v>
      </c>
      <c r="K133" s="441">
        <v>2.0</v>
      </c>
      <c r="L133" s="470">
        <v>2.0</v>
      </c>
      <c r="M133" s="437">
        <v>2.0</v>
      </c>
      <c r="N133" s="435">
        <v>2.0</v>
      </c>
      <c r="O133" s="435">
        <v>2.0</v>
      </c>
      <c r="P133" s="441">
        <v>2.0</v>
      </c>
      <c r="Q133" s="441">
        <v>2.0</v>
      </c>
      <c r="R133" s="441">
        <v>2.0</v>
      </c>
      <c r="S133" s="470">
        <v>2.0</v>
      </c>
      <c r="T133" s="437">
        <v>2.0</v>
      </c>
      <c r="U133" s="435">
        <v>2.0</v>
      </c>
      <c r="V133" s="435">
        <v>2.0</v>
      </c>
      <c r="W133" s="441">
        <v>2.0</v>
      </c>
      <c r="X133" s="441">
        <v>2.0</v>
      </c>
      <c r="Y133" s="441">
        <v>2.0</v>
      </c>
      <c r="Z133" s="470">
        <v>2.0</v>
      </c>
      <c r="AA133" s="437">
        <v>2.0</v>
      </c>
      <c r="AB133" s="435">
        <v>2.0</v>
      </c>
      <c r="AC133" s="435">
        <v>2.0</v>
      </c>
      <c r="AD133" s="441">
        <v>2.0</v>
      </c>
      <c r="AE133" s="471">
        <v>2.0</v>
      </c>
      <c r="AF133" s="441">
        <v>2.0</v>
      </c>
      <c r="AG133" s="470">
        <v>2.0</v>
      </c>
      <c r="AH133" s="437">
        <v>2.0</v>
      </c>
      <c r="AI133" s="435">
        <v>2.0</v>
      </c>
      <c r="AJ133" s="435">
        <v>2.0</v>
      </c>
      <c r="AK133" s="441">
        <v>2.0</v>
      </c>
      <c r="AL133" s="448">
        <f t="shared" si="5"/>
        <v>62</v>
      </c>
      <c r="AM133" s="241"/>
      <c r="AN133" s="436" t="b">
        <v>0</v>
      </c>
    </row>
    <row r="134" ht="15.75" customHeight="1">
      <c r="A134" s="233" t="s">
        <v>273</v>
      </c>
      <c r="B134" s="309" t="s">
        <v>293</v>
      </c>
      <c r="C134" s="309" t="s">
        <v>259</v>
      </c>
      <c r="D134" s="310"/>
      <c r="E134" s="446"/>
      <c r="F134" s="447"/>
      <c r="G134" s="433"/>
      <c r="H134" s="435"/>
      <c r="I134" s="441"/>
      <c r="J134" s="441"/>
      <c r="K134" s="441"/>
      <c r="L134" s="470"/>
      <c r="M134" s="437"/>
      <c r="N134" s="435"/>
      <c r="O134" s="435"/>
      <c r="P134" s="441"/>
      <c r="Q134" s="441"/>
      <c r="R134" s="441"/>
      <c r="S134" s="470"/>
      <c r="T134" s="437"/>
      <c r="U134" s="435"/>
      <c r="V134" s="435"/>
      <c r="W134" s="441"/>
      <c r="X134" s="441"/>
      <c r="Y134" s="441"/>
      <c r="Z134" s="470"/>
      <c r="AA134" s="437"/>
      <c r="AB134" s="435"/>
      <c r="AC134" s="435"/>
      <c r="AD134" s="441"/>
      <c r="AE134" s="471"/>
      <c r="AF134" s="441"/>
      <c r="AG134" s="470"/>
      <c r="AH134" s="437"/>
      <c r="AI134" s="435"/>
      <c r="AJ134" s="435"/>
      <c r="AK134" s="441"/>
      <c r="AL134" s="448">
        <f t="shared" si="5"/>
        <v>0</v>
      </c>
      <c r="AM134" s="241"/>
      <c r="AN134" s="436" t="b">
        <v>0</v>
      </c>
    </row>
    <row r="135" ht="15.75" customHeight="1">
      <c r="A135" s="233" t="s">
        <v>273</v>
      </c>
      <c r="B135" s="286" t="s">
        <v>293</v>
      </c>
      <c r="C135" s="286" t="s">
        <v>259</v>
      </c>
      <c r="D135" s="287" t="s">
        <v>47</v>
      </c>
      <c r="E135" s="443"/>
      <c r="F135" s="444"/>
      <c r="G135" s="438">
        <f t="shared" ref="G135:AK135" si="35">SUM(G133:G134)</f>
        <v>2</v>
      </c>
      <c r="H135" s="438">
        <f t="shared" si="35"/>
        <v>2</v>
      </c>
      <c r="I135" s="438">
        <f t="shared" si="35"/>
        <v>2</v>
      </c>
      <c r="J135" s="438">
        <f t="shared" si="35"/>
        <v>2</v>
      </c>
      <c r="K135" s="438">
        <f t="shared" si="35"/>
        <v>2</v>
      </c>
      <c r="L135" s="438">
        <f t="shared" si="35"/>
        <v>2</v>
      </c>
      <c r="M135" s="438">
        <f t="shared" si="35"/>
        <v>2</v>
      </c>
      <c r="N135" s="438">
        <f t="shared" si="35"/>
        <v>2</v>
      </c>
      <c r="O135" s="438">
        <f t="shared" si="35"/>
        <v>2</v>
      </c>
      <c r="P135" s="438">
        <f t="shared" si="35"/>
        <v>2</v>
      </c>
      <c r="Q135" s="438">
        <f t="shared" si="35"/>
        <v>2</v>
      </c>
      <c r="R135" s="438">
        <f t="shared" si="35"/>
        <v>2</v>
      </c>
      <c r="S135" s="438">
        <f t="shared" si="35"/>
        <v>2</v>
      </c>
      <c r="T135" s="438">
        <f t="shared" si="35"/>
        <v>2</v>
      </c>
      <c r="U135" s="438">
        <f t="shared" si="35"/>
        <v>2</v>
      </c>
      <c r="V135" s="438">
        <f t="shared" si="35"/>
        <v>2</v>
      </c>
      <c r="W135" s="438">
        <f t="shared" si="35"/>
        <v>2</v>
      </c>
      <c r="X135" s="438">
        <f t="shared" si="35"/>
        <v>2</v>
      </c>
      <c r="Y135" s="438">
        <f t="shared" si="35"/>
        <v>2</v>
      </c>
      <c r="Z135" s="438">
        <f t="shared" si="35"/>
        <v>2</v>
      </c>
      <c r="AA135" s="438">
        <f t="shared" si="35"/>
        <v>2</v>
      </c>
      <c r="AB135" s="438">
        <f t="shared" si="35"/>
        <v>2</v>
      </c>
      <c r="AC135" s="438">
        <f t="shared" si="35"/>
        <v>2</v>
      </c>
      <c r="AD135" s="438">
        <f t="shared" si="35"/>
        <v>2</v>
      </c>
      <c r="AE135" s="438">
        <f t="shared" si="35"/>
        <v>2</v>
      </c>
      <c r="AF135" s="438">
        <f t="shared" si="35"/>
        <v>2</v>
      </c>
      <c r="AG135" s="438">
        <f t="shared" si="35"/>
        <v>2</v>
      </c>
      <c r="AH135" s="438">
        <f t="shared" si="35"/>
        <v>2</v>
      </c>
      <c r="AI135" s="438">
        <f t="shared" si="35"/>
        <v>2</v>
      </c>
      <c r="AJ135" s="438">
        <f t="shared" si="35"/>
        <v>2</v>
      </c>
      <c r="AK135" s="438">
        <f t="shared" si="35"/>
        <v>2</v>
      </c>
      <c r="AL135" s="260">
        <f t="shared" si="5"/>
        <v>62</v>
      </c>
      <c r="AM135" s="263"/>
      <c r="AN135" s="439" t="b">
        <v>0</v>
      </c>
    </row>
    <row r="136" ht="15.75" customHeight="1">
      <c r="A136" s="233" t="s">
        <v>281</v>
      </c>
      <c r="B136" s="309" t="s">
        <v>281</v>
      </c>
      <c r="C136" s="309" t="s">
        <v>263</v>
      </c>
      <c r="D136" s="310" t="s">
        <v>151</v>
      </c>
      <c r="E136" s="446"/>
      <c r="F136" s="452"/>
      <c r="G136" s="476"/>
      <c r="H136" s="297"/>
      <c r="I136" s="297"/>
      <c r="J136" s="297"/>
      <c r="K136" s="297"/>
      <c r="L136" s="297"/>
      <c r="M136" s="297"/>
      <c r="N136" s="297"/>
      <c r="O136" s="297"/>
      <c r="P136" s="297"/>
      <c r="Q136" s="297"/>
      <c r="R136" s="297"/>
      <c r="S136" s="297"/>
      <c r="T136" s="297"/>
      <c r="U136" s="297"/>
      <c r="V136" s="297"/>
      <c r="W136" s="297"/>
      <c r="X136" s="297"/>
      <c r="Y136" s="297"/>
      <c r="Z136" s="297"/>
      <c r="AA136" s="297"/>
      <c r="AB136" s="297"/>
      <c r="AC136" s="297"/>
      <c r="AD136" s="297"/>
      <c r="AE136" s="297"/>
      <c r="AF136" s="297"/>
      <c r="AG136" s="297"/>
      <c r="AH136" s="297"/>
      <c r="AI136" s="297"/>
      <c r="AJ136" s="297"/>
      <c r="AK136" s="298"/>
      <c r="AL136" s="477" t="str">
        <f>SUM(#REF!+#REF!+#REF!+#REF!+#REF!+#REF!+#REF!+#REF!+#REF!+#REF!+#REF!)</f>
        <v>#REF!</v>
      </c>
      <c r="AM136" s="241"/>
      <c r="AN136" s="436" t="b">
        <v>0</v>
      </c>
    </row>
    <row r="137" ht="15.75" customHeight="1">
      <c r="A137" s="233" t="s">
        <v>281</v>
      </c>
      <c r="B137" s="457" t="s">
        <v>281</v>
      </c>
      <c r="C137" s="306" t="s">
        <v>263</v>
      </c>
      <c r="D137" s="307" t="s">
        <v>142</v>
      </c>
      <c r="E137" s="458"/>
      <c r="F137" s="6"/>
      <c r="G137" s="459"/>
      <c r="H137" s="297"/>
      <c r="I137" s="297"/>
      <c r="J137" s="297"/>
      <c r="K137" s="297"/>
      <c r="L137" s="297"/>
      <c r="M137" s="297"/>
      <c r="N137" s="297"/>
      <c r="O137" s="297"/>
      <c r="P137" s="297"/>
      <c r="Q137" s="297"/>
      <c r="R137" s="297"/>
      <c r="S137" s="297"/>
      <c r="T137" s="297"/>
      <c r="U137" s="297"/>
      <c r="V137" s="297"/>
      <c r="W137" s="297"/>
      <c r="X137" s="297"/>
      <c r="Y137" s="297"/>
      <c r="Z137" s="297"/>
      <c r="AA137" s="297"/>
      <c r="AB137" s="297"/>
      <c r="AC137" s="297"/>
      <c r="AD137" s="297"/>
      <c r="AE137" s="297"/>
      <c r="AF137" s="297"/>
      <c r="AG137" s="297"/>
      <c r="AH137" s="297"/>
      <c r="AI137" s="297"/>
      <c r="AJ137" s="297"/>
      <c r="AK137" s="298"/>
      <c r="AL137" s="260"/>
      <c r="AM137" s="301"/>
      <c r="AN137" s="439" t="b">
        <v>0</v>
      </c>
    </row>
    <row r="138" ht="15.75" customHeight="1">
      <c r="A138" s="233" t="s">
        <v>261</v>
      </c>
      <c r="B138" s="309" t="s">
        <v>258</v>
      </c>
      <c r="C138" s="309" t="s">
        <v>255</v>
      </c>
      <c r="D138" s="310" t="s">
        <v>162</v>
      </c>
      <c r="E138" s="446"/>
      <c r="F138" s="447"/>
      <c r="G138" s="463"/>
      <c r="H138" s="465"/>
      <c r="I138" s="464"/>
      <c r="J138" s="464">
        <v>5.0</v>
      </c>
      <c r="K138" s="464"/>
      <c r="L138" s="478"/>
      <c r="M138" s="462"/>
      <c r="N138" s="465"/>
      <c r="O138" s="465"/>
      <c r="P138" s="464"/>
      <c r="Q138" s="464"/>
      <c r="R138" s="464"/>
      <c r="S138" s="478"/>
      <c r="T138" s="462"/>
      <c r="U138" s="465"/>
      <c r="V138" s="465"/>
      <c r="W138" s="464"/>
      <c r="X138" s="464"/>
      <c r="Y138" s="464"/>
      <c r="Z138" s="478"/>
      <c r="AA138" s="462"/>
      <c r="AB138" s="465"/>
      <c r="AC138" s="465"/>
      <c r="AD138" s="464"/>
      <c r="AE138" s="479"/>
      <c r="AF138" s="464"/>
      <c r="AG138" s="478"/>
      <c r="AH138" s="462"/>
      <c r="AI138" s="465"/>
      <c r="AJ138" s="465"/>
      <c r="AK138" s="464"/>
      <c r="AL138" s="466">
        <f t="shared" ref="AL138:AL141" si="36">SUM(G138:AK138)</f>
        <v>5</v>
      </c>
      <c r="AM138" s="241"/>
      <c r="AN138" s="436" t="b">
        <v>1</v>
      </c>
    </row>
    <row r="139" ht="15.75" customHeight="1">
      <c r="A139" s="233" t="s">
        <v>261</v>
      </c>
      <c r="B139" s="309" t="s">
        <v>258</v>
      </c>
      <c r="C139" s="309" t="s">
        <v>255</v>
      </c>
      <c r="D139" s="310"/>
      <c r="E139" s="446"/>
      <c r="F139" s="447"/>
      <c r="G139" s="433"/>
      <c r="H139" s="435"/>
      <c r="I139" s="441"/>
      <c r="J139" s="441"/>
      <c r="K139" s="441"/>
      <c r="L139" s="470"/>
      <c r="M139" s="437"/>
      <c r="N139" s="435"/>
      <c r="O139" s="435"/>
      <c r="P139" s="441"/>
      <c r="Q139" s="441"/>
      <c r="R139" s="441"/>
      <c r="S139" s="470"/>
      <c r="T139" s="437"/>
      <c r="U139" s="435"/>
      <c r="V139" s="435"/>
      <c r="W139" s="441"/>
      <c r="X139" s="441"/>
      <c r="Y139" s="441"/>
      <c r="Z139" s="470"/>
      <c r="AA139" s="437"/>
      <c r="AB139" s="435"/>
      <c r="AC139" s="435"/>
      <c r="AD139" s="441"/>
      <c r="AE139" s="471"/>
      <c r="AF139" s="441"/>
      <c r="AG139" s="470"/>
      <c r="AH139" s="437"/>
      <c r="AI139" s="435"/>
      <c r="AJ139" s="435"/>
      <c r="AK139" s="441"/>
      <c r="AL139" s="448">
        <f t="shared" si="36"/>
        <v>0</v>
      </c>
      <c r="AM139" s="241"/>
      <c r="AN139" s="436" t="b">
        <v>0</v>
      </c>
    </row>
    <row r="140" ht="15.75" customHeight="1">
      <c r="A140" s="233" t="s">
        <v>261</v>
      </c>
      <c r="B140" s="286" t="s">
        <v>258</v>
      </c>
      <c r="C140" s="286" t="s">
        <v>255</v>
      </c>
      <c r="D140" s="287" t="s">
        <v>161</v>
      </c>
      <c r="E140" s="443"/>
      <c r="F140" s="444"/>
      <c r="G140" s="438">
        <f t="shared" ref="G140:AK140" si="37">SUM(G138:G139)</f>
        <v>0</v>
      </c>
      <c r="H140" s="438">
        <f t="shared" si="37"/>
        <v>0</v>
      </c>
      <c r="I140" s="438">
        <f t="shared" si="37"/>
        <v>0</v>
      </c>
      <c r="J140" s="438">
        <f t="shared" si="37"/>
        <v>5</v>
      </c>
      <c r="K140" s="438">
        <f t="shared" si="37"/>
        <v>0</v>
      </c>
      <c r="L140" s="438">
        <f t="shared" si="37"/>
        <v>0</v>
      </c>
      <c r="M140" s="438">
        <f t="shared" si="37"/>
        <v>0</v>
      </c>
      <c r="N140" s="438">
        <f t="shared" si="37"/>
        <v>0</v>
      </c>
      <c r="O140" s="438">
        <f t="shared" si="37"/>
        <v>0</v>
      </c>
      <c r="P140" s="438">
        <f t="shared" si="37"/>
        <v>0</v>
      </c>
      <c r="Q140" s="438">
        <f t="shared" si="37"/>
        <v>0</v>
      </c>
      <c r="R140" s="438">
        <f t="shared" si="37"/>
        <v>0</v>
      </c>
      <c r="S140" s="438">
        <f t="shared" si="37"/>
        <v>0</v>
      </c>
      <c r="T140" s="438">
        <f t="shared" si="37"/>
        <v>0</v>
      </c>
      <c r="U140" s="438">
        <f t="shared" si="37"/>
        <v>0</v>
      </c>
      <c r="V140" s="438">
        <f t="shared" si="37"/>
        <v>0</v>
      </c>
      <c r="W140" s="438">
        <f t="shared" si="37"/>
        <v>0</v>
      </c>
      <c r="X140" s="438">
        <f t="shared" si="37"/>
        <v>0</v>
      </c>
      <c r="Y140" s="438">
        <f t="shared" si="37"/>
        <v>0</v>
      </c>
      <c r="Z140" s="438">
        <f t="shared" si="37"/>
        <v>0</v>
      </c>
      <c r="AA140" s="438">
        <f t="shared" si="37"/>
        <v>0</v>
      </c>
      <c r="AB140" s="438">
        <f t="shared" si="37"/>
        <v>0</v>
      </c>
      <c r="AC140" s="438">
        <f t="shared" si="37"/>
        <v>0</v>
      </c>
      <c r="AD140" s="438">
        <f t="shared" si="37"/>
        <v>0</v>
      </c>
      <c r="AE140" s="438">
        <f t="shared" si="37"/>
        <v>0</v>
      </c>
      <c r="AF140" s="438">
        <f t="shared" si="37"/>
        <v>0</v>
      </c>
      <c r="AG140" s="438">
        <f t="shared" si="37"/>
        <v>0</v>
      </c>
      <c r="AH140" s="438">
        <f t="shared" si="37"/>
        <v>0</v>
      </c>
      <c r="AI140" s="438">
        <f t="shared" si="37"/>
        <v>0</v>
      </c>
      <c r="AJ140" s="438">
        <f t="shared" si="37"/>
        <v>0</v>
      </c>
      <c r="AK140" s="438">
        <f t="shared" si="37"/>
        <v>0</v>
      </c>
      <c r="AL140" s="260">
        <f t="shared" si="36"/>
        <v>5</v>
      </c>
      <c r="AM140" s="263"/>
      <c r="AN140" s="439" t="b">
        <v>0</v>
      </c>
    </row>
    <row r="141" ht="15.75" customHeight="1">
      <c r="A141" s="233" t="s">
        <v>25</v>
      </c>
      <c r="B141" s="309" t="s">
        <v>300</v>
      </c>
      <c r="C141" s="309" t="s">
        <v>275</v>
      </c>
      <c r="D141" s="310" t="s">
        <v>128</v>
      </c>
      <c r="E141" s="446"/>
      <c r="F141" s="447"/>
      <c r="G141" s="433"/>
      <c r="H141" s="435"/>
      <c r="I141" s="435"/>
      <c r="J141" s="435"/>
      <c r="K141" s="435"/>
      <c r="L141" s="437"/>
      <c r="M141" s="437"/>
      <c r="N141" s="435"/>
      <c r="O141" s="435"/>
      <c r="P141" s="435"/>
      <c r="Q141" s="435"/>
      <c r="R141" s="435"/>
      <c r="S141" s="437"/>
      <c r="T141" s="437">
        <v>8.0</v>
      </c>
      <c r="U141" s="435">
        <v>8.0</v>
      </c>
      <c r="V141" s="435"/>
      <c r="W141" s="435"/>
      <c r="X141" s="435">
        <v>8.0</v>
      </c>
      <c r="Y141" s="435">
        <v>8.0</v>
      </c>
      <c r="Z141" s="437"/>
      <c r="AA141" s="437"/>
      <c r="AB141" s="435">
        <v>8.0</v>
      </c>
      <c r="AC141" s="435">
        <v>8.0</v>
      </c>
      <c r="AD141" s="435"/>
      <c r="AE141" s="433"/>
      <c r="AF141" s="435">
        <v>8.0</v>
      </c>
      <c r="AG141" s="437">
        <v>8.0</v>
      </c>
      <c r="AH141" s="437"/>
      <c r="AI141" s="435"/>
      <c r="AJ141" s="435">
        <v>8.0</v>
      </c>
      <c r="AK141" s="435">
        <v>8.0</v>
      </c>
      <c r="AL141" s="278">
        <f t="shared" si="36"/>
        <v>80</v>
      </c>
      <c r="AM141" s="241"/>
      <c r="AN141" s="280" t="b">
        <v>0</v>
      </c>
    </row>
    <row r="142" ht="15.75" customHeight="1">
      <c r="A142" s="233" t="s">
        <v>25</v>
      </c>
      <c r="B142" s="309" t="s">
        <v>300</v>
      </c>
      <c r="C142" s="309" t="s">
        <v>275</v>
      </c>
      <c r="D142" s="310" t="s">
        <v>100</v>
      </c>
      <c r="E142" s="446"/>
      <c r="F142" s="447"/>
      <c r="G142" s="433">
        <v>8.0</v>
      </c>
      <c r="H142" s="435"/>
      <c r="I142" s="435"/>
      <c r="J142" s="435">
        <v>8.0</v>
      </c>
      <c r="K142" s="435">
        <v>8.0</v>
      </c>
      <c r="L142" s="437"/>
      <c r="M142" s="437">
        <v>8.0</v>
      </c>
      <c r="N142" s="435">
        <v>8.0</v>
      </c>
      <c r="O142" s="435">
        <v>8.0</v>
      </c>
      <c r="P142" s="435"/>
      <c r="Q142" s="435"/>
      <c r="R142" s="435">
        <v>8.0</v>
      </c>
      <c r="S142" s="437">
        <v>8.0</v>
      </c>
      <c r="T142" s="437"/>
      <c r="U142" s="435"/>
      <c r="V142" s="435">
        <v>8.0</v>
      </c>
      <c r="W142" s="435">
        <v>8.0</v>
      </c>
      <c r="X142" s="435"/>
      <c r="Y142" s="435"/>
      <c r="Z142" s="437">
        <v>8.0</v>
      </c>
      <c r="AA142" s="437">
        <v>8.0</v>
      </c>
      <c r="AB142" s="435"/>
      <c r="AC142" s="435"/>
      <c r="AD142" s="435">
        <v>8.0</v>
      </c>
      <c r="AE142" s="433">
        <v>8.0</v>
      </c>
      <c r="AF142" s="435"/>
      <c r="AG142" s="437"/>
      <c r="AH142" s="437">
        <v>8.0</v>
      </c>
      <c r="AI142" s="435">
        <v>8.0</v>
      </c>
      <c r="AJ142" s="435"/>
      <c r="AK142" s="435"/>
      <c r="AL142" s="278">
        <f t="shared" ref="AL142:AL143" si="38">SUM(G142:AJ142)</f>
        <v>128</v>
      </c>
      <c r="AM142" s="241"/>
      <c r="AN142" s="280" t="b">
        <v>0</v>
      </c>
    </row>
    <row r="143" ht="15.75" customHeight="1">
      <c r="A143" s="233" t="s">
        <v>25</v>
      </c>
      <c r="B143" s="309" t="s">
        <v>300</v>
      </c>
      <c r="C143" s="309" t="s">
        <v>275</v>
      </c>
      <c r="D143" s="310" t="s">
        <v>126</v>
      </c>
      <c r="E143" s="446"/>
      <c r="F143" s="447"/>
      <c r="G143" s="433"/>
      <c r="H143" s="435"/>
      <c r="I143" s="435"/>
      <c r="J143" s="435"/>
      <c r="K143" s="435"/>
      <c r="L143" s="437"/>
      <c r="M143" s="437"/>
      <c r="N143" s="435"/>
      <c r="O143" s="435"/>
      <c r="P143" s="435"/>
      <c r="Q143" s="435"/>
      <c r="R143" s="435"/>
      <c r="S143" s="437"/>
      <c r="T143" s="437"/>
      <c r="U143" s="435"/>
      <c r="V143" s="435"/>
      <c r="W143" s="435"/>
      <c r="X143" s="435"/>
      <c r="Y143" s="435"/>
      <c r="Z143" s="437"/>
      <c r="AA143" s="437"/>
      <c r="AB143" s="435"/>
      <c r="AC143" s="435"/>
      <c r="AD143" s="435"/>
      <c r="AE143" s="433"/>
      <c r="AF143" s="435"/>
      <c r="AG143" s="437"/>
      <c r="AH143" s="437"/>
      <c r="AI143" s="435"/>
      <c r="AJ143" s="435"/>
      <c r="AK143" s="435"/>
      <c r="AL143" s="278">
        <f t="shared" si="38"/>
        <v>0</v>
      </c>
      <c r="AM143" s="241"/>
      <c r="AN143" s="280" t="b">
        <v>0</v>
      </c>
    </row>
    <row r="144" ht="15.75" customHeight="1">
      <c r="A144" s="233" t="s">
        <v>25</v>
      </c>
      <c r="B144" s="306" t="s">
        <v>300</v>
      </c>
      <c r="C144" s="306" t="s">
        <v>275</v>
      </c>
      <c r="D144" s="467" t="s">
        <v>98</v>
      </c>
      <c r="E144" s="458"/>
      <c r="F144" s="468"/>
      <c r="G144" s="438">
        <f t="shared" ref="G144:AK144" si="39">SUM(G141:G143)</f>
        <v>8</v>
      </c>
      <c r="H144" s="438">
        <f t="shared" si="39"/>
        <v>0</v>
      </c>
      <c r="I144" s="438">
        <f t="shared" si="39"/>
        <v>0</v>
      </c>
      <c r="J144" s="438">
        <f t="shared" si="39"/>
        <v>8</v>
      </c>
      <c r="K144" s="438">
        <f t="shared" si="39"/>
        <v>8</v>
      </c>
      <c r="L144" s="438">
        <f t="shared" si="39"/>
        <v>0</v>
      </c>
      <c r="M144" s="438">
        <f t="shared" si="39"/>
        <v>8</v>
      </c>
      <c r="N144" s="438">
        <f t="shared" si="39"/>
        <v>8</v>
      </c>
      <c r="O144" s="438">
        <f t="shared" si="39"/>
        <v>8</v>
      </c>
      <c r="P144" s="438">
        <f t="shared" si="39"/>
        <v>0</v>
      </c>
      <c r="Q144" s="438">
        <f t="shared" si="39"/>
        <v>0</v>
      </c>
      <c r="R144" s="438">
        <f t="shared" si="39"/>
        <v>8</v>
      </c>
      <c r="S144" s="438">
        <f t="shared" si="39"/>
        <v>8</v>
      </c>
      <c r="T144" s="438">
        <f t="shared" si="39"/>
        <v>8</v>
      </c>
      <c r="U144" s="438">
        <f t="shared" si="39"/>
        <v>8</v>
      </c>
      <c r="V144" s="438">
        <f t="shared" si="39"/>
        <v>8</v>
      </c>
      <c r="W144" s="438">
        <f t="shared" si="39"/>
        <v>8</v>
      </c>
      <c r="X144" s="438">
        <f t="shared" si="39"/>
        <v>8</v>
      </c>
      <c r="Y144" s="438">
        <f t="shared" si="39"/>
        <v>8</v>
      </c>
      <c r="Z144" s="438">
        <f t="shared" si="39"/>
        <v>8</v>
      </c>
      <c r="AA144" s="438">
        <f t="shared" si="39"/>
        <v>8</v>
      </c>
      <c r="AB144" s="438">
        <f t="shared" si="39"/>
        <v>8</v>
      </c>
      <c r="AC144" s="438">
        <f t="shared" si="39"/>
        <v>8</v>
      </c>
      <c r="AD144" s="438">
        <f t="shared" si="39"/>
        <v>8</v>
      </c>
      <c r="AE144" s="438">
        <f t="shared" si="39"/>
        <v>8</v>
      </c>
      <c r="AF144" s="438">
        <f t="shared" si="39"/>
        <v>8</v>
      </c>
      <c r="AG144" s="438">
        <f t="shared" si="39"/>
        <v>8</v>
      </c>
      <c r="AH144" s="438">
        <f t="shared" si="39"/>
        <v>8</v>
      </c>
      <c r="AI144" s="438">
        <f t="shared" si="39"/>
        <v>8</v>
      </c>
      <c r="AJ144" s="438">
        <f t="shared" si="39"/>
        <v>8</v>
      </c>
      <c r="AK144" s="438">
        <f t="shared" si="39"/>
        <v>8</v>
      </c>
      <c r="AL144" s="260">
        <f t="shared" ref="AL144:AL168" si="40">SUM(G144:AK144)</f>
        <v>208</v>
      </c>
      <c r="AM144" s="301"/>
      <c r="AN144" s="439" t="b">
        <v>0</v>
      </c>
    </row>
    <row r="145" ht="15.75" customHeight="1">
      <c r="A145" s="233" t="s">
        <v>25</v>
      </c>
      <c r="B145" s="309" t="s">
        <v>300</v>
      </c>
      <c r="C145" s="309" t="s">
        <v>259</v>
      </c>
      <c r="D145" s="309" t="s">
        <v>68</v>
      </c>
      <c r="E145" s="469"/>
      <c r="F145" s="469"/>
      <c r="G145" s="433">
        <v>1.0</v>
      </c>
      <c r="H145" s="435">
        <v>1.0</v>
      </c>
      <c r="I145" s="435">
        <v>1.0</v>
      </c>
      <c r="J145" s="435">
        <v>1.0</v>
      </c>
      <c r="K145" s="435"/>
      <c r="L145" s="437"/>
      <c r="M145" s="437"/>
      <c r="N145" s="435">
        <v>1.0</v>
      </c>
      <c r="O145" s="435">
        <v>1.0</v>
      </c>
      <c r="P145" s="435">
        <v>1.0</v>
      </c>
      <c r="Q145" s="435">
        <v>1.0</v>
      </c>
      <c r="R145" s="435">
        <v>1.0</v>
      </c>
      <c r="S145" s="437"/>
      <c r="T145" s="437"/>
      <c r="U145" s="435">
        <v>1.0</v>
      </c>
      <c r="V145" s="435">
        <v>1.0</v>
      </c>
      <c r="W145" s="435">
        <v>1.0</v>
      </c>
      <c r="X145" s="435">
        <v>1.0</v>
      </c>
      <c r="Y145" s="435">
        <v>1.0</v>
      </c>
      <c r="Z145" s="437"/>
      <c r="AA145" s="437"/>
      <c r="AB145" s="435">
        <v>1.0</v>
      </c>
      <c r="AC145" s="435">
        <v>1.0</v>
      </c>
      <c r="AD145" s="435"/>
      <c r="AE145" s="433">
        <v>1.0</v>
      </c>
      <c r="AF145" s="435">
        <v>1.0</v>
      </c>
      <c r="AG145" s="437"/>
      <c r="AH145" s="437"/>
      <c r="AI145" s="435">
        <v>1.0</v>
      </c>
      <c r="AJ145" s="435">
        <v>1.0</v>
      </c>
      <c r="AK145" s="435">
        <v>1.0</v>
      </c>
      <c r="AL145" s="278">
        <f t="shared" si="40"/>
        <v>21</v>
      </c>
      <c r="AM145" s="241"/>
      <c r="AN145" s="280" t="b">
        <v>0</v>
      </c>
    </row>
    <row r="146" ht="15.75" customHeight="1">
      <c r="A146" s="233" t="s">
        <v>25</v>
      </c>
      <c r="B146" s="306" t="s">
        <v>300</v>
      </c>
      <c r="C146" s="306" t="s">
        <v>259</v>
      </c>
      <c r="D146" s="306" t="s">
        <v>47</v>
      </c>
      <c r="E146" s="286"/>
      <c r="F146" s="286"/>
      <c r="G146" s="438">
        <f t="shared" ref="G146:AK146" si="41">SUM(G145)</f>
        <v>1</v>
      </c>
      <c r="H146" s="438">
        <f t="shared" si="41"/>
        <v>1</v>
      </c>
      <c r="I146" s="438">
        <f t="shared" si="41"/>
        <v>1</v>
      </c>
      <c r="J146" s="438">
        <f t="shared" si="41"/>
        <v>1</v>
      </c>
      <c r="K146" s="438">
        <f t="shared" si="41"/>
        <v>0</v>
      </c>
      <c r="L146" s="438">
        <f t="shared" si="41"/>
        <v>0</v>
      </c>
      <c r="M146" s="438">
        <f t="shared" si="41"/>
        <v>0</v>
      </c>
      <c r="N146" s="438">
        <f t="shared" si="41"/>
        <v>1</v>
      </c>
      <c r="O146" s="438">
        <f t="shared" si="41"/>
        <v>1</v>
      </c>
      <c r="P146" s="438">
        <f t="shared" si="41"/>
        <v>1</v>
      </c>
      <c r="Q146" s="438">
        <f t="shared" si="41"/>
        <v>1</v>
      </c>
      <c r="R146" s="438">
        <f t="shared" si="41"/>
        <v>1</v>
      </c>
      <c r="S146" s="438">
        <f t="shared" si="41"/>
        <v>0</v>
      </c>
      <c r="T146" s="438">
        <f t="shared" si="41"/>
        <v>0</v>
      </c>
      <c r="U146" s="438">
        <f t="shared" si="41"/>
        <v>1</v>
      </c>
      <c r="V146" s="438">
        <f t="shared" si="41"/>
        <v>1</v>
      </c>
      <c r="W146" s="438">
        <f t="shared" si="41"/>
        <v>1</v>
      </c>
      <c r="X146" s="438">
        <f t="shared" si="41"/>
        <v>1</v>
      </c>
      <c r="Y146" s="438">
        <f t="shared" si="41"/>
        <v>1</v>
      </c>
      <c r="Z146" s="438">
        <f t="shared" si="41"/>
        <v>0</v>
      </c>
      <c r="AA146" s="438">
        <f t="shared" si="41"/>
        <v>0</v>
      </c>
      <c r="AB146" s="438">
        <f t="shared" si="41"/>
        <v>1</v>
      </c>
      <c r="AC146" s="438">
        <f t="shared" si="41"/>
        <v>1</v>
      </c>
      <c r="AD146" s="438">
        <f t="shared" si="41"/>
        <v>0</v>
      </c>
      <c r="AE146" s="438">
        <f t="shared" si="41"/>
        <v>1</v>
      </c>
      <c r="AF146" s="438">
        <f t="shared" si="41"/>
        <v>1</v>
      </c>
      <c r="AG146" s="438">
        <f t="shared" si="41"/>
        <v>0</v>
      </c>
      <c r="AH146" s="438">
        <f t="shared" si="41"/>
        <v>0</v>
      </c>
      <c r="AI146" s="438">
        <f t="shared" si="41"/>
        <v>1</v>
      </c>
      <c r="AJ146" s="438">
        <f t="shared" si="41"/>
        <v>1</v>
      </c>
      <c r="AK146" s="438">
        <f t="shared" si="41"/>
        <v>1</v>
      </c>
      <c r="AL146" s="260">
        <f t="shared" si="40"/>
        <v>21</v>
      </c>
      <c r="AM146" s="301"/>
      <c r="AN146" s="439" t="b">
        <v>0</v>
      </c>
    </row>
    <row r="147" ht="15.75" customHeight="1">
      <c r="A147" s="233" t="s">
        <v>25</v>
      </c>
      <c r="B147" s="309" t="s">
        <v>300</v>
      </c>
      <c r="C147" s="309" t="s">
        <v>255</v>
      </c>
      <c r="D147" s="309" t="s">
        <v>165</v>
      </c>
      <c r="E147" s="309"/>
      <c r="F147" s="309"/>
      <c r="G147" s="480"/>
      <c r="H147" s="435"/>
      <c r="I147" s="435"/>
      <c r="J147" s="435"/>
      <c r="K147" s="435"/>
      <c r="L147" s="437">
        <v>1.0</v>
      </c>
      <c r="M147" s="437"/>
      <c r="N147" s="435"/>
      <c r="O147" s="435"/>
      <c r="P147" s="435"/>
      <c r="Q147" s="435"/>
      <c r="R147" s="435">
        <v>1.0</v>
      </c>
      <c r="S147" s="437"/>
      <c r="T147" s="437"/>
      <c r="U147" s="435"/>
      <c r="V147" s="435"/>
      <c r="W147" s="435"/>
      <c r="X147" s="435"/>
      <c r="Y147" s="435"/>
      <c r="Z147" s="437"/>
      <c r="AA147" s="437"/>
      <c r="AB147" s="435"/>
      <c r="AC147" s="435">
        <v>1.0</v>
      </c>
      <c r="AD147" s="435"/>
      <c r="AE147" s="433"/>
      <c r="AF147" s="435"/>
      <c r="AG147" s="437"/>
      <c r="AH147" s="437"/>
      <c r="AI147" s="435"/>
      <c r="AJ147" s="435"/>
      <c r="AK147" s="435"/>
      <c r="AL147" s="278">
        <f t="shared" si="40"/>
        <v>3</v>
      </c>
      <c r="AM147" s="241"/>
      <c r="AN147" s="280" t="b">
        <v>0</v>
      </c>
    </row>
    <row r="148" ht="15.75" customHeight="1">
      <c r="A148" s="233" t="s">
        <v>25</v>
      </c>
      <c r="B148" s="306" t="s">
        <v>300</v>
      </c>
      <c r="C148" s="306" t="s">
        <v>255</v>
      </c>
      <c r="D148" s="306" t="s">
        <v>161</v>
      </c>
      <c r="E148" s="286"/>
      <c r="F148" s="286"/>
      <c r="G148" s="438">
        <f t="shared" ref="G148:AK148" si="42">SUM(G147)</f>
        <v>0</v>
      </c>
      <c r="H148" s="438">
        <f t="shared" si="42"/>
        <v>0</v>
      </c>
      <c r="I148" s="438">
        <f t="shared" si="42"/>
        <v>0</v>
      </c>
      <c r="J148" s="438">
        <f t="shared" si="42"/>
        <v>0</v>
      </c>
      <c r="K148" s="438">
        <f t="shared" si="42"/>
        <v>0</v>
      </c>
      <c r="L148" s="438">
        <f t="shared" si="42"/>
        <v>1</v>
      </c>
      <c r="M148" s="438">
        <f t="shared" si="42"/>
        <v>0</v>
      </c>
      <c r="N148" s="438">
        <f t="shared" si="42"/>
        <v>0</v>
      </c>
      <c r="O148" s="438">
        <f t="shared" si="42"/>
        <v>0</v>
      </c>
      <c r="P148" s="438">
        <f t="shared" si="42"/>
        <v>0</v>
      </c>
      <c r="Q148" s="438">
        <f t="shared" si="42"/>
        <v>0</v>
      </c>
      <c r="R148" s="438">
        <f t="shared" si="42"/>
        <v>1</v>
      </c>
      <c r="S148" s="438">
        <f t="shared" si="42"/>
        <v>0</v>
      </c>
      <c r="T148" s="438">
        <f t="shared" si="42"/>
        <v>0</v>
      </c>
      <c r="U148" s="438">
        <f t="shared" si="42"/>
        <v>0</v>
      </c>
      <c r="V148" s="438">
        <f t="shared" si="42"/>
        <v>0</v>
      </c>
      <c r="W148" s="438">
        <f t="shared" si="42"/>
        <v>0</v>
      </c>
      <c r="X148" s="438">
        <f t="shared" si="42"/>
        <v>0</v>
      </c>
      <c r="Y148" s="438">
        <f t="shared" si="42"/>
        <v>0</v>
      </c>
      <c r="Z148" s="438">
        <f t="shared" si="42"/>
        <v>0</v>
      </c>
      <c r="AA148" s="438">
        <f t="shared" si="42"/>
        <v>0</v>
      </c>
      <c r="AB148" s="438">
        <f t="shared" si="42"/>
        <v>0</v>
      </c>
      <c r="AC148" s="438">
        <f t="shared" si="42"/>
        <v>1</v>
      </c>
      <c r="AD148" s="438">
        <f t="shared" si="42"/>
        <v>0</v>
      </c>
      <c r="AE148" s="438">
        <f t="shared" si="42"/>
        <v>0</v>
      </c>
      <c r="AF148" s="438">
        <f t="shared" si="42"/>
        <v>0</v>
      </c>
      <c r="AG148" s="438">
        <f t="shared" si="42"/>
        <v>0</v>
      </c>
      <c r="AH148" s="438">
        <f t="shared" si="42"/>
        <v>0</v>
      </c>
      <c r="AI148" s="438">
        <f t="shared" si="42"/>
        <v>0</v>
      </c>
      <c r="AJ148" s="438">
        <f t="shared" si="42"/>
        <v>0</v>
      </c>
      <c r="AK148" s="438">
        <f t="shared" si="42"/>
        <v>0</v>
      </c>
      <c r="AL148" s="260">
        <f t="shared" si="40"/>
        <v>3</v>
      </c>
      <c r="AM148" s="301"/>
      <c r="AN148" s="439" t="b">
        <v>0</v>
      </c>
    </row>
    <row r="149" ht="15.75" customHeight="1">
      <c r="A149" s="233" t="s">
        <v>25</v>
      </c>
      <c r="B149" s="309" t="s">
        <v>300</v>
      </c>
      <c r="C149" s="309" t="s">
        <v>263</v>
      </c>
      <c r="D149" s="309" t="s">
        <v>149</v>
      </c>
      <c r="E149" s="309"/>
      <c r="F149" s="309"/>
      <c r="G149" s="480"/>
      <c r="H149" s="435">
        <v>1.0</v>
      </c>
      <c r="I149" s="435">
        <v>1.0</v>
      </c>
      <c r="J149" s="435">
        <v>1.0</v>
      </c>
      <c r="K149" s="435">
        <v>1.0</v>
      </c>
      <c r="L149" s="437"/>
      <c r="M149" s="437"/>
      <c r="N149" s="435">
        <v>1.0</v>
      </c>
      <c r="O149" s="435">
        <v>1.0</v>
      </c>
      <c r="P149" s="435"/>
      <c r="Q149" s="435">
        <v>1.0</v>
      </c>
      <c r="R149" s="435">
        <v>1.0</v>
      </c>
      <c r="S149" s="437"/>
      <c r="T149" s="437"/>
      <c r="U149" s="435"/>
      <c r="V149" s="435"/>
      <c r="W149" s="435">
        <v>1.0</v>
      </c>
      <c r="X149" s="435"/>
      <c r="Y149" s="435">
        <v>1.0</v>
      </c>
      <c r="Z149" s="437"/>
      <c r="AA149" s="437"/>
      <c r="AB149" s="435"/>
      <c r="AC149" s="435"/>
      <c r="AD149" s="435">
        <v>1.0</v>
      </c>
      <c r="AE149" s="433"/>
      <c r="AF149" s="435">
        <v>1.0</v>
      </c>
      <c r="AG149" s="437"/>
      <c r="AH149" s="437"/>
      <c r="AI149" s="435">
        <v>1.0</v>
      </c>
      <c r="AJ149" s="435"/>
      <c r="AK149" s="435">
        <v>1.0</v>
      </c>
      <c r="AL149" s="448">
        <f t="shared" si="40"/>
        <v>14</v>
      </c>
      <c r="AM149" s="241"/>
      <c r="AN149" s="280" t="b">
        <v>0</v>
      </c>
    </row>
    <row r="150" ht="15.75" customHeight="1">
      <c r="A150" s="233" t="s">
        <v>25</v>
      </c>
      <c r="B150" s="457" t="s">
        <v>300</v>
      </c>
      <c r="C150" s="286" t="s">
        <v>263</v>
      </c>
      <c r="D150" s="286" t="s">
        <v>142</v>
      </c>
      <c r="E150" s="286"/>
      <c r="F150" s="286"/>
      <c r="G150" s="438">
        <f t="shared" ref="G150:AK150" si="43">SUM(G149)</f>
        <v>0</v>
      </c>
      <c r="H150" s="438">
        <f t="shared" si="43"/>
        <v>1</v>
      </c>
      <c r="I150" s="438">
        <f t="shared" si="43"/>
        <v>1</v>
      </c>
      <c r="J150" s="438">
        <f t="shared" si="43"/>
        <v>1</v>
      </c>
      <c r="K150" s="438">
        <f t="shared" si="43"/>
        <v>1</v>
      </c>
      <c r="L150" s="438">
        <f t="shared" si="43"/>
        <v>0</v>
      </c>
      <c r="M150" s="438">
        <f t="shared" si="43"/>
        <v>0</v>
      </c>
      <c r="N150" s="438">
        <f t="shared" si="43"/>
        <v>1</v>
      </c>
      <c r="O150" s="438">
        <f t="shared" si="43"/>
        <v>1</v>
      </c>
      <c r="P150" s="438">
        <f t="shared" si="43"/>
        <v>0</v>
      </c>
      <c r="Q150" s="438">
        <f t="shared" si="43"/>
        <v>1</v>
      </c>
      <c r="R150" s="438">
        <f t="shared" si="43"/>
        <v>1</v>
      </c>
      <c r="S150" s="438">
        <f t="shared" si="43"/>
        <v>0</v>
      </c>
      <c r="T150" s="438">
        <f t="shared" si="43"/>
        <v>0</v>
      </c>
      <c r="U150" s="438">
        <f t="shared" si="43"/>
        <v>0</v>
      </c>
      <c r="V150" s="438">
        <f t="shared" si="43"/>
        <v>0</v>
      </c>
      <c r="W150" s="438">
        <f t="shared" si="43"/>
        <v>1</v>
      </c>
      <c r="X150" s="438">
        <f t="shared" si="43"/>
        <v>0</v>
      </c>
      <c r="Y150" s="438">
        <f t="shared" si="43"/>
        <v>1</v>
      </c>
      <c r="Z150" s="438">
        <f t="shared" si="43"/>
        <v>0</v>
      </c>
      <c r="AA150" s="438">
        <f t="shared" si="43"/>
        <v>0</v>
      </c>
      <c r="AB150" s="438">
        <f t="shared" si="43"/>
        <v>0</v>
      </c>
      <c r="AC150" s="438">
        <f t="shared" si="43"/>
        <v>0</v>
      </c>
      <c r="AD150" s="438">
        <f t="shared" si="43"/>
        <v>1</v>
      </c>
      <c r="AE150" s="438">
        <f t="shared" si="43"/>
        <v>0</v>
      </c>
      <c r="AF150" s="438">
        <f t="shared" si="43"/>
        <v>1</v>
      </c>
      <c r="AG150" s="438">
        <f t="shared" si="43"/>
        <v>0</v>
      </c>
      <c r="AH150" s="438">
        <f t="shared" si="43"/>
        <v>0</v>
      </c>
      <c r="AI150" s="438">
        <f t="shared" si="43"/>
        <v>1</v>
      </c>
      <c r="AJ150" s="438">
        <f t="shared" si="43"/>
        <v>0</v>
      </c>
      <c r="AK150" s="438">
        <f t="shared" si="43"/>
        <v>1</v>
      </c>
      <c r="AL150" s="260">
        <f t="shared" si="40"/>
        <v>14</v>
      </c>
      <c r="AM150" s="301"/>
      <c r="AN150" s="439" t="b">
        <v>0</v>
      </c>
    </row>
    <row r="151" ht="15.75" customHeight="1">
      <c r="A151" s="233" t="s">
        <v>25</v>
      </c>
      <c r="B151" s="309" t="s">
        <v>274</v>
      </c>
      <c r="C151" s="309" t="s">
        <v>255</v>
      </c>
      <c r="D151" s="309" t="s">
        <v>166</v>
      </c>
      <c r="E151" s="309"/>
      <c r="F151" s="309"/>
      <c r="G151" s="480"/>
      <c r="H151" s="435"/>
      <c r="I151" s="435"/>
      <c r="J151" s="435"/>
      <c r="K151" s="435"/>
      <c r="L151" s="437"/>
      <c r="M151" s="437"/>
      <c r="N151" s="435"/>
      <c r="O151" s="435"/>
      <c r="P151" s="435"/>
      <c r="Q151" s="435"/>
      <c r="R151" s="435">
        <v>1.0</v>
      </c>
      <c r="S151" s="437"/>
      <c r="T151" s="437"/>
      <c r="U151" s="435"/>
      <c r="V151" s="435"/>
      <c r="W151" s="435"/>
      <c r="X151" s="435"/>
      <c r="Y151" s="435">
        <v>1.0</v>
      </c>
      <c r="Z151" s="437"/>
      <c r="AA151" s="437"/>
      <c r="AB151" s="435"/>
      <c r="AC151" s="435"/>
      <c r="AD151" s="435"/>
      <c r="AE151" s="433"/>
      <c r="AF151" s="435"/>
      <c r="AG151" s="437">
        <v>1.0</v>
      </c>
      <c r="AH151" s="437"/>
      <c r="AI151" s="435"/>
      <c r="AJ151" s="435"/>
      <c r="AK151" s="435"/>
      <c r="AL151" s="278">
        <f t="shared" si="40"/>
        <v>3</v>
      </c>
      <c r="AM151" s="241"/>
      <c r="AN151" s="280" t="b">
        <v>0</v>
      </c>
    </row>
    <row r="152" ht="15.75" customHeight="1">
      <c r="A152" s="233" t="s">
        <v>25</v>
      </c>
      <c r="B152" s="286" t="s">
        <v>274</v>
      </c>
      <c r="C152" s="286" t="s">
        <v>255</v>
      </c>
      <c r="D152" s="286" t="s">
        <v>161</v>
      </c>
      <c r="E152" s="286"/>
      <c r="F152" s="286"/>
      <c r="G152" s="438">
        <f t="shared" ref="G152:AK152" si="44">SUM(G151)</f>
        <v>0</v>
      </c>
      <c r="H152" s="438">
        <f t="shared" si="44"/>
        <v>0</v>
      </c>
      <c r="I152" s="438">
        <f t="shared" si="44"/>
        <v>0</v>
      </c>
      <c r="J152" s="438">
        <f t="shared" si="44"/>
        <v>0</v>
      </c>
      <c r="K152" s="438">
        <f t="shared" si="44"/>
        <v>0</v>
      </c>
      <c r="L152" s="438">
        <f t="shared" si="44"/>
        <v>0</v>
      </c>
      <c r="M152" s="438">
        <f t="shared" si="44"/>
        <v>0</v>
      </c>
      <c r="N152" s="438">
        <f t="shared" si="44"/>
        <v>0</v>
      </c>
      <c r="O152" s="438">
        <f t="shared" si="44"/>
        <v>0</v>
      </c>
      <c r="P152" s="438">
        <f t="shared" si="44"/>
        <v>0</v>
      </c>
      <c r="Q152" s="438">
        <f t="shared" si="44"/>
        <v>0</v>
      </c>
      <c r="R152" s="438">
        <f t="shared" si="44"/>
        <v>1</v>
      </c>
      <c r="S152" s="438">
        <f t="shared" si="44"/>
        <v>0</v>
      </c>
      <c r="T152" s="438">
        <f t="shared" si="44"/>
        <v>0</v>
      </c>
      <c r="U152" s="438">
        <f t="shared" si="44"/>
        <v>0</v>
      </c>
      <c r="V152" s="438">
        <f t="shared" si="44"/>
        <v>0</v>
      </c>
      <c r="W152" s="438">
        <f t="shared" si="44"/>
        <v>0</v>
      </c>
      <c r="X152" s="438">
        <f t="shared" si="44"/>
        <v>0</v>
      </c>
      <c r="Y152" s="438">
        <f t="shared" si="44"/>
        <v>1</v>
      </c>
      <c r="Z152" s="438">
        <f t="shared" si="44"/>
        <v>0</v>
      </c>
      <c r="AA152" s="438">
        <f t="shared" si="44"/>
        <v>0</v>
      </c>
      <c r="AB152" s="438">
        <f t="shared" si="44"/>
        <v>0</v>
      </c>
      <c r="AC152" s="438">
        <f t="shared" si="44"/>
        <v>0</v>
      </c>
      <c r="AD152" s="438">
        <f t="shared" si="44"/>
        <v>0</v>
      </c>
      <c r="AE152" s="438">
        <f t="shared" si="44"/>
        <v>0</v>
      </c>
      <c r="AF152" s="438">
        <f t="shared" si="44"/>
        <v>0</v>
      </c>
      <c r="AG152" s="438">
        <f t="shared" si="44"/>
        <v>1</v>
      </c>
      <c r="AH152" s="438">
        <f t="shared" si="44"/>
        <v>0</v>
      </c>
      <c r="AI152" s="438">
        <f t="shared" si="44"/>
        <v>0</v>
      </c>
      <c r="AJ152" s="438">
        <f t="shared" si="44"/>
        <v>0</v>
      </c>
      <c r="AK152" s="438">
        <f t="shared" si="44"/>
        <v>0</v>
      </c>
      <c r="AL152" s="260">
        <f t="shared" si="40"/>
        <v>3</v>
      </c>
      <c r="AM152" s="301"/>
      <c r="AN152" s="439" t="b">
        <v>0</v>
      </c>
    </row>
    <row r="153" ht="15.75" customHeight="1">
      <c r="A153" s="233" t="s">
        <v>273</v>
      </c>
      <c r="B153" s="309" t="s">
        <v>298</v>
      </c>
      <c r="C153" s="309" t="s">
        <v>259</v>
      </c>
      <c r="D153" s="309" t="s">
        <v>74</v>
      </c>
      <c r="E153" s="309"/>
      <c r="F153" s="309"/>
      <c r="G153" s="433">
        <v>2.0</v>
      </c>
      <c r="H153" s="435">
        <v>5.0</v>
      </c>
      <c r="I153" s="435">
        <v>2.0</v>
      </c>
      <c r="J153" s="435">
        <v>2.0</v>
      </c>
      <c r="K153" s="435">
        <v>2.0</v>
      </c>
      <c r="L153" s="437">
        <v>2.0</v>
      </c>
      <c r="M153" s="437">
        <v>2.0</v>
      </c>
      <c r="N153" s="435">
        <v>2.0</v>
      </c>
      <c r="O153" s="435">
        <v>2.0</v>
      </c>
      <c r="P153" s="435">
        <v>2.0</v>
      </c>
      <c r="Q153" s="435">
        <v>2.0</v>
      </c>
      <c r="R153" s="435">
        <v>1.0</v>
      </c>
      <c r="S153" s="437">
        <v>2.0</v>
      </c>
      <c r="T153" s="437">
        <v>2.0</v>
      </c>
      <c r="U153" s="435">
        <v>2.0</v>
      </c>
      <c r="V153" s="435">
        <v>2.0</v>
      </c>
      <c r="W153" s="435">
        <v>2.0</v>
      </c>
      <c r="X153" s="435">
        <v>2.0</v>
      </c>
      <c r="Y153" s="435">
        <v>2.0</v>
      </c>
      <c r="Z153" s="437">
        <v>2.0</v>
      </c>
      <c r="AA153" s="437">
        <v>2.0</v>
      </c>
      <c r="AB153" s="435">
        <v>2.0</v>
      </c>
      <c r="AC153" s="435">
        <v>2.0</v>
      </c>
      <c r="AD153" s="435">
        <v>2.0</v>
      </c>
      <c r="AE153" s="433">
        <v>2.0</v>
      </c>
      <c r="AF153" s="435">
        <v>2.0</v>
      </c>
      <c r="AG153" s="437">
        <v>2.0</v>
      </c>
      <c r="AH153" s="437">
        <v>2.0</v>
      </c>
      <c r="AI153" s="435">
        <v>2.0</v>
      </c>
      <c r="AJ153" s="435">
        <v>2.0</v>
      </c>
      <c r="AK153" s="435">
        <v>2.0</v>
      </c>
      <c r="AL153" s="278">
        <f t="shared" si="40"/>
        <v>64</v>
      </c>
      <c r="AM153" s="241"/>
      <c r="AN153" s="280" t="b">
        <v>0</v>
      </c>
    </row>
    <row r="154" ht="15.75" customHeight="1">
      <c r="A154" s="233" t="s">
        <v>273</v>
      </c>
      <c r="B154" s="309" t="s">
        <v>298</v>
      </c>
      <c r="C154" s="309" t="s">
        <v>259</v>
      </c>
      <c r="D154" s="309" t="s">
        <v>62</v>
      </c>
      <c r="E154" s="309"/>
      <c r="F154" s="309"/>
      <c r="G154" s="481"/>
      <c r="H154" s="435"/>
      <c r="I154" s="435"/>
      <c r="J154" s="435"/>
      <c r="K154" s="435"/>
      <c r="L154" s="437"/>
      <c r="M154" s="437"/>
      <c r="N154" s="441"/>
      <c r="O154" s="441"/>
      <c r="P154" s="435"/>
      <c r="Q154" s="435"/>
      <c r="R154" s="435">
        <v>2.0</v>
      </c>
      <c r="S154" s="437"/>
      <c r="T154" s="437"/>
      <c r="U154" s="441"/>
      <c r="V154" s="441"/>
      <c r="W154" s="435"/>
      <c r="X154" s="435"/>
      <c r="Y154" s="435"/>
      <c r="Z154" s="437"/>
      <c r="AA154" s="437"/>
      <c r="AB154" s="441"/>
      <c r="AC154" s="441"/>
      <c r="AD154" s="435"/>
      <c r="AE154" s="433"/>
      <c r="AF154" s="435"/>
      <c r="AG154" s="437"/>
      <c r="AH154" s="437"/>
      <c r="AI154" s="441"/>
      <c r="AJ154" s="441"/>
      <c r="AK154" s="435"/>
      <c r="AL154" s="278">
        <f t="shared" si="40"/>
        <v>2</v>
      </c>
      <c r="AM154" s="241"/>
      <c r="AN154" s="280" t="b">
        <v>0</v>
      </c>
    </row>
    <row r="155" ht="15.75" customHeight="1">
      <c r="A155" s="233" t="s">
        <v>273</v>
      </c>
      <c r="B155" s="457" t="s">
        <v>298</v>
      </c>
      <c r="C155" s="306" t="s">
        <v>259</v>
      </c>
      <c r="D155" s="286" t="s">
        <v>47</v>
      </c>
      <c r="E155" s="286"/>
      <c r="F155" s="286"/>
      <c r="G155" s="440">
        <f t="shared" ref="G155:AK155" si="45">SUM(G153:G154)</f>
        <v>2</v>
      </c>
      <c r="H155" s="440">
        <f t="shared" si="45"/>
        <v>5</v>
      </c>
      <c r="I155" s="440">
        <f t="shared" si="45"/>
        <v>2</v>
      </c>
      <c r="J155" s="440">
        <f t="shared" si="45"/>
        <v>2</v>
      </c>
      <c r="K155" s="440">
        <f t="shared" si="45"/>
        <v>2</v>
      </c>
      <c r="L155" s="440">
        <f t="shared" si="45"/>
        <v>2</v>
      </c>
      <c r="M155" s="440">
        <f t="shared" si="45"/>
        <v>2</v>
      </c>
      <c r="N155" s="440">
        <f t="shared" si="45"/>
        <v>2</v>
      </c>
      <c r="O155" s="440">
        <f t="shared" si="45"/>
        <v>2</v>
      </c>
      <c r="P155" s="440">
        <f t="shared" si="45"/>
        <v>2</v>
      </c>
      <c r="Q155" s="440">
        <f t="shared" si="45"/>
        <v>2</v>
      </c>
      <c r="R155" s="440">
        <f t="shared" si="45"/>
        <v>3</v>
      </c>
      <c r="S155" s="440">
        <f t="shared" si="45"/>
        <v>2</v>
      </c>
      <c r="T155" s="440">
        <f t="shared" si="45"/>
        <v>2</v>
      </c>
      <c r="U155" s="440">
        <f t="shared" si="45"/>
        <v>2</v>
      </c>
      <c r="V155" s="440">
        <f t="shared" si="45"/>
        <v>2</v>
      </c>
      <c r="W155" s="440">
        <f t="shared" si="45"/>
        <v>2</v>
      </c>
      <c r="X155" s="440">
        <f t="shared" si="45"/>
        <v>2</v>
      </c>
      <c r="Y155" s="440">
        <f t="shared" si="45"/>
        <v>2</v>
      </c>
      <c r="Z155" s="440">
        <f t="shared" si="45"/>
        <v>2</v>
      </c>
      <c r="AA155" s="440">
        <f t="shared" si="45"/>
        <v>2</v>
      </c>
      <c r="AB155" s="440">
        <f t="shared" si="45"/>
        <v>2</v>
      </c>
      <c r="AC155" s="440">
        <f t="shared" si="45"/>
        <v>2</v>
      </c>
      <c r="AD155" s="440">
        <f t="shared" si="45"/>
        <v>2</v>
      </c>
      <c r="AE155" s="440">
        <f t="shared" si="45"/>
        <v>2</v>
      </c>
      <c r="AF155" s="440">
        <f t="shared" si="45"/>
        <v>2</v>
      </c>
      <c r="AG155" s="440">
        <f t="shared" si="45"/>
        <v>2</v>
      </c>
      <c r="AH155" s="440">
        <f t="shared" si="45"/>
        <v>2</v>
      </c>
      <c r="AI155" s="440">
        <f t="shared" si="45"/>
        <v>2</v>
      </c>
      <c r="AJ155" s="440">
        <f t="shared" si="45"/>
        <v>2</v>
      </c>
      <c r="AK155" s="440">
        <f t="shared" si="45"/>
        <v>2</v>
      </c>
      <c r="AL155" s="260">
        <f t="shared" si="40"/>
        <v>66</v>
      </c>
      <c r="AM155" s="263"/>
      <c r="AN155" s="407" t="b">
        <v>0</v>
      </c>
    </row>
    <row r="156" ht="15.75" customHeight="1">
      <c r="A156" s="233" t="s">
        <v>265</v>
      </c>
      <c r="B156" s="309" t="s">
        <v>299</v>
      </c>
      <c r="C156" s="309" t="s">
        <v>259</v>
      </c>
      <c r="D156" s="309" t="s">
        <v>67</v>
      </c>
      <c r="E156" s="309"/>
      <c r="F156" s="309"/>
      <c r="G156" s="481"/>
      <c r="H156" s="435"/>
      <c r="I156" s="435"/>
      <c r="J156" s="435"/>
      <c r="K156" s="435"/>
      <c r="L156" s="437"/>
      <c r="M156" s="437"/>
      <c r="N156" s="441"/>
      <c r="O156" s="441"/>
      <c r="P156" s="435"/>
      <c r="Q156" s="435"/>
      <c r="R156" s="435"/>
      <c r="S156" s="437"/>
      <c r="T156" s="437"/>
      <c r="U156" s="441"/>
      <c r="V156" s="441"/>
      <c r="W156" s="435"/>
      <c r="X156" s="435"/>
      <c r="Y156" s="435"/>
      <c r="Z156" s="437"/>
      <c r="AA156" s="437"/>
      <c r="AB156" s="441"/>
      <c r="AC156" s="441"/>
      <c r="AD156" s="435"/>
      <c r="AE156" s="433"/>
      <c r="AF156" s="435"/>
      <c r="AG156" s="437"/>
      <c r="AH156" s="437"/>
      <c r="AI156" s="441"/>
      <c r="AJ156" s="441"/>
      <c r="AK156" s="435"/>
      <c r="AL156" s="278">
        <f t="shared" si="40"/>
        <v>0</v>
      </c>
      <c r="AM156" s="241"/>
      <c r="AN156" s="280" t="b">
        <v>0</v>
      </c>
    </row>
    <row r="157" ht="15.75" customHeight="1">
      <c r="A157" s="233" t="s">
        <v>265</v>
      </c>
      <c r="B157" s="457" t="s">
        <v>299</v>
      </c>
      <c r="C157" s="306" t="s">
        <v>259</v>
      </c>
      <c r="D157" s="306" t="s">
        <v>47</v>
      </c>
      <c r="E157" s="286"/>
      <c r="F157" s="286"/>
      <c r="G157" s="440">
        <f t="shared" ref="G157:AK157" si="46">SUM(G156)</f>
        <v>0</v>
      </c>
      <c r="H157" s="440">
        <f t="shared" si="46"/>
        <v>0</v>
      </c>
      <c r="I157" s="440">
        <f t="shared" si="46"/>
        <v>0</v>
      </c>
      <c r="J157" s="440">
        <f t="shared" si="46"/>
        <v>0</v>
      </c>
      <c r="K157" s="440">
        <f t="shared" si="46"/>
        <v>0</v>
      </c>
      <c r="L157" s="440">
        <f t="shared" si="46"/>
        <v>0</v>
      </c>
      <c r="M157" s="440">
        <f t="shared" si="46"/>
        <v>0</v>
      </c>
      <c r="N157" s="440">
        <f t="shared" si="46"/>
        <v>0</v>
      </c>
      <c r="O157" s="440">
        <f t="shared" si="46"/>
        <v>0</v>
      </c>
      <c r="P157" s="440">
        <f t="shared" si="46"/>
        <v>0</v>
      </c>
      <c r="Q157" s="440">
        <f t="shared" si="46"/>
        <v>0</v>
      </c>
      <c r="R157" s="440">
        <f t="shared" si="46"/>
        <v>0</v>
      </c>
      <c r="S157" s="440">
        <f t="shared" si="46"/>
        <v>0</v>
      </c>
      <c r="T157" s="440">
        <f t="shared" si="46"/>
        <v>0</v>
      </c>
      <c r="U157" s="440">
        <f t="shared" si="46"/>
        <v>0</v>
      </c>
      <c r="V157" s="440">
        <f t="shared" si="46"/>
        <v>0</v>
      </c>
      <c r="W157" s="440">
        <f t="shared" si="46"/>
        <v>0</v>
      </c>
      <c r="X157" s="440">
        <f t="shared" si="46"/>
        <v>0</v>
      </c>
      <c r="Y157" s="440">
        <f t="shared" si="46"/>
        <v>0</v>
      </c>
      <c r="Z157" s="440">
        <f t="shared" si="46"/>
        <v>0</v>
      </c>
      <c r="AA157" s="440">
        <f t="shared" si="46"/>
        <v>0</v>
      </c>
      <c r="AB157" s="440">
        <f t="shared" si="46"/>
        <v>0</v>
      </c>
      <c r="AC157" s="440">
        <f t="shared" si="46"/>
        <v>0</v>
      </c>
      <c r="AD157" s="440">
        <f t="shared" si="46"/>
        <v>0</v>
      </c>
      <c r="AE157" s="440">
        <f t="shared" si="46"/>
        <v>0</v>
      </c>
      <c r="AF157" s="440">
        <f t="shared" si="46"/>
        <v>0</v>
      </c>
      <c r="AG157" s="440">
        <f t="shared" si="46"/>
        <v>0</v>
      </c>
      <c r="AH157" s="440">
        <f t="shared" si="46"/>
        <v>0</v>
      </c>
      <c r="AI157" s="440">
        <f t="shared" si="46"/>
        <v>0</v>
      </c>
      <c r="AJ157" s="440">
        <f t="shared" si="46"/>
        <v>0</v>
      </c>
      <c r="AK157" s="440">
        <f t="shared" si="46"/>
        <v>0</v>
      </c>
      <c r="AL157" s="260">
        <f t="shared" si="40"/>
        <v>0</v>
      </c>
      <c r="AM157" s="263"/>
      <c r="AN157" s="407" t="b">
        <v>0</v>
      </c>
    </row>
    <row r="158" ht="15.75" customHeight="1">
      <c r="A158" s="233" t="s">
        <v>265</v>
      </c>
      <c r="B158" s="309" t="s">
        <v>307</v>
      </c>
      <c r="C158" s="309" t="s">
        <v>263</v>
      </c>
      <c r="D158" s="309" t="s">
        <v>148</v>
      </c>
      <c r="E158" s="309"/>
      <c r="F158" s="309"/>
      <c r="G158" s="471">
        <v>1.0</v>
      </c>
      <c r="H158" s="435"/>
      <c r="I158" s="435"/>
      <c r="J158" s="435">
        <v>1.0</v>
      </c>
      <c r="K158" s="435"/>
      <c r="L158" s="437"/>
      <c r="M158" s="437"/>
      <c r="N158" s="441">
        <v>1.0</v>
      </c>
      <c r="O158" s="441"/>
      <c r="P158" s="435">
        <v>1.0</v>
      </c>
      <c r="Q158" s="435"/>
      <c r="R158" s="435"/>
      <c r="S158" s="437"/>
      <c r="T158" s="437"/>
      <c r="U158" s="441">
        <v>1.0</v>
      </c>
      <c r="V158" s="441"/>
      <c r="W158" s="435">
        <v>1.0</v>
      </c>
      <c r="X158" s="435"/>
      <c r="Y158" s="435"/>
      <c r="Z158" s="437"/>
      <c r="AA158" s="437"/>
      <c r="AB158" s="441">
        <v>1.0</v>
      </c>
      <c r="AC158" s="441"/>
      <c r="AD158" s="435"/>
      <c r="AE158" s="433">
        <v>1.0</v>
      </c>
      <c r="AF158" s="435"/>
      <c r="AG158" s="437"/>
      <c r="AH158" s="437"/>
      <c r="AI158" s="441">
        <v>1.0</v>
      </c>
      <c r="AJ158" s="441"/>
      <c r="AK158" s="435">
        <v>1.0</v>
      </c>
      <c r="AL158" s="278">
        <f t="shared" si="40"/>
        <v>10</v>
      </c>
      <c r="AM158" s="241"/>
      <c r="AN158" s="280" t="b">
        <v>0</v>
      </c>
    </row>
    <row r="159" ht="15.75" customHeight="1">
      <c r="A159" s="233" t="s">
        <v>265</v>
      </c>
      <c r="B159" s="306" t="s">
        <v>307</v>
      </c>
      <c r="C159" s="306" t="s">
        <v>263</v>
      </c>
      <c r="D159" s="457" t="s">
        <v>142</v>
      </c>
      <c r="E159" s="306"/>
      <c r="F159" s="306"/>
      <c r="G159" s="440">
        <f t="shared" ref="G159:AK159" si="47">SUM(G158)</f>
        <v>1</v>
      </c>
      <c r="H159" s="440">
        <f t="shared" si="47"/>
        <v>0</v>
      </c>
      <c r="I159" s="440">
        <f t="shared" si="47"/>
        <v>0</v>
      </c>
      <c r="J159" s="440">
        <f t="shared" si="47"/>
        <v>1</v>
      </c>
      <c r="K159" s="440">
        <f t="shared" si="47"/>
        <v>0</v>
      </c>
      <c r="L159" s="440">
        <f t="shared" si="47"/>
        <v>0</v>
      </c>
      <c r="M159" s="440">
        <f t="shared" si="47"/>
        <v>0</v>
      </c>
      <c r="N159" s="440">
        <f t="shared" si="47"/>
        <v>1</v>
      </c>
      <c r="O159" s="440">
        <f t="shared" si="47"/>
        <v>0</v>
      </c>
      <c r="P159" s="440">
        <f t="shared" si="47"/>
        <v>1</v>
      </c>
      <c r="Q159" s="440">
        <f t="shared" si="47"/>
        <v>0</v>
      </c>
      <c r="R159" s="440">
        <f t="shared" si="47"/>
        <v>0</v>
      </c>
      <c r="S159" s="440">
        <f t="shared" si="47"/>
        <v>0</v>
      </c>
      <c r="T159" s="440">
        <f t="shared" si="47"/>
        <v>0</v>
      </c>
      <c r="U159" s="440">
        <f t="shared" si="47"/>
        <v>1</v>
      </c>
      <c r="V159" s="440">
        <f t="shared" si="47"/>
        <v>0</v>
      </c>
      <c r="W159" s="440">
        <f t="shared" si="47"/>
        <v>1</v>
      </c>
      <c r="X159" s="440">
        <f t="shared" si="47"/>
        <v>0</v>
      </c>
      <c r="Y159" s="440">
        <f t="shared" si="47"/>
        <v>0</v>
      </c>
      <c r="Z159" s="440">
        <f t="shared" si="47"/>
        <v>0</v>
      </c>
      <c r="AA159" s="440">
        <f t="shared" si="47"/>
        <v>0</v>
      </c>
      <c r="AB159" s="440">
        <f t="shared" si="47"/>
        <v>1</v>
      </c>
      <c r="AC159" s="440">
        <f t="shared" si="47"/>
        <v>0</v>
      </c>
      <c r="AD159" s="440">
        <f t="shared" si="47"/>
        <v>0</v>
      </c>
      <c r="AE159" s="440">
        <f t="shared" si="47"/>
        <v>1</v>
      </c>
      <c r="AF159" s="440">
        <f t="shared" si="47"/>
        <v>0</v>
      </c>
      <c r="AG159" s="440">
        <f t="shared" si="47"/>
        <v>0</v>
      </c>
      <c r="AH159" s="440">
        <f t="shared" si="47"/>
        <v>0</v>
      </c>
      <c r="AI159" s="440">
        <f t="shared" si="47"/>
        <v>1</v>
      </c>
      <c r="AJ159" s="440">
        <f t="shared" si="47"/>
        <v>0</v>
      </c>
      <c r="AK159" s="440">
        <f t="shared" si="47"/>
        <v>1</v>
      </c>
      <c r="AL159" s="440">
        <f t="shared" si="40"/>
        <v>10</v>
      </c>
      <c r="AM159" s="263"/>
      <c r="AN159" s="407" t="b">
        <v>0</v>
      </c>
    </row>
    <row r="160" ht="15.75" customHeight="1">
      <c r="A160" s="233" t="s">
        <v>265</v>
      </c>
      <c r="B160" s="309" t="s">
        <v>308</v>
      </c>
      <c r="C160" s="309" t="s">
        <v>275</v>
      </c>
      <c r="D160" s="309" t="s">
        <v>125</v>
      </c>
      <c r="E160" s="309"/>
      <c r="F160" s="309"/>
      <c r="G160" s="433"/>
      <c r="H160" s="435"/>
      <c r="I160" s="435"/>
      <c r="J160" s="435"/>
      <c r="K160" s="435"/>
      <c r="L160" s="437"/>
      <c r="M160" s="437"/>
      <c r="N160" s="435"/>
      <c r="O160" s="435"/>
      <c r="P160" s="435"/>
      <c r="Q160" s="435"/>
      <c r="R160" s="435"/>
      <c r="S160" s="437"/>
      <c r="T160" s="437"/>
      <c r="U160" s="435"/>
      <c r="V160" s="435"/>
      <c r="W160" s="435">
        <v>4.0</v>
      </c>
      <c r="X160" s="435">
        <v>4.0</v>
      </c>
      <c r="Y160" s="435">
        <v>2.0</v>
      </c>
      <c r="Z160" s="437"/>
      <c r="AA160" s="437"/>
      <c r="AB160" s="441"/>
      <c r="AC160" s="441"/>
      <c r="AD160" s="435"/>
      <c r="AE160" s="433"/>
      <c r="AF160" s="435"/>
      <c r="AG160" s="437"/>
      <c r="AH160" s="437"/>
      <c r="AI160" s="435"/>
      <c r="AJ160" s="435"/>
      <c r="AK160" s="435"/>
      <c r="AL160" s="435">
        <f t="shared" si="40"/>
        <v>10</v>
      </c>
      <c r="AM160" s="241"/>
      <c r="AN160" s="280" t="b">
        <v>0</v>
      </c>
    </row>
    <row r="161" ht="15.75" customHeight="1">
      <c r="A161" s="233" t="s">
        <v>265</v>
      </c>
      <c r="B161" s="309" t="s">
        <v>308</v>
      </c>
      <c r="C161" s="309" t="s">
        <v>275</v>
      </c>
      <c r="D161" s="309" t="s">
        <v>129</v>
      </c>
      <c r="E161" s="309"/>
      <c r="F161" s="309"/>
      <c r="G161" s="433"/>
      <c r="H161" s="435"/>
      <c r="I161" s="435"/>
      <c r="J161" s="435"/>
      <c r="K161" s="435"/>
      <c r="L161" s="437"/>
      <c r="M161" s="437"/>
      <c r="N161" s="435"/>
      <c r="O161" s="435"/>
      <c r="P161" s="435"/>
      <c r="Q161" s="435"/>
      <c r="R161" s="435"/>
      <c r="S161" s="437"/>
      <c r="T161" s="437"/>
      <c r="U161" s="435"/>
      <c r="V161" s="435"/>
      <c r="W161" s="435"/>
      <c r="X161" s="435"/>
      <c r="Y161" s="435"/>
      <c r="Z161" s="437"/>
      <c r="AA161" s="437"/>
      <c r="AB161" s="435">
        <v>4.0</v>
      </c>
      <c r="AC161" s="435">
        <v>4.0</v>
      </c>
      <c r="AD161" s="435">
        <v>4.0</v>
      </c>
      <c r="AE161" s="433">
        <v>4.0</v>
      </c>
      <c r="AF161" s="435">
        <v>2.0</v>
      </c>
      <c r="AG161" s="437"/>
      <c r="AH161" s="437"/>
      <c r="AI161" s="435">
        <v>4.0</v>
      </c>
      <c r="AJ161" s="435">
        <v>4.0</v>
      </c>
      <c r="AK161" s="435">
        <v>2.0</v>
      </c>
      <c r="AL161" s="435">
        <f t="shared" si="40"/>
        <v>28</v>
      </c>
      <c r="AM161" s="241"/>
      <c r="AN161" s="280" t="b">
        <v>0</v>
      </c>
    </row>
    <row r="162" ht="15.75" customHeight="1">
      <c r="A162" s="233" t="s">
        <v>265</v>
      </c>
      <c r="B162" s="309" t="s">
        <v>308</v>
      </c>
      <c r="C162" s="309" t="s">
        <v>275</v>
      </c>
      <c r="D162" s="309" t="s">
        <v>110</v>
      </c>
      <c r="E162" s="309"/>
      <c r="F162" s="309"/>
      <c r="G162" s="433"/>
      <c r="H162" s="435"/>
      <c r="I162" s="435"/>
      <c r="J162" s="435"/>
      <c r="K162" s="435"/>
      <c r="L162" s="437"/>
      <c r="M162" s="437"/>
      <c r="N162" s="435"/>
      <c r="O162" s="435"/>
      <c r="P162" s="435"/>
      <c r="Q162" s="435"/>
      <c r="R162" s="435"/>
      <c r="S162" s="437"/>
      <c r="T162" s="437"/>
      <c r="U162" s="435"/>
      <c r="V162" s="435">
        <v>2.0</v>
      </c>
      <c r="W162" s="435"/>
      <c r="X162" s="435"/>
      <c r="Y162" s="435"/>
      <c r="Z162" s="437"/>
      <c r="AA162" s="437"/>
      <c r="AB162" s="435"/>
      <c r="AC162" s="435"/>
      <c r="AD162" s="435"/>
      <c r="AE162" s="433"/>
      <c r="AF162" s="435"/>
      <c r="AG162" s="437"/>
      <c r="AH162" s="437"/>
      <c r="AI162" s="435"/>
      <c r="AJ162" s="435"/>
      <c r="AK162" s="435"/>
      <c r="AL162" s="435">
        <f t="shared" si="40"/>
        <v>2</v>
      </c>
      <c r="AM162" s="241"/>
      <c r="AN162" s="280" t="b">
        <v>0</v>
      </c>
    </row>
    <row r="163" ht="15.75" customHeight="1">
      <c r="A163" s="233" t="s">
        <v>265</v>
      </c>
      <c r="B163" s="306" t="s">
        <v>308</v>
      </c>
      <c r="C163" s="306" t="s">
        <v>275</v>
      </c>
      <c r="D163" s="306" t="s">
        <v>98</v>
      </c>
      <c r="E163" s="309"/>
      <c r="F163" s="306"/>
      <c r="G163" s="438">
        <f t="shared" ref="G163:AK163" si="48">SUM(G160:G162)</f>
        <v>0</v>
      </c>
      <c r="H163" s="438">
        <f t="shared" si="48"/>
        <v>0</v>
      </c>
      <c r="I163" s="438">
        <f t="shared" si="48"/>
        <v>0</v>
      </c>
      <c r="J163" s="438">
        <f t="shared" si="48"/>
        <v>0</v>
      </c>
      <c r="K163" s="438">
        <f t="shared" si="48"/>
        <v>0</v>
      </c>
      <c r="L163" s="438">
        <f t="shared" si="48"/>
        <v>0</v>
      </c>
      <c r="M163" s="438">
        <f t="shared" si="48"/>
        <v>0</v>
      </c>
      <c r="N163" s="438">
        <f t="shared" si="48"/>
        <v>0</v>
      </c>
      <c r="O163" s="438">
        <f t="shared" si="48"/>
        <v>0</v>
      </c>
      <c r="P163" s="438">
        <f t="shared" si="48"/>
        <v>0</v>
      </c>
      <c r="Q163" s="438">
        <f t="shared" si="48"/>
        <v>0</v>
      </c>
      <c r="R163" s="438">
        <f t="shared" si="48"/>
        <v>0</v>
      </c>
      <c r="S163" s="438">
        <f t="shared" si="48"/>
        <v>0</v>
      </c>
      <c r="T163" s="438">
        <f t="shared" si="48"/>
        <v>0</v>
      </c>
      <c r="U163" s="438">
        <f t="shared" si="48"/>
        <v>0</v>
      </c>
      <c r="V163" s="438">
        <f t="shared" si="48"/>
        <v>2</v>
      </c>
      <c r="W163" s="438">
        <f t="shared" si="48"/>
        <v>4</v>
      </c>
      <c r="X163" s="438">
        <f t="shared" si="48"/>
        <v>4</v>
      </c>
      <c r="Y163" s="438">
        <f t="shared" si="48"/>
        <v>2</v>
      </c>
      <c r="Z163" s="438">
        <f t="shared" si="48"/>
        <v>0</v>
      </c>
      <c r="AA163" s="438">
        <f t="shared" si="48"/>
        <v>0</v>
      </c>
      <c r="AB163" s="438">
        <f t="shared" si="48"/>
        <v>4</v>
      </c>
      <c r="AC163" s="438">
        <f t="shared" si="48"/>
        <v>4</v>
      </c>
      <c r="AD163" s="438">
        <f t="shared" si="48"/>
        <v>4</v>
      </c>
      <c r="AE163" s="438">
        <f t="shared" si="48"/>
        <v>4</v>
      </c>
      <c r="AF163" s="438">
        <f t="shared" si="48"/>
        <v>2</v>
      </c>
      <c r="AG163" s="438">
        <f t="shared" si="48"/>
        <v>0</v>
      </c>
      <c r="AH163" s="438">
        <f t="shared" si="48"/>
        <v>0</v>
      </c>
      <c r="AI163" s="438">
        <f t="shared" si="48"/>
        <v>4</v>
      </c>
      <c r="AJ163" s="438">
        <f t="shared" si="48"/>
        <v>4</v>
      </c>
      <c r="AK163" s="438">
        <f t="shared" si="48"/>
        <v>2</v>
      </c>
      <c r="AL163" s="260">
        <f t="shared" si="40"/>
        <v>40</v>
      </c>
      <c r="AM163" s="301"/>
      <c r="AN163" s="308" t="b">
        <v>0</v>
      </c>
    </row>
    <row r="164" ht="15.75" customHeight="1">
      <c r="A164" s="233" t="s">
        <v>25</v>
      </c>
      <c r="B164" s="309" t="s">
        <v>309</v>
      </c>
      <c r="C164" s="309" t="s">
        <v>275</v>
      </c>
      <c r="D164" s="309" t="s">
        <v>132</v>
      </c>
      <c r="E164" s="309"/>
      <c r="F164" s="309"/>
      <c r="G164" s="433"/>
      <c r="H164" s="435"/>
      <c r="I164" s="435"/>
      <c r="J164" s="435"/>
      <c r="K164" s="435"/>
      <c r="L164" s="437"/>
      <c r="M164" s="437"/>
      <c r="N164" s="435"/>
      <c r="O164" s="435"/>
      <c r="P164" s="435"/>
      <c r="Q164" s="435"/>
      <c r="R164" s="435"/>
      <c r="S164" s="437"/>
      <c r="T164" s="437"/>
      <c r="U164" s="435"/>
      <c r="V164" s="435"/>
      <c r="W164" s="435"/>
      <c r="X164" s="435"/>
      <c r="Y164" s="435"/>
      <c r="Z164" s="437"/>
      <c r="AA164" s="437"/>
      <c r="AB164" s="435"/>
      <c r="AC164" s="435"/>
      <c r="AD164" s="435"/>
      <c r="AE164" s="433"/>
      <c r="AF164" s="435"/>
      <c r="AG164" s="437"/>
      <c r="AH164" s="437"/>
      <c r="AI164" s="435">
        <v>8.0</v>
      </c>
      <c r="AJ164" s="435">
        <v>8.0</v>
      </c>
      <c r="AK164" s="435">
        <v>8.0</v>
      </c>
      <c r="AL164" s="278">
        <f t="shared" si="40"/>
        <v>24</v>
      </c>
      <c r="AM164" s="241"/>
      <c r="AN164" s="280" t="b">
        <v>0</v>
      </c>
    </row>
    <row r="165" ht="15.75" customHeight="1">
      <c r="A165" s="233"/>
      <c r="B165" s="309" t="s">
        <v>309</v>
      </c>
      <c r="C165" s="309" t="s">
        <v>275</v>
      </c>
      <c r="D165" s="309"/>
      <c r="E165" s="309"/>
      <c r="F165" s="309"/>
      <c r="G165" s="433"/>
      <c r="H165" s="435"/>
      <c r="I165" s="435"/>
      <c r="J165" s="435"/>
      <c r="K165" s="435"/>
      <c r="L165" s="437"/>
      <c r="M165" s="437"/>
      <c r="N165" s="435"/>
      <c r="O165" s="435"/>
      <c r="P165" s="435"/>
      <c r="Q165" s="435"/>
      <c r="R165" s="435"/>
      <c r="S165" s="437"/>
      <c r="T165" s="437"/>
      <c r="U165" s="435"/>
      <c r="V165" s="435"/>
      <c r="W165" s="435"/>
      <c r="X165" s="435"/>
      <c r="Y165" s="435"/>
      <c r="Z165" s="437"/>
      <c r="AA165" s="437"/>
      <c r="AB165" s="435"/>
      <c r="AC165" s="435"/>
      <c r="AD165" s="435"/>
      <c r="AE165" s="433"/>
      <c r="AF165" s="435"/>
      <c r="AG165" s="437"/>
      <c r="AH165" s="437"/>
      <c r="AI165" s="435"/>
      <c r="AJ165" s="435"/>
      <c r="AK165" s="435"/>
      <c r="AL165" s="278">
        <f t="shared" si="40"/>
        <v>0</v>
      </c>
      <c r="AM165" s="241"/>
      <c r="AN165" s="280" t="b">
        <v>0</v>
      </c>
    </row>
    <row r="166" ht="15.75" customHeight="1">
      <c r="A166" s="233"/>
      <c r="B166" s="306" t="s">
        <v>309</v>
      </c>
      <c r="C166" s="306" t="s">
        <v>275</v>
      </c>
      <c r="D166" s="306" t="s">
        <v>98</v>
      </c>
      <c r="E166" s="309"/>
      <c r="F166" s="309"/>
      <c r="G166" s="438">
        <f t="shared" ref="G166:AK166" si="49">SUM(G164:G165)</f>
        <v>0</v>
      </c>
      <c r="H166" s="438">
        <f t="shared" si="49"/>
        <v>0</v>
      </c>
      <c r="I166" s="438">
        <f t="shared" si="49"/>
        <v>0</v>
      </c>
      <c r="J166" s="438">
        <f t="shared" si="49"/>
        <v>0</v>
      </c>
      <c r="K166" s="438">
        <f t="shared" si="49"/>
        <v>0</v>
      </c>
      <c r="L166" s="438">
        <f t="shared" si="49"/>
        <v>0</v>
      </c>
      <c r="M166" s="438">
        <f t="shared" si="49"/>
        <v>0</v>
      </c>
      <c r="N166" s="438">
        <f t="shared" si="49"/>
        <v>0</v>
      </c>
      <c r="O166" s="438">
        <f t="shared" si="49"/>
        <v>0</v>
      </c>
      <c r="P166" s="438">
        <f t="shared" si="49"/>
        <v>0</v>
      </c>
      <c r="Q166" s="438">
        <f t="shared" si="49"/>
        <v>0</v>
      </c>
      <c r="R166" s="438">
        <f t="shared" si="49"/>
        <v>0</v>
      </c>
      <c r="S166" s="438">
        <f t="shared" si="49"/>
        <v>0</v>
      </c>
      <c r="T166" s="438">
        <f t="shared" si="49"/>
        <v>0</v>
      </c>
      <c r="U166" s="438">
        <f t="shared" si="49"/>
        <v>0</v>
      </c>
      <c r="V166" s="438">
        <f t="shared" si="49"/>
        <v>0</v>
      </c>
      <c r="W166" s="438">
        <f t="shared" si="49"/>
        <v>0</v>
      </c>
      <c r="X166" s="438">
        <f t="shared" si="49"/>
        <v>0</v>
      </c>
      <c r="Y166" s="438">
        <f t="shared" si="49"/>
        <v>0</v>
      </c>
      <c r="Z166" s="438">
        <f t="shared" si="49"/>
        <v>0</v>
      </c>
      <c r="AA166" s="438">
        <f t="shared" si="49"/>
        <v>0</v>
      </c>
      <c r="AB166" s="438">
        <f t="shared" si="49"/>
        <v>0</v>
      </c>
      <c r="AC166" s="438">
        <f t="shared" si="49"/>
        <v>0</v>
      </c>
      <c r="AD166" s="438">
        <f t="shared" si="49"/>
        <v>0</v>
      </c>
      <c r="AE166" s="438">
        <f t="shared" si="49"/>
        <v>0</v>
      </c>
      <c r="AF166" s="438">
        <f t="shared" si="49"/>
        <v>0</v>
      </c>
      <c r="AG166" s="438">
        <f t="shared" si="49"/>
        <v>0</v>
      </c>
      <c r="AH166" s="438">
        <f t="shared" si="49"/>
        <v>0</v>
      </c>
      <c r="AI166" s="438">
        <f t="shared" si="49"/>
        <v>8</v>
      </c>
      <c r="AJ166" s="438">
        <f t="shared" si="49"/>
        <v>8</v>
      </c>
      <c r="AK166" s="438">
        <f t="shared" si="49"/>
        <v>8</v>
      </c>
      <c r="AL166" s="260">
        <f t="shared" si="40"/>
        <v>24</v>
      </c>
      <c r="AM166" s="241"/>
      <c r="AN166" s="280" t="b">
        <v>0</v>
      </c>
    </row>
    <row r="167" ht="15.75" customHeight="1">
      <c r="A167" s="233"/>
      <c r="B167" s="309" t="s">
        <v>309</v>
      </c>
      <c r="C167" s="309" t="s">
        <v>259</v>
      </c>
      <c r="D167" s="309" t="s">
        <v>69</v>
      </c>
      <c r="E167" s="309"/>
      <c r="F167" s="309"/>
      <c r="G167" s="433"/>
      <c r="H167" s="435"/>
      <c r="I167" s="435"/>
      <c r="J167" s="435"/>
      <c r="K167" s="435"/>
      <c r="L167" s="437"/>
      <c r="M167" s="437"/>
      <c r="N167" s="435"/>
      <c r="O167" s="435"/>
      <c r="P167" s="435"/>
      <c r="Q167" s="435"/>
      <c r="R167" s="435"/>
      <c r="S167" s="437"/>
      <c r="T167" s="437"/>
      <c r="U167" s="435"/>
      <c r="V167" s="435"/>
      <c r="W167" s="435"/>
      <c r="X167" s="435"/>
      <c r="Y167" s="435"/>
      <c r="Z167" s="437"/>
      <c r="AA167" s="437"/>
      <c r="AB167" s="435"/>
      <c r="AC167" s="435"/>
      <c r="AD167" s="435"/>
      <c r="AE167" s="433"/>
      <c r="AF167" s="435"/>
      <c r="AG167" s="437"/>
      <c r="AH167" s="437"/>
      <c r="AI167" s="435"/>
      <c r="AJ167" s="435"/>
      <c r="AK167" s="435">
        <v>1.0</v>
      </c>
      <c r="AL167" s="278">
        <f t="shared" si="40"/>
        <v>1</v>
      </c>
      <c r="AM167" s="241"/>
      <c r="AN167" s="280" t="b">
        <v>0</v>
      </c>
    </row>
    <row r="168" ht="15.75" customHeight="1">
      <c r="A168" s="233"/>
      <c r="B168" s="306" t="s">
        <v>309</v>
      </c>
      <c r="C168" s="306" t="s">
        <v>259</v>
      </c>
      <c r="D168" s="306" t="s">
        <v>47</v>
      </c>
      <c r="E168" s="309"/>
      <c r="F168" s="306"/>
      <c r="G168" s="438">
        <f t="shared" ref="G168:AK168" si="50">SUM(G167)</f>
        <v>0</v>
      </c>
      <c r="H168" s="438">
        <f t="shared" si="50"/>
        <v>0</v>
      </c>
      <c r="I168" s="438">
        <f t="shared" si="50"/>
        <v>0</v>
      </c>
      <c r="J168" s="438">
        <f t="shared" si="50"/>
        <v>0</v>
      </c>
      <c r="K168" s="438">
        <f t="shared" si="50"/>
        <v>0</v>
      </c>
      <c r="L168" s="438">
        <f t="shared" si="50"/>
        <v>0</v>
      </c>
      <c r="M168" s="438">
        <f t="shared" si="50"/>
        <v>0</v>
      </c>
      <c r="N168" s="438">
        <f t="shared" si="50"/>
        <v>0</v>
      </c>
      <c r="O168" s="438">
        <f t="shared" si="50"/>
        <v>0</v>
      </c>
      <c r="P168" s="438">
        <f t="shared" si="50"/>
        <v>0</v>
      </c>
      <c r="Q168" s="438">
        <f t="shared" si="50"/>
        <v>0</v>
      </c>
      <c r="R168" s="438">
        <f t="shared" si="50"/>
        <v>0</v>
      </c>
      <c r="S168" s="438">
        <f t="shared" si="50"/>
        <v>0</v>
      </c>
      <c r="T168" s="438">
        <f t="shared" si="50"/>
        <v>0</v>
      </c>
      <c r="U168" s="438">
        <f t="shared" si="50"/>
        <v>0</v>
      </c>
      <c r="V168" s="438">
        <f t="shared" si="50"/>
        <v>0</v>
      </c>
      <c r="W168" s="438">
        <f t="shared" si="50"/>
        <v>0</v>
      </c>
      <c r="X168" s="438">
        <f t="shared" si="50"/>
        <v>0</v>
      </c>
      <c r="Y168" s="438">
        <f t="shared" si="50"/>
        <v>0</v>
      </c>
      <c r="Z168" s="438">
        <f t="shared" si="50"/>
        <v>0</v>
      </c>
      <c r="AA168" s="438">
        <f t="shared" si="50"/>
        <v>0</v>
      </c>
      <c r="AB168" s="438">
        <f t="shared" si="50"/>
        <v>0</v>
      </c>
      <c r="AC168" s="438">
        <f t="shared" si="50"/>
        <v>0</v>
      </c>
      <c r="AD168" s="438">
        <f t="shared" si="50"/>
        <v>0</v>
      </c>
      <c r="AE168" s="438">
        <f t="shared" si="50"/>
        <v>0</v>
      </c>
      <c r="AF168" s="438">
        <f t="shared" si="50"/>
        <v>0</v>
      </c>
      <c r="AG168" s="438">
        <f t="shared" si="50"/>
        <v>0</v>
      </c>
      <c r="AH168" s="438">
        <f t="shared" si="50"/>
        <v>0</v>
      </c>
      <c r="AI168" s="438">
        <f t="shared" si="50"/>
        <v>0</v>
      </c>
      <c r="AJ168" s="438">
        <f t="shared" si="50"/>
        <v>0</v>
      </c>
      <c r="AK168" s="438">
        <f t="shared" si="50"/>
        <v>1</v>
      </c>
      <c r="AL168" s="260">
        <f t="shared" si="40"/>
        <v>1</v>
      </c>
      <c r="AM168" s="241"/>
      <c r="AN168" s="280" t="b">
        <v>0</v>
      </c>
    </row>
    <row r="169" ht="15.75" customHeight="1">
      <c r="A169" s="233"/>
      <c r="B169" s="309"/>
      <c r="C169" s="309"/>
      <c r="D169" s="309"/>
      <c r="E169" s="309"/>
      <c r="F169" s="309"/>
      <c r="G169" s="435"/>
      <c r="H169" s="435"/>
      <c r="I169" s="435"/>
      <c r="J169" s="435"/>
      <c r="K169" s="435"/>
      <c r="L169" s="435"/>
      <c r="M169" s="435"/>
      <c r="N169" s="435"/>
      <c r="O169" s="435"/>
      <c r="P169" s="435"/>
      <c r="Q169" s="435"/>
      <c r="R169" s="435"/>
      <c r="S169" s="435"/>
      <c r="T169" s="435"/>
      <c r="U169" s="435"/>
      <c r="V169" s="435"/>
      <c r="W169" s="435"/>
      <c r="X169" s="435"/>
      <c r="Y169" s="435"/>
      <c r="Z169" s="435"/>
      <c r="AA169" s="435"/>
      <c r="AB169" s="435"/>
      <c r="AC169" s="435"/>
      <c r="AD169" s="435"/>
      <c r="AE169" s="433"/>
      <c r="AF169" s="435"/>
      <c r="AG169" s="435"/>
      <c r="AH169" s="435"/>
      <c r="AI169" s="435"/>
      <c r="AJ169" s="435"/>
      <c r="AK169" s="435"/>
      <c r="AL169" s="278"/>
      <c r="AM169" s="241"/>
      <c r="AN169" s="280" t="b">
        <v>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F60726A4-ECD4-49F1-889A-7D7A5EC574DA}" filter="1" showAutoFilter="1">
      <autoFilter ref="$A$14:$AN$169">
        <filterColumn colId="2">
          <filters>
            <filter val="Cuidador"/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1672190334"/>
        </ext>
      </extLst>
    </customSheetView>
    <customSheetView guid="{1511A2FF-F077-4F5E-9AB5-6785A384B194}" filter="1" showAutoFilter="1">
      <autoFilter ref="$A$14:$AN$83">
        <filterColumn colId="3">
          <filters>
            <filter val="Proveedores Kinesiologos"/>
            <filter val="Graglia Gustavo (GEREMCIA, DIRECION MEDICA, MEDICO)"/>
            <filter val="Martinez Mariano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Melo (CHOFER)"/>
            <filter val="Mamani Ana Carolina"/>
            <filter val="Mojan Jorge"/>
            <filter val="Dr Morales Daniel"/>
            <filter val="Leandra Griguol"/>
            <filter val="Polo Daniela"/>
            <filter val="Sandoval Carina"/>
            <filter val="Proveedores Medicos"/>
            <filter val="Montenegro Ivana"/>
            <filter val="Correa Agustina"/>
            <filter val="Jerez Daiana"/>
            <filter val="Viloria Judith"/>
            <filter val="Juan Manuel"/>
            <filter val="Dr Casas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726964453"/>
        </ext>
      </extLst>
    </customSheetView>
  </customSheetViews>
  <mergeCells count="44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136:AK136"/>
    <mergeCell ref="G137:AK137"/>
  </mergeCells>
  <conditionalFormatting sqref="G86:AK86">
    <cfRule type="expression" dxfId="0" priority="1">
      <formula>WEEKDAY(G74,2)&gt;WEEKDAY(H74,2)</formula>
    </cfRule>
  </conditionalFormatting>
  <conditionalFormatting sqref="Q6">
    <cfRule type="notContainsBlanks" dxfId="0" priority="2">
      <formula>LEN(TRIM(Q6))&gt;0</formula>
    </cfRule>
  </conditionalFormatting>
  <conditionalFormatting sqref="G14:AK14">
    <cfRule type="expression" dxfId="1" priority="3">
      <formula>WEEKDAY(G9,2)&gt;WEEKDAY(H9,2)</formula>
    </cfRule>
  </conditionalFormatting>
  <conditionalFormatting sqref="G13:AC13 P6">
    <cfRule type="notContainsBlanks" dxfId="0" priority="4">
      <formula>LEN(TRIM(G13))&gt;0</formula>
    </cfRule>
  </conditionalFormatting>
  <conditionalFormatting sqref="G5:I5">
    <cfRule type="notContainsBlanks" dxfId="0" priority="5">
      <formula>LEN(TRIM(G5))&gt;0</formula>
    </cfRule>
  </conditionalFormatting>
  <conditionalFormatting sqref="G14:AK14">
    <cfRule type="expression" dxfId="2" priority="6">
      <formula>MONTH(G9)&lt;&gt;MONTH($G$5&amp;1)</formula>
    </cfRule>
  </conditionalFormatting>
  <conditionalFormatting sqref="G15:AK15">
    <cfRule type="expression" dxfId="3" priority="7">
      <formula>MONTH(G9)=MONTH($G$5&amp;1)</formula>
    </cfRule>
  </conditionalFormatting>
  <conditionalFormatting sqref="G15:AK15">
    <cfRule type="expression" dxfId="4" priority="8">
      <formula>MONTH(G9)&lt;&gt;MONTH($G$5&amp;1)</formula>
    </cfRule>
  </conditionalFormatting>
  <conditionalFormatting sqref="G13:AK13">
    <cfRule type="notContainsBlanks" dxfId="0" priority="9">
      <formula>LEN(TRIM(G13))&gt;0</formula>
    </cfRule>
  </conditionalFormatting>
  <conditionalFormatting sqref="G13:AK13">
    <cfRule type="expression" dxfId="5" priority="10">
      <formula>MONTH(G9)=MONTH($G$5&amp;1)</formula>
    </cfRule>
  </conditionalFormatting>
  <conditionalFormatting sqref="G25:AK26">
    <cfRule type="expression" dxfId="0" priority="11">
      <formula>WEEKDAY(G9,2)&gt;WEEKDAY(H9,2)</formula>
    </cfRule>
  </conditionalFormatting>
  <conditionalFormatting sqref="G26:AK26">
    <cfRule type="expression" dxfId="0" priority="12">
      <formula>WEEKDAY(G9,2)&gt;WEEKDAY(H9,2)</formula>
    </cfRule>
  </conditionalFormatting>
  <conditionalFormatting sqref="G27:AK27">
    <cfRule type="expression" dxfId="0" priority="13">
      <formula>WEEKDAY(G9,2)&gt;WEEKDAY(H9,2)</formula>
    </cfRule>
  </conditionalFormatting>
  <conditionalFormatting sqref="G28:AK28">
    <cfRule type="expression" dxfId="0" priority="14">
      <formula>WEEKDAY(G9,2)&gt;WEEKDAY(H9,2)</formula>
    </cfRule>
  </conditionalFormatting>
  <conditionalFormatting sqref="G29:AK29">
    <cfRule type="expression" dxfId="0" priority="15">
      <formula>WEEKDAY(G9,2)&gt;WEEKDAY(H9,2)</formula>
    </cfRule>
  </conditionalFormatting>
  <conditionalFormatting sqref="G30:AK30">
    <cfRule type="expression" dxfId="0" priority="16">
      <formula>WEEKDAY(G9,2)&gt;WEEKDAY(H9,2)</formula>
    </cfRule>
  </conditionalFormatting>
  <conditionalFormatting sqref="G31:AK33">
    <cfRule type="expression" dxfId="0" priority="17">
      <formula>WEEKDAY(G9,2)&gt;WEEKDAY(H9,2)</formula>
    </cfRule>
  </conditionalFormatting>
  <conditionalFormatting sqref="G40:AK40">
    <cfRule type="expression" dxfId="0" priority="18">
      <formula>WEEKDAY(G9,2)&gt;WEEKDAY(H9,2)</formula>
    </cfRule>
  </conditionalFormatting>
  <conditionalFormatting sqref="G43:AK43">
    <cfRule type="expression" dxfId="0" priority="19">
      <formula>WEEKDAY(G9,2)&gt;WEEKDAY(H9,2)</formula>
    </cfRule>
  </conditionalFormatting>
  <conditionalFormatting sqref="G45:AK45">
    <cfRule type="expression" dxfId="0" priority="20">
      <formula>WEEKDAY(G9,2)&gt;WEEKDAY(H9,2)</formula>
    </cfRule>
  </conditionalFormatting>
  <conditionalFormatting sqref="G46:AK46">
    <cfRule type="expression" dxfId="0" priority="21">
      <formula>WEEKDAY(G9,2)&gt;WEEKDAY(H9,2)</formula>
    </cfRule>
  </conditionalFormatting>
  <conditionalFormatting sqref="G48:AK48">
    <cfRule type="expression" dxfId="0" priority="22">
      <formula>WEEKDAY(G9,2)&gt;WEEKDAY(H9,2)</formula>
    </cfRule>
  </conditionalFormatting>
  <conditionalFormatting sqref="G49:AK49">
    <cfRule type="expression" dxfId="0" priority="23">
      <formula>WEEKDAY(G9,2)&gt;WEEKDAY(H9,2)</formula>
    </cfRule>
  </conditionalFormatting>
  <conditionalFormatting sqref="G50:AK50">
    <cfRule type="expression" dxfId="0" priority="24">
      <formula>WEEKDAY(G9,2)&gt;WEEKDAY(H9,2)</formula>
    </cfRule>
  </conditionalFormatting>
  <conditionalFormatting sqref="G51:AK51">
    <cfRule type="expression" dxfId="0" priority="25">
      <formula>WEEKDAY(G9,2)&gt;WEEKDAY(H9,2)</formula>
    </cfRule>
  </conditionalFormatting>
  <conditionalFormatting sqref="A3:D12">
    <cfRule type="cellIs" dxfId="0" priority="26" operator="equal">
      <formula>FECHA</formula>
    </cfRule>
  </conditionalFormatting>
  <conditionalFormatting sqref="G9:AK12">
    <cfRule type="cellIs" dxfId="6" priority="27" operator="equal">
      <formula>"1/1/2023"</formula>
    </cfRule>
  </conditionalFormatting>
  <conditionalFormatting sqref="G9:AK12">
    <cfRule type="cellIs" dxfId="6" priority="28" operator="equal">
      <formula>"21/2/2023"</formula>
    </cfRule>
  </conditionalFormatting>
  <conditionalFormatting sqref="G9:AK12">
    <cfRule type="cellIs" dxfId="7" priority="29" operator="equal">
      <formula>"24/3/2023"</formula>
    </cfRule>
  </conditionalFormatting>
  <conditionalFormatting sqref="G9:AK12">
    <cfRule type="cellIs" dxfId="6" priority="30" operator="equal">
      <formula>"2/4/2023"</formula>
    </cfRule>
  </conditionalFormatting>
  <conditionalFormatting sqref="G9:AK12">
    <cfRule type="cellIs" dxfId="6" priority="31" operator="equal">
      <formula>"7/4/2023"</formula>
    </cfRule>
  </conditionalFormatting>
  <conditionalFormatting sqref="G9:AK12">
    <cfRule type="cellIs" dxfId="6" priority="32" operator="equal">
      <formula>"1/5/2023"</formula>
    </cfRule>
  </conditionalFormatting>
  <conditionalFormatting sqref="G9:AK12">
    <cfRule type="cellIs" dxfId="6" priority="33" operator="equal">
      <formula>"25/5/2023"</formula>
    </cfRule>
  </conditionalFormatting>
  <conditionalFormatting sqref="G9:AK12">
    <cfRule type="cellIs" dxfId="6" priority="34" operator="equal">
      <formula>"17/6/2023"</formula>
    </cfRule>
  </conditionalFormatting>
  <conditionalFormatting sqref="G9:AK12">
    <cfRule type="cellIs" dxfId="6" priority="35" operator="equal">
      <formula>"20/6/2023"</formula>
    </cfRule>
  </conditionalFormatting>
  <conditionalFormatting sqref="G9:AK12">
    <cfRule type="cellIs" dxfId="6" priority="36" operator="equal">
      <formula>"9/7/2023"</formula>
    </cfRule>
  </conditionalFormatting>
  <conditionalFormatting sqref="G9:AK12">
    <cfRule type="cellIs" dxfId="6" priority="37" operator="equal">
      <formula>"21/8/2023"</formula>
    </cfRule>
  </conditionalFormatting>
  <conditionalFormatting sqref="G9:AK12">
    <cfRule type="cellIs" dxfId="6" priority="38" operator="equal">
      <formula>"13/10/2023"</formula>
    </cfRule>
  </conditionalFormatting>
  <conditionalFormatting sqref="G9:AK12">
    <cfRule type="cellIs" dxfId="6" priority="39" operator="equal">
      <formula>"20/11/2023"</formula>
    </cfRule>
  </conditionalFormatting>
  <conditionalFormatting sqref="G9:AK12">
    <cfRule type="cellIs" dxfId="6" priority="40" operator="equal">
      <formula>"8/12/2023"</formula>
    </cfRule>
  </conditionalFormatting>
  <conditionalFormatting sqref="G9:AK12">
    <cfRule type="cellIs" dxfId="6" priority="41" operator="equal">
      <formula>"25/12/2023"</formula>
    </cfRule>
  </conditionalFormatting>
  <conditionalFormatting sqref="G53:AK53">
    <cfRule type="expression" dxfId="0" priority="42">
      <formula>WEEKDAY(G9,2)&gt;WEEKDAY(H9,2)</formula>
    </cfRule>
  </conditionalFormatting>
  <conditionalFormatting sqref="G54:AK54">
    <cfRule type="expression" dxfId="0" priority="43">
      <formula>WEEKDAY(G9,2)&gt;WEEKDAY(H9,2)</formula>
    </cfRule>
  </conditionalFormatting>
  <conditionalFormatting sqref="G55:AK55">
    <cfRule type="expression" dxfId="0" priority="44">
      <formula>WEEKDAY(G9,2)&gt;WEEKDAY(H9,2)</formula>
    </cfRule>
  </conditionalFormatting>
  <conditionalFormatting sqref="G61:AK61">
    <cfRule type="expression" dxfId="0" priority="45">
      <formula>WEEKDAY(G15,2)&gt;WEEKDAY(H15,2)</formula>
    </cfRule>
  </conditionalFormatting>
  <conditionalFormatting sqref="G57:AK57">
    <cfRule type="expression" dxfId="0" priority="46">
      <formula>WEEKDAY(G9,2)&gt;WEEKDAY(H9,2)</formula>
    </cfRule>
  </conditionalFormatting>
  <conditionalFormatting sqref="G57:AJ57">
    <cfRule type="expression" dxfId="0" priority="47">
      <formula>WEEKDAY(G7,2)&gt;WEEKDAY(H7,2)</formula>
    </cfRule>
  </conditionalFormatting>
  <conditionalFormatting sqref="G59:AK60">
    <cfRule type="expression" dxfId="0" priority="48">
      <formula>WEEKDAY(G9,2)&gt;WEEKDAY(H9,2)</formula>
    </cfRule>
  </conditionalFormatting>
  <conditionalFormatting sqref="G61:AK61">
    <cfRule type="expression" dxfId="0" priority="49">
      <formula>WEEKDAY(G9,2)&gt;WEEKDAY(H9,2)</formula>
    </cfRule>
  </conditionalFormatting>
  <conditionalFormatting sqref="G62:AK62">
    <cfRule type="expression" dxfId="0" priority="50">
      <formula>WEEKDAY(G9,2)&gt;WEEKDAY(H9,2)</formula>
    </cfRule>
  </conditionalFormatting>
  <conditionalFormatting sqref="G64:AK64">
    <cfRule type="expression" dxfId="0" priority="51">
      <formula>WEEKDAY(G9,2)&gt;WEEKDAY(H9,2)</formula>
    </cfRule>
  </conditionalFormatting>
  <conditionalFormatting sqref="G65:AK65">
    <cfRule type="expression" dxfId="0" priority="52">
      <formula>WEEKDAY(G9,2)&gt;WEEKDAY(H9,2)</formula>
    </cfRule>
  </conditionalFormatting>
  <conditionalFormatting sqref="G67:AK67">
    <cfRule type="expression" dxfId="0" priority="53">
      <formula>WEEKDAY(G9,2)&gt;WEEKDAY(H9,2)</formula>
    </cfRule>
  </conditionalFormatting>
  <conditionalFormatting sqref="G68:AK68">
    <cfRule type="expression" dxfId="0" priority="54">
      <formula>WEEKDAY(G9,2)&gt;WEEKDAY(H9,2)</formula>
    </cfRule>
  </conditionalFormatting>
  <conditionalFormatting sqref="G9:AK12">
    <cfRule type="cellIs" dxfId="8" priority="55" operator="equal">
      <formula>"20/02/2023"</formula>
    </cfRule>
  </conditionalFormatting>
  <conditionalFormatting sqref="G9:AK12">
    <cfRule type="cellIs" dxfId="8" priority="56" operator="equal">
      <formula>"20/02/2023"</formula>
    </cfRule>
  </conditionalFormatting>
  <conditionalFormatting sqref="G24:AK24">
    <cfRule type="expression" dxfId="0" priority="57">
      <formula>WEEKDAY(G9,2)&gt;WEEKDAY(H9,2)</formula>
    </cfRule>
  </conditionalFormatting>
  <conditionalFormatting sqref="G32:AK32">
    <cfRule type="expression" dxfId="0" priority="58">
      <formula>WEEKDAY(G9,2)&gt;WEEKDAY(H9,2)</formula>
    </cfRule>
  </conditionalFormatting>
  <conditionalFormatting sqref="G33:AK33">
    <cfRule type="expression" dxfId="0" priority="59">
      <formula>WEEKDAY(G9,2)&gt;WEEKDAY(H9,2)</formula>
    </cfRule>
  </conditionalFormatting>
  <conditionalFormatting sqref="G51:AK51">
    <cfRule type="expression" dxfId="0" priority="60">
      <formula>WEEKDAY(G9,2)&gt;WEEKDAY(H9,2)</formula>
    </cfRule>
  </conditionalFormatting>
  <conditionalFormatting sqref="G52:AK52">
    <cfRule type="expression" dxfId="0" priority="61">
      <formula>WEEKDAY(G9,2)&gt;WEEKDAY(H9,2)</formula>
    </cfRule>
  </conditionalFormatting>
  <conditionalFormatting sqref="AD13:AK13">
    <cfRule type="notContainsBlanks" dxfId="0" priority="62">
      <formula>LEN(TRIM(AD13))&gt;0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ErrorMessage="1" sqref="A16:A169">
      <formula1>'LISTAS DESPLEGABLES '!$A$2:$A$100</formula1>
    </dataValidation>
    <dataValidation type="list" allowBlank="1" showInputMessage="1" showErrorMessage="1" prompt="Haz clic e introduce un valor del intervalo" sqref="B16:B169">
      <formula1>'LISTAS DESPLEGABLES '!$C$2:$C$100</formula1>
    </dataValidation>
    <dataValidation type="list" allowBlank="1" showInputMessage="1" showErrorMessage="1" prompt="Haz clic e introduce un valor del intervalo" sqref="D16:D169">
      <formula1>'RESUMEN '!$A$73:$A$303</formula1>
    </dataValidation>
    <dataValidation type="list" allowBlank="1" showInputMessage="1" showErrorMessage="1" prompt="Haz clic e introduce un valor del intervalo" sqref="C16:C169">
      <formula1>'LISTAS DESPLEGABLES '!$E$2:$E$1000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20.57"/>
    <col customWidth="1" min="3" max="3" width="15.14"/>
    <col customWidth="1" min="4" max="4" width="51.86"/>
    <col customWidth="1" min="5" max="6" width="0.86"/>
    <col customWidth="1" min="7" max="8" width="4.0"/>
    <col customWidth="1" min="9" max="9" width="4.14"/>
    <col customWidth="1" min="10" max="10" width="5.14"/>
    <col customWidth="1" min="11" max="11" width="6.14"/>
    <col customWidth="1" min="12" max="13" width="4.57"/>
    <col customWidth="1" min="14" max="15" width="4.0"/>
    <col customWidth="1" min="16" max="16" width="4.14"/>
    <col customWidth="1" min="17" max="17" width="5.14"/>
    <col customWidth="1" min="18" max="18" width="4.14"/>
    <col customWidth="1" min="19" max="20" width="4.57"/>
    <col customWidth="1" min="21" max="22" width="4.0"/>
    <col customWidth="1" min="23" max="23" width="4.14"/>
    <col customWidth="1" min="24" max="24" width="5.14"/>
    <col customWidth="1" min="25" max="25" width="4.14"/>
    <col customWidth="1" min="26" max="27" width="4.57"/>
    <col customWidth="1" min="28" max="29" width="4.0"/>
    <col customWidth="1" min="30" max="30" width="4.14"/>
    <col customWidth="1" min="31" max="31" width="5.14"/>
    <col customWidth="1" min="32" max="32" width="4.14"/>
    <col customWidth="1" min="33" max="34" width="4.57"/>
    <col customWidth="1" min="35" max="36" width="4.0"/>
    <col customWidth="1" min="37" max="37" width="4.14"/>
    <col customWidth="1" min="38" max="38" width="6.57"/>
    <col customWidth="1" min="39" max="39" width="1.43"/>
    <col customWidth="1" min="40" max="40" width="11.86"/>
  </cols>
  <sheetData>
    <row r="1" ht="25.5" customHeight="1">
      <c r="A1" s="173"/>
      <c r="B1" s="174" t="s">
        <v>320</v>
      </c>
      <c r="C1" s="175"/>
      <c r="D1" s="176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</row>
    <row r="2" ht="25.5" customHeight="1">
      <c r="A2" s="173"/>
      <c r="B2" s="178"/>
      <c r="C2" s="179"/>
      <c r="D2" s="180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</row>
    <row r="3">
      <c r="A3" s="181"/>
      <c r="B3" s="182" t="s">
        <v>342</v>
      </c>
      <c r="C3" s="175"/>
      <c r="D3" s="176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</row>
    <row r="4" ht="3.75" customHeight="1">
      <c r="A4" s="181"/>
      <c r="B4" s="184"/>
      <c r="D4" s="8"/>
      <c r="E4" s="183"/>
      <c r="F4" s="185"/>
      <c r="G4" s="186"/>
      <c r="H4" s="186"/>
      <c r="I4" s="186"/>
      <c r="J4" s="186"/>
      <c r="K4" s="186"/>
      <c r="L4" s="186"/>
      <c r="M4" s="186"/>
      <c r="N4" s="187"/>
      <c r="O4" s="183"/>
      <c r="P4" s="183"/>
      <c r="Q4" s="183"/>
      <c r="R4" s="183"/>
      <c r="S4" s="183"/>
      <c r="T4" s="183"/>
      <c r="U4" s="183"/>
      <c r="V4" s="185"/>
      <c r="W4" s="186"/>
      <c r="X4" s="186"/>
      <c r="Y4" s="186"/>
      <c r="Z4" s="186"/>
      <c r="AA4" s="186"/>
      <c r="AB4" s="186"/>
      <c r="AC4" s="186"/>
      <c r="AD4" s="186"/>
      <c r="AE4" s="186"/>
      <c r="AF4" s="187"/>
      <c r="AG4" s="183"/>
      <c r="AH4" s="185"/>
      <c r="AI4" s="186"/>
      <c r="AJ4" s="186"/>
      <c r="AK4" s="186"/>
      <c r="AL4" s="187"/>
      <c r="AM4" s="183"/>
      <c r="AN4" s="183"/>
    </row>
    <row r="5">
      <c r="A5" s="181"/>
      <c r="B5" s="184"/>
      <c r="D5" s="8"/>
      <c r="E5" s="183"/>
      <c r="F5" s="188"/>
      <c r="G5" s="189" t="s">
        <v>343</v>
      </c>
      <c r="H5" s="190"/>
      <c r="I5" s="191"/>
      <c r="J5" s="169"/>
      <c r="K5" s="192" t="s">
        <v>344</v>
      </c>
      <c r="L5" s="169"/>
      <c r="M5" s="169"/>
      <c r="N5" s="193"/>
      <c r="O5" s="183"/>
      <c r="P5" s="183"/>
      <c r="Q5" s="183"/>
      <c r="R5" s="183"/>
      <c r="S5" s="183"/>
      <c r="T5" s="183"/>
      <c r="U5" s="183"/>
      <c r="V5" s="188"/>
      <c r="W5" s="194" t="s">
        <v>323</v>
      </c>
      <c r="X5" s="195"/>
      <c r="Y5" s="195"/>
      <c r="Z5" s="195"/>
      <c r="AA5" s="195"/>
      <c r="AB5" s="195"/>
      <c r="AC5" s="195"/>
      <c r="AD5" s="195"/>
      <c r="AE5" s="195"/>
      <c r="AF5" s="196"/>
      <c r="AG5" s="183"/>
      <c r="AH5" s="197" t="s">
        <v>324</v>
      </c>
      <c r="AI5" s="198"/>
      <c r="AJ5" s="199"/>
      <c r="AK5" s="482" t="s">
        <v>325</v>
      </c>
      <c r="AL5" s="196"/>
      <c r="AM5" s="183"/>
      <c r="AN5" s="183"/>
    </row>
    <row r="6">
      <c r="A6" s="181"/>
      <c r="B6" s="184"/>
      <c r="D6" s="8"/>
      <c r="E6" s="183"/>
      <c r="F6" s="188"/>
      <c r="G6" s="169"/>
      <c r="H6" s="169"/>
      <c r="I6" s="169"/>
      <c r="J6" s="169"/>
      <c r="K6" s="169"/>
      <c r="L6" s="169"/>
      <c r="M6" s="169"/>
      <c r="N6" s="193"/>
      <c r="O6" s="183"/>
      <c r="P6" s="183"/>
      <c r="Q6" s="183"/>
      <c r="R6" s="183"/>
      <c r="S6" s="183"/>
      <c r="T6" s="183"/>
      <c r="U6" s="183"/>
      <c r="V6" s="188"/>
      <c r="W6" s="201" t="str">
        <f>"Desde "&amp;TEXT(DATE(G7,MONTH(G5&amp;1),1),"mmm-dd-yy")&amp;" /Hasta "&amp;TEXT(EOMONTH(DATE(G7,MONTH(G5&amp;1),1),0),"mmm-dd-yy")</f>
        <v>Desde jun-01-23 /Hasta jun-30-23</v>
      </c>
      <c r="X6" s="175"/>
      <c r="Y6" s="175"/>
      <c r="Z6" s="175"/>
      <c r="AA6" s="175"/>
      <c r="AB6" s="175"/>
      <c r="AC6" s="175"/>
      <c r="AD6" s="175"/>
      <c r="AE6" s="175"/>
      <c r="AF6" s="202"/>
      <c r="AG6" s="183"/>
      <c r="AH6" s="203" t="str">
        <f>G5</f>
        <v>JUNIO</v>
      </c>
      <c r="AI6" s="175"/>
      <c r="AJ6" s="176"/>
      <c r="AK6" s="204">
        <f>G7</f>
        <v>2023</v>
      </c>
      <c r="AL6" s="202"/>
      <c r="AM6" s="183"/>
      <c r="AN6" s="183"/>
    </row>
    <row r="7">
      <c r="A7" s="181"/>
      <c r="B7" s="184"/>
      <c r="D7" s="8"/>
      <c r="E7" s="183"/>
      <c r="F7" s="188"/>
      <c r="G7" s="189">
        <v>2023.0</v>
      </c>
      <c r="H7" s="190"/>
      <c r="I7" s="191"/>
      <c r="J7" s="169"/>
      <c r="K7" s="205" t="s">
        <v>326</v>
      </c>
      <c r="L7" s="169"/>
      <c r="M7" s="169"/>
      <c r="N7" s="193"/>
      <c r="O7" s="183"/>
      <c r="P7" s="183"/>
      <c r="Q7" s="183"/>
      <c r="R7" s="183"/>
      <c r="S7" s="183"/>
      <c r="T7" s="183"/>
      <c r="U7" s="183"/>
      <c r="V7" s="188"/>
      <c r="W7" s="178"/>
      <c r="X7" s="179"/>
      <c r="Y7" s="179"/>
      <c r="Z7" s="179"/>
      <c r="AA7" s="179"/>
      <c r="AB7" s="179"/>
      <c r="AC7" s="179"/>
      <c r="AD7" s="179"/>
      <c r="AE7" s="179"/>
      <c r="AF7" s="206"/>
      <c r="AG7" s="183"/>
      <c r="AH7" s="207"/>
      <c r="AI7" s="179"/>
      <c r="AJ7" s="180"/>
      <c r="AK7" s="178"/>
      <c r="AL7" s="206"/>
      <c r="AM7" s="183"/>
      <c r="AN7" s="183"/>
    </row>
    <row r="8" ht="3.75" customHeight="1">
      <c r="A8" s="181"/>
      <c r="B8" s="184"/>
      <c r="D8" s="8"/>
      <c r="E8" s="183"/>
      <c r="F8" s="208"/>
      <c r="G8" s="209"/>
      <c r="H8" s="209"/>
      <c r="I8" s="209"/>
      <c r="J8" s="209"/>
      <c r="K8" s="209"/>
      <c r="L8" s="209"/>
      <c r="M8" s="209"/>
      <c r="N8" s="210"/>
      <c r="O8" s="183"/>
      <c r="P8" s="183"/>
      <c r="Q8" s="183"/>
      <c r="R8" s="183"/>
      <c r="S8" s="183"/>
      <c r="T8" s="183"/>
      <c r="U8" s="183"/>
      <c r="V8" s="208"/>
      <c r="W8" s="209"/>
      <c r="X8" s="209"/>
      <c r="Y8" s="209"/>
      <c r="Z8" s="209"/>
      <c r="AA8" s="209"/>
      <c r="AB8" s="209"/>
      <c r="AC8" s="209"/>
      <c r="AD8" s="209"/>
      <c r="AE8" s="209"/>
      <c r="AF8" s="210"/>
      <c r="AG8" s="183"/>
      <c r="AH8" s="208"/>
      <c r="AI8" s="209"/>
      <c r="AJ8" s="209"/>
      <c r="AK8" s="209"/>
      <c r="AL8" s="210"/>
      <c r="AM8" s="183"/>
      <c r="AN8" s="183"/>
    </row>
    <row r="9">
      <c r="A9" s="181"/>
      <c r="B9" s="184"/>
      <c r="D9" s="8"/>
      <c r="E9" s="183"/>
      <c r="F9" s="183"/>
      <c r="G9" s="211">
        <f>DATE(G7,MONTH(G5&amp;1),1)</f>
        <v>45078</v>
      </c>
      <c r="H9" s="211">
        <f t="shared" ref="H9:AK9" si="1">G9+1</f>
        <v>45079</v>
      </c>
      <c r="I9" s="211">
        <f t="shared" si="1"/>
        <v>45080</v>
      </c>
      <c r="J9" s="211">
        <f t="shared" si="1"/>
        <v>45081</v>
      </c>
      <c r="K9" s="211">
        <f t="shared" si="1"/>
        <v>45082</v>
      </c>
      <c r="L9" s="211">
        <f t="shared" si="1"/>
        <v>45083</v>
      </c>
      <c r="M9" s="211">
        <f t="shared" si="1"/>
        <v>45084</v>
      </c>
      <c r="N9" s="211">
        <f t="shared" si="1"/>
        <v>45085</v>
      </c>
      <c r="O9" s="211">
        <f t="shared" si="1"/>
        <v>45086</v>
      </c>
      <c r="P9" s="211">
        <f t="shared" si="1"/>
        <v>45087</v>
      </c>
      <c r="Q9" s="211">
        <f t="shared" si="1"/>
        <v>45088</v>
      </c>
      <c r="R9" s="211">
        <f t="shared" si="1"/>
        <v>45089</v>
      </c>
      <c r="S9" s="211">
        <f t="shared" si="1"/>
        <v>45090</v>
      </c>
      <c r="T9" s="211">
        <f t="shared" si="1"/>
        <v>45091</v>
      </c>
      <c r="U9" s="211">
        <f t="shared" si="1"/>
        <v>45092</v>
      </c>
      <c r="V9" s="211">
        <f t="shared" si="1"/>
        <v>45093</v>
      </c>
      <c r="W9" s="211">
        <f t="shared" si="1"/>
        <v>45094</v>
      </c>
      <c r="X9" s="211">
        <f t="shared" si="1"/>
        <v>45095</v>
      </c>
      <c r="Y9" s="211">
        <f t="shared" si="1"/>
        <v>45096</v>
      </c>
      <c r="Z9" s="211">
        <f t="shared" si="1"/>
        <v>45097</v>
      </c>
      <c r="AA9" s="211">
        <f t="shared" si="1"/>
        <v>45098</v>
      </c>
      <c r="AB9" s="211">
        <f t="shared" si="1"/>
        <v>45099</v>
      </c>
      <c r="AC9" s="211">
        <f t="shared" si="1"/>
        <v>45100</v>
      </c>
      <c r="AD9" s="211">
        <f t="shared" si="1"/>
        <v>45101</v>
      </c>
      <c r="AE9" s="211">
        <f t="shared" si="1"/>
        <v>45102</v>
      </c>
      <c r="AF9" s="211">
        <f t="shared" si="1"/>
        <v>45103</v>
      </c>
      <c r="AG9" s="211">
        <f t="shared" si="1"/>
        <v>45104</v>
      </c>
      <c r="AH9" s="211">
        <f t="shared" si="1"/>
        <v>45105</v>
      </c>
      <c r="AI9" s="211">
        <f t="shared" si="1"/>
        <v>45106</v>
      </c>
      <c r="AJ9" s="211">
        <f t="shared" si="1"/>
        <v>45107</v>
      </c>
      <c r="AK9" s="211">
        <f t="shared" si="1"/>
        <v>45108</v>
      </c>
      <c r="AL9" s="212"/>
      <c r="AM9" s="183"/>
      <c r="AN9" s="213"/>
    </row>
    <row r="10">
      <c r="A10" s="181"/>
      <c r="B10" s="184"/>
      <c r="D10" s="8"/>
      <c r="E10" s="183"/>
      <c r="F10" s="183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183"/>
      <c r="AN10" s="183"/>
    </row>
    <row r="11">
      <c r="A11" s="181"/>
      <c r="B11" s="184"/>
      <c r="D11" s="8"/>
      <c r="E11" s="183"/>
      <c r="F11" s="183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183"/>
      <c r="AN11" s="183"/>
    </row>
    <row r="12" ht="14.25" customHeight="1">
      <c r="A12" s="181"/>
      <c r="B12" s="178"/>
      <c r="C12" s="179"/>
      <c r="D12" s="180"/>
      <c r="E12" s="183"/>
      <c r="F12" s="183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183"/>
      <c r="AN12" s="183"/>
    </row>
    <row r="13" ht="6.75" customHeight="1">
      <c r="A13" s="181"/>
      <c r="B13" s="169"/>
      <c r="C13" s="169"/>
      <c r="D13" s="169"/>
      <c r="E13" s="183"/>
      <c r="F13" s="183"/>
      <c r="G13" s="216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183"/>
      <c r="AM13" s="183"/>
      <c r="AN13" s="183"/>
    </row>
    <row r="14">
      <c r="A14" s="218"/>
      <c r="B14" s="219" t="s">
        <v>327</v>
      </c>
      <c r="C14" s="42" t="s">
        <v>328</v>
      </c>
      <c r="D14" s="220" t="s">
        <v>329</v>
      </c>
      <c r="E14" s="183"/>
      <c r="F14" s="183"/>
      <c r="G14" s="221" t="str">
        <f t="shared" ref="G14:AK14" si="2">PROPER(LEFT(TEXT(G9,"dddd"),3))</f>
        <v>Jue</v>
      </c>
      <c r="H14" s="221" t="str">
        <f t="shared" si="2"/>
        <v>Vie</v>
      </c>
      <c r="I14" s="221" t="str">
        <f t="shared" si="2"/>
        <v>Sáb</v>
      </c>
      <c r="J14" s="221" t="str">
        <f t="shared" si="2"/>
        <v>Dom</v>
      </c>
      <c r="K14" s="221" t="str">
        <f t="shared" si="2"/>
        <v>Lun</v>
      </c>
      <c r="L14" s="221" t="str">
        <f t="shared" si="2"/>
        <v>Mar</v>
      </c>
      <c r="M14" s="221" t="str">
        <f t="shared" si="2"/>
        <v>Mié</v>
      </c>
      <c r="N14" s="221" t="str">
        <f t="shared" si="2"/>
        <v>Jue</v>
      </c>
      <c r="O14" s="221" t="str">
        <f t="shared" si="2"/>
        <v>Vie</v>
      </c>
      <c r="P14" s="221" t="str">
        <f t="shared" si="2"/>
        <v>Sáb</v>
      </c>
      <c r="Q14" s="221" t="str">
        <f t="shared" si="2"/>
        <v>Dom</v>
      </c>
      <c r="R14" s="221" t="str">
        <f t="shared" si="2"/>
        <v>Lun</v>
      </c>
      <c r="S14" s="221" t="str">
        <f t="shared" si="2"/>
        <v>Mar</v>
      </c>
      <c r="T14" s="221" t="str">
        <f t="shared" si="2"/>
        <v>Mié</v>
      </c>
      <c r="U14" s="221" t="str">
        <f t="shared" si="2"/>
        <v>Jue</v>
      </c>
      <c r="V14" s="221" t="str">
        <f t="shared" si="2"/>
        <v>Vie</v>
      </c>
      <c r="W14" s="221" t="str">
        <f t="shared" si="2"/>
        <v>Sáb</v>
      </c>
      <c r="X14" s="221" t="str">
        <f t="shared" si="2"/>
        <v>Dom</v>
      </c>
      <c r="Y14" s="221" t="str">
        <f t="shared" si="2"/>
        <v>Lun</v>
      </c>
      <c r="Z14" s="221" t="str">
        <f t="shared" si="2"/>
        <v>Mar</v>
      </c>
      <c r="AA14" s="221" t="str">
        <f t="shared" si="2"/>
        <v>Mié</v>
      </c>
      <c r="AB14" s="221" t="str">
        <f t="shared" si="2"/>
        <v>Jue</v>
      </c>
      <c r="AC14" s="221" t="str">
        <f t="shared" si="2"/>
        <v>Vie</v>
      </c>
      <c r="AD14" s="221" t="str">
        <f t="shared" si="2"/>
        <v>Sáb</v>
      </c>
      <c r="AE14" s="221" t="str">
        <f t="shared" si="2"/>
        <v>Dom</v>
      </c>
      <c r="AF14" s="221" t="str">
        <f t="shared" si="2"/>
        <v>Lun</v>
      </c>
      <c r="AG14" s="221" t="str">
        <f t="shared" si="2"/>
        <v>Mar</v>
      </c>
      <c r="AH14" s="221" t="str">
        <f t="shared" si="2"/>
        <v>Mié</v>
      </c>
      <c r="AI14" s="221" t="str">
        <f t="shared" si="2"/>
        <v>Jue</v>
      </c>
      <c r="AJ14" s="221" t="str">
        <f t="shared" si="2"/>
        <v>Vie</v>
      </c>
      <c r="AK14" s="222" t="str">
        <f t="shared" si="2"/>
        <v>Sáb</v>
      </c>
      <c r="AL14" s="223" t="s">
        <v>330</v>
      </c>
      <c r="AM14" s="224"/>
      <c r="AN14" s="225" t="s">
        <v>331</v>
      </c>
    </row>
    <row r="15" ht="5.25" customHeight="1">
      <c r="A15" s="233"/>
      <c r="B15" s="183"/>
      <c r="C15" s="183"/>
      <c r="D15" s="183"/>
      <c r="E15" s="183"/>
      <c r="F15" s="183"/>
      <c r="G15" s="427"/>
      <c r="H15" s="428"/>
      <c r="I15" s="429"/>
      <c r="J15" s="429"/>
      <c r="K15" s="429"/>
      <c r="L15" s="429"/>
      <c r="M15" s="428"/>
      <c r="N15" s="427"/>
      <c r="O15" s="427"/>
      <c r="P15" s="429"/>
      <c r="Q15" s="429"/>
      <c r="R15" s="429"/>
      <c r="S15" s="429"/>
      <c r="T15" s="430"/>
      <c r="U15" s="427"/>
      <c r="V15" s="427"/>
      <c r="W15" s="429"/>
      <c r="X15" s="429"/>
      <c r="Y15" s="429"/>
      <c r="Z15" s="429"/>
      <c r="AA15" s="430"/>
      <c r="AB15" s="427"/>
      <c r="AC15" s="427"/>
      <c r="AD15" s="429"/>
      <c r="AE15" s="429"/>
      <c r="AF15" s="429"/>
      <c r="AG15" s="429"/>
      <c r="AH15" s="430"/>
      <c r="AI15" s="427"/>
      <c r="AJ15" s="427"/>
      <c r="AK15" s="429"/>
      <c r="AL15" s="431"/>
      <c r="AM15" s="280"/>
      <c r="AN15" s="280"/>
    </row>
    <row r="16" ht="14.25" customHeight="1">
      <c r="A16" s="233" t="s">
        <v>257</v>
      </c>
      <c r="B16" s="309"/>
      <c r="C16" s="309" t="s">
        <v>279</v>
      </c>
      <c r="D16" s="309" t="s">
        <v>36</v>
      </c>
      <c r="E16" s="183"/>
      <c r="F16" s="183"/>
      <c r="G16" s="483">
        <v>1.0</v>
      </c>
      <c r="H16" s="483"/>
      <c r="I16" s="470"/>
      <c r="J16" s="470"/>
      <c r="K16" s="484"/>
      <c r="L16" s="484"/>
      <c r="M16" s="483"/>
      <c r="N16" s="483"/>
      <c r="O16" s="483"/>
      <c r="P16" s="470"/>
      <c r="Q16" s="470"/>
      <c r="R16" s="484"/>
      <c r="S16" s="484"/>
      <c r="T16" s="483"/>
      <c r="U16" s="483"/>
      <c r="V16" s="483"/>
      <c r="W16" s="471">
        <v>1.0</v>
      </c>
      <c r="X16" s="470"/>
      <c r="Y16" s="484"/>
      <c r="Z16" s="471"/>
      <c r="AA16" s="483"/>
      <c r="AB16" s="483"/>
      <c r="AC16" s="483"/>
      <c r="AD16" s="470"/>
      <c r="AE16" s="470"/>
      <c r="AF16" s="484"/>
      <c r="AG16" s="484"/>
      <c r="AH16" s="483"/>
      <c r="AI16" s="483"/>
      <c r="AJ16" s="483"/>
      <c r="AK16" s="484"/>
      <c r="AL16" s="238">
        <f t="shared" ref="AL16:AL22" si="3">SUM(G16:AK16)</f>
        <v>2</v>
      </c>
      <c r="AM16" s="280"/>
      <c r="AN16" s="240" t="b">
        <v>0</v>
      </c>
    </row>
    <row r="17">
      <c r="A17" s="233" t="s">
        <v>257</v>
      </c>
      <c r="B17" s="309"/>
      <c r="C17" s="309" t="s">
        <v>279</v>
      </c>
      <c r="D17" s="309" t="s">
        <v>35</v>
      </c>
      <c r="E17" s="183"/>
      <c r="F17" s="183"/>
      <c r="G17" s="483">
        <v>1.0</v>
      </c>
      <c r="H17" s="483"/>
      <c r="I17" s="470"/>
      <c r="J17" s="470"/>
      <c r="K17" s="484"/>
      <c r="L17" s="484"/>
      <c r="M17" s="483"/>
      <c r="N17" s="483"/>
      <c r="O17" s="483"/>
      <c r="P17" s="470"/>
      <c r="Q17" s="470"/>
      <c r="R17" s="484"/>
      <c r="S17" s="484"/>
      <c r="T17" s="483"/>
      <c r="U17" s="483"/>
      <c r="V17" s="483"/>
      <c r="W17" s="471"/>
      <c r="X17" s="470"/>
      <c r="Y17" s="484"/>
      <c r="Z17" s="471"/>
      <c r="AA17" s="483"/>
      <c r="AB17" s="483"/>
      <c r="AC17" s="483"/>
      <c r="AD17" s="470"/>
      <c r="AE17" s="470"/>
      <c r="AF17" s="484"/>
      <c r="AG17" s="484"/>
      <c r="AH17" s="483"/>
      <c r="AI17" s="483"/>
      <c r="AJ17" s="483"/>
      <c r="AK17" s="484"/>
      <c r="AL17" s="238">
        <f t="shared" si="3"/>
        <v>1</v>
      </c>
      <c r="AM17" s="436"/>
      <c r="AN17" s="436" t="b">
        <v>0</v>
      </c>
    </row>
    <row r="18">
      <c r="A18" s="233" t="s">
        <v>257</v>
      </c>
      <c r="B18" s="309"/>
      <c r="C18" s="309" t="s">
        <v>279</v>
      </c>
      <c r="D18" s="309" t="s">
        <v>43</v>
      </c>
      <c r="E18" s="183"/>
      <c r="F18" s="183"/>
      <c r="G18" s="483">
        <v>1.0</v>
      </c>
      <c r="H18" s="483"/>
      <c r="I18" s="470"/>
      <c r="J18" s="470"/>
      <c r="K18" s="484"/>
      <c r="L18" s="484"/>
      <c r="M18" s="483"/>
      <c r="N18" s="483"/>
      <c r="O18" s="483"/>
      <c r="P18" s="470"/>
      <c r="Q18" s="470"/>
      <c r="R18" s="484"/>
      <c r="S18" s="484"/>
      <c r="T18" s="483"/>
      <c r="U18" s="483"/>
      <c r="V18" s="483"/>
      <c r="W18" s="471"/>
      <c r="X18" s="470"/>
      <c r="Y18" s="484"/>
      <c r="Z18" s="471"/>
      <c r="AA18" s="483"/>
      <c r="AB18" s="483"/>
      <c r="AC18" s="483"/>
      <c r="AD18" s="470"/>
      <c r="AE18" s="470"/>
      <c r="AF18" s="484"/>
      <c r="AG18" s="484"/>
      <c r="AH18" s="483"/>
      <c r="AI18" s="483"/>
      <c r="AJ18" s="483"/>
      <c r="AK18" s="484"/>
      <c r="AL18" s="238">
        <f t="shared" si="3"/>
        <v>1</v>
      </c>
      <c r="AM18" s="436"/>
      <c r="AN18" s="436" t="b">
        <v>0</v>
      </c>
    </row>
    <row r="19">
      <c r="A19" s="233" t="s">
        <v>257</v>
      </c>
      <c r="B19" s="309"/>
      <c r="C19" s="309" t="s">
        <v>279</v>
      </c>
      <c r="D19" s="309" t="s">
        <v>41</v>
      </c>
      <c r="E19" s="183"/>
      <c r="F19" s="183"/>
      <c r="G19" s="483">
        <v>1.0</v>
      </c>
      <c r="H19" s="483"/>
      <c r="I19" s="470"/>
      <c r="J19" s="470"/>
      <c r="K19" s="484"/>
      <c r="L19" s="484"/>
      <c r="M19" s="483"/>
      <c r="N19" s="483"/>
      <c r="O19" s="483"/>
      <c r="P19" s="470"/>
      <c r="Q19" s="470"/>
      <c r="R19" s="484"/>
      <c r="S19" s="484"/>
      <c r="T19" s="483"/>
      <c r="U19" s="483"/>
      <c r="V19" s="483"/>
      <c r="W19" s="471"/>
      <c r="X19" s="470"/>
      <c r="Y19" s="484"/>
      <c r="Z19" s="471"/>
      <c r="AA19" s="483"/>
      <c r="AB19" s="483"/>
      <c r="AC19" s="483"/>
      <c r="AD19" s="470"/>
      <c r="AE19" s="470"/>
      <c r="AF19" s="484"/>
      <c r="AG19" s="484"/>
      <c r="AH19" s="483"/>
      <c r="AI19" s="483"/>
      <c r="AJ19" s="483"/>
      <c r="AK19" s="484"/>
      <c r="AL19" s="238">
        <f t="shared" si="3"/>
        <v>1</v>
      </c>
      <c r="AM19" s="436"/>
      <c r="AN19" s="436" t="b">
        <v>0</v>
      </c>
    </row>
    <row r="20" ht="15.75" customHeight="1">
      <c r="A20" s="233" t="s">
        <v>257</v>
      </c>
      <c r="B20" s="309"/>
      <c r="C20" s="309" t="s">
        <v>279</v>
      </c>
      <c r="D20" s="309" t="s">
        <v>34</v>
      </c>
      <c r="E20" s="183"/>
      <c r="F20" s="183"/>
      <c r="G20" s="483">
        <v>1.0</v>
      </c>
      <c r="H20" s="483"/>
      <c r="I20" s="470"/>
      <c r="J20" s="470"/>
      <c r="K20" s="484"/>
      <c r="L20" s="484"/>
      <c r="M20" s="483"/>
      <c r="N20" s="483"/>
      <c r="O20" s="483"/>
      <c r="P20" s="470"/>
      <c r="Q20" s="470"/>
      <c r="R20" s="484"/>
      <c r="S20" s="484"/>
      <c r="T20" s="483"/>
      <c r="U20" s="483"/>
      <c r="V20" s="483"/>
      <c r="W20" s="471"/>
      <c r="X20" s="470"/>
      <c r="Y20" s="484"/>
      <c r="Z20" s="471"/>
      <c r="AA20" s="483"/>
      <c r="AB20" s="483"/>
      <c r="AC20" s="483"/>
      <c r="AD20" s="470"/>
      <c r="AE20" s="470"/>
      <c r="AF20" s="484"/>
      <c r="AG20" s="484"/>
      <c r="AH20" s="483"/>
      <c r="AI20" s="483"/>
      <c r="AJ20" s="483"/>
      <c r="AK20" s="484"/>
      <c r="AL20" s="238">
        <f t="shared" si="3"/>
        <v>1</v>
      </c>
      <c r="AM20" s="436"/>
      <c r="AN20" s="436" t="b">
        <v>0</v>
      </c>
    </row>
    <row r="21" ht="15.75" customHeight="1">
      <c r="A21" s="233" t="s">
        <v>257</v>
      </c>
      <c r="B21" s="309"/>
      <c r="C21" s="309" t="s">
        <v>279</v>
      </c>
      <c r="D21" s="309" t="s">
        <v>33</v>
      </c>
      <c r="E21" s="183"/>
      <c r="F21" s="183"/>
      <c r="G21" s="483">
        <v>1.0</v>
      </c>
      <c r="H21" s="483"/>
      <c r="I21" s="470"/>
      <c r="J21" s="470"/>
      <c r="K21" s="484"/>
      <c r="L21" s="484"/>
      <c r="M21" s="483"/>
      <c r="N21" s="483"/>
      <c r="O21" s="483"/>
      <c r="P21" s="470"/>
      <c r="Q21" s="470"/>
      <c r="R21" s="484"/>
      <c r="S21" s="484"/>
      <c r="T21" s="483"/>
      <c r="U21" s="483"/>
      <c r="V21" s="483"/>
      <c r="W21" s="471"/>
      <c r="X21" s="470"/>
      <c r="Y21" s="484"/>
      <c r="Z21" s="471"/>
      <c r="AA21" s="483"/>
      <c r="AB21" s="483"/>
      <c r="AC21" s="483"/>
      <c r="AD21" s="470"/>
      <c r="AE21" s="470"/>
      <c r="AF21" s="484"/>
      <c r="AG21" s="484"/>
      <c r="AH21" s="483"/>
      <c r="AI21" s="483"/>
      <c r="AJ21" s="483"/>
      <c r="AK21" s="484"/>
      <c r="AL21" s="238">
        <f t="shared" si="3"/>
        <v>1</v>
      </c>
      <c r="AM21" s="436"/>
      <c r="AN21" s="436" t="b">
        <v>0</v>
      </c>
    </row>
    <row r="22" ht="15.75" customHeight="1">
      <c r="A22" s="233" t="s">
        <v>257</v>
      </c>
      <c r="B22" s="309"/>
      <c r="C22" s="309" t="s">
        <v>279</v>
      </c>
      <c r="D22" s="309"/>
      <c r="E22" s="183"/>
      <c r="F22" s="183"/>
      <c r="G22" s="483"/>
      <c r="H22" s="483"/>
      <c r="I22" s="470"/>
      <c r="J22" s="470"/>
      <c r="K22" s="484"/>
      <c r="L22" s="484"/>
      <c r="M22" s="483"/>
      <c r="N22" s="483"/>
      <c r="O22" s="483"/>
      <c r="P22" s="470"/>
      <c r="Q22" s="470"/>
      <c r="R22" s="484"/>
      <c r="S22" s="484"/>
      <c r="T22" s="483"/>
      <c r="U22" s="483"/>
      <c r="V22" s="483"/>
      <c r="W22" s="471"/>
      <c r="X22" s="470"/>
      <c r="Y22" s="484"/>
      <c r="Z22" s="471"/>
      <c r="AA22" s="483"/>
      <c r="AB22" s="483"/>
      <c r="AC22" s="483"/>
      <c r="AD22" s="470"/>
      <c r="AE22" s="470"/>
      <c r="AF22" s="484"/>
      <c r="AG22" s="484"/>
      <c r="AH22" s="483"/>
      <c r="AI22" s="483"/>
      <c r="AJ22" s="483"/>
      <c r="AK22" s="484"/>
      <c r="AL22" s="238">
        <f t="shared" si="3"/>
        <v>0</v>
      </c>
      <c r="AM22" s="436"/>
      <c r="AN22" s="436" t="b">
        <v>0</v>
      </c>
    </row>
    <row r="23" ht="15.75" customHeight="1">
      <c r="A23" s="233" t="s">
        <v>261</v>
      </c>
      <c r="B23" s="286" t="s">
        <v>258</v>
      </c>
      <c r="C23" s="286" t="s">
        <v>279</v>
      </c>
      <c r="D23" s="286" t="s">
        <v>40</v>
      </c>
      <c r="E23" s="258"/>
      <c r="F23" s="258"/>
      <c r="G23" s="438">
        <f t="shared" ref="G23:AL23" si="4">SUM(G16:G22)</f>
        <v>6</v>
      </c>
      <c r="H23" s="438">
        <f t="shared" si="4"/>
        <v>0</v>
      </c>
      <c r="I23" s="438">
        <f t="shared" si="4"/>
        <v>0</v>
      </c>
      <c r="J23" s="438">
        <f t="shared" si="4"/>
        <v>0</v>
      </c>
      <c r="K23" s="438">
        <f t="shared" si="4"/>
        <v>0</v>
      </c>
      <c r="L23" s="438">
        <f t="shared" si="4"/>
        <v>0</v>
      </c>
      <c r="M23" s="438">
        <f t="shared" si="4"/>
        <v>0</v>
      </c>
      <c r="N23" s="438">
        <f t="shared" si="4"/>
        <v>0</v>
      </c>
      <c r="O23" s="438">
        <f t="shared" si="4"/>
        <v>0</v>
      </c>
      <c r="P23" s="438">
        <f t="shared" si="4"/>
        <v>0</v>
      </c>
      <c r="Q23" s="438">
        <f t="shared" si="4"/>
        <v>0</v>
      </c>
      <c r="R23" s="438">
        <f t="shared" si="4"/>
        <v>0</v>
      </c>
      <c r="S23" s="438">
        <f t="shared" si="4"/>
        <v>0</v>
      </c>
      <c r="T23" s="438">
        <f t="shared" si="4"/>
        <v>0</v>
      </c>
      <c r="U23" s="438">
        <f t="shared" si="4"/>
        <v>0</v>
      </c>
      <c r="V23" s="438">
        <f t="shared" si="4"/>
        <v>0</v>
      </c>
      <c r="W23" s="438">
        <f t="shared" si="4"/>
        <v>1</v>
      </c>
      <c r="X23" s="438">
        <f t="shared" si="4"/>
        <v>0</v>
      </c>
      <c r="Y23" s="438">
        <f t="shared" si="4"/>
        <v>0</v>
      </c>
      <c r="Z23" s="438">
        <f t="shared" si="4"/>
        <v>0</v>
      </c>
      <c r="AA23" s="438">
        <f t="shared" si="4"/>
        <v>0</v>
      </c>
      <c r="AB23" s="438">
        <f t="shared" si="4"/>
        <v>0</v>
      </c>
      <c r="AC23" s="438">
        <f t="shared" si="4"/>
        <v>0</v>
      </c>
      <c r="AD23" s="438">
        <f t="shared" si="4"/>
        <v>0</v>
      </c>
      <c r="AE23" s="438">
        <f t="shared" si="4"/>
        <v>0</v>
      </c>
      <c r="AF23" s="438">
        <f t="shared" si="4"/>
        <v>0</v>
      </c>
      <c r="AG23" s="438">
        <f t="shared" si="4"/>
        <v>0</v>
      </c>
      <c r="AH23" s="438">
        <f t="shared" si="4"/>
        <v>0</v>
      </c>
      <c r="AI23" s="438">
        <f t="shared" si="4"/>
        <v>0</v>
      </c>
      <c r="AJ23" s="438">
        <f t="shared" si="4"/>
        <v>0</v>
      </c>
      <c r="AK23" s="438">
        <f t="shared" si="4"/>
        <v>0</v>
      </c>
      <c r="AL23" s="260">
        <f t="shared" si="4"/>
        <v>7</v>
      </c>
      <c r="AM23" s="439"/>
      <c r="AN23" s="439" t="b">
        <v>0</v>
      </c>
    </row>
    <row r="24" ht="15.75" customHeight="1">
      <c r="A24" s="233" t="s">
        <v>261</v>
      </c>
      <c r="B24" s="309" t="s">
        <v>258</v>
      </c>
      <c r="C24" s="309" t="s">
        <v>259</v>
      </c>
      <c r="D24" s="309" t="s">
        <v>53</v>
      </c>
      <c r="E24" s="183"/>
      <c r="F24" s="183"/>
      <c r="G24" s="483"/>
      <c r="H24" s="483"/>
      <c r="I24" s="473"/>
      <c r="J24" s="473"/>
      <c r="K24" s="485">
        <v>1.0</v>
      </c>
      <c r="L24" s="485">
        <v>8.0</v>
      </c>
      <c r="M24" s="483">
        <v>7.0</v>
      </c>
      <c r="N24" s="483"/>
      <c r="O24" s="483">
        <v>1.0</v>
      </c>
      <c r="P24" s="473">
        <v>7.0</v>
      </c>
      <c r="Q24" s="473">
        <v>1.0</v>
      </c>
      <c r="R24" s="485">
        <v>7.0</v>
      </c>
      <c r="S24" s="485"/>
      <c r="T24" s="483">
        <v>1.0</v>
      </c>
      <c r="U24" s="483">
        <v>7.0</v>
      </c>
      <c r="V24" s="483">
        <v>1.0</v>
      </c>
      <c r="W24" s="475">
        <v>15.0</v>
      </c>
      <c r="X24" s="473"/>
      <c r="Y24" s="485">
        <v>1.0</v>
      </c>
      <c r="Z24" s="475">
        <v>8.0</v>
      </c>
      <c r="AA24" s="483">
        <v>7.0</v>
      </c>
      <c r="AB24" s="483"/>
      <c r="AC24" s="483"/>
      <c r="AD24" s="473"/>
      <c r="AE24" s="473"/>
      <c r="AF24" s="485"/>
      <c r="AG24" s="485"/>
      <c r="AH24" s="483"/>
      <c r="AI24" s="483"/>
      <c r="AJ24" s="483"/>
      <c r="AK24" s="485"/>
      <c r="AL24" s="238">
        <f t="shared" ref="AL24:AL141" si="5">SUM(G24:AK24)</f>
        <v>72</v>
      </c>
      <c r="AM24" s="436"/>
      <c r="AN24" s="436" t="b">
        <v>1</v>
      </c>
    </row>
    <row r="25" ht="15.75" customHeight="1">
      <c r="A25" s="233" t="s">
        <v>261</v>
      </c>
      <c r="B25" s="309" t="s">
        <v>258</v>
      </c>
      <c r="C25" s="309" t="s">
        <v>259</v>
      </c>
      <c r="D25" s="309" t="s">
        <v>51</v>
      </c>
      <c r="E25" s="183"/>
      <c r="F25" s="183"/>
      <c r="G25" s="483">
        <v>8.0</v>
      </c>
      <c r="H25" s="483"/>
      <c r="I25" s="473"/>
      <c r="J25" s="473"/>
      <c r="K25" s="485">
        <v>8.0</v>
      </c>
      <c r="L25" s="485">
        <v>8.0</v>
      </c>
      <c r="M25" s="483">
        <v>1.0</v>
      </c>
      <c r="N25" s="483">
        <v>7.0</v>
      </c>
      <c r="O25" s="483">
        <v>8.0</v>
      </c>
      <c r="P25" s="473"/>
      <c r="Q25" s="473">
        <v>8.0</v>
      </c>
      <c r="R25" s="485">
        <v>8.0</v>
      </c>
      <c r="S25" s="485">
        <v>8.0</v>
      </c>
      <c r="T25" s="483"/>
      <c r="U25" s="483"/>
      <c r="V25" s="483">
        <v>8.0</v>
      </c>
      <c r="W25" s="475">
        <v>8.0</v>
      </c>
      <c r="X25" s="473">
        <v>8.0</v>
      </c>
      <c r="Y25" s="485">
        <v>8.0</v>
      </c>
      <c r="Z25" s="475"/>
      <c r="AA25" s="483">
        <v>8.0</v>
      </c>
      <c r="AB25" s="483"/>
      <c r="AC25" s="483">
        <v>8.0</v>
      </c>
      <c r="AD25" s="473"/>
      <c r="AE25" s="473">
        <v>8.0</v>
      </c>
      <c r="AF25" s="485">
        <v>8.0</v>
      </c>
      <c r="AG25" s="485"/>
      <c r="AH25" s="483"/>
      <c r="AI25" s="483">
        <v>8.0</v>
      </c>
      <c r="AJ25" s="483">
        <v>8.0</v>
      </c>
      <c r="AK25" s="485"/>
      <c r="AL25" s="238">
        <f t="shared" si="5"/>
        <v>144</v>
      </c>
      <c r="AM25" s="436"/>
      <c r="AN25" s="436" t="b">
        <v>1</v>
      </c>
    </row>
    <row r="26" ht="15.75" customHeight="1">
      <c r="A26" s="233" t="s">
        <v>261</v>
      </c>
      <c r="B26" s="309" t="s">
        <v>258</v>
      </c>
      <c r="C26" s="309" t="s">
        <v>259</v>
      </c>
      <c r="D26" s="309" t="s">
        <v>52</v>
      </c>
      <c r="E26" s="183"/>
      <c r="F26" s="183"/>
      <c r="G26" s="483"/>
      <c r="H26" s="483">
        <v>8.0</v>
      </c>
      <c r="I26" s="473">
        <v>8.0</v>
      </c>
      <c r="J26" s="473">
        <v>8.0</v>
      </c>
      <c r="K26" s="485"/>
      <c r="L26" s="485"/>
      <c r="M26" s="483">
        <v>8.0</v>
      </c>
      <c r="N26" s="483">
        <v>8.0</v>
      </c>
      <c r="O26" s="483"/>
      <c r="P26" s="473">
        <v>8.0</v>
      </c>
      <c r="Q26" s="473"/>
      <c r="R26" s="485"/>
      <c r="S26" s="485">
        <v>8.0</v>
      </c>
      <c r="T26" s="483">
        <v>8.0</v>
      </c>
      <c r="U26" s="483">
        <v>8.0</v>
      </c>
      <c r="V26" s="483"/>
      <c r="W26" s="475"/>
      <c r="X26" s="473">
        <v>8.0</v>
      </c>
      <c r="Y26" s="485"/>
      <c r="Z26" s="475">
        <v>8.0</v>
      </c>
      <c r="AA26" s="483"/>
      <c r="AB26" s="483">
        <v>8.0</v>
      </c>
      <c r="AC26" s="483">
        <v>8.0</v>
      </c>
      <c r="AD26" s="473"/>
      <c r="AE26" s="473"/>
      <c r="AF26" s="485"/>
      <c r="AG26" s="485">
        <v>8.0</v>
      </c>
      <c r="AH26" s="483">
        <v>8.0</v>
      </c>
      <c r="AI26" s="483"/>
      <c r="AJ26" s="483"/>
      <c r="AK26" s="485"/>
      <c r="AL26" s="238">
        <f t="shared" si="5"/>
        <v>120</v>
      </c>
      <c r="AM26" s="436"/>
      <c r="AN26" s="436" t="b">
        <v>1</v>
      </c>
    </row>
    <row r="27" ht="15.75" customHeight="1">
      <c r="A27" s="233" t="s">
        <v>261</v>
      </c>
      <c r="B27" s="309" t="s">
        <v>258</v>
      </c>
      <c r="C27" s="309" t="s">
        <v>259</v>
      </c>
      <c r="D27" s="309" t="s">
        <v>64</v>
      </c>
      <c r="E27" s="183"/>
      <c r="F27" s="183"/>
      <c r="G27" s="483"/>
      <c r="H27" s="483"/>
      <c r="I27" s="473"/>
      <c r="J27" s="473"/>
      <c r="K27" s="485"/>
      <c r="L27" s="485"/>
      <c r="M27" s="483"/>
      <c r="N27" s="483"/>
      <c r="O27" s="483"/>
      <c r="P27" s="473"/>
      <c r="Q27" s="473"/>
      <c r="R27" s="485"/>
      <c r="S27" s="485"/>
      <c r="T27" s="483"/>
      <c r="U27" s="483"/>
      <c r="V27" s="483">
        <v>3.0</v>
      </c>
      <c r="W27" s="475"/>
      <c r="X27" s="473"/>
      <c r="Y27" s="485"/>
      <c r="Z27" s="475"/>
      <c r="AA27" s="483"/>
      <c r="AB27" s="483"/>
      <c r="AC27" s="483">
        <v>1.0</v>
      </c>
      <c r="AD27" s="473">
        <v>7.0</v>
      </c>
      <c r="AE27" s="473">
        <v>1.0</v>
      </c>
      <c r="AF27" s="485">
        <v>7.0</v>
      </c>
      <c r="AG27" s="485"/>
      <c r="AH27" s="483"/>
      <c r="AI27" s="483"/>
      <c r="AJ27" s="483">
        <v>1.0</v>
      </c>
      <c r="AK27" s="485"/>
      <c r="AL27" s="238">
        <f t="shared" si="5"/>
        <v>20</v>
      </c>
      <c r="AM27" s="436"/>
      <c r="AN27" s="436" t="b">
        <v>1</v>
      </c>
    </row>
    <row r="28" ht="15.75" customHeight="1">
      <c r="A28" s="233" t="s">
        <v>261</v>
      </c>
      <c r="B28" s="309" t="s">
        <v>258</v>
      </c>
      <c r="C28" s="309" t="s">
        <v>259</v>
      </c>
      <c r="D28" s="309" t="s">
        <v>73</v>
      </c>
      <c r="E28" s="183"/>
      <c r="F28" s="183"/>
      <c r="G28" s="483">
        <v>8.0</v>
      </c>
      <c r="H28" s="483">
        <v>8.0</v>
      </c>
      <c r="I28" s="473">
        <v>1.0</v>
      </c>
      <c r="J28" s="473">
        <v>7.0</v>
      </c>
      <c r="K28" s="485"/>
      <c r="L28" s="485">
        <v>8.0</v>
      </c>
      <c r="M28" s="483"/>
      <c r="N28" s="483">
        <v>8.0</v>
      </c>
      <c r="O28" s="483">
        <v>8.0</v>
      </c>
      <c r="P28" s="473"/>
      <c r="Q28" s="473"/>
      <c r="R28" s="485"/>
      <c r="S28" s="485"/>
      <c r="T28" s="483">
        <v>8.0</v>
      </c>
      <c r="U28" s="483">
        <v>8.0</v>
      </c>
      <c r="V28" s="483">
        <v>8.0</v>
      </c>
      <c r="W28" s="475">
        <v>1.0</v>
      </c>
      <c r="X28" s="473">
        <v>7.0</v>
      </c>
      <c r="Y28" s="485"/>
      <c r="Z28" s="475"/>
      <c r="AA28" s="483"/>
      <c r="AB28" s="483">
        <v>8.0</v>
      </c>
      <c r="AC28" s="483"/>
      <c r="AD28" s="473"/>
      <c r="AE28" s="473"/>
      <c r="AF28" s="485"/>
      <c r="AG28" s="485"/>
      <c r="AH28" s="483">
        <v>1.0</v>
      </c>
      <c r="AI28" s="483">
        <v>8.0</v>
      </c>
      <c r="AJ28" s="483">
        <v>15.0</v>
      </c>
      <c r="AK28" s="485"/>
      <c r="AL28" s="238">
        <f t="shared" si="5"/>
        <v>112</v>
      </c>
      <c r="AM28" s="436"/>
      <c r="AN28" s="436" t="b">
        <v>0</v>
      </c>
    </row>
    <row r="29" ht="15.75" customHeight="1">
      <c r="A29" s="233" t="s">
        <v>261</v>
      </c>
      <c r="B29" s="309" t="s">
        <v>258</v>
      </c>
      <c r="C29" s="309" t="s">
        <v>259</v>
      </c>
      <c r="D29" s="309" t="s">
        <v>56</v>
      </c>
      <c r="E29" s="183"/>
      <c r="F29" s="183"/>
      <c r="G29" s="483"/>
      <c r="H29" s="483"/>
      <c r="I29" s="473"/>
      <c r="J29" s="473"/>
      <c r="K29" s="485"/>
      <c r="L29" s="485"/>
      <c r="M29" s="483"/>
      <c r="N29" s="483"/>
      <c r="O29" s="483"/>
      <c r="P29" s="473"/>
      <c r="Q29" s="473"/>
      <c r="R29" s="485"/>
      <c r="S29" s="485"/>
      <c r="T29" s="483"/>
      <c r="U29" s="483"/>
      <c r="V29" s="483"/>
      <c r="W29" s="475"/>
      <c r="X29" s="473"/>
      <c r="Y29" s="485"/>
      <c r="Z29" s="475"/>
      <c r="AA29" s="483"/>
      <c r="AB29" s="483"/>
      <c r="AC29" s="483"/>
      <c r="AD29" s="473"/>
      <c r="AE29" s="473"/>
      <c r="AF29" s="485"/>
      <c r="AG29" s="485"/>
      <c r="AH29" s="483"/>
      <c r="AI29" s="483"/>
      <c r="AJ29" s="483"/>
      <c r="AK29" s="485"/>
      <c r="AL29" s="238">
        <f t="shared" si="5"/>
        <v>0</v>
      </c>
      <c r="AM29" s="436"/>
      <c r="AN29" s="436" t="b">
        <v>0</v>
      </c>
    </row>
    <row r="30" ht="15.75" customHeight="1">
      <c r="A30" s="233" t="s">
        <v>261</v>
      </c>
      <c r="B30" s="309" t="s">
        <v>258</v>
      </c>
      <c r="C30" s="309" t="s">
        <v>259</v>
      </c>
      <c r="D30" s="309" t="s">
        <v>59</v>
      </c>
      <c r="E30" s="183"/>
      <c r="F30" s="183"/>
      <c r="G30" s="483"/>
      <c r="H30" s="483"/>
      <c r="I30" s="473"/>
      <c r="J30" s="473"/>
      <c r="K30" s="485"/>
      <c r="L30" s="485"/>
      <c r="M30" s="483"/>
      <c r="N30" s="483"/>
      <c r="O30" s="483"/>
      <c r="P30" s="473"/>
      <c r="Q30" s="473"/>
      <c r="R30" s="485"/>
      <c r="S30" s="485"/>
      <c r="T30" s="483"/>
      <c r="U30" s="483"/>
      <c r="V30" s="483"/>
      <c r="W30" s="475"/>
      <c r="X30" s="473"/>
      <c r="Y30" s="485"/>
      <c r="Z30" s="475"/>
      <c r="AA30" s="483"/>
      <c r="AB30" s="483"/>
      <c r="AC30" s="483"/>
      <c r="AD30" s="473"/>
      <c r="AE30" s="473"/>
      <c r="AF30" s="485"/>
      <c r="AG30" s="485"/>
      <c r="AH30" s="483"/>
      <c r="AI30" s="483"/>
      <c r="AJ30" s="483"/>
      <c r="AK30" s="485"/>
      <c r="AL30" s="238">
        <f t="shared" si="5"/>
        <v>0</v>
      </c>
      <c r="AM30" s="436"/>
      <c r="AN30" s="436" t="b">
        <v>0</v>
      </c>
    </row>
    <row r="31" ht="15.75" customHeight="1">
      <c r="A31" s="233" t="s">
        <v>261</v>
      </c>
      <c r="B31" s="309" t="s">
        <v>258</v>
      </c>
      <c r="C31" s="309" t="s">
        <v>259</v>
      </c>
      <c r="D31" s="309" t="s">
        <v>58</v>
      </c>
      <c r="E31" s="183"/>
      <c r="F31" s="183"/>
      <c r="G31" s="483">
        <v>8.0</v>
      </c>
      <c r="H31" s="483">
        <v>8.0</v>
      </c>
      <c r="I31" s="473">
        <v>7.0</v>
      </c>
      <c r="J31" s="473">
        <v>1.0</v>
      </c>
      <c r="K31" s="485">
        <v>7.0</v>
      </c>
      <c r="L31" s="485"/>
      <c r="M31" s="483"/>
      <c r="N31" s="483">
        <v>1.0</v>
      </c>
      <c r="O31" s="483">
        <v>7.0</v>
      </c>
      <c r="P31" s="473">
        <v>1.0</v>
      </c>
      <c r="Q31" s="473">
        <v>7.0</v>
      </c>
      <c r="R31" s="485">
        <v>1.0</v>
      </c>
      <c r="S31" s="485">
        <v>8.0</v>
      </c>
      <c r="T31" s="483">
        <v>7.0</v>
      </c>
      <c r="U31" s="483">
        <v>1.0</v>
      </c>
      <c r="V31" s="483">
        <v>7.0</v>
      </c>
      <c r="W31" s="475"/>
      <c r="X31" s="473">
        <v>1.0</v>
      </c>
      <c r="Y31" s="485">
        <v>7.0</v>
      </c>
      <c r="Z31" s="475"/>
      <c r="AA31" s="483">
        <v>1.0</v>
      </c>
      <c r="AB31" s="483">
        <v>8.0</v>
      </c>
      <c r="AC31" s="483">
        <v>7.0</v>
      </c>
      <c r="AD31" s="473">
        <v>9.0</v>
      </c>
      <c r="AE31" s="473">
        <v>7.0</v>
      </c>
      <c r="AF31" s="485">
        <v>1.0</v>
      </c>
      <c r="AG31" s="485">
        <v>8.0</v>
      </c>
      <c r="AH31" s="483">
        <v>7.0</v>
      </c>
      <c r="AI31" s="483"/>
      <c r="AJ31" s="483"/>
      <c r="AK31" s="485"/>
      <c r="AL31" s="238">
        <f t="shared" si="5"/>
        <v>127</v>
      </c>
      <c r="AM31" s="436"/>
      <c r="AN31" s="436" t="b">
        <v>0</v>
      </c>
    </row>
    <row r="32" ht="15.75" customHeight="1">
      <c r="A32" s="233" t="s">
        <v>261</v>
      </c>
      <c r="B32" s="309" t="s">
        <v>258</v>
      </c>
      <c r="C32" s="309" t="s">
        <v>259</v>
      </c>
      <c r="D32" s="309" t="s">
        <v>72</v>
      </c>
      <c r="E32" s="183"/>
      <c r="F32" s="183"/>
      <c r="G32" s="483"/>
      <c r="H32" s="483"/>
      <c r="I32" s="473">
        <v>8.0</v>
      </c>
      <c r="J32" s="473">
        <v>8.0</v>
      </c>
      <c r="K32" s="485">
        <v>8.0</v>
      </c>
      <c r="L32" s="485"/>
      <c r="M32" s="483">
        <v>8.0</v>
      </c>
      <c r="N32" s="483"/>
      <c r="O32" s="483"/>
      <c r="P32" s="473">
        <v>8.0</v>
      </c>
      <c r="Q32" s="473">
        <v>8.0</v>
      </c>
      <c r="R32" s="485">
        <v>8.0</v>
      </c>
      <c r="S32" s="485"/>
      <c r="T32" s="483"/>
      <c r="U32" s="483"/>
      <c r="V32" s="483"/>
      <c r="W32" s="475"/>
      <c r="X32" s="473"/>
      <c r="Y32" s="485">
        <v>8.0</v>
      </c>
      <c r="Z32" s="475">
        <v>8.0</v>
      </c>
      <c r="AA32" s="483">
        <v>8.0</v>
      </c>
      <c r="AB32" s="483"/>
      <c r="AC32" s="483"/>
      <c r="AD32" s="473">
        <v>8.0</v>
      </c>
      <c r="AE32" s="473">
        <v>8.0</v>
      </c>
      <c r="AF32" s="485">
        <v>8.0</v>
      </c>
      <c r="AG32" s="485">
        <v>8.0</v>
      </c>
      <c r="AH32" s="483">
        <v>8.0</v>
      </c>
      <c r="AI32" s="483">
        <v>8.0</v>
      </c>
      <c r="AJ32" s="483"/>
      <c r="AK32" s="485"/>
      <c r="AL32" s="238">
        <f t="shared" si="5"/>
        <v>128</v>
      </c>
      <c r="AM32" s="436"/>
      <c r="AN32" s="436" t="b">
        <v>0</v>
      </c>
    </row>
    <row r="33" ht="15.75" customHeight="1">
      <c r="A33" s="233" t="s">
        <v>261</v>
      </c>
      <c r="B33" s="309" t="s">
        <v>258</v>
      </c>
      <c r="C33" s="309" t="s">
        <v>259</v>
      </c>
      <c r="D33" s="309"/>
      <c r="E33" s="183"/>
      <c r="F33" s="183"/>
      <c r="G33" s="483"/>
      <c r="H33" s="483"/>
      <c r="I33" s="473"/>
      <c r="J33" s="473"/>
      <c r="K33" s="485"/>
      <c r="L33" s="485"/>
      <c r="M33" s="483"/>
      <c r="N33" s="483"/>
      <c r="O33" s="483"/>
      <c r="P33" s="473"/>
      <c r="Q33" s="473"/>
      <c r="R33" s="485"/>
      <c r="S33" s="485"/>
      <c r="T33" s="483"/>
      <c r="U33" s="483"/>
      <c r="V33" s="483"/>
      <c r="W33" s="475"/>
      <c r="X33" s="473"/>
      <c r="Y33" s="485"/>
      <c r="Z33" s="475"/>
      <c r="AA33" s="483"/>
      <c r="AB33" s="483"/>
      <c r="AC33" s="483"/>
      <c r="AD33" s="473"/>
      <c r="AE33" s="473"/>
      <c r="AF33" s="485"/>
      <c r="AG33" s="485"/>
      <c r="AH33" s="483"/>
      <c r="AI33" s="483"/>
      <c r="AJ33" s="483"/>
      <c r="AK33" s="485"/>
      <c r="AL33" s="238">
        <f t="shared" si="5"/>
        <v>0</v>
      </c>
      <c r="AM33" s="436"/>
      <c r="AN33" s="436" t="b">
        <v>0</v>
      </c>
    </row>
    <row r="34" ht="15.75" customHeight="1">
      <c r="A34" s="233" t="s">
        <v>261</v>
      </c>
      <c r="B34" s="286" t="s">
        <v>258</v>
      </c>
      <c r="C34" s="286" t="s">
        <v>259</v>
      </c>
      <c r="D34" s="286" t="s">
        <v>47</v>
      </c>
      <c r="E34" s="258"/>
      <c r="F34" s="258"/>
      <c r="G34" s="438">
        <f t="shared" ref="G34:AK34" si="6">SUM(G24:G33)</f>
        <v>24</v>
      </c>
      <c r="H34" s="438">
        <f t="shared" si="6"/>
        <v>24</v>
      </c>
      <c r="I34" s="438">
        <f t="shared" si="6"/>
        <v>24</v>
      </c>
      <c r="J34" s="438">
        <f t="shared" si="6"/>
        <v>24</v>
      </c>
      <c r="K34" s="438">
        <f t="shared" si="6"/>
        <v>24</v>
      </c>
      <c r="L34" s="438">
        <f t="shared" si="6"/>
        <v>24</v>
      </c>
      <c r="M34" s="438">
        <f t="shared" si="6"/>
        <v>24</v>
      </c>
      <c r="N34" s="438">
        <f t="shared" si="6"/>
        <v>24</v>
      </c>
      <c r="O34" s="438">
        <f t="shared" si="6"/>
        <v>24</v>
      </c>
      <c r="P34" s="438">
        <f t="shared" si="6"/>
        <v>24</v>
      </c>
      <c r="Q34" s="438">
        <f t="shared" si="6"/>
        <v>24</v>
      </c>
      <c r="R34" s="438">
        <f t="shared" si="6"/>
        <v>24</v>
      </c>
      <c r="S34" s="438">
        <f t="shared" si="6"/>
        <v>24</v>
      </c>
      <c r="T34" s="438">
        <f t="shared" si="6"/>
        <v>24</v>
      </c>
      <c r="U34" s="438">
        <f t="shared" si="6"/>
        <v>24</v>
      </c>
      <c r="V34" s="438">
        <f t="shared" si="6"/>
        <v>27</v>
      </c>
      <c r="W34" s="438">
        <f t="shared" si="6"/>
        <v>24</v>
      </c>
      <c r="X34" s="438">
        <f t="shared" si="6"/>
        <v>24</v>
      </c>
      <c r="Y34" s="438">
        <f t="shared" si="6"/>
        <v>24</v>
      </c>
      <c r="Z34" s="438">
        <f t="shared" si="6"/>
        <v>24</v>
      </c>
      <c r="AA34" s="438">
        <f t="shared" si="6"/>
        <v>24</v>
      </c>
      <c r="AB34" s="438">
        <f t="shared" si="6"/>
        <v>24</v>
      </c>
      <c r="AC34" s="438">
        <f t="shared" si="6"/>
        <v>24</v>
      </c>
      <c r="AD34" s="438">
        <f t="shared" si="6"/>
        <v>24</v>
      </c>
      <c r="AE34" s="438">
        <f t="shared" si="6"/>
        <v>24</v>
      </c>
      <c r="AF34" s="438">
        <f t="shared" si="6"/>
        <v>24</v>
      </c>
      <c r="AG34" s="438">
        <f t="shared" si="6"/>
        <v>24</v>
      </c>
      <c r="AH34" s="438">
        <f t="shared" si="6"/>
        <v>24</v>
      </c>
      <c r="AI34" s="438">
        <f t="shared" si="6"/>
        <v>24</v>
      </c>
      <c r="AJ34" s="438">
        <f t="shared" si="6"/>
        <v>24</v>
      </c>
      <c r="AK34" s="438">
        <f t="shared" si="6"/>
        <v>0</v>
      </c>
      <c r="AL34" s="260">
        <f t="shared" si="5"/>
        <v>723</v>
      </c>
      <c r="AM34" s="439"/>
      <c r="AN34" s="439" t="b">
        <v>0</v>
      </c>
    </row>
    <row r="35" ht="15.75" customHeight="1">
      <c r="A35" s="233" t="s">
        <v>261</v>
      </c>
      <c r="B35" s="309" t="s">
        <v>258</v>
      </c>
      <c r="C35" s="309" t="s">
        <v>263</v>
      </c>
      <c r="D35" s="309" t="s">
        <v>145</v>
      </c>
      <c r="E35" s="183"/>
      <c r="F35" s="183"/>
      <c r="G35" s="483">
        <v>1.0</v>
      </c>
      <c r="H35" s="483">
        <v>1.0</v>
      </c>
      <c r="I35" s="473">
        <v>4.0</v>
      </c>
      <c r="J35" s="473">
        <v>4.0</v>
      </c>
      <c r="K35" s="485">
        <v>1.0</v>
      </c>
      <c r="L35" s="485">
        <v>1.0</v>
      </c>
      <c r="M35" s="483">
        <v>1.0</v>
      </c>
      <c r="N35" s="483">
        <v>1.0</v>
      </c>
      <c r="O35" s="483">
        <v>1.0</v>
      </c>
      <c r="P35" s="473"/>
      <c r="Q35" s="473"/>
      <c r="R35" s="485">
        <v>1.0</v>
      </c>
      <c r="S35" s="485">
        <v>1.0</v>
      </c>
      <c r="T35" s="483">
        <v>1.0</v>
      </c>
      <c r="U35" s="483">
        <v>1.0</v>
      </c>
      <c r="V35" s="483">
        <v>1.0</v>
      </c>
      <c r="W35" s="475"/>
      <c r="X35" s="473"/>
      <c r="Y35" s="485"/>
      <c r="Z35" s="475"/>
      <c r="AA35" s="483">
        <v>1.0</v>
      </c>
      <c r="AB35" s="483">
        <v>1.0</v>
      </c>
      <c r="AC35" s="483">
        <v>1.0</v>
      </c>
      <c r="AD35" s="473"/>
      <c r="AE35" s="473"/>
      <c r="AF35" s="485">
        <v>1.0</v>
      </c>
      <c r="AG35" s="485">
        <v>1.0</v>
      </c>
      <c r="AH35" s="483">
        <v>2.0</v>
      </c>
      <c r="AI35" s="483">
        <v>1.0</v>
      </c>
      <c r="AJ35" s="483">
        <v>1.0</v>
      </c>
      <c r="AK35" s="485"/>
      <c r="AL35" s="238">
        <f t="shared" si="5"/>
        <v>29</v>
      </c>
      <c r="AM35" s="436"/>
      <c r="AN35" s="436" t="b">
        <v>0</v>
      </c>
    </row>
    <row r="36" ht="15.75" customHeight="1">
      <c r="A36" s="233" t="s">
        <v>261</v>
      </c>
      <c r="B36" s="309" t="s">
        <v>258</v>
      </c>
      <c r="C36" s="309" t="s">
        <v>263</v>
      </c>
      <c r="D36" s="309" t="s">
        <v>148</v>
      </c>
      <c r="E36" s="183"/>
      <c r="F36" s="183"/>
      <c r="G36" s="483">
        <v>1.0</v>
      </c>
      <c r="H36" s="483">
        <v>1.0</v>
      </c>
      <c r="I36" s="473"/>
      <c r="J36" s="473"/>
      <c r="K36" s="485">
        <v>1.0</v>
      </c>
      <c r="L36" s="485">
        <v>1.0</v>
      </c>
      <c r="M36" s="483">
        <v>1.0</v>
      </c>
      <c r="N36" s="483">
        <v>1.0</v>
      </c>
      <c r="O36" s="483">
        <v>1.0</v>
      </c>
      <c r="P36" s="473"/>
      <c r="Q36" s="473"/>
      <c r="R36" s="485">
        <v>1.0</v>
      </c>
      <c r="S36" s="485">
        <v>1.0</v>
      </c>
      <c r="T36" s="483">
        <v>1.0</v>
      </c>
      <c r="U36" s="483">
        <v>1.0</v>
      </c>
      <c r="V36" s="483">
        <v>1.0</v>
      </c>
      <c r="W36" s="475"/>
      <c r="X36" s="473"/>
      <c r="Y36" s="485">
        <v>2.0</v>
      </c>
      <c r="Z36" s="475">
        <v>2.0</v>
      </c>
      <c r="AA36" s="483">
        <v>1.0</v>
      </c>
      <c r="AB36" s="483">
        <v>1.0</v>
      </c>
      <c r="AC36" s="483">
        <v>1.0</v>
      </c>
      <c r="AD36" s="473"/>
      <c r="AE36" s="473"/>
      <c r="AF36" s="485">
        <v>1.0</v>
      </c>
      <c r="AG36" s="485">
        <v>1.0</v>
      </c>
      <c r="AH36" s="483">
        <v>1.0</v>
      </c>
      <c r="AI36" s="483">
        <v>1.0</v>
      </c>
      <c r="AJ36" s="483">
        <v>1.0</v>
      </c>
      <c r="AK36" s="485"/>
      <c r="AL36" s="238">
        <f t="shared" si="5"/>
        <v>24</v>
      </c>
      <c r="AM36" s="436"/>
      <c r="AN36" s="436" t="b">
        <v>1</v>
      </c>
    </row>
    <row r="37" ht="15.75" customHeight="1">
      <c r="A37" s="233" t="s">
        <v>261</v>
      </c>
      <c r="B37" s="309" t="s">
        <v>258</v>
      </c>
      <c r="C37" s="309" t="s">
        <v>263</v>
      </c>
      <c r="D37" s="309" t="s">
        <v>146</v>
      </c>
      <c r="E37" s="183"/>
      <c r="F37" s="183"/>
      <c r="G37" s="483">
        <v>2.0</v>
      </c>
      <c r="H37" s="483">
        <v>2.0</v>
      </c>
      <c r="I37" s="473"/>
      <c r="J37" s="473"/>
      <c r="K37" s="485">
        <v>2.0</v>
      </c>
      <c r="L37" s="485">
        <v>2.0</v>
      </c>
      <c r="M37" s="483">
        <v>2.0</v>
      </c>
      <c r="N37" s="483">
        <v>2.0</v>
      </c>
      <c r="O37" s="483">
        <v>2.0</v>
      </c>
      <c r="P37" s="473"/>
      <c r="Q37" s="473"/>
      <c r="R37" s="485">
        <v>2.0</v>
      </c>
      <c r="S37" s="485">
        <v>2.0</v>
      </c>
      <c r="T37" s="483">
        <v>2.0</v>
      </c>
      <c r="U37" s="483">
        <v>2.0</v>
      </c>
      <c r="V37" s="483">
        <v>2.0</v>
      </c>
      <c r="W37" s="475"/>
      <c r="X37" s="473"/>
      <c r="Y37" s="485">
        <v>2.0</v>
      </c>
      <c r="Z37" s="475">
        <v>2.0</v>
      </c>
      <c r="AA37" s="483">
        <v>2.0</v>
      </c>
      <c r="AB37" s="483">
        <v>2.0</v>
      </c>
      <c r="AC37" s="483">
        <v>2.0</v>
      </c>
      <c r="AD37" s="473"/>
      <c r="AE37" s="473"/>
      <c r="AF37" s="485">
        <v>2.0</v>
      </c>
      <c r="AG37" s="485">
        <v>2.0</v>
      </c>
      <c r="AH37" s="483"/>
      <c r="AI37" s="483">
        <v>2.0</v>
      </c>
      <c r="AJ37" s="483">
        <v>2.0</v>
      </c>
      <c r="AK37" s="485"/>
      <c r="AL37" s="238">
        <f t="shared" si="5"/>
        <v>42</v>
      </c>
      <c r="AM37" s="436"/>
      <c r="AN37" s="436" t="b">
        <v>0</v>
      </c>
    </row>
    <row r="38" ht="15.75" customHeight="1">
      <c r="A38" s="233" t="s">
        <v>261</v>
      </c>
      <c r="B38" s="309" t="s">
        <v>258</v>
      </c>
      <c r="C38" s="309" t="s">
        <v>263</v>
      </c>
      <c r="D38" s="309" t="s">
        <v>147</v>
      </c>
      <c r="E38" s="183"/>
      <c r="F38" s="183"/>
      <c r="G38" s="483"/>
      <c r="H38" s="483"/>
      <c r="I38" s="473"/>
      <c r="J38" s="473"/>
      <c r="K38" s="485"/>
      <c r="L38" s="485"/>
      <c r="M38" s="483"/>
      <c r="N38" s="483"/>
      <c r="O38" s="483"/>
      <c r="P38" s="473">
        <v>4.0</v>
      </c>
      <c r="Q38" s="473">
        <v>4.0</v>
      </c>
      <c r="R38" s="485"/>
      <c r="S38" s="485"/>
      <c r="T38" s="483"/>
      <c r="U38" s="483"/>
      <c r="V38" s="483"/>
      <c r="W38" s="475">
        <v>4.0</v>
      </c>
      <c r="X38" s="473">
        <v>4.0</v>
      </c>
      <c r="Y38" s="485"/>
      <c r="Z38" s="475"/>
      <c r="AA38" s="483"/>
      <c r="AB38" s="483"/>
      <c r="AC38" s="483"/>
      <c r="AD38" s="473">
        <v>4.0</v>
      </c>
      <c r="AE38" s="473">
        <v>4.0</v>
      </c>
      <c r="AF38" s="485"/>
      <c r="AG38" s="485"/>
      <c r="AH38" s="483"/>
      <c r="AI38" s="483"/>
      <c r="AJ38" s="483"/>
      <c r="AK38" s="485"/>
      <c r="AL38" s="238">
        <f t="shared" si="5"/>
        <v>24</v>
      </c>
      <c r="AM38" s="436"/>
      <c r="AN38" s="436" t="b">
        <v>1</v>
      </c>
    </row>
    <row r="39" ht="15.75" customHeight="1">
      <c r="A39" s="233" t="s">
        <v>261</v>
      </c>
      <c r="B39" s="309" t="s">
        <v>258</v>
      </c>
      <c r="C39" s="309" t="s">
        <v>263</v>
      </c>
      <c r="D39" s="309"/>
      <c r="E39" s="183"/>
      <c r="F39" s="183"/>
      <c r="G39" s="483"/>
      <c r="H39" s="483"/>
      <c r="I39" s="473"/>
      <c r="J39" s="473"/>
      <c r="K39" s="485"/>
      <c r="L39" s="485"/>
      <c r="M39" s="483"/>
      <c r="N39" s="483"/>
      <c r="O39" s="483"/>
      <c r="P39" s="473"/>
      <c r="Q39" s="473"/>
      <c r="R39" s="485"/>
      <c r="S39" s="485"/>
      <c r="T39" s="483"/>
      <c r="U39" s="483"/>
      <c r="V39" s="483"/>
      <c r="W39" s="475"/>
      <c r="X39" s="473"/>
      <c r="Y39" s="485"/>
      <c r="Z39" s="475"/>
      <c r="AA39" s="483"/>
      <c r="AB39" s="483"/>
      <c r="AC39" s="483"/>
      <c r="AD39" s="473"/>
      <c r="AE39" s="473"/>
      <c r="AF39" s="485"/>
      <c r="AG39" s="485"/>
      <c r="AH39" s="483"/>
      <c r="AI39" s="483"/>
      <c r="AJ39" s="483"/>
      <c r="AK39" s="485"/>
      <c r="AL39" s="238">
        <f t="shared" si="5"/>
        <v>0</v>
      </c>
      <c r="AM39" s="436"/>
      <c r="AN39" s="436" t="b">
        <v>0</v>
      </c>
    </row>
    <row r="40" ht="15.75" customHeight="1">
      <c r="A40" s="233" t="s">
        <v>261</v>
      </c>
      <c r="B40" s="309" t="s">
        <v>258</v>
      </c>
      <c r="C40" s="309" t="s">
        <v>263</v>
      </c>
      <c r="D40" s="309"/>
      <c r="E40" s="183"/>
      <c r="F40" s="183"/>
      <c r="G40" s="483"/>
      <c r="H40" s="483"/>
      <c r="I40" s="473"/>
      <c r="J40" s="473"/>
      <c r="K40" s="485"/>
      <c r="L40" s="485"/>
      <c r="M40" s="483"/>
      <c r="N40" s="483"/>
      <c r="O40" s="483"/>
      <c r="P40" s="473"/>
      <c r="Q40" s="473"/>
      <c r="R40" s="485"/>
      <c r="S40" s="485"/>
      <c r="T40" s="483"/>
      <c r="U40" s="483"/>
      <c r="V40" s="483"/>
      <c r="W40" s="475"/>
      <c r="X40" s="473"/>
      <c r="Y40" s="485"/>
      <c r="Z40" s="475"/>
      <c r="AA40" s="483"/>
      <c r="AB40" s="483"/>
      <c r="AC40" s="483"/>
      <c r="AD40" s="473"/>
      <c r="AE40" s="473"/>
      <c r="AF40" s="485"/>
      <c r="AG40" s="485"/>
      <c r="AH40" s="483"/>
      <c r="AI40" s="483"/>
      <c r="AJ40" s="483"/>
      <c r="AK40" s="485"/>
      <c r="AL40" s="238">
        <f t="shared" si="5"/>
        <v>0</v>
      </c>
      <c r="AM40" s="436"/>
      <c r="AN40" s="436" t="b">
        <v>0</v>
      </c>
    </row>
    <row r="41" ht="15.75" customHeight="1">
      <c r="A41" s="233" t="s">
        <v>261</v>
      </c>
      <c r="B41" s="286" t="s">
        <v>258</v>
      </c>
      <c r="C41" s="286" t="s">
        <v>263</v>
      </c>
      <c r="D41" s="286" t="s">
        <v>142</v>
      </c>
      <c r="E41" s="258"/>
      <c r="F41" s="258"/>
      <c r="G41" s="438">
        <f t="shared" ref="G41:AK41" si="7">SUM(G35:G40)</f>
        <v>4</v>
      </c>
      <c r="H41" s="438">
        <f t="shared" si="7"/>
        <v>4</v>
      </c>
      <c r="I41" s="438">
        <f t="shared" si="7"/>
        <v>4</v>
      </c>
      <c r="J41" s="438">
        <f t="shared" si="7"/>
        <v>4</v>
      </c>
      <c r="K41" s="438">
        <f t="shared" si="7"/>
        <v>4</v>
      </c>
      <c r="L41" s="438">
        <f t="shared" si="7"/>
        <v>4</v>
      </c>
      <c r="M41" s="438">
        <f t="shared" si="7"/>
        <v>4</v>
      </c>
      <c r="N41" s="438">
        <f t="shared" si="7"/>
        <v>4</v>
      </c>
      <c r="O41" s="438">
        <f t="shared" si="7"/>
        <v>4</v>
      </c>
      <c r="P41" s="438">
        <f t="shared" si="7"/>
        <v>4</v>
      </c>
      <c r="Q41" s="438">
        <f t="shared" si="7"/>
        <v>4</v>
      </c>
      <c r="R41" s="438">
        <f t="shared" si="7"/>
        <v>4</v>
      </c>
      <c r="S41" s="438">
        <f t="shared" si="7"/>
        <v>4</v>
      </c>
      <c r="T41" s="438">
        <f t="shared" si="7"/>
        <v>4</v>
      </c>
      <c r="U41" s="438">
        <f t="shared" si="7"/>
        <v>4</v>
      </c>
      <c r="V41" s="438">
        <f t="shared" si="7"/>
        <v>4</v>
      </c>
      <c r="W41" s="438">
        <f t="shared" si="7"/>
        <v>4</v>
      </c>
      <c r="X41" s="438">
        <f t="shared" si="7"/>
        <v>4</v>
      </c>
      <c r="Y41" s="438">
        <f t="shared" si="7"/>
        <v>4</v>
      </c>
      <c r="Z41" s="438">
        <f t="shared" si="7"/>
        <v>4</v>
      </c>
      <c r="AA41" s="438">
        <f t="shared" si="7"/>
        <v>4</v>
      </c>
      <c r="AB41" s="438">
        <f t="shared" si="7"/>
        <v>4</v>
      </c>
      <c r="AC41" s="438">
        <f t="shared" si="7"/>
        <v>4</v>
      </c>
      <c r="AD41" s="438">
        <f t="shared" si="7"/>
        <v>4</v>
      </c>
      <c r="AE41" s="438">
        <f t="shared" si="7"/>
        <v>4</v>
      </c>
      <c r="AF41" s="438">
        <f t="shared" si="7"/>
        <v>4</v>
      </c>
      <c r="AG41" s="438">
        <f t="shared" si="7"/>
        <v>4</v>
      </c>
      <c r="AH41" s="438">
        <f t="shared" si="7"/>
        <v>3</v>
      </c>
      <c r="AI41" s="438">
        <f t="shared" si="7"/>
        <v>4</v>
      </c>
      <c r="AJ41" s="438">
        <f t="shared" si="7"/>
        <v>4</v>
      </c>
      <c r="AK41" s="438">
        <f t="shared" si="7"/>
        <v>0</v>
      </c>
      <c r="AL41" s="260">
        <f t="shared" si="5"/>
        <v>119</v>
      </c>
      <c r="AM41" s="439"/>
      <c r="AN41" s="439" t="b">
        <v>0</v>
      </c>
    </row>
    <row r="42" ht="15.75" customHeight="1">
      <c r="A42" s="233" t="s">
        <v>261</v>
      </c>
      <c r="B42" s="309" t="s">
        <v>258</v>
      </c>
      <c r="C42" s="309" t="s">
        <v>271</v>
      </c>
      <c r="D42" s="309" t="s">
        <v>173</v>
      </c>
      <c r="E42" s="183"/>
      <c r="F42" s="183"/>
      <c r="G42" s="483"/>
      <c r="H42" s="483"/>
      <c r="I42" s="473"/>
      <c r="J42" s="473"/>
      <c r="K42" s="485"/>
      <c r="L42" s="485"/>
      <c r="M42" s="483"/>
      <c r="N42" s="483"/>
      <c r="O42" s="483"/>
      <c r="P42" s="473"/>
      <c r="Q42" s="473"/>
      <c r="R42" s="485"/>
      <c r="S42" s="485"/>
      <c r="T42" s="483"/>
      <c r="U42" s="483"/>
      <c r="V42" s="483"/>
      <c r="W42" s="475"/>
      <c r="X42" s="473"/>
      <c r="Y42" s="485"/>
      <c r="Z42" s="475"/>
      <c r="AA42" s="483"/>
      <c r="AB42" s="483"/>
      <c r="AC42" s="483"/>
      <c r="AD42" s="473"/>
      <c r="AE42" s="473"/>
      <c r="AF42" s="485"/>
      <c r="AG42" s="485"/>
      <c r="AH42" s="483"/>
      <c r="AI42" s="483"/>
      <c r="AJ42" s="483">
        <v>1.0</v>
      </c>
      <c r="AK42" s="485"/>
      <c r="AL42" s="238">
        <f t="shared" si="5"/>
        <v>1</v>
      </c>
      <c r="AM42" s="436"/>
      <c r="AN42" s="436" t="b">
        <v>0</v>
      </c>
    </row>
    <row r="43" ht="15.75" customHeight="1">
      <c r="A43" s="233" t="s">
        <v>261</v>
      </c>
      <c r="B43" s="309" t="s">
        <v>258</v>
      </c>
      <c r="C43" s="309" t="s">
        <v>271</v>
      </c>
      <c r="D43" s="309"/>
      <c r="E43" s="183"/>
      <c r="F43" s="183"/>
      <c r="G43" s="483"/>
      <c r="H43" s="483"/>
      <c r="I43" s="473"/>
      <c r="J43" s="473"/>
      <c r="K43" s="485"/>
      <c r="L43" s="485"/>
      <c r="M43" s="483"/>
      <c r="N43" s="483"/>
      <c r="O43" s="483"/>
      <c r="P43" s="473"/>
      <c r="Q43" s="473"/>
      <c r="R43" s="485"/>
      <c r="S43" s="485"/>
      <c r="T43" s="483"/>
      <c r="U43" s="483"/>
      <c r="V43" s="483"/>
      <c r="W43" s="475"/>
      <c r="X43" s="473"/>
      <c r="Y43" s="485"/>
      <c r="Z43" s="475"/>
      <c r="AA43" s="483"/>
      <c r="AB43" s="483"/>
      <c r="AC43" s="483"/>
      <c r="AD43" s="473"/>
      <c r="AE43" s="473"/>
      <c r="AF43" s="485"/>
      <c r="AG43" s="485"/>
      <c r="AH43" s="483"/>
      <c r="AI43" s="483"/>
      <c r="AJ43" s="483"/>
      <c r="AK43" s="485"/>
      <c r="AL43" s="238">
        <f t="shared" si="5"/>
        <v>0</v>
      </c>
      <c r="AM43" s="436"/>
      <c r="AN43" s="436" t="b">
        <v>0</v>
      </c>
    </row>
    <row r="44" ht="15.75" customHeight="1">
      <c r="A44" s="233" t="s">
        <v>261</v>
      </c>
      <c r="B44" s="286" t="s">
        <v>258</v>
      </c>
      <c r="C44" s="286" t="s">
        <v>271</v>
      </c>
      <c r="D44" s="286" t="s">
        <v>172</v>
      </c>
      <c r="E44" s="258"/>
      <c r="F44" s="258"/>
      <c r="G44" s="438">
        <f t="shared" ref="G44:AK44" si="8">SUM(G42:G43)</f>
        <v>0</v>
      </c>
      <c r="H44" s="438">
        <f t="shared" si="8"/>
        <v>0</v>
      </c>
      <c r="I44" s="438">
        <f t="shared" si="8"/>
        <v>0</v>
      </c>
      <c r="J44" s="438">
        <f t="shared" si="8"/>
        <v>0</v>
      </c>
      <c r="K44" s="438">
        <f t="shared" si="8"/>
        <v>0</v>
      </c>
      <c r="L44" s="438">
        <f t="shared" si="8"/>
        <v>0</v>
      </c>
      <c r="M44" s="438">
        <f t="shared" si="8"/>
        <v>0</v>
      </c>
      <c r="N44" s="438">
        <f t="shared" si="8"/>
        <v>0</v>
      </c>
      <c r="O44" s="438">
        <f t="shared" si="8"/>
        <v>0</v>
      </c>
      <c r="P44" s="438">
        <f t="shared" si="8"/>
        <v>0</v>
      </c>
      <c r="Q44" s="438">
        <f t="shared" si="8"/>
        <v>0</v>
      </c>
      <c r="R44" s="438">
        <f t="shared" si="8"/>
        <v>0</v>
      </c>
      <c r="S44" s="438">
        <f t="shared" si="8"/>
        <v>0</v>
      </c>
      <c r="T44" s="438">
        <f t="shared" si="8"/>
        <v>0</v>
      </c>
      <c r="U44" s="438">
        <f t="shared" si="8"/>
        <v>0</v>
      </c>
      <c r="V44" s="438">
        <f t="shared" si="8"/>
        <v>0</v>
      </c>
      <c r="W44" s="438">
        <f t="shared" si="8"/>
        <v>0</v>
      </c>
      <c r="X44" s="438">
        <f t="shared" si="8"/>
        <v>0</v>
      </c>
      <c r="Y44" s="438">
        <f t="shared" si="8"/>
        <v>0</v>
      </c>
      <c r="Z44" s="438">
        <f t="shared" si="8"/>
        <v>0</v>
      </c>
      <c r="AA44" s="438">
        <f t="shared" si="8"/>
        <v>0</v>
      </c>
      <c r="AB44" s="438">
        <f t="shared" si="8"/>
        <v>0</v>
      </c>
      <c r="AC44" s="438">
        <f t="shared" si="8"/>
        <v>0</v>
      </c>
      <c r="AD44" s="438">
        <f t="shared" si="8"/>
        <v>0</v>
      </c>
      <c r="AE44" s="438">
        <f t="shared" si="8"/>
        <v>0</v>
      </c>
      <c r="AF44" s="438">
        <f t="shared" si="8"/>
        <v>0</v>
      </c>
      <c r="AG44" s="438">
        <f t="shared" si="8"/>
        <v>0</v>
      </c>
      <c r="AH44" s="438">
        <f t="shared" si="8"/>
        <v>0</v>
      </c>
      <c r="AI44" s="438">
        <f t="shared" si="8"/>
        <v>0</v>
      </c>
      <c r="AJ44" s="438">
        <f t="shared" si="8"/>
        <v>1</v>
      </c>
      <c r="AK44" s="438">
        <f t="shared" si="8"/>
        <v>0</v>
      </c>
      <c r="AL44" s="260">
        <f t="shared" si="5"/>
        <v>1</v>
      </c>
      <c r="AM44" s="439"/>
      <c r="AN44" s="439" t="b">
        <v>0</v>
      </c>
    </row>
    <row r="45" ht="15.75" customHeight="1">
      <c r="A45" s="233" t="s">
        <v>261</v>
      </c>
      <c r="B45" s="309" t="s">
        <v>258</v>
      </c>
      <c r="C45" s="309" t="s">
        <v>267</v>
      </c>
      <c r="D45" s="309" t="s">
        <v>175</v>
      </c>
      <c r="E45" s="183"/>
      <c r="F45" s="183"/>
      <c r="G45" s="483">
        <v>1.0</v>
      </c>
      <c r="H45" s="483">
        <v>1.0</v>
      </c>
      <c r="I45" s="473"/>
      <c r="J45" s="473"/>
      <c r="K45" s="485"/>
      <c r="L45" s="485">
        <v>1.0</v>
      </c>
      <c r="M45" s="483"/>
      <c r="N45" s="483">
        <v>1.0</v>
      </c>
      <c r="O45" s="483"/>
      <c r="P45" s="473"/>
      <c r="Q45" s="473"/>
      <c r="R45" s="485"/>
      <c r="S45" s="485">
        <v>1.0</v>
      </c>
      <c r="T45" s="483"/>
      <c r="U45" s="483">
        <v>1.0</v>
      </c>
      <c r="V45" s="483">
        <v>1.0</v>
      </c>
      <c r="W45" s="475"/>
      <c r="X45" s="473"/>
      <c r="Y45" s="485"/>
      <c r="Z45" s="475"/>
      <c r="AA45" s="483"/>
      <c r="AB45" s="483">
        <v>1.0</v>
      </c>
      <c r="AC45" s="483">
        <v>1.0</v>
      </c>
      <c r="AD45" s="473"/>
      <c r="AE45" s="473"/>
      <c r="AF45" s="485"/>
      <c r="AG45" s="485">
        <v>1.0</v>
      </c>
      <c r="AH45" s="483"/>
      <c r="AI45" s="483">
        <v>1.0</v>
      </c>
      <c r="AJ45" s="483">
        <v>1.0</v>
      </c>
      <c r="AK45" s="485"/>
      <c r="AL45" s="238">
        <f t="shared" si="5"/>
        <v>12</v>
      </c>
      <c r="AM45" s="436"/>
      <c r="AN45" s="436" t="b">
        <v>0</v>
      </c>
    </row>
    <row r="46" ht="15.75" customHeight="1">
      <c r="A46" s="233" t="s">
        <v>261</v>
      </c>
      <c r="B46" s="309" t="s">
        <v>258</v>
      </c>
      <c r="C46" s="309" t="s">
        <v>267</v>
      </c>
      <c r="D46" s="309"/>
      <c r="E46" s="183"/>
      <c r="F46" s="183"/>
      <c r="G46" s="483"/>
      <c r="H46" s="483"/>
      <c r="I46" s="473"/>
      <c r="J46" s="473"/>
      <c r="K46" s="485"/>
      <c r="L46" s="485"/>
      <c r="M46" s="483"/>
      <c r="N46" s="483"/>
      <c r="O46" s="483"/>
      <c r="P46" s="473"/>
      <c r="Q46" s="473"/>
      <c r="R46" s="485"/>
      <c r="S46" s="485"/>
      <c r="T46" s="483"/>
      <c r="U46" s="483"/>
      <c r="V46" s="483"/>
      <c r="W46" s="475"/>
      <c r="X46" s="473"/>
      <c r="Y46" s="485"/>
      <c r="Z46" s="475"/>
      <c r="AA46" s="483"/>
      <c r="AB46" s="483"/>
      <c r="AC46" s="483"/>
      <c r="AD46" s="473"/>
      <c r="AE46" s="473"/>
      <c r="AF46" s="485"/>
      <c r="AG46" s="485"/>
      <c r="AH46" s="483"/>
      <c r="AI46" s="483"/>
      <c r="AJ46" s="483"/>
      <c r="AK46" s="485"/>
      <c r="AL46" s="238">
        <f t="shared" si="5"/>
        <v>0</v>
      </c>
      <c r="AM46" s="436"/>
      <c r="AN46" s="436" t="b">
        <v>0</v>
      </c>
    </row>
    <row r="47" ht="15.75" customHeight="1">
      <c r="A47" s="233" t="s">
        <v>261</v>
      </c>
      <c r="B47" s="286" t="s">
        <v>258</v>
      </c>
      <c r="C47" s="286" t="s">
        <v>267</v>
      </c>
      <c r="D47" s="286" t="s">
        <v>174</v>
      </c>
      <c r="E47" s="258"/>
      <c r="F47" s="258"/>
      <c r="G47" s="438">
        <f t="shared" ref="G47:AK47" si="9">SUM(G45:G46)</f>
        <v>1</v>
      </c>
      <c r="H47" s="438">
        <f t="shared" si="9"/>
        <v>1</v>
      </c>
      <c r="I47" s="438">
        <f t="shared" si="9"/>
        <v>0</v>
      </c>
      <c r="J47" s="438">
        <f t="shared" si="9"/>
        <v>0</v>
      </c>
      <c r="K47" s="438">
        <f t="shared" si="9"/>
        <v>0</v>
      </c>
      <c r="L47" s="438">
        <f t="shared" si="9"/>
        <v>1</v>
      </c>
      <c r="M47" s="438">
        <f t="shared" si="9"/>
        <v>0</v>
      </c>
      <c r="N47" s="438">
        <f t="shared" si="9"/>
        <v>1</v>
      </c>
      <c r="O47" s="438">
        <f t="shared" si="9"/>
        <v>0</v>
      </c>
      <c r="P47" s="438">
        <f t="shared" si="9"/>
        <v>0</v>
      </c>
      <c r="Q47" s="438">
        <f t="shared" si="9"/>
        <v>0</v>
      </c>
      <c r="R47" s="438">
        <f t="shared" si="9"/>
        <v>0</v>
      </c>
      <c r="S47" s="438">
        <f t="shared" si="9"/>
        <v>1</v>
      </c>
      <c r="T47" s="438">
        <f t="shared" si="9"/>
        <v>0</v>
      </c>
      <c r="U47" s="438">
        <f t="shared" si="9"/>
        <v>1</v>
      </c>
      <c r="V47" s="438">
        <f t="shared" si="9"/>
        <v>1</v>
      </c>
      <c r="W47" s="438">
        <f t="shared" si="9"/>
        <v>0</v>
      </c>
      <c r="X47" s="438">
        <f t="shared" si="9"/>
        <v>0</v>
      </c>
      <c r="Y47" s="438">
        <f t="shared" si="9"/>
        <v>0</v>
      </c>
      <c r="Z47" s="438">
        <f t="shared" si="9"/>
        <v>0</v>
      </c>
      <c r="AA47" s="438">
        <f t="shared" si="9"/>
        <v>0</v>
      </c>
      <c r="AB47" s="438">
        <f t="shared" si="9"/>
        <v>1</v>
      </c>
      <c r="AC47" s="438">
        <f t="shared" si="9"/>
        <v>1</v>
      </c>
      <c r="AD47" s="438">
        <f t="shared" si="9"/>
        <v>0</v>
      </c>
      <c r="AE47" s="438">
        <f t="shared" si="9"/>
        <v>0</v>
      </c>
      <c r="AF47" s="438">
        <f t="shared" si="9"/>
        <v>0</v>
      </c>
      <c r="AG47" s="438">
        <f t="shared" si="9"/>
        <v>1</v>
      </c>
      <c r="AH47" s="438">
        <f t="shared" si="9"/>
        <v>0</v>
      </c>
      <c r="AI47" s="438">
        <f t="shared" si="9"/>
        <v>1</v>
      </c>
      <c r="AJ47" s="438">
        <f t="shared" si="9"/>
        <v>1</v>
      </c>
      <c r="AK47" s="438">
        <f t="shared" si="9"/>
        <v>0</v>
      </c>
      <c r="AL47" s="260">
        <f t="shared" si="5"/>
        <v>12</v>
      </c>
      <c r="AM47" s="439"/>
      <c r="AN47" s="439" t="b">
        <v>0</v>
      </c>
    </row>
    <row r="48" ht="15.75" customHeight="1">
      <c r="A48" s="233" t="s">
        <v>273</v>
      </c>
      <c r="B48" s="408" t="s">
        <v>254</v>
      </c>
      <c r="C48" s="309" t="s">
        <v>259</v>
      </c>
      <c r="D48" s="309" t="s">
        <v>60</v>
      </c>
      <c r="E48" s="183"/>
      <c r="F48" s="183"/>
      <c r="G48" s="483">
        <v>6.0</v>
      </c>
      <c r="H48" s="483">
        <v>6.0</v>
      </c>
      <c r="I48" s="473"/>
      <c r="J48" s="473"/>
      <c r="K48" s="485">
        <v>6.0</v>
      </c>
      <c r="L48" s="485">
        <v>6.0</v>
      </c>
      <c r="M48" s="483">
        <v>6.0</v>
      </c>
      <c r="N48" s="483">
        <v>6.0</v>
      </c>
      <c r="O48" s="483">
        <v>6.0</v>
      </c>
      <c r="P48" s="473"/>
      <c r="Q48" s="473"/>
      <c r="R48" s="485">
        <v>6.0</v>
      </c>
      <c r="S48" s="485">
        <v>6.0</v>
      </c>
      <c r="T48" s="483">
        <v>6.0</v>
      </c>
      <c r="U48" s="483">
        <v>6.0</v>
      </c>
      <c r="V48" s="483">
        <v>6.0</v>
      </c>
      <c r="W48" s="475"/>
      <c r="X48" s="473"/>
      <c r="Y48" s="485">
        <v>6.0</v>
      </c>
      <c r="Z48" s="475">
        <v>6.0</v>
      </c>
      <c r="AA48" s="483">
        <v>6.0</v>
      </c>
      <c r="AB48" s="483">
        <v>6.0</v>
      </c>
      <c r="AC48" s="483">
        <v>6.0</v>
      </c>
      <c r="AD48" s="473"/>
      <c r="AE48" s="473"/>
      <c r="AF48" s="485">
        <v>6.0</v>
      </c>
      <c r="AG48" s="485">
        <v>6.0</v>
      </c>
      <c r="AH48" s="483"/>
      <c r="AI48" s="483">
        <v>5.0</v>
      </c>
      <c r="AJ48" s="483"/>
      <c r="AK48" s="485"/>
      <c r="AL48" s="360">
        <f t="shared" si="5"/>
        <v>119</v>
      </c>
      <c r="AM48" s="436"/>
      <c r="AN48" s="436" t="b">
        <v>0</v>
      </c>
    </row>
    <row r="49" ht="15.75" customHeight="1">
      <c r="A49" s="233" t="s">
        <v>273</v>
      </c>
      <c r="B49" s="408" t="s">
        <v>254</v>
      </c>
      <c r="C49" s="309" t="s">
        <v>259</v>
      </c>
      <c r="D49" s="309" t="s">
        <v>61</v>
      </c>
      <c r="E49" s="183"/>
      <c r="F49" s="183"/>
      <c r="G49" s="483">
        <v>6.0</v>
      </c>
      <c r="H49" s="483">
        <v>6.0</v>
      </c>
      <c r="I49" s="473"/>
      <c r="J49" s="473"/>
      <c r="K49" s="485">
        <v>6.0</v>
      </c>
      <c r="L49" s="485">
        <v>6.0</v>
      </c>
      <c r="M49" s="483">
        <v>6.0</v>
      </c>
      <c r="N49" s="483">
        <v>6.0</v>
      </c>
      <c r="O49" s="483">
        <v>6.0</v>
      </c>
      <c r="P49" s="473"/>
      <c r="Q49" s="473"/>
      <c r="R49" s="485">
        <v>6.0</v>
      </c>
      <c r="S49" s="485">
        <v>6.0</v>
      </c>
      <c r="T49" s="483">
        <v>6.0</v>
      </c>
      <c r="U49" s="483">
        <v>6.0</v>
      </c>
      <c r="V49" s="483">
        <v>6.0</v>
      </c>
      <c r="W49" s="475"/>
      <c r="X49" s="473">
        <v>6.0</v>
      </c>
      <c r="Y49" s="485">
        <v>6.0</v>
      </c>
      <c r="Z49" s="475">
        <v>6.0</v>
      </c>
      <c r="AA49" s="483"/>
      <c r="AB49" s="483">
        <v>6.0</v>
      </c>
      <c r="AC49" s="483">
        <v>6.0</v>
      </c>
      <c r="AD49" s="473"/>
      <c r="AE49" s="473"/>
      <c r="AF49" s="485">
        <v>6.0</v>
      </c>
      <c r="AG49" s="485">
        <v>6.0</v>
      </c>
      <c r="AH49" s="483"/>
      <c r="AI49" s="483">
        <v>7.0</v>
      </c>
      <c r="AJ49" s="483">
        <v>12.0</v>
      </c>
      <c r="AK49" s="485"/>
      <c r="AL49" s="360">
        <f t="shared" si="5"/>
        <v>133</v>
      </c>
      <c r="AM49" s="436"/>
      <c r="AN49" s="436" t="b">
        <v>0</v>
      </c>
    </row>
    <row r="50" ht="15.75" customHeight="1">
      <c r="A50" s="233" t="s">
        <v>273</v>
      </c>
      <c r="B50" s="408" t="s">
        <v>254</v>
      </c>
      <c r="C50" s="309" t="s">
        <v>259</v>
      </c>
      <c r="D50" s="309" t="s">
        <v>86</v>
      </c>
      <c r="E50" s="183"/>
      <c r="F50" s="183"/>
      <c r="G50" s="483"/>
      <c r="H50" s="483">
        <v>6.0</v>
      </c>
      <c r="I50" s="473">
        <v>6.0</v>
      </c>
      <c r="J50" s="473">
        <v>6.0</v>
      </c>
      <c r="K50" s="485">
        <v>6.0</v>
      </c>
      <c r="L50" s="485"/>
      <c r="M50" s="483"/>
      <c r="N50" s="483">
        <v>6.0</v>
      </c>
      <c r="O50" s="483">
        <v>6.0</v>
      </c>
      <c r="P50" s="473">
        <v>6.0</v>
      </c>
      <c r="Q50" s="473"/>
      <c r="R50" s="485">
        <v>6.0</v>
      </c>
      <c r="S50" s="485">
        <v>6.0</v>
      </c>
      <c r="T50" s="483"/>
      <c r="U50" s="483">
        <v>6.0</v>
      </c>
      <c r="V50" s="483">
        <v>6.0</v>
      </c>
      <c r="W50" s="475">
        <v>6.0</v>
      </c>
      <c r="X50" s="473"/>
      <c r="Y50" s="485">
        <v>6.0</v>
      </c>
      <c r="Z50" s="475">
        <v>6.0</v>
      </c>
      <c r="AA50" s="483"/>
      <c r="AB50" s="483"/>
      <c r="AC50" s="483">
        <v>6.0</v>
      </c>
      <c r="AD50" s="473"/>
      <c r="AE50" s="473">
        <v>6.0</v>
      </c>
      <c r="AF50" s="485">
        <v>6.0</v>
      </c>
      <c r="AG50" s="485">
        <v>6.0</v>
      </c>
      <c r="AH50" s="483"/>
      <c r="AI50" s="483">
        <v>6.0</v>
      </c>
      <c r="AJ50" s="483">
        <v>6.0</v>
      </c>
      <c r="AK50" s="485"/>
      <c r="AL50" s="360">
        <f t="shared" si="5"/>
        <v>120</v>
      </c>
      <c r="AM50" s="436"/>
      <c r="AN50" s="436" t="b">
        <v>0</v>
      </c>
    </row>
    <row r="51" ht="15.75" customHeight="1">
      <c r="A51" s="233" t="s">
        <v>273</v>
      </c>
      <c r="B51" s="408" t="s">
        <v>254</v>
      </c>
      <c r="C51" s="309" t="s">
        <v>259</v>
      </c>
      <c r="D51" s="309" t="s">
        <v>63</v>
      </c>
      <c r="E51" s="183"/>
      <c r="F51" s="183"/>
      <c r="G51" s="483"/>
      <c r="H51" s="483"/>
      <c r="I51" s="473">
        <v>6.0</v>
      </c>
      <c r="J51" s="473">
        <v>6.0</v>
      </c>
      <c r="K51" s="485"/>
      <c r="L51" s="485"/>
      <c r="M51" s="483">
        <v>6.0</v>
      </c>
      <c r="N51" s="483"/>
      <c r="O51" s="483"/>
      <c r="P51" s="473">
        <v>6.0</v>
      </c>
      <c r="Q51" s="473">
        <v>6.0</v>
      </c>
      <c r="R51" s="485"/>
      <c r="S51" s="485"/>
      <c r="T51" s="483"/>
      <c r="U51" s="483"/>
      <c r="V51" s="483"/>
      <c r="W51" s="475">
        <v>6.0</v>
      </c>
      <c r="X51" s="473">
        <v>6.0</v>
      </c>
      <c r="Y51" s="485"/>
      <c r="Z51" s="475"/>
      <c r="AA51" s="483">
        <v>6.0</v>
      </c>
      <c r="AB51" s="483"/>
      <c r="AC51" s="483"/>
      <c r="AD51" s="473">
        <v>6.0</v>
      </c>
      <c r="AE51" s="473">
        <v>6.0</v>
      </c>
      <c r="AF51" s="485"/>
      <c r="AG51" s="485"/>
      <c r="AH51" s="483">
        <v>6.0</v>
      </c>
      <c r="AI51" s="483"/>
      <c r="AJ51" s="483"/>
      <c r="AK51" s="485"/>
      <c r="AL51" s="360">
        <f t="shared" si="5"/>
        <v>66</v>
      </c>
      <c r="AM51" s="436"/>
      <c r="AN51" s="436" t="b">
        <v>0</v>
      </c>
    </row>
    <row r="52" ht="15.75" customHeight="1">
      <c r="A52" s="233" t="s">
        <v>273</v>
      </c>
      <c r="B52" s="408" t="s">
        <v>254</v>
      </c>
      <c r="C52" s="309" t="s">
        <v>259</v>
      </c>
      <c r="D52" s="309" t="s">
        <v>64</v>
      </c>
      <c r="E52" s="183"/>
      <c r="F52" s="183"/>
      <c r="G52" s="483">
        <v>6.0</v>
      </c>
      <c r="H52" s="483"/>
      <c r="I52" s="473">
        <v>6.0</v>
      </c>
      <c r="J52" s="473">
        <v>6.0</v>
      </c>
      <c r="K52" s="485">
        <v>6.0</v>
      </c>
      <c r="L52" s="485">
        <v>12.0</v>
      </c>
      <c r="M52" s="483"/>
      <c r="N52" s="483">
        <v>6.0</v>
      </c>
      <c r="O52" s="483">
        <v>6.0</v>
      </c>
      <c r="P52" s="473"/>
      <c r="Q52" s="473">
        <v>6.0</v>
      </c>
      <c r="R52" s="485">
        <v>6.0</v>
      </c>
      <c r="S52" s="485"/>
      <c r="T52" s="483">
        <v>6.0</v>
      </c>
      <c r="U52" s="483">
        <v>6.0</v>
      </c>
      <c r="V52" s="483">
        <v>6.0</v>
      </c>
      <c r="W52" s="475">
        <v>6.0</v>
      </c>
      <c r="X52" s="473"/>
      <c r="Y52" s="485">
        <v>6.0</v>
      </c>
      <c r="Z52" s="475">
        <v>6.0</v>
      </c>
      <c r="AA52" s="483">
        <v>6.0</v>
      </c>
      <c r="AB52" s="483">
        <v>6.0</v>
      </c>
      <c r="AC52" s="483"/>
      <c r="AD52" s="473">
        <v>6.0</v>
      </c>
      <c r="AE52" s="473"/>
      <c r="AF52" s="485"/>
      <c r="AG52" s="485">
        <v>6.0</v>
      </c>
      <c r="AH52" s="483">
        <v>12.0</v>
      </c>
      <c r="AI52" s="483">
        <v>6.0</v>
      </c>
      <c r="AJ52" s="483"/>
      <c r="AK52" s="485"/>
      <c r="AL52" s="360">
        <f t="shared" si="5"/>
        <v>138</v>
      </c>
      <c r="AM52" s="436"/>
      <c r="AN52" s="436" t="b">
        <v>1</v>
      </c>
    </row>
    <row r="53" ht="15.75" customHeight="1">
      <c r="A53" s="233" t="s">
        <v>273</v>
      </c>
      <c r="B53" s="408" t="s">
        <v>254</v>
      </c>
      <c r="C53" s="309" t="s">
        <v>259</v>
      </c>
      <c r="D53" s="309" t="s">
        <v>65</v>
      </c>
      <c r="E53" s="183"/>
      <c r="F53" s="183"/>
      <c r="G53" s="483"/>
      <c r="H53" s="483"/>
      <c r="I53" s="473"/>
      <c r="J53" s="473">
        <v>6.0</v>
      </c>
      <c r="K53" s="485"/>
      <c r="L53" s="485"/>
      <c r="M53" s="483"/>
      <c r="N53" s="483"/>
      <c r="O53" s="483"/>
      <c r="P53" s="473">
        <v>6.0</v>
      </c>
      <c r="Q53" s="473">
        <v>6.0</v>
      </c>
      <c r="R53" s="485"/>
      <c r="S53" s="485"/>
      <c r="T53" s="483"/>
      <c r="U53" s="483"/>
      <c r="V53" s="483"/>
      <c r="W53" s="475">
        <v>6.0</v>
      </c>
      <c r="X53" s="473">
        <v>6.0</v>
      </c>
      <c r="Y53" s="485"/>
      <c r="Z53" s="475"/>
      <c r="AA53" s="483"/>
      <c r="AB53" s="483"/>
      <c r="AC53" s="483"/>
      <c r="AD53" s="473">
        <v>6.0</v>
      </c>
      <c r="AE53" s="473">
        <v>6.0</v>
      </c>
      <c r="AF53" s="485"/>
      <c r="AG53" s="485"/>
      <c r="AH53" s="483">
        <v>6.0</v>
      </c>
      <c r="AI53" s="483"/>
      <c r="AJ53" s="483"/>
      <c r="AK53" s="485"/>
      <c r="AL53" s="360">
        <f t="shared" si="5"/>
        <v>48</v>
      </c>
      <c r="AM53" s="436"/>
      <c r="AN53" s="436" t="b">
        <v>0</v>
      </c>
    </row>
    <row r="54" ht="15.75" customHeight="1">
      <c r="A54" s="233" t="s">
        <v>273</v>
      </c>
      <c r="B54" s="408" t="s">
        <v>254</v>
      </c>
      <c r="C54" s="309" t="s">
        <v>259</v>
      </c>
      <c r="D54" s="309" t="s">
        <v>53</v>
      </c>
      <c r="E54" s="183"/>
      <c r="F54" s="183"/>
      <c r="G54" s="483">
        <v>6.0</v>
      </c>
      <c r="H54" s="483">
        <v>6.0</v>
      </c>
      <c r="I54" s="473">
        <v>6.0</v>
      </c>
      <c r="J54" s="473"/>
      <c r="K54" s="485"/>
      <c r="L54" s="485"/>
      <c r="M54" s="483">
        <v>6.0</v>
      </c>
      <c r="N54" s="483"/>
      <c r="O54" s="483"/>
      <c r="P54" s="473">
        <v>6.0</v>
      </c>
      <c r="Q54" s="473">
        <v>6.0</v>
      </c>
      <c r="R54" s="485"/>
      <c r="S54" s="485">
        <v>6.0</v>
      </c>
      <c r="T54" s="483">
        <v>6.0</v>
      </c>
      <c r="U54" s="483"/>
      <c r="V54" s="483"/>
      <c r="W54" s="475"/>
      <c r="X54" s="473">
        <v>6.0</v>
      </c>
      <c r="Y54" s="485"/>
      <c r="Z54" s="475"/>
      <c r="AA54" s="483">
        <v>6.0</v>
      </c>
      <c r="AB54" s="483">
        <v>6.0</v>
      </c>
      <c r="AC54" s="483">
        <v>6.0</v>
      </c>
      <c r="AD54" s="473">
        <v>6.0</v>
      </c>
      <c r="AE54" s="473">
        <v>6.0</v>
      </c>
      <c r="AF54" s="485">
        <v>6.0</v>
      </c>
      <c r="AG54" s="485"/>
      <c r="AH54" s="483"/>
      <c r="AI54" s="483"/>
      <c r="AJ54" s="483">
        <v>6.0</v>
      </c>
      <c r="AK54" s="485"/>
      <c r="AL54" s="360">
        <f t="shared" si="5"/>
        <v>96</v>
      </c>
      <c r="AM54" s="436"/>
      <c r="AN54" s="436" t="b">
        <v>0</v>
      </c>
    </row>
    <row r="55" ht="15.75" customHeight="1">
      <c r="A55" s="233" t="s">
        <v>273</v>
      </c>
      <c r="B55" s="408" t="s">
        <v>254</v>
      </c>
      <c r="C55" s="309" t="s">
        <v>259</v>
      </c>
      <c r="D55" s="309" t="s">
        <v>66</v>
      </c>
      <c r="E55" s="183"/>
      <c r="F55" s="183"/>
      <c r="G55" s="483"/>
      <c r="H55" s="483"/>
      <c r="I55" s="473"/>
      <c r="J55" s="473"/>
      <c r="K55" s="485"/>
      <c r="L55" s="485"/>
      <c r="M55" s="483"/>
      <c r="N55" s="483"/>
      <c r="O55" s="483"/>
      <c r="P55" s="473"/>
      <c r="Q55" s="473"/>
      <c r="R55" s="485"/>
      <c r="S55" s="485"/>
      <c r="T55" s="483"/>
      <c r="U55" s="483"/>
      <c r="V55" s="483"/>
      <c r="W55" s="475"/>
      <c r="X55" s="473"/>
      <c r="Y55" s="485"/>
      <c r="Z55" s="475"/>
      <c r="AA55" s="483"/>
      <c r="AB55" s="483"/>
      <c r="AC55" s="483"/>
      <c r="AD55" s="473"/>
      <c r="AE55" s="473"/>
      <c r="AF55" s="485"/>
      <c r="AG55" s="485"/>
      <c r="AH55" s="483"/>
      <c r="AI55" s="483"/>
      <c r="AJ55" s="483"/>
      <c r="AK55" s="485"/>
      <c r="AL55" s="360">
        <f t="shared" si="5"/>
        <v>0</v>
      </c>
      <c r="AM55" s="436"/>
      <c r="AN55" s="436" t="b">
        <v>0</v>
      </c>
    </row>
    <row r="56" ht="15.75" customHeight="1">
      <c r="A56" s="233" t="s">
        <v>273</v>
      </c>
      <c r="B56" s="286" t="s">
        <v>254</v>
      </c>
      <c r="C56" s="286" t="s">
        <v>259</v>
      </c>
      <c r="D56" s="286" t="s">
        <v>47</v>
      </c>
      <c r="E56" s="258"/>
      <c r="F56" s="258"/>
      <c r="G56" s="438">
        <f t="shared" ref="G56:AK56" si="10">SUM(G48:G55)</f>
        <v>24</v>
      </c>
      <c r="H56" s="438">
        <f t="shared" si="10"/>
        <v>24</v>
      </c>
      <c r="I56" s="438">
        <f t="shared" si="10"/>
        <v>24</v>
      </c>
      <c r="J56" s="438">
        <f t="shared" si="10"/>
        <v>24</v>
      </c>
      <c r="K56" s="438">
        <f t="shared" si="10"/>
        <v>24</v>
      </c>
      <c r="L56" s="438">
        <f t="shared" si="10"/>
        <v>24</v>
      </c>
      <c r="M56" s="438">
        <f t="shared" si="10"/>
        <v>24</v>
      </c>
      <c r="N56" s="438">
        <f t="shared" si="10"/>
        <v>24</v>
      </c>
      <c r="O56" s="438">
        <f t="shared" si="10"/>
        <v>24</v>
      </c>
      <c r="P56" s="438">
        <f t="shared" si="10"/>
        <v>24</v>
      </c>
      <c r="Q56" s="438">
        <f t="shared" si="10"/>
        <v>24</v>
      </c>
      <c r="R56" s="438">
        <f t="shared" si="10"/>
        <v>24</v>
      </c>
      <c r="S56" s="438">
        <f t="shared" si="10"/>
        <v>24</v>
      </c>
      <c r="T56" s="438">
        <f t="shared" si="10"/>
        <v>24</v>
      </c>
      <c r="U56" s="438">
        <f t="shared" si="10"/>
        <v>24</v>
      </c>
      <c r="V56" s="438">
        <f t="shared" si="10"/>
        <v>24</v>
      </c>
      <c r="W56" s="438">
        <f t="shared" si="10"/>
        <v>24</v>
      </c>
      <c r="X56" s="438">
        <f t="shared" si="10"/>
        <v>24</v>
      </c>
      <c r="Y56" s="438">
        <f t="shared" si="10"/>
        <v>24</v>
      </c>
      <c r="Z56" s="438">
        <f t="shared" si="10"/>
        <v>24</v>
      </c>
      <c r="AA56" s="438">
        <f t="shared" si="10"/>
        <v>24</v>
      </c>
      <c r="AB56" s="438">
        <f t="shared" si="10"/>
        <v>24</v>
      </c>
      <c r="AC56" s="438">
        <f t="shared" si="10"/>
        <v>24</v>
      </c>
      <c r="AD56" s="438">
        <f t="shared" si="10"/>
        <v>24</v>
      </c>
      <c r="AE56" s="438">
        <f t="shared" si="10"/>
        <v>24</v>
      </c>
      <c r="AF56" s="438">
        <f t="shared" si="10"/>
        <v>24</v>
      </c>
      <c r="AG56" s="438">
        <f t="shared" si="10"/>
        <v>24</v>
      </c>
      <c r="AH56" s="438">
        <f t="shared" si="10"/>
        <v>24</v>
      </c>
      <c r="AI56" s="438">
        <f t="shared" si="10"/>
        <v>24</v>
      </c>
      <c r="AJ56" s="438">
        <f t="shared" si="10"/>
        <v>24</v>
      </c>
      <c r="AK56" s="438">
        <f t="shared" si="10"/>
        <v>0</v>
      </c>
      <c r="AL56" s="260">
        <f t="shared" si="5"/>
        <v>720</v>
      </c>
      <c r="AM56" s="439"/>
      <c r="AN56" s="439" t="b">
        <v>0</v>
      </c>
    </row>
    <row r="57" ht="15.75" customHeight="1">
      <c r="A57" s="233" t="s">
        <v>273</v>
      </c>
      <c r="B57" s="408" t="s">
        <v>254</v>
      </c>
      <c r="C57" s="309" t="s">
        <v>263</v>
      </c>
      <c r="D57" s="408" t="s">
        <v>144</v>
      </c>
      <c r="E57" s="183"/>
      <c r="F57" s="183"/>
      <c r="G57" s="483">
        <v>1.0</v>
      </c>
      <c r="H57" s="483">
        <v>1.0</v>
      </c>
      <c r="I57" s="473">
        <v>1.0</v>
      </c>
      <c r="J57" s="473">
        <v>1.0</v>
      </c>
      <c r="K57" s="485">
        <v>1.0</v>
      </c>
      <c r="L57" s="485">
        <v>1.0</v>
      </c>
      <c r="M57" s="483">
        <v>1.0</v>
      </c>
      <c r="N57" s="483">
        <v>1.0</v>
      </c>
      <c r="O57" s="483"/>
      <c r="P57" s="473"/>
      <c r="Q57" s="473"/>
      <c r="R57" s="485"/>
      <c r="S57" s="485"/>
      <c r="T57" s="483"/>
      <c r="U57" s="483"/>
      <c r="V57" s="483"/>
      <c r="W57" s="475"/>
      <c r="X57" s="473"/>
      <c r="Y57" s="485"/>
      <c r="Z57" s="475">
        <v>1.0</v>
      </c>
      <c r="AA57" s="483">
        <v>1.0</v>
      </c>
      <c r="AB57" s="483">
        <v>1.0</v>
      </c>
      <c r="AC57" s="483">
        <v>1.0</v>
      </c>
      <c r="AD57" s="473">
        <v>1.0</v>
      </c>
      <c r="AE57" s="473">
        <v>1.0</v>
      </c>
      <c r="AF57" s="485">
        <v>1.0</v>
      </c>
      <c r="AG57" s="485">
        <v>1.0</v>
      </c>
      <c r="AH57" s="483">
        <v>1.0</v>
      </c>
      <c r="AI57" s="483">
        <v>1.0</v>
      </c>
      <c r="AJ57" s="483">
        <v>1.0</v>
      </c>
      <c r="AK57" s="485"/>
      <c r="AL57" s="360">
        <f t="shared" si="5"/>
        <v>19</v>
      </c>
      <c r="AM57" s="436"/>
      <c r="AN57" s="436" t="b">
        <v>0</v>
      </c>
    </row>
    <row r="58" ht="15.75" customHeight="1">
      <c r="A58" s="233" t="s">
        <v>273</v>
      </c>
      <c r="B58" s="309" t="s">
        <v>254</v>
      </c>
      <c r="C58" s="309" t="s">
        <v>263</v>
      </c>
      <c r="D58" s="309" t="s">
        <v>150</v>
      </c>
      <c r="E58" s="183"/>
      <c r="F58" s="183"/>
      <c r="G58" s="483"/>
      <c r="H58" s="483"/>
      <c r="I58" s="473"/>
      <c r="J58" s="473"/>
      <c r="K58" s="485"/>
      <c r="L58" s="485"/>
      <c r="M58" s="483"/>
      <c r="N58" s="483"/>
      <c r="O58" s="483">
        <v>1.0</v>
      </c>
      <c r="P58" s="473">
        <v>1.0</v>
      </c>
      <c r="Q58" s="473">
        <v>1.0</v>
      </c>
      <c r="R58" s="485">
        <v>1.0</v>
      </c>
      <c r="S58" s="485">
        <v>1.0</v>
      </c>
      <c r="T58" s="483">
        <v>1.0</v>
      </c>
      <c r="U58" s="483">
        <v>1.0</v>
      </c>
      <c r="V58" s="483">
        <v>1.0</v>
      </c>
      <c r="W58" s="475">
        <v>1.0</v>
      </c>
      <c r="X58" s="473">
        <v>1.0</v>
      </c>
      <c r="Y58" s="485">
        <v>1.0</v>
      </c>
      <c r="Z58" s="475"/>
      <c r="AA58" s="483"/>
      <c r="AB58" s="483"/>
      <c r="AC58" s="483"/>
      <c r="AD58" s="473"/>
      <c r="AE58" s="473"/>
      <c r="AF58" s="485"/>
      <c r="AG58" s="485"/>
      <c r="AH58" s="483"/>
      <c r="AI58" s="483"/>
      <c r="AJ58" s="483"/>
      <c r="AK58" s="485"/>
      <c r="AL58" s="238">
        <f t="shared" si="5"/>
        <v>11</v>
      </c>
      <c r="AM58" s="436"/>
      <c r="AN58" s="436" t="b">
        <v>0</v>
      </c>
    </row>
    <row r="59" ht="15.75" customHeight="1">
      <c r="A59" s="233" t="s">
        <v>273</v>
      </c>
      <c r="B59" s="309" t="s">
        <v>254</v>
      </c>
      <c r="C59" s="309" t="s">
        <v>263</v>
      </c>
      <c r="D59" s="309"/>
      <c r="E59" s="183"/>
      <c r="F59" s="183"/>
      <c r="G59" s="483"/>
      <c r="H59" s="483"/>
      <c r="I59" s="473"/>
      <c r="J59" s="473"/>
      <c r="K59" s="485"/>
      <c r="L59" s="485"/>
      <c r="M59" s="483"/>
      <c r="N59" s="483"/>
      <c r="O59" s="483"/>
      <c r="P59" s="473"/>
      <c r="Q59" s="473"/>
      <c r="R59" s="485"/>
      <c r="S59" s="485"/>
      <c r="T59" s="483"/>
      <c r="U59" s="483"/>
      <c r="V59" s="483"/>
      <c r="W59" s="475"/>
      <c r="X59" s="473"/>
      <c r="Y59" s="485"/>
      <c r="Z59" s="475"/>
      <c r="AA59" s="483"/>
      <c r="AB59" s="483"/>
      <c r="AC59" s="483"/>
      <c r="AD59" s="473"/>
      <c r="AE59" s="473"/>
      <c r="AF59" s="485"/>
      <c r="AG59" s="485"/>
      <c r="AH59" s="483"/>
      <c r="AI59" s="483"/>
      <c r="AJ59" s="483"/>
      <c r="AK59" s="485"/>
      <c r="AL59" s="238">
        <f t="shared" si="5"/>
        <v>0</v>
      </c>
      <c r="AM59" s="436"/>
      <c r="AN59" s="436" t="b">
        <v>0</v>
      </c>
    </row>
    <row r="60" ht="15.75" customHeight="1">
      <c r="A60" s="233" t="s">
        <v>273</v>
      </c>
      <c r="B60" s="286" t="s">
        <v>254</v>
      </c>
      <c r="C60" s="286" t="s">
        <v>263</v>
      </c>
      <c r="D60" s="286" t="s">
        <v>142</v>
      </c>
      <c r="E60" s="258"/>
      <c r="F60" s="258"/>
      <c r="G60" s="438">
        <f t="shared" ref="G60:AK60" si="11">SUM(G57:G59)</f>
        <v>1</v>
      </c>
      <c r="H60" s="438">
        <f t="shared" si="11"/>
        <v>1</v>
      </c>
      <c r="I60" s="438">
        <f t="shared" si="11"/>
        <v>1</v>
      </c>
      <c r="J60" s="438">
        <f t="shared" si="11"/>
        <v>1</v>
      </c>
      <c r="K60" s="438">
        <f t="shared" si="11"/>
        <v>1</v>
      </c>
      <c r="L60" s="438">
        <f t="shared" si="11"/>
        <v>1</v>
      </c>
      <c r="M60" s="438">
        <f t="shared" si="11"/>
        <v>1</v>
      </c>
      <c r="N60" s="438">
        <f t="shared" si="11"/>
        <v>1</v>
      </c>
      <c r="O60" s="438">
        <f t="shared" si="11"/>
        <v>1</v>
      </c>
      <c r="P60" s="438">
        <f t="shared" si="11"/>
        <v>1</v>
      </c>
      <c r="Q60" s="438">
        <f t="shared" si="11"/>
        <v>1</v>
      </c>
      <c r="R60" s="438">
        <f t="shared" si="11"/>
        <v>1</v>
      </c>
      <c r="S60" s="438">
        <f t="shared" si="11"/>
        <v>1</v>
      </c>
      <c r="T60" s="438">
        <f t="shared" si="11"/>
        <v>1</v>
      </c>
      <c r="U60" s="438">
        <f t="shared" si="11"/>
        <v>1</v>
      </c>
      <c r="V60" s="438">
        <f t="shared" si="11"/>
        <v>1</v>
      </c>
      <c r="W60" s="438">
        <f t="shared" si="11"/>
        <v>1</v>
      </c>
      <c r="X60" s="438">
        <f t="shared" si="11"/>
        <v>1</v>
      </c>
      <c r="Y60" s="438">
        <f t="shared" si="11"/>
        <v>1</v>
      </c>
      <c r="Z60" s="438">
        <f t="shared" si="11"/>
        <v>1</v>
      </c>
      <c r="AA60" s="438">
        <f t="shared" si="11"/>
        <v>1</v>
      </c>
      <c r="AB60" s="438">
        <f t="shared" si="11"/>
        <v>1</v>
      </c>
      <c r="AC60" s="438">
        <f t="shared" si="11"/>
        <v>1</v>
      </c>
      <c r="AD60" s="438">
        <f t="shared" si="11"/>
        <v>1</v>
      </c>
      <c r="AE60" s="438">
        <f t="shared" si="11"/>
        <v>1</v>
      </c>
      <c r="AF60" s="438">
        <f t="shared" si="11"/>
        <v>1</v>
      </c>
      <c r="AG60" s="438">
        <f t="shared" si="11"/>
        <v>1</v>
      </c>
      <c r="AH60" s="438">
        <f t="shared" si="11"/>
        <v>1</v>
      </c>
      <c r="AI60" s="438">
        <f t="shared" si="11"/>
        <v>1</v>
      </c>
      <c r="AJ60" s="438">
        <f t="shared" si="11"/>
        <v>1</v>
      </c>
      <c r="AK60" s="438">
        <f t="shared" si="11"/>
        <v>0</v>
      </c>
      <c r="AL60" s="260">
        <f t="shared" si="5"/>
        <v>30</v>
      </c>
      <c r="AM60" s="439"/>
      <c r="AN60" s="439" t="b">
        <v>0</v>
      </c>
    </row>
    <row r="61" ht="15.75" customHeight="1">
      <c r="A61" s="233" t="s">
        <v>273</v>
      </c>
      <c r="B61" s="408" t="s">
        <v>254</v>
      </c>
      <c r="C61" s="309" t="s">
        <v>255</v>
      </c>
      <c r="D61" s="408" t="s">
        <v>163</v>
      </c>
      <c r="E61" s="183"/>
      <c r="F61" s="183"/>
      <c r="G61" s="483"/>
      <c r="H61" s="483"/>
      <c r="I61" s="473"/>
      <c r="J61" s="473"/>
      <c r="K61" s="485"/>
      <c r="L61" s="485">
        <v>1.0</v>
      </c>
      <c r="M61" s="483"/>
      <c r="N61" s="483"/>
      <c r="O61" s="483"/>
      <c r="P61" s="473"/>
      <c r="Q61" s="473"/>
      <c r="R61" s="485"/>
      <c r="S61" s="485">
        <v>1.0</v>
      </c>
      <c r="T61" s="483"/>
      <c r="U61" s="483"/>
      <c r="V61" s="483"/>
      <c r="W61" s="475"/>
      <c r="X61" s="473"/>
      <c r="Y61" s="485"/>
      <c r="Z61" s="475"/>
      <c r="AA61" s="483">
        <v>1.0</v>
      </c>
      <c r="AB61" s="483"/>
      <c r="AC61" s="483"/>
      <c r="AD61" s="473"/>
      <c r="AE61" s="473"/>
      <c r="AF61" s="485"/>
      <c r="AG61" s="485">
        <v>1.0</v>
      </c>
      <c r="AH61" s="483"/>
      <c r="AI61" s="483"/>
      <c r="AJ61" s="483"/>
      <c r="AK61" s="485"/>
      <c r="AL61" s="360">
        <f t="shared" si="5"/>
        <v>4</v>
      </c>
      <c r="AM61" s="436"/>
      <c r="AN61" s="436" t="b">
        <v>0</v>
      </c>
    </row>
    <row r="62" ht="15.75" customHeight="1">
      <c r="A62" s="233" t="s">
        <v>273</v>
      </c>
      <c r="B62" s="309" t="s">
        <v>254</v>
      </c>
      <c r="C62" s="309" t="s">
        <v>255</v>
      </c>
      <c r="D62" s="309"/>
      <c r="E62" s="183"/>
      <c r="F62" s="183"/>
      <c r="G62" s="483"/>
      <c r="H62" s="483"/>
      <c r="I62" s="473"/>
      <c r="J62" s="473"/>
      <c r="K62" s="485"/>
      <c r="L62" s="485"/>
      <c r="M62" s="483"/>
      <c r="N62" s="483"/>
      <c r="O62" s="483"/>
      <c r="P62" s="473"/>
      <c r="Q62" s="473"/>
      <c r="R62" s="485"/>
      <c r="S62" s="485"/>
      <c r="T62" s="483"/>
      <c r="U62" s="483"/>
      <c r="V62" s="483"/>
      <c r="W62" s="475"/>
      <c r="X62" s="473"/>
      <c r="Y62" s="485"/>
      <c r="Z62" s="475"/>
      <c r="AA62" s="483"/>
      <c r="AB62" s="483"/>
      <c r="AC62" s="483"/>
      <c r="AD62" s="473"/>
      <c r="AE62" s="473"/>
      <c r="AF62" s="485"/>
      <c r="AG62" s="485"/>
      <c r="AH62" s="483"/>
      <c r="AI62" s="483"/>
      <c r="AJ62" s="483"/>
      <c r="AK62" s="485"/>
      <c r="AL62" s="238">
        <f t="shared" si="5"/>
        <v>0</v>
      </c>
      <c r="AM62" s="436"/>
      <c r="AN62" s="436" t="b">
        <v>0</v>
      </c>
    </row>
    <row r="63" ht="15.75" customHeight="1">
      <c r="A63" s="233" t="s">
        <v>273</v>
      </c>
      <c r="B63" s="286" t="s">
        <v>254</v>
      </c>
      <c r="C63" s="286" t="s">
        <v>255</v>
      </c>
      <c r="D63" s="286" t="s">
        <v>161</v>
      </c>
      <c r="E63" s="258"/>
      <c r="F63" s="258"/>
      <c r="G63" s="438">
        <f t="shared" ref="G63:AK63" si="12">SUM(G61:G62)</f>
        <v>0</v>
      </c>
      <c r="H63" s="438">
        <f t="shared" si="12"/>
        <v>0</v>
      </c>
      <c r="I63" s="438">
        <f t="shared" si="12"/>
        <v>0</v>
      </c>
      <c r="J63" s="438">
        <f t="shared" si="12"/>
        <v>0</v>
      </c>
      <c r="K63" s="438">
        <f t="shared" si="12"/>
        <v>0</v>
      </c>
      <c r="L63" s="438">
        <f t="shared" si="12"/>
        <v>1</v>
      </c>
      <c r="M63" s="438">
        <f t="shared" si="12"/>
        <v>0</v>
      </c>
      <c r="N63" s="438">
        <f t="shared" si="12"/>
        <v>0</v>
      </c>
      <c r="O63" s="438">
        <f t="shared" si="12"/>
        <v>0</v>
      </c>
      <c r="P63" s="438">
        <f t="shared" si="12"/>
        <v>0</v>
      </c>
      <c r="Q63" s="438">
        <f t="shared" si="12"/>
        <v>0</v>
      </c>
      <c r="R63" s="438">
        <f t="shared" si="12"/>
        <v>0</v>
      </c>
      <c r="S63" s="438">
        <f t="shared" si="12"/>
        <v>1</v>
      </c>
      <c r="T63" s="438">
        <f t="shared" si="12"/>
        <v>0</v>
      </c>
      <c r="U63" s="438">
        <f t="shared" si="12"/>
        <v>0</v>
      </c>
      <c r="V63" s="438">
        <f t="shared" si="12"/>
        <v>0</v>
      </c>
      <c r="W63" s="438">
        <f t="shared" si="12"/>
        <v>0</v>
      </c>
      <c r="X63" s="438">
        <f t="shared" si="12"/>
        <v>0</v>
      </c>
      <c r="Y63" s="438">
        <f t="shared" si="12"/>
        <v>0</v>
      </c>
      <c r="Z63" s="438">
        <f t="shared" si="12"/>
        <v>0</v>
      </c>
      <c r="AA63" s="438">
        <f t="shared" si="12"/>
        <v>1</v>
      </c>
      <c r="AB63" s="438">
        <f t="shared" si="12"/>
        <v>0</v>
      </c>
      <c r="AC63" s="438">
        <f t="shared" si="12"/>
        <v>0</v>
      </c>
      <c r="AD63" s="438">
        <f t="shared" si="12"/>
        <v>0</v>
      </c>
      <c r="AE63" s="438">
        <f t="shared" si="12"/>
        <v>0</v>
      </c>
      <c r="AF63" s="438">
        <f t="shared" si="12"/>
        <v>0</v>
      </c>
      <c r="AG63" s="438">
        <f t="shared" si="12"/>
        <v>1</v>
      </c>
      <c r="AH63" s="438">
        <f t="shared" si="12"/>
        <v>0</v>
      </c>
      <c r="AI63" s="438">
        <f t="shared" si="12"/>
        <v>0</v>
      </c>
      <c r="AJ63" s="438">
        <f t="shared" si="12"/>
        <v>0</v>
      </c>
      <c r="AK63" s="438">
        <f t="shared" si="12"/>
        <v>0</v>
      </c>
      <c r="AL63" s="260">
        <f t="shared" si="5"/>
        <v>4</v>
      </c>
      <c r="AM63" s="439"/>
      <c r="AN63" s="439" t="b">
        <v>0</v>
      </c>
    </row>
    <row r="64" ht="15.75" customHeight="1">
      <c r="A64" s="233" t="s">
        <v>273</v>
      </c>
      <c r="B64" s="408" t="s">
        <v>254</v>
      </c>
      <c r="C64" s="309" t="s">
        <v>271</v>
      </c>
      <c r="D64" s="408" t="s">
        <v>173</v>
      </c>
      <c r="E64" s="183"/>
      <c r="F64" s="183"/>
      <c r="G64" s="483"/>
      <c r="H64" s="483"/>
      <c r="I64" s="473"/>
      <c r="J64" s="473"/>
      <c r="K64" s="485"/>
      <c r="L64" s="485"/>
      <c r="M64" s="483"/>
      <c r="N64" s="483"/>
      <c r="O64" s="483"/>
      <c r="P64" s="473"/>
      <c r="Q64" s="473"/>
      <c r="R64" s="485"/>
      <c r="S64" s="485"/>
      <c r="T64" s="483"/>
      <c r="U64" s="483"/>
      <c r="V64" s="483"/>
      <c r="W64" s="475"/>
      <c r="X64" s="473"/>
      <c r="Y64" s="485"/>
      <c r="Z64" s="471"/>
      <c r="AA64" s="483"/>
      <c r="AB64" s="483"/>
      <c r="AC64" s="483"/>
      <c r="AD64" s="473"/>
      <c r="AE64" s="473"/>
      <c r="AF64" s="485"/>
      <c r="AG64" s="485"/>
      <c r="AH64" s="483"/>
      <c r="AI64" s="483"/>
      <c r="AJ64" s="483">
        <v>1.0</v>
      </c>
      <c r="AK64" s="485"/>
      <c r="AL64" s="360">
        <f t="shared" si="5"/>
        <v>1</v>
      </c>
      <c r="AM64" s="436"/>
      <c r="AN64" s="436" t="b">
        <v>0</v>
      </c>
    </row>
    <row r="65" ht="15.75" customHeight="1">
      <c r="A65" s="233" t="s">
        <v>273</v>
      </c>
      <c r="B65" s="309" t="s">
        <v>254</v>
      </c>
      <c r="C65" s="309" t="s">
        <v>271</v>
      </c>
      <c r="D65" s="309"/>
      <c r="E65" s="183"/>
      <c r="F65" s="183"/>
      <c r="G65" s="483"/>
      <c r="H65" s="483"/>
      <c r="I65" s="473"/>
      <c r="J65" s="473"/>
      <c r="K65" s="485"/>
      <c r="L65" s="485"/>
      <c r="M65" s="483"/>
      <c r="N65" s="483"/>
      <c r="O65" s="483"/>
      <c r="P65" s="473"/>
      <c r="Q65" s="473"/>
      <c r="R65" s="485"/>
      <c r="S65" s="485"/>
      <c r="T65" s="483"/>
      <c r="U65" s="483"/>
      <c r="V65" s="483"/>
      <c r="W65" s="475"/>
      <c r="X65" s="473"/>
      <c r="Y65" s="485"/>
      <c r="Z65" s="471"/>
      <c r="AA65" s="483"/>
      <c r="AB65" s="483"/>
      <c r="AC65" s="483"/>
      <c r="AD65" s="473"/>
      <c r="AE65" s="473"/>
      <c r="AF65" s="485"/>
      <c r="AG65" s="485"/>
      <c r="AH65" s="483"/>
      <c r="AI65" s="483"/>
      <c r="AJ65" s="483"/>
      <c r="AK65" s="485"/>
      <c r="AL65" s="238">
        <f t="shared" si="5"/>
        <v>0</v>
      </c>
      <c r="AM65" s="436"/>
      <c r="AN65" s="436" t="b">
        <v>0</v>
      </c>
    </row>
    <row r="66" ht="15.75" customHeight="1">
      <c r="A66" s="233" t="s">
        <v>273</v>
      </c>
      <c r="B66" s="286" t="s">
        <v>254</v>
      </c>
      <c r="C66" s="286" t="s">
        <v>271</v>
      </c>
      <c r="D66" s="286" t="s">
        <v>172</v>
      </c>
      <c r="E66" s="258"/>
      <c r="F66" s="258"/>
      <c r="G66" s="438">
        <f t="shared" ref="G66:AK66" si="13">SUM(G64:G65)</f>
        <v>0</v>
      </c>
      <c r="H66" s="438">
        <f t="shared" si="13"/>
        <v>0</v>
      </c>
      <c r="I66" s="438">
        <f t="shared" si="13"/>
        <v>0</v>
      </c>
      <c r="J66" s="438">
        <f t="shared" si="13"/>
        <v>0</v>
      </c>
      <c r="K66" s="438">
        <f t="shared" si="13"/>
        <v>0</v>
      </c>
      <c r="L66" s="438">
        <f t="shared" si="13"/>
        <v>0</v>
      </c>
      <c r="M66" s="438">
        <f t="shared" si="13"/>
        <v>0</v>
      </c>
      <c r="N66" s="438">
        <f t="shared" si="13"/>
        <v>0</v>
      </c>
      <c r="O66" s="438">
        <f t="shared" si="13"/>
        <v>0</v>
      </c>
      <c r="P66" s="438">
        <f t="shared" si="13"/>
        <v>0</v>
      </c>
      <c r="Q66" s="438">
        <f t="shared" si="13"/>
        <v>0</v>
      </c>
      <c r="R66" s="438">
        <f t="shared" si="13"/>
        <v>0</v>
      </c>
      <c r="S66" s="438">
        <f t="shared" si="13"/>
        <v>0</v>
      </c>
      <c r="T66" s="438">
        <f t="shared" si="13"/>
        <v>0</v>
      </c>
      <c r="U66" s="438">
        <f t="shared" si="13"/>
        <v>0</v>
      </c>
      <c r="V66" s="438">
        <f t="shared" si="13"/>
        <v>0</v>
      </c>
      <c r="W66" s="438">
        <f t="shared" si="13"/>
        <v>0</v>
      </c>
      <c r="X66" s="438">
        <f t="shared" si="13"/>
        <v>0</v>
      </c>
      <c r="Y66" s="438">
        <f t="shared" si="13"/>
        <v>0</v>
      </c>
      <c r="Z66" s="438">
        <f t="shared" si="13"/>
        <v>0</v>
      </c>
      <c r="AA66" s="438">
        <f t="shared" si="13"/>
        <v>0</v>
      </c>
      <c r="AB66" s="438">
        <f t="shared" si="13"/>
        <v>0</v>
      </c>
      <c r="AC66" s="438">
        <f t="shared" si="13"/>
        <v>0</v>
      </c>
      <c r="AD66" s="438">
        <f t="shared" si="13"/>
        <v>0</v>
      </c>
      <c r="AE66" s="438">
        <f t="shared" si="13"/>
        <v>0</v>
      </c>
      <c r="AF66" s="438">
        <f t="shared" si="13"/>
        <v>0</v>
      </c>
      <c r="AG66" s="438">
        <f t="shared" si="13"/>
        <v>0</v>
      </c>
      <c r="AH66" s="438">
        <f t="shared" si="13"/>
        <v>0</v>
      </c>
      <c r="AI66" s="438">
        <f t="shared" si="13"/>
        <v>0</v>
      </c>
      <c r="AJ66" s="438">
        <f t="shared" si="13"/>
        <v>1</v>
      </c>
      <c r="AK66" s="438">
        <f t="shared" si="13"/>
        <v>0</v>
      </c>
      <c r="AL66" s="260">
        <f t="shared" si="5"/>
        <v>1</v>
      </c>
      <c r="AM66" s="439"/>
      <c r="AN66" s="439" t="b">
        <v>0</v>
      </c>
    </row>
    <row r="67" ht="15.75" customHeight="1">
      <c r="A67" s="233" t="s">
        <v>277</v>
      </c>
      <c r="B67" s="309" t="s">
        <v>262</v>
      </c>
      <c r="C67" s="309" t="s">
        <v>259</v>
      </c>
      <c r="D67" s="309" t="s">
        <v>69</v>
      </c>
      <c r="E67" s="183"/>
      <c r="F67" s="183"/>
      <c r="G67" s="483"/>
      <c r="H67" s="483"/>
      <c r="I67" s="473"/>
      <c r="J67" s="473"/>
      <c r="K67" s="485"/>
      <c r="L67" s="485"/>
      <c r="M67" s="483"/>
      <c r="N67" s="483"/>
      <c r="O67" s="483"/>
      <c r="P67" s="473"/>
      <c r="Q67" s="473"/>
      <c r="R67" s="485"/>
      <c r="S67" s="485"/>
      <c r="T67" s="483"/>
      <c r="U67" s="483"/>
      <c r="V67" s="483"/>
      <c r="W67" s="475"/>
      <c r="X67" s="473"/>
      <c r="Y67" s="485"/>
      <c r="Z67" s="475"/>
      <c r="AA67" s="483"/>
      <c r="AB67" s="483"/>
      <c r="AC67" s="483"/>
      <c r="AD67" s="473"/>
      <c r="AE67" s="473"/>
      <c r="AF67" s="485"/>
      <c r="AG67" s="485"/>
      <c r="AH67" s="483"/>
      <c r="AI67" s="483"/>
      <c r="AJ67" s="483"/>
      <c r="AK67" s="485"/>
      <c r="AL67" s="238">
        <f t="shared" si="5"/>
        <v>0</v>
      </c>
      <c r="AM67" s="436"/>
      <c r="AN67" s="436" t="b">
        <v>0</v>
      </c>
    </row>
    <row r="68" ht="15.75" customHeight="1">
      <c r="A68" s="233" t="s">
        <v>277</v>
      </c>
      <c r="B68" s="309" t="s">
        <v>262</v>
      </c>
      <c r="C68" s="309" t="s">
        <v>259</v>
      </c>
      <c r="D68" s="309"/>
      <c r="E68" s="183"/>
      <c r="F68" s="183"/>
      <c r="G68" s="483"/>
      <c r="H68" s="483"/>
      <c r="I68" s="473"/>
      <c r="J68" s="473"/>
      <c r="K68" s="485"/>
      <c r="L68" s="485"/>
      <c r="M68" s="483"/>
      <c r="N68" s="483"/>
      <c r="O68" s="483"/>
      <c r="P68" s="473"/>
      <c r="Q68" s="473"/>
      <c r="R68" s="485"/>
      <c r="S68" s="485"/>
      <c r="T68" s="483"/>
      <c r="U68" s="483"/>
      <c r="V68" s="483"/>
      <c r="W68" s="475"/>
      <c r="X68" s="473"/>
      <c r="Y68" s="485"/>
      <c r="Z68" s="475"/>
      <c r="AA68" s="483"/>
      <c r="AB68" s="483"/>
      <c r="AC68" s="483"/>
      <c r="AD68" s="473"/>
      <c r="AE68" s="473"/>
      <c r="AF68" s="485"/>
      <c r="AG68" s="485"/>
      <c r="AH68" s="483"/>
      <c r="AI68" s="483"/>
      <c r="AJ68" s="483"/>
      <c r="AK68" s="485"/>
      <c r="AL68" s="238">
        <f t="shared" si="5"/>
        <v>0</v>
      </c>
      <c r="AM68" s="436"/>
      <c r="AN68" s="436" t="b">
        <v>0</v>
      </c>
    </row>
    <row r="69" ht="15.75" customHeight="1">
      <c r="A69" s="233" t="s">
        <v>277</v>
      </c>
      <c r="B69" s="286" t="s">
        <v>262</v>
      </c>
      <c r="C69" s="286" t="s">
        <v>259</v>
      </c>
      <c r="D69" s="286" t="s">
        <v>47</v>
      </c>
      <c r="E69" s="258"/>
      <c r="F69" s="258"/>
      <c r="G69" s="438">
        <f t="shared" ref="G69:AK69" si="14">SUM(G67:G68)</f>
        <v>0</v>
      </c>
      <c r="H69" s="438">
        <f t="shared" si="14"/>
        <v>0</v>
      </c>
      <c r="I69" s="438">
        <f t="shared" si="14"/>
        <v>0</v>
      </c>
      <c r="J69" s="438">
        <f t="shared" si="14"/>
        <v>0</v>
      </c>
      <c r="K69" s="438">
        <f t="shared" si="14"/>
        <v>0</v>
      </c>
      <c r="L69" s="438">
        <f t="shared" si="14"/>
        <v>0</v>
      </c>
      <c r="M69" s="438">
        <f t="shared" si="14"/>
        <v>0</v>
      </c>
      <c r="N69" s="438">
        <f t="shared" si="14"/>
        <v>0</v>
      </c>
      <c r="O69" s="438">
        <f t="shared" si="14"/>
        <v>0</v>
      </c>
      <c r="P69" s="438">
        <f t="shared" si="14"/>
        <v>0</v>
      </c>
      <c r="Q69" s="438">
        <f t="shared" si="14"/>
        <v>0</v>
      </c>
      <c r="R69" s="438">
        <f t="shared" si="14"/>
        <v>0</v>
      </c>
      <c r="S69" s="438">
        <f t="shared" si="14"/>
        <v>0</v>
      </c>
      <c r="T69" s="438">
        <f t="shared" si="14"/>
        <v>0</v>
      </c>
      <c r="U69" s="438">
        <f t="shared" si="14"/>
        <v>0</v>
      </c>
      <c r="V69" s="438">
        <f t="shared" si="14"/>
        <v>0</v>
      </c>
      <c r="W69" s="438">
        <f t="shared" si="14"/>
        <v>0</v>
      </c>
      <c r="X69" s="438">
        <f t="shared" si="14"/>
        <v>0</v>
      </c>
      <c r="Y69" s="438">
        <f t="shared" si="14"/>
        <v>0</v>
      </c>
      <c r="Z69" s="438">
        <f t="shared" si="14"/>
        <v>0</v>
      </c>
      <c r="AA69" s="438">
        <f t="shared" si="14"/>
        <v>0</v>
      </c>
      <c r="AB69" s="438">
        <f t="shared" si="14"/>
        <v>0</v>
      </c>
      <c r="AC69" s="438">
        <f t="shared" si="14"/>
        <v>0</v>
      </c>
      <c r="AD69" s="438">
        <f t="shared" si="14"/>
        <v>0</v>
      </c>
      <c r="AE69" s="438">
        <f t="shared" si="14"/>
        <v>0</v>
      </c>
      <c r="AF69" s="438">
        <f t="shared" si="14"/>
        <v>0</v>
      </c>
      <c r="AG69" s="438">
        <f t="shared" si="14"/>
        <v>0</v>
      </c>
      <c r="AH69" s="438">
        <f t="shared" si="14"/>
        <v>0</v>
      </c>
      <c r="AI69" s="438">
        <f t="shared" si="14"/>
        <v>0</v>
      </c>
      <c r="AJ69" s="438">
        <f t="shared" si="14"/>
        <v>0</v>
      </c>
      <c r="AK69" s="438">
        <f t="shared" si="14"/>
        <v>0</v>
      </c>
      <c r="AL69" s="260">
        <f t="shared" si="5"/>
        <v>0</v>
      </c>
      <c r="AM69" s="439"/>
      <c r="AN69" s="439" t="b">
        <v>0</v>
      </c>
    </row>
    <row r="70" ht="15.75" customHeight="1">
      <c r="A70" s="233" t="s">
        <v>277</v>
      </c>
      <c r="B70" s="309" t="s">
        <v>262</v>
      </c>
      <c r="C70" s="309" t="s">
        <v>263</v>
      </c>
      <c r="D70" s="309" t="s">
        <v>148</v>
      </c>
      <c r="E70" s="183"/>
      <c r="F70" s="183"/>
      <c r="G70" s="483"/>
      <c r="H70" s="483"/>
      <c r="I70" s="473"/>
      <c r="J70" s="473"/>
      <c r="K70" s="485"/>
      <c r="L70" s="485"/>
      <c r="M70" s="483"/>
      <c r="N70" s="483"/>
      <c r="O70" s="483"/>
      <c r="P70" s="473"/>
      <c r="Q70" s="473"/>
      <c r="R70" s="485"/>
      <c r="S70" s="485"/>
      <c r="T70" s="483"/>
      <c r="U70" s="483"/>
      <c r="V70" s="483"/>
      <c r="W70" s="475"/>
      <c r="X70" s="473"/>
      <c r="Y70" s="485"/>
      <c r="Z70" s="475"/>
      <c r="AA70" s="483"/>
      <c r="AB70" s="483"/>
      <c r="AC70" s="483"/>
      <c r="AD70" s="473"/>
      <c r="AE70" s="473"/>
      <c r="AF70" s="485"/>
      <c r="AG70" s="485"/>
      <c r="AH70" s="483"/>
      <c r="AI70" s="483"/>
      <c r="AJ70" s="483"/>
      <c r="AK70" s="485"/>
      <c r="AL70" s="238">
        <f t="shared" si="5"/>
        <v>0</v>
      </c>
      <c r="AM70" s="436"/>
      <c r="AN70" s="436" t="b">
        <v>0</v>
      </c>
    </row>
    <row r="71" ht="15.75" customHeight="1">
      <c r="A71" s="233" t="s">
        <v>277</v>
      </c>
      <c r="B71" s="309" t="s">
        <v>262</v>
      </c>
      <c r="C71" s="309" t="s">
        <v>263</v>
      </c>
      <c r="D71" s="309"/>
      <c r="E71" s="183"/>
      <c r="F71" s="183"/>
      <c r="G71" s="483"/>
      <c r="H71" s="483"/>
      <c r="I71" s="473"/>
      <c r="J71" s="473"/>
      <c r="K71" s="485"/>
      <c r="L71" s="485"/>
      <c r="M71" s="483"/>
      <c r="N71" s="483"/>
      <c r="O71" s="483"/>
      <c r="P71" s="473"/>
      <c r="Q71" s="473"/>
      <c r="R71" s="485"/>
      <c r="S71" s="485"/>
      <c r="T71" s="483"/>
      <c r="U71" s="483"/>
      <c r="V71" s="483"/>
      <c r="W71" s="475"/>
      <c r="X71" s="473"/>
      <c r="Y71" s="485"/>
      <c r="Z71" s="475"/>
      <c r="AA71" s="483"/>
      <c r="AB71" s="483"/>
      <c r="AC71" s="483"/>
      <c r="AD71" s="473"/>
      <c r="AE71" s="473"/>
      <c r="AF71" s="485"/>
      <c r="AG71" s="485"/>
      <c r="AH71" s="483"/>
      <c r="AI71" s="483"/>
      <c r="AJ71" s="483"/>
      <c r="AK71" s="485"/>
      <c r="AL71" s="238">
        <f t="shared" si="5"/>
        <v>0</v>
      </c>
      <c r="AM71" s="436"/>
      <c r="AN71" s="436" t="b">
        <v>0</v>
      </c>
    </row>
    <row r="72" ht="15.75" customHeight="1">
      <c r="A72" s="233" t="s">
        <v>277</v>
      </c>
      <c r="B72" s="286" t="s">
        <v>262</v>
      </c>
      <c r="C72" s="286" t="s">
        <v>263</v>
      </c>
      <c r="D72" s="286" t="s">
        <v>142</v>
      </c>
      <c r="E72" s="258"/>
      <c r="F72" s="258"/>
      <c r="G72" s="438">
        <f t="shared" ref="G72:AK72" si="15">SUM(G70:G71)</f>
        <v>0</v>
      </c>
      <c r="H72" s="438">
        <f t="shared" si="15"/>
        <v>0</v>
      </c>
      <c r="I72" s="438">
        <f t="shared" si="15"/>
        <v>0</v>
      </c>
      <c r="J72" s="438">
        <f t="shared" si="15"/>
        <v>0</v>
      </c>
      <c r="K72" s="438">
        <f t="shared" si="15"/>
        <v>0</v>
      </c>
      <c r="L72" s="438">
        <f t="shared" si="15"/>
        <v>0</v>
      </c>
      <c r="M72" s="438">
        <f t="shared" si="15"/>
        <v>0</v>
      </c>
      <c r="N72" s="438">
        <f t="shared" si="15"/>
        <v>0</v>
      </c>
      <c r="O72" s="438">
        <f t="shared" si="15"/>
        <v>0</v>
      </c>
      <c r="P72" s="438">
        <f t="shared" si="15"/>
        <v>0</v>
      </c>
      <c r="Q72" s="438">
        <f t="shared" si="15"/>
        <v>0</v>
      </c>
      <c r="R72" s="438">
        <f t="shared" si="15"/>
        <v>0</v>
      </c>
      <c r="S72" s="438">
        <f t="shared" si="15"/>
        <v>0</v>
      </c>
      <c r="T72" s="438">
        <f t="shared" si="15"/>
        <v>0</v>
      </c>
      <c r="U72" s="438">
        <f t="shared" si="15"/>
        <v>0</v>
      </c>
      <c r="V72" s="438">
        <f t="shared" si="15"/>
        <v>0</v>
      </c>
      <c r="W72" s="438">
        <f t="shared" si="15"/>
        <v>0</v>
      </c>
      <c r="X72" s="438">
        <f t="shared" si="15"/>
        <v>0</v>
      </c>
      <c r="Y72" s="438">
        <f t="shared" si="15"/>
        <v>0</v>
      </c>
      <c r="Z72" s="438">
        <f t="shared" si="15"/>
        <v>0</v>
      </c>
      <c r="AA72" s="438">
        <f t="shared" si="15"/>
        <v>0</v>
      </c>
      <c r="AB72" s="438">
        <f t="shared" si="15"/>
        <v>0</v>
      </c>
      <c r="AC72" s="438">
        <f t="shared" si="15"/>
        <v>0</v>
      </c>
      <c r="AD72" s="438">
        <f t="shared" si="15"/>
        <v>0</v>
      </c>
      <c r="AE72" s="438">
        <f t="shared" si="15"/>
        <v>0</v>
      </c>
      <c r="AF72" s="438">
        <f t="shared" si="15"/>
        <v>0</v>
      </c>
      <c r="AG72" s="438">
        <f t="shared" si="15"/>
        <v>0</v>
      </c>
      <c r="AH72" s="438">
        <f t="shared" si="15"/>
        <v>0</v>
      </c>
      <c r="AI72" s="438">
        <f t="shared" si="15"/>
        <v>0</v>
      </c>
      <c r="AJ72" s="438">
        <f t="shared" si="15"/>
        <v>0</v>
      </c>
      <c r="AK72" s="438">
        <f t="shared" si="15"/>
        <v>0</v>
      </c>
      <c r="AL72" s="260">
        <f t="shared" si="5"/>
        <v>0</v>
      </c>
      <c r="AM72" s="439"/>
      <c r="AN72" s="439" t="b">
        <v>0</v>
      </c>
    </row>
    <row r="73" ht="15.75" customHeight="1">
      <c r="A73" s="233" t="s">
        <v>277</v>
      </c>
      <c r="B73" s="309" t="s">
        <v>262</v>
      </c>
      <c r="C73" s="309" t="s">
        <v>255</v>
      </c>
      <c r="D73" s="309" t="s">
        <v>166</v>
      </c>
      <c r="E73" s="183"/>
      <c r="F73" s="183"/>
      <c r="G73" s="483"/>
      <c r="H73" s="483"/>
      <c r="I73" s="473"/>
      <c r="J73" s="473"/>
      <c r="K73" s="485"/>
      <c r="L73" s="485"/>
      <c r="M73" s="483"/>
      <c r="N73" s="483"/>
      <c r="O73" s="483"/>
      <c r="P73" s="473"/>
      <c r="Q73" s="473"/>
      <c r="R73" s="485"/>
      <c r="S73" s="485"/>
      <c r="T73" s="483"/>
      <c r="U73" s="483"/>
      <c r="V73" s="483"/>
      <c r="W73" s="475"/>
      <c r="X73" s="473"/>
      <c r="Y73" s="485"/>
      <c r="Z73" s="475"/>
      <c r="AA73" s="483"/>
      <c r="AB73" s="483"/>
      <c r="AC73" s="483"/>
      <c r="AD73" s="473"/>
      <c r="AE73" s="473"/>
      <c r="AF73" s="485"/>
      <c r="AG73" s="485"/>
      <c r="AH73" s="483"/>
      <c r="AI73" s="483"/>
      <c r="AJ73" s="483"/>
      <c r="AK73" s="485"/>
      <c r="AL73" s="238">
        <f t="shared" si="5"/>
        <v>0</v>
      </c>
      <c r="AM73" s="436"/>
      <c r="AN73" s="436" t="b">
        <v>0</v>
      </c>
    </row>
    <row r="74" ht="15.75" customHeight="1">
      <c r="A74" s="233" t="s">
        <v>277</v>
      </c>
      <c r="B74" s="309" t="s">
        <v>262</v>
      </c>
      <c r="C74" s="309" t="s">
        <v>255</v>
      </c>
      <c r="D74" s="309"/>
      <c r="E74" s="183"/>
      <c r="F74" s="183"/>
      <c r="G74" s="483"/>
      <c r="H74" s="483"/>
      <c r="I74" s="473"/>
      <c r="J74" s="473"/>
      <c r="K74" s="485"/>
      <c r="L74" s="485"/>
      <c r="M74" s="483"/>
      <c r="N74" s="483"/>
      <c r="O74" s="483"/>
      <c r="P74" s="473"/>
      <c r="Q74" s="473"/>
      <c r="R74" s="485"/>
      <c r="S74" s="485"/>
      <c r="T74" s="483"/>
      <c r="U74" s="483"/>
      <c r="V74" s="483"/>
      <c r="W74" s="475"/>
      <c r="X74" s="473"/>
      <c r="Y74" s="485"/>
      <c r="Z74" s="475"/>
      <c r="AA74" s="483"/>
      <c r="AB74" s="483"/>
      <c r="AC74" s="483"/>
      <c r="AD74" s="473"/>
      <c r="AE74" s="473"/>
      <c r="AF74" s="485"/>
      <c r="AG74" s="485"/>
      <c r="AH74" s="483"/>
      <c r="AI74" s="483"/>
      <c r="AJ74" s="483"/>
      <c r="AK74" s="485"/>
      <c r="AL74" s="238">
        <f t="shared" si="5"/>
        <v>0</v>
      </c>
      <c r="AM74" s="436"/>
      <c r="AN74" s="436" t="b">
        <v>0</v>
      </c>
    </row>
    <row r="75" ht="15.75" customHeight="1">
      <c r="A75" s="233" t="s">
        <v>277</v>
      </c>
      <c r="B75" s="286" t="s">
        <v>262</v>
      </c>
      <c r="C75" s="286" t="s">
        <v>255</v>
      </c>
      <c r="D75" s="286" t="s">
        <v>161</v>
      </c>
      <c r="E75" s="258"/>
      <c r="F75" s="258"/>
      <c r="G75" s="438">
        <f t="shared" ref="G75:AK75" si="16">SUM(G73:G74)</f>
        <v>0</v>
      </c>
      <c r="H75" s="438">
        <f t="shared" si="16"/>
        <v>0</v>
      </c>
      <c r="I75" s="438">
        <f t="shared" si="16"/>
        <v>0</v>
      </c>
      <c r="J75" s="438">
        <f t="shared" si="16"/>
        <v>0</v>
      </c>
      <c r="K75" s="438">
        <f t="shared" si="16"/>
        <v>0</v>
      </c>
      <c r="L75" s="438">
        <f t="shared" si="16"/>
        <v>0</v>
      </c>
      <c r="M75" s="438">
        <f t="shared" si="16"/>
        <v>0</v>
      </c>
      <c r="N75" s="438">
        <f t="shared" si="16"/>
        <v>0</v>
      </c>
      <c r="O75" s="438">
        <f t="shared" si="16"/>
        <v>0</v>
      </c>
      <c r="P75" s="438">
        <f t="shared" si="16"/>
        <v>0</v>
      </c>
      <c r="Q75" s="438">
        <f t="shared" si="16"/>
        <v>0</v>
      </c>
      <c r="R75" s="438">
        <f t="shared" si="16"/>
        <v>0</v>
      </c>
      <c r="S75" s="438">
        <f t="shared" si="16"/>
        <v>0</v>
      </c>
      <c r="T75" s="438">
        <f t="shared" si="16"/>
        <v>0</v>
      </c>
      <c r="U75" s="438">
        <f t="shared" si="16"/>
        <v>0</v>
      </c>
      <c r="V75" s="438">
        <f t="shared" si="16"/>
        <v>0</v>
      </c>
      <c r="W75" s="438">
        <f t="shared" si="16"/>
        <v>0</v>
      </c>
      <c r="X75" s="438">
        <f t="shared" si="16"/>
        <v>0</v>
      </c>
      <c r="Y75" s="438">
        <f t="shared" si="16"/>
        <v>0</v>
      </c>
      <c r="Z75" s="438">
        <f t="shared" si="16"/>
        <v>0</v>
      </c>
      <c r="AA75" s="438">
        <f t="shared" si="16"/>
        <v>0</v>
      </c>
      <c r="AB75" s="438">
        <f t="shared" si="16"/>
        <v>0</v>
      </c>
      <c r="AC75" s="438">
        <f t="shared" si="16"/>
        <v>0</v>
      </c>
      <c r="AD75" s="438">
        <f t="shared" si="16"/>
        <v>0</v>
      </c>
      <c r="AE75" s="438">
        <f t="shared" si="16"/>
        <v>0</v>
      </c>
      <c r="AF75" s="438">
        <f t="shared" si="16"/>
        <v>0</v>
      </c>
      <c r="AG75" s="438">
        <f t="shared" si="16"/>
        <v>0</v>
      </c>
      <c r="AH75" s="438">
        <f t="shared" si="16"/>
        <v>0</v>
      </c>
      <c r="AI75" s="438">
        <f t="shared" si="16"/>
        <v>0</v>
      </c>
      <c r="AJ75" s="438">
        <f t="shared" si="16"/>
        <v>0</v>
      </c>
      <c r="AK75" s="438">
        <f t="shared" si="16"/>
        <v>0</v>
      </c>
      <c r="AL75" s="260">
        <f t="shared" si="5"/>
        <v>0</v>
      </c>
      <c r="AM75" s="439"/>
      <c r="AN75" s="439" t="b">
        <v>0</v>
      </c>
    </row>
    <row r="76" ht="15.75" customHeight="1">
      <c r="A76" s="233" t="s">
        <v>25</v>
      </c>
      <c r="B76" s="309" t="s">
        <v>270</v>
      </c>
      <c r="C76" s="309" t="s">
        <v>255</v>
      </c>
      <c r="D76" s="309" t="s">
        <v>166</v>
      </c>
      <c r="E76" s="183"/>
      <c r="F76" s="183"/>
      <c r="G76" s="483"/>
      <c r="H76" s="483"/>
      <c r="I76" s="473"/>
      <c r="J76" s="473"/>
      <c r="K76" s="485"/>
      <c r="L76" s="485"/>
      <c r="M76" s="483"/>
      <c r="N76" s="483">
        <v>1.0</v>
      </c>
      <c r="O76" s="483"/>
      <c r="P76" s="473"/>
      <c r="Q76" s="473"/>
      <c r="R76" s="485"/>
      <c r="S76" s="485"/>
      <c r="T76" s="483"/>
      <c r="U76" s="483">
        <v>1.0</v>
      </c>
      <c r="V76" s="483"/>
      <c r="W76" s="475"/>
      <c r="X76" s="473"/>
      <c r="Y76" s="485"/>
      <c r="Z76" s="475"/>
      <c r="AA76" s="483"/>
      <c r="AB76" s="483">
        <v>1.0</v>
      </c>
      <c r="AC76" s="483"/>
      <c r="AD76" s="473"/>
      <c r="AE76" s="473"/>
      <c r="AF76" s="485"/>
      <c r="AG76" s="485"/>
      <c r="AH76" s="483"/>
      <c r="AI76" s="483">
        <v>1.0</v>
      </c>
      <c r="AJ76" s="483"/>
      <c r="AK76" s="485"/>
      <c r="AL76" s="238">
        <f t="shared" si="5"/>
        <v>4</v>
      </c>
      <c r="AM76" s="436"/>
      <c r="AN76" s="436" t="b">
        <v>1</v>
      </c>
    </row>
    <row r="77" ht="15.75" customHeight="1">
      <c r="A77" s="233" t="s">
        <v>25</v>
      </c>
      <c r="B77" s="286" t="s">
        <v>270</v>
      </c>
      <c r="C77" s="286" t="s">
        <v>255</v>
      </c>
      <c r="D77" s="286" t="s">
        <v>161</v>
      </c>
      <c r="E77" s="303"/>
      <c r="F77" s="303"/>
      <c r="G77" s="438">
        <f t="shared" ref="G77:AK77" si="17">SUM(G76)</f>
        <v>0</v>
      </c>
      <c r="H77" s="438">
        <f t="shared" si="17"/>
        <v>0</v>
      </c>
      <c r="I77" s="438">
        <f t="shared" si="17"/>
        <v>0</v>
      </c>
      <c r="J77" s="438">
        <f t="shared" si="17"/>
        <v>0</v>
      </c>
      <c r="K77" s="438">
        <f t="shared" si="17"/>
        <v>0</v>
      </c>
      <c r="L77" s="438">
        <f t="shared" si="17"/>
        <v>0</v>
      </c>
      <c r="M77" s="438">
        <f t="shared" si="17"/>
        <v>0</v>
      </c>
      <c r="N77" s="438">
        <f t="shared" si="17"/>
        <v>1</v>
      </c>
      <c r="O77" s="438">
        <f t="shared" si="17"/>
        <v>0</v>
      </c>
      <c r="P77" s="438">
        <f t="shared" si="17"/>
        <v>0</v>
      </c>
      <c r="Q77" s="438">
        <f t="shared" si="17"/>
        <v>0</v>
      </c>
      <c r="R77" s="438">
        <f t="shared" si="17"/>
        <v>0</v>
      </c>
      <c r="S77" s="438">
        <f t="shared" si="17"/>
        <v>0</v>
      </c>
      <c r="T77" s="438">
        <f t="shared" si="17"/>
        <v>0</v>
      </c>
      <c r="U77" s="438">
        <f t="shared" si="17"/>
        <v>1</v>
      </c>
      <c r="V77" s="438">
        <f t="shared" si="17"/>
        <v>0</v>
      </c>
      <c r="W77" s="438">
        <f t="shared" si="17"/>
        <v>0</v>
      </c>
      <c r="X77" s="438">
        <f t="shared" si="17"/>
        <v>0</v>
      </c>
      <c r="Y77" s="438">
        <f t="shared" si="17"/>
        <v>0</v>
      </c>
      <c r="Z77" s="438">
        <f t="shared" si="17"/>
        <v>0</v>
      </c>
      <c r="AA77" s="438">
        <f t="shared" si="17"/>
        <v>0</v>
      </c>
      <c r="AB77" s="438">
        <f t="shared" si="17"/>
        <v>1</v>
      </c>
      <c r="AC77" s="438">
        <f t="shared" si="17"/>
        <v>0</v>
      </c>
      <c r="AD77" s="438">
        <f t="shared" si="17"/>
        <v>0</v>
      </c>
      <c r="AE77" s="438">
        <f t="shared" si="17"/>
        <v>0</v>
      </c>
      <c r="AF77" s="438">
        <f t="shared" si="17"/>
        <v>0</v>
      </c>
      <c r="AG77" s="438">
        <f t="shared" si="17"/>
        <v>0</v>
      </c>
      <c r="AH77" s="438">
        <f t="shared" si="17"/>
        <v>0</v>
      </c>
      <c r="AI77" s="438">
        <f t="shared" si="17"/>
        <v>1</v>
      </c>
      <c r="AJ77" s="438">
        <f t="shared" si="17"/>
        <v>0</v>
      </c>
      <c r="AK77" s="438">
        <f t="shared" si="17"/>
        <v>0</v>
      </c>
      <c r="AL77" s="260">
        <f t="shared" si="5"/>
        <v>4</v>
      </c>
      <c r="AM77" s="439"/>
      <c r="AN77" s="439" t="b">
        <v>0</v>
      </c>
    </row>
    <row r="78" ht="15.75" customHeight="1">
      <c r="A78" s="233" t="s">
        <v>25</v>
      </c>
      <c r="B78" s="309" t="s">
        <v>270</v>
      </c>
      <c r="C78" s="309" t="s">
        <v>263</v>
      </c>
      <c r="D78" s="309" t="s">
        <v>148</v>
      </c>
      <c r="E78" s="442"/>
      <c r="F78" s="442"/>
      <c r="G78" s="483"/>
      <c r="H78" s="483"/>
      <c r="I78" s="473"/>
      <c r="J78" s="473"/>
      <c r="K78" s="485"/>
      <c r="L78" s="485"/>
      <c r="M78" s="483"/>
      <c r="N78" s="483"/>
      <c r="O78" s="483"/>
      <c r="P78" s="473"/>
      <c r="Q78" s="473"/>
      <c r="R78" s="485"/>
      <c r="S78" s="485"/>
      <c r="T78" s="483"/>
      <c r="U78" s="483"/>
      <c r="V78" s="483"/>
      <c r="W78" s="475"/>
      <c r="X78" s="473"/>
      <c r="Y78" s="485"/>
      <c r="Z78" s="475"/>
      <c r="AA78" s="483"/>
      <c r="AB78" s="483"/>
      <c r="AC78" s="483"/>
      <c r="AD78" s="473"/>
      <c r="AE78" s="473"/>
      <c r="AF78" s="485"/>
      <c r="AG78" s="485"/>
      <c r="AH78" s="483"/>
      <c r="AI78" s="483"/>
      <c r="AJ78" s="483"/>
      <c r="AK78" s="485"/>
      <c r="AL78" s="238">
        <f t="shared" si="5"/>
        <v>0</v>
      </c>
      <c r="AM78" s="436"/>
      <c r="AN78" s="436" t="b">
        <v>0</v>
      </c>
    </row>
    <row r="79" ht="15.75" customHeight="1">
      <c r="A79" s="233" t="s">
        <v>25</v>
      </c>
      <c r="B79" s="309" t="s">
        <v>270</v>
      </c>
      <c r="C79" s="309" t="s">
        <v>263</v>
      </c>
      <c r="D79" s="309"/>
      <c r="E79" s="183"/>
      <c r="F79" s="183"/>
      <c r="G79" s="483"/>
      <c r="H79" s="483"/>
      <c r="I79" s="473"/>
      <c r="J79" s="473"/>
      <c r="K79" s="485"/>
      <c r="L79" s="485"/>
      <c r="M79" s="483"/>
      <c r="N79" s="483"/>
      <c r="O79" s="483"/>
      <c r="P79" s="473"/>
      <c r="Q79" s="473"/>
      <c r="R79" s="485"/>
      <c r="S79" s="485"/>
      <c r="T79" s="483"/>
      <c r="U79" s="483"/>
      <c r="V79" s="483"/>
      <c r="W79" s="475"/>
      <c r="X79" s="473"/>
      <c r="Y79" s="485"/>
      <c r="Z79" s="475"/>
      <c r="AA79" s="483"/>
      <c r="AB79" s="483"/>
      <c r="AC79" s="483"/>
      <c r="AD79" s="473"/>
      <c r="AE79" s="473"/>
      <c r="AF79" s="485"/>
      <c r="AG79" s="485"/>
      <c r="AH79" s="483"/>
      <c r="AI79" s="483"/>
      <c r="AJ79" s="483"/>
      <c r="AK79" s="485"/>
      <c r="AL79" s="238">
        <f t="shared" si="5"/>
        <v>0</v>
      </c>
      <c r="AM79" s="436"/>
      <c r="AN79" s="436" t="b">
        <v>0</v>
      </c>
    </row>
    <row r="80" ht="15.75" customHeight="1">
      <c r="A80" s="233" t="s">
        <v>25</v>
      </c>
      <c r="B80" s="286" t="s">
        <v>270</v>
      </c>
      <c r="C80" s="286" t="s">
        <v>263</v>
      </c>
      <c r="D80" s="286" t="s">
        <v>142</v>
      </c>
      <c r="E80" s="303"/>
      <c r="F80" s="303"/>
      <c r="G80" s="438">
        <f t="shared" ref="G80:AK80" si="18">SUM(G78:G79)</f>
        <v>0</v>
      </c>
      <c r="H80" s="438">
        <f t="shared" si="18"/>
        <v>0</v>
      </c>
      <c r="I80" s="438">
        <f t="shared" si="18"/>
        <v>0</v>
      </c>
      <c r="J80" s="438">
        <f t="shared" si="18"/>
        <v>0</v>
      </c>
      <c r="K80" s="438">
        <f t="shared" si="18"/>
        <v>0</v>
      </c>
      <c r="L80" s="438">
        <f t="shared" si="18"/>
        <v>0</v>
      </c>
      <c r="M80" s="438">
        <f t="shared" si="18"/>
        <v>0</v>
      </c>
      <c r="N80" s="438">
        <f t="shared" si="18"/>
        <v>0</v>
      </c>
      <c r="O80" s="438">
        <f t="shared" si="18"/>
        <v>0</v>
      </c>
      <c r="P80" s="438">
        <f t="shared" si="18"/>
        <v>0</v>
      </c>
      <c r="Q80" s="438">
        <f t="shared" si="18"/>
        <v>0</v>
      </c>
      <c r="R80" s="438">
        <f t="shared" si="18"/>
        <v>0</v>
      </c>
      <c r="S80" s="438">
        <f t="shared" si="18"/>
        <v>0</v>
      </c>
      <c r="T80" s="438">
        <f t="shared" si="18"/>
        <v>0</v>
      </c>
      <c r="U80" s="438">
        <f t="shared" si="18"/>
        <v>0</v>
      </c>
      <c r="V80" s="438">
        <f t="shared" si="18"/>
        <v>0</v>
      </c>
      <c r="W80" s="438">
        <f t="shared" si="18"/>
        <v>0</v>
      </c>
      <c r="X80" s="438">
        <f t="shared" si="18"/>
        <v>0</v>
      </c>
      <c r="Y80" s="438">
        <f t="shared" si="18"/>
        <v>0</v>
      </c>
      <c r="Z80" s="438">
        <f t="shared" si="18"/>
        <v>0</v>
      </c>
      <c r="AA80" s="438">
        <f t="shared" si="18"/>
        <v>0</v>
      </c>
      <c r="AB80" s="438">
        <f t="shared" si="18"/>
        <v>0</v>
      </c>
      <c r="AC80" s="438">
        <f t="shared" si="18"/>
        <v>0</v>
      </c>
      <c r="AD80" s="438">
        <f t="shared" si="18"/>
        <v>0</v>
      </c>
      <c r="AE80" s="438">
        <f t="shared" si="18"/>
        <v>0</v>
      </c>
      <c r="AF80" s="438">
        <f t="shared" si="18"/>
        <v>0</v>
      </c>
      <c r="AG80" s="438">
        <f t="shared" si="18"/>
        <v>0</v>
      </c>
      <c r="AH80" s="438">
        <f t="shared" si="18"/>
        <v>0</v>
      </c>
      <c r="AI80" s="438">
        <f t="shared" si="18"/>
        <v>0</v>
      </c>
      <c r="AJ80" s="438">
        <f t="shared" si="18"/>
        <v>0</v>
      </c>
      <c r="AK80" s="438">
        <f t="shared" si="18"/>
        <v>0</v>
      </c>
      <c r="AL80" s="260">
        <f t="shared" si="5"/>
        <v>0</v>
      </c>
      <c r="AM80" s="439"/>
      <c r="AN80" s="439" t="b">
        <v>0</v>
      </c>
    </row>
    <row r="81" ht="15.75" customHeight="1">
      <c r="A81" s="233" t="s">
        <v>273</v>
      </c>
      <c r="B81" s="309" t="s">
        <v>270</v>
      </c>
      <c r="C81" s="309" t="s">
        <v>267</v>
      </c>
      <c r="D81" s="309" t="s">
        <v>175</v>
      </c>
      <c r="E81" s="183"/>
      <c r="F81" s="183"/>
      <c r="G81" s="483">
        <v>1.0</v>
      </c>
      <c r="H81" s="483">
        <v>1.0</v>
      </c>
      <c r="I81" s="473"/>
      <c r="J81" s="473"/>
      <c r="K81" s="485"/>
      <c r="L81" s="485">
        <v>1.0</v>
      </c>
      <c r="M81" s="483"/>
      <c r="N81" s="483">
        <v>1.0</v>
      </c>
      <c r="O81" s="483"/>
      <c r="P81" s="473"/>
      <c r="Q81" s="473"/>
      <c r="R81" s="485"/>
      <c r="S81" s="485">
        <v>1.0</v>
      </c>
      <c r="T81" s="483"/>
      <c r="U81" s="483"/>
      <c r="V81" s="483">
        <v>1.0</v>
      </c>
      <c r="W81" s="475"/>
      <c r="X81" s="473"/>
      <c r="Y81" s="485"/>
      <c r="Z81" s="475"/>
      <c r="AA81" s="483"/>
      <c r="AB81" s="483">
        <v>1.0</v>
      </c>
      <c r="AC81" s="483">
        <v>1.0</v>
      </c>
      <c r="AD81" s="473"/>
      <c r="AE81" s="473"/>
      <c r="AF81" s="485"/>
      <c r="AG81" s="485">
        <v>1.0</v>
      </c>
      <c r="AH81" s="483"/>
      <c r="AI81" s="483">
        <v>1.0</v>
      </c>
      <c r="AJ81" s="483"/>
      <c r="AK81" s="485"/>
      <c r="AL81" s="238">
        <f t="shared" si="5"/>
        <v>10</v>
      </c>
      <c r="AM81" s="436"/>
      <c r="AN81" s="436" t="b">
        <v>0</v>
      </c>
    </row>
    <row r="82" ht="15.75" customHeight="1">
      <c r="A82" s="233" t="s">
        <v>25</v>
      </c>
      <c r="B82" s="306" t="s">
        <v>270</v>
      </c>
      <c r="C82" s="306" t="s">
        <v>267</v>
      </c>
      <c r="D82" s="306" t="s">
        <v>174</v>
      </c>
      <c r="E82" s="6"/>
      <c r="F82" s="6"/>
      <c r="G82" s="438">
        <f t="shared" ref="G82:AK82" si="19">SUM(G81)</f>
        <v>1</v>
      </c>
      <c r="H82" s="438">
        <f t="shared" si="19"/>
        <v>1</v>
      </c>
      <c r="I82" s="438">
        <f t="shared" si="19"/>
        <v>0</v>
      </c>
      <c r="J82" s="438">
        <f t="shared" si="19"/>
        <v>0</v>
      </c>
      <c r="K82" s="438">
        <f t="shared" si="19"/>
        <v>0</v>
      </c>
      <c r="L82" s="438">
        <f t="shared" si="19"/>
        <v>1</v>
      </c>
      <c r="M82" s="438">
        <f t="shared" si="19"/>
        <v>0</v>
      </c>
      <c r="N82" s="438">
        <f t="shared" si="19"/>
        <v>1</v>
      </c>
      <c r="O82" s="438">
        <f t="shared" si="19"/>
        <v>0</v>
      </c>
      <c r="P82" s="438">
        <f t="shared" si="19"/>
        <v>0</v>
      </c>
      <c r="Q82" s="438">
        <f t="shared" si="19"/>
        <v>0</v>
      </c>
      <c r="R82" s="438">
        <f t="shared" si="19"/>
        <v>0</v>
      </c>
      <c r="S82" s="438">
        <f t="shared" si="19"/>
        <v>1</v>
      </c>
      <c r="T82" s="438">
        <f t="shared" si="19"/>
        <v>0</v>
      </c>
      <c r="U82" s="438">
        <f t="shared" si="19"/>
        <v>0</v>
      </c>
      <c r="V82" s="438">
        <f t="shared" si="19"/>
        <v>1</v>
      </c>
      <c r="W82" s="438">
        <f t="shared" si="19"/>
        <v>0</v>
      </c>
      <c r="X82" s="438">
        <f t="shared" si="19"/>
        <v>0</v>
      </c>
      <c r="Y82" s="438">
        <f t="shared" si="19"/>
        <v>0</v>
      </c>
      <c r="Z82" s="438">
        <f t="shared" si="19"/>
        <v>0</v>
      </c>
      <c r="AA82" s="438">
        <f t="shared" si="19"/>
        <v>0</v>
      </c>
      <c r="AB82" s="438">
        <f t="shared" si="19"/>
        <v>1</v>
      </c>
      <c r="AC82" s="438">
        <f t="shared" si="19"/>
        <v>1</v>
      </c>
      <c r="AD82" s="438">
        <f t="shared" si="19"/>
        <v>0</v>
      </c>
      <c r="AE82" s="438">
        <f t="shared" si="19"/>
        <v>0</v>
      </c>
      <c r="AF82" s="438">
        <f t="shared" si="19"/>
        <v>0</v>
      </c>
      <c r="AG82" s="438">
        <f t="shared" si="19"/>
        <v>1</v>
      </c>
      <c r="AH82" s="438">
        <f t="shared" si="19"/>
        <v>0</v>
      </c>
      <c r="AI82" s="438">
        <f t="shared" si="19"/>
        <v>1</v>
      </c>
      <c r="AJ82" s="438">
        <f t="shared" si="19"/>
        <v>0</v>
      </c>
      <c r="AK82" s="438">
        <f t="shared" si="19"/>
        <v>0</v>
      </c>
      <c r="AL82" s="260">
        <f t="shared" si="5"/>
        <v>10</v>
      </c>
      <c r="AM82" s="439"/>
      <c r="AN82" s="439" t="b">
        <v>0</v>
      </c>
    </row>
    <row r="83" ht="15.75" customHeight="1">
      <c r="A83" s="233" t="s">
        <v>25</v>
      </c>
      <c r="B83" s="309" t="s">
        <v>270</v>
      </c>
      <c r="C83" s="309" t="s">
        <v>259</v>
      </c>
      <c r="D83" s="309" t="s">
        <v>61</v>
      </c>
      <c r="E83" s="183"/>
      <c r="F83" s="183"/>
      <c r="G83" s="483">
        <v>1.0</v>
      </c>
      <c r="H83" s="483">
        <v>1.0</v>
      </c>
      <c r="I83" s="473">
        <v>1.0</v>
      </c>
      <c r="J83" s="473">
        <v>1.0</v>
      </c>
      <c r="K83" s="485">
        <v>1.0</v>
      </c>
      <c r="L83" s="485">
        <v>1.0</v>
      </c>
      <c r="M83" s="483">
        <v>1.0</v>
      </c>
      <c r="N83" s="483">
        <v>1.0</v>
      </c>
      <c r="O83" s="483">
        <v>1.0</v>
      </c>
      <c r="P83" s="473">
        <v>1.0</v>
      </c>
      <c r="Q83" s="473">
        <v>1.0</v>
      </c>
      <c r="R83" s="485">
        <v>1.0</v>
      </c>
      <c r="S83" s="485">
        <v>1.0</v>
      </c>
      <c r="T83" s="483">
        <v>1.0</v>
      </c>
      <c r="U83" s="483">
        <v>1.0</v>
      </c>
      <c r="V83" s="483">
        <v>1.0</v>
      </c>
      <c r="W83" s="475"/>
      <c r="X83" s="473">
        <v>1.0</v>
      </c>
      <c r="Y83" s="485">
        <v>1.0</v>
      </c>
      <c r="Z83" s="475">
        <v>1.0</v>
      </c>
      <c r="AA83" s="483">
        <v>1.0</v>
      </c>
      <c r="AB83" s="483">
        <v>1.0</v>
      </c>
      <c r="AC83" s="483">
        <v>1.0</v>
      </c>
      <c r="AD83" s="473">
        <v>1.0</v>
      </c>
      <c r="AE83" s="473">
        <v>1.0</v>
      </c>
      <c r="AF83" s="485">
        <v>1.0</v>
      </c>
      <c r="AG83" s="485">
        <v>1.0</v>
      </c>
      <c r="AH83" s="483">
        <v>1.0</v>
      </c>
      <c r="AI83" s="483">
        <v>1.0</v>
      </c>
      <c r="AJ83" s="483">
        <v>1.0</v>
      </c>
      <c r="AK83" s="485"/>
      <c r="AL83" s="238">
        <f t="shared" si="5"/>
        <v>29</v>
      </c>
      <c r="AM83" s="436"/>
      <c r="AN83" s="436" t="b">
        <v>0</v>
      </c>
    </row>
    <row r="84" ht="15.75" customHeight="1">
      <c r="A84" s="233" t="s">
        <v>25</v>
      </c>
      <c r="B84" s="309" t="s">
        <v>270</v>
      </c>
      <c r="C84" s="309" t="s">
        <v>259</v>
      </c>
      <c r="D84" s="309"/>
      <c r="E84" s="183"/>
      <c r="F84" s="183"/>
      <c r="G84" s="483"/>
      <c r="H84" s="483"/>
      <c r="I84" s="473"/>
      <c r="J84" s="473"/>
      <c r="K84" s="485"/>
      <c r="L84" s="485"/>
      <c r="M84" s="483"/>
      <c r="N84" s="483"/>
      <c r="O84" s="483"/>
      <c r="P84" s="473"/>
      <c r="Q84" s="473"/>
      <c r="R84" s="485"/>
      <c r="S84" s="485"/>
      <c r="T84" s="483"/>
      <c r="U84" s="483"/>
      <c r="V84" s="483"/>
      <c r="W84" s="475"/>
      <c r="X84" s="473"/>
      <c r="Y84" s="485"/>
      <c r="Z84" s="475"/>
      <c r="AA84" s="483"/>
      <c r="AB84" s="483"/>
      <c r="AC84" s="483"/>
      <c r="AD84" s="473"/>
      <c r="AE84" s="473"/>
      <c r="AF84" s="485"/>
      <c r="AG84" s="485"/>
      <c r="AH84" s="483"/>
      <c r="AI84" s="483"/>
      <c r="AJ84" s="483"/>
      <c r="AK84" s="485"/>
      <c r="AL84" s="238">
        <f t="shared" si="5"/>
        <v>0</v>
      </c>
      <c r="AM84" s="436"/>
      <c r="AN84" s="436" t="b">
        <v>0</v>
      </c>
    </row>
    <row r="85" ht="15.75" customHeight="1">
      <c r="A85" s="233" t="s">
        <v>25</v>
      </c>
      <c r="B85" s="286" t="s">
        <v>270</v>
      </c>
      <c r="C85" s="286" t="s">
        <v>259</v>
      </c>
      <c r="D85" s="286" t="s">
        <v>47</v>
      </c>
      <c r="E85" s="258"/>
      <c r="F85" s="258"/>
      <c r="G85" s="438">
        <f t="shared" ref="G85:AK85" si="20">SUM(G83:G84)</f>
        <v>1</v>
      </c>
      <c r="H85" s="438">
        <f t="shared" si="20"/>
        <v>1</v>
      </c>
      <c r="I85" s="438">
        <f t="shared" si="20"/>
        <v>1</v>
      </c>
      <c r="J85" s="438">
        <f t="shared" si="20"/>
        <v>1</v>
      </c>
      <c r="K85" s="438">
        <f t="shared" si="20"/>
        <v>1</v>
      </c>
      <c r="L85" s="438">
        <f t="shared" si="20"/>
        <v>1</v>
      </c>
      <c r="M85" s="438">
        <f t="shared" si="20"/>
        <v>1</v>
      </c>
      <c r="N85" s="438">
        <f t="shared" si="20"/>
        <v>1</v>
      </c>
      <c r="O85" s="438">
        <f t="shared" si="20"/>
        <v>1</v>
      </c>
      <c r="P85" s="438">
        <f t="shared" si="20"/>
        <v>1</v>
      </c>
      <c r="Q85" s="438">
        <f t="shared" si="20"/>
        <v>1</v>
      </c>
      <c r="R85" s="438">
        <f t="shared" si="20"/>
        <v>1</v>
      </c>
      <c r="S85" s="438">
        <f t="shared" si="20"/>
        <v>1</v>
      </c>
      <c r="T85" s="438">
        <f t="shared" si="20"/>
        <v>1</v>
      </c>
      <c r="U85" s="438">
        <f t="shared" si="20"/>
        <v>1</v>
      </c>
      <c r="V85" s="438">
        <f t="shared" si="20"/>
        <v>1</v>
      </c>
      <c r="W85" s="438">
        <f t="shared" si="20"/>
        <v>0</v>
      </c>
      <c r="X85" s="438">
        <f t="shared" si="20"/>
        <v>1</v>
      </c>
      <c r="Y85" s="438">
        <f t="shared" si="20"/>
        <v>1</v>
      </c>
      <c r="Z85" s="438">
        <f t="shared" si="20"/>
        <v>1</v>
      </c>
      <c r="AA85" s="438">
        <f t="shared" si="20"/>
        <v>1</v>
      </c>
      <c r="AB85" s="438">
        <f t="shared" si="20"/>
        <v>1</v>
      </c>
      <c r="AC85" s="438">
        <f t="shared" si="20"/>
        <v>1</v>
      </c>
      <c r="AD85" s="438">
        <f t="shared" si="20"/>
        <v>1</v>
      </c>
      <c r="AE85" s="438">
        <f t="shared" si="20"/>
        <v>1</v>
      </c>
      <c r="AF85" s="438">
        <f t="shared" si="20"/>
        <v>1</v>
      </c>
      <c r="AG85" s="438">
        <f t="shared" si="20"/>
        <v>1</v>
      </c>
      <c r="AH85" s="438">
        <f t="shared" si="20"/>
        <v>1</v>
      </c>
      <c r="AI85" s="438">
        <f t="shared" si="20"/>
        <v>1</v>
      </c>
      <c r="AJ85" s="438">
        <f t="shared" si="20"/>
        <v>1</v>
      </c>
      <c r="AK85" s="438">
        <f t="shared" si="20"/>
        <v>0</v>
      </c>
      <c r="AL85" s="260">
        <f t="shared" si="5"/>
        <v>29</v>
      </c>
      <c r="AM85" s="439"/>
      <c r="AN85" s="439" t="b">
        <v>0</v>
      </c>
    </row>
    <row r="86" ht="15.75" customHeight="1">
      <c r="A86" s="233" t="s">
        <v>25</v>
      </c>
      <c r="B86" s="309" t="s">
        <v>270</v>
      </c>
      <c r="C86" s="309" t="s">
        <v>275</v>
      </c>
      <c r="D86" s="309" t="s">
        <v>100</v>
      </c>
      <c r="E86" s="183"/>
      <c r="F86" s="183"/>
      <c r="G86" s="483"/>
      <c r="H86" s="483"/>
      <c r="I86" s="473"/>
      <c r="J86" s="473"/>
      <c r="K86" s="485"/>
      <c r="L86" s="485"/>
      <c r="M86" s="483"/>
      <c r="N86" s="483"/>
      <c r="O86" s="483"/>
      <c r="P86" s="473"/>
      <c r="Q86" s="473"/>
      <c r="R86" s="485"/>
      <c r="S86" s="485"/>
      <c r="T86" s="483"/>
      <c r="U86" s="483"/>
      <c r="V86" s="483"/>
      <c r="W86" s="475"/>
      <c r="X86" s="473"/>
      <c r="Y86" s="485"/>
      <c r="Z86" s="475"/>
      <c r="AA86" s="483"/>
      <c r="AB86" s="483"/>
      <c r="AC86" s="483"/>
      <c r="AD86" s="473">
        <v>8.0</v>
      </c>
      <c r="AE86" s="473">
        <v>8.0</v>
      </c>
      <c r="AF86" s="485"/>
      <c r="AG86" s="485"/>
      <c r="AH86" s="483"/>
      <c r="AI86" s="483"/>
      <c r="AJ86" s="483"/>
      <c r="AK86" s="485"/>
      <c r="AL86" s="238">
        <f t="shared" si="5"/>
        <v>16</v>
      </c>
      <c r="AM86" s="436"/>
      <c r="AN86" s="436" t="b">
        <v>0</v>
      </c>
    </row>
    <row r="87" ht="15.75" customHeight="1">
      <c r="A87" s="233" t="s">
        <v>25</v>
      </c>
      <c r="B87" s="309" t="s">
        <v>270</v>
      </c>
      <c r="C87" s="309" t="s">
        <v>275</v>
      </c>
      <c r="D87" s="309" t="s">
        <v>107</v>
      </c>
      <c r="E87" s="183"/>
      <c r="F87" s="183"/>
      <c r="G87" s="483">
        <v>8.0</v>
      </c>
      <c r="H87" s="483">
        <v>8.0</v>
      </c>
      <c r="I87" s="473">
        <v>8.0</v>
      </c>
      <c r="J87" s="473"/>
      <c r="K87" s="485">
        <v>8.0</v>
      </c>
      <c r="L87" s="485">
        <v>8.0</v>
      </c>
      <c r="M87" s="483">
        <v>8.0</v>
      </c>
      <c r="N87" s="483">
        <v>8.0</v>
      </c>
      <c r="O87" s="483">
        <v>8.0</v>
      </c>
      <c r="P87" s="473"/>
      <c r="Q87" s="473"/>
      <c r="R87" s="485">
        <v>8.0</v>
      </c>
      <c r="S87" s="485">
        <v>8.0</v>
      </c>
      <c r="T87" s="483">
        <v>8.0</v>
      </c>
      <c r="U87" s="483">
        <v>8.0</v>
      </c>
      <c r="V87" s="483">
        <v>8.0</v>
      </c>
      <c r="W87" s="475"/>
      <c r="X87" s="473"/>
      <c r="Y87" s="485">
        <v>8.0</v>
      </c>
      <c r="Z87" s="475">
        <v>8.0</v>
      </c>
      <c r="AA87" s="483">
        <v>8.0</v>
      </c>
      <c r="AB87" s="483">
        <v>8.0</v>
      </c>
      <c r="AC87" s="483">
        <v>8.0</v>
      </c>
      <c r="AD87" s="473"/>
      <c r="AE87" s="473"/>
      <c r="AF87" s="485">
        <v>8.0</v>
      </c>
      <c r="AG87" s="485">
        <v>8.0</v>
      </c>
      <c r="AH87" s="483">
        <v>8.0</v>
      </c>
      <c r="AI87" s="483">
        <v>8.0</v>
      </c>
      <c r="AJ87" s="483">
        <v>8.0</v>
      </c>
      <c r="AK87" s="485"/>
      <c r="AL87" s="238">
        <f t="shared" si="5"/>
        <v>184</v>
      </c>
      <c r="AM87" s="436"/>
      <c r="AN87" s="436" t="b">
        <v>0</v>
      </c>
    </row>
    <row r="88" ht="15.75" customHeight="1">
      <c r="A88" s="233" t="s">
        <v>25</v>
      </c>
      <c r="B88" s="309" t="s">
        <v>270</v>
      </c>
      <c r="C88" s="309" t="s">
        <v>275</v>
      </c>
      <c r="D88" s="309" t="s">
        <v>114</v>
      </c>
      <c r="E88" s="442"/>
      <c r="F88" s="442"/>
      <c r="G88" s="483"/>
      <c r="H88" s="483"/>
      <c r="I88" s="473"/>
      <c r="J88" s="473"/>
      <c r="K88" s="485"/>
      <c r="L88" s="485"/>
      <c r="M88" s="483"/>
      <c r="N88" s="483"/>
      <c r="O88" s="483"/>
      <c r="P88" s="473">
        <v>8.0</v>
      </c>
      <c r="Q88" s="473">
        <v>8.0</v>
      </c>
      <c r="R88" s="485"/>
      <c r="S88" s="485"/>
      <c r="T88" s="483"/>
      <c r="U88" s="483"/>
      <c r="V88" s="483"/>
      <c r="W88" s="475">
        <v>8.0</v>
      </c>
      <c r="X88" s="473">
        <v>8.0</v>
      </c>
      <c r="Y88" s="485"/>
      <c r="Z88" s="475"/>
      <c r="AA88" s="483"/>
      <c r="AB88" s="483"/>
      <c r="AC88" s="483"/>
      <c r="AD88" s="473"/>
      <c r="AE88" s="473"/>
      <c r="AF88" s="485"/>
      <c r="AG88" s="485"/>
      <c r="AH88" s="483"/>
      <c r="AI88" s="483"/>
      <c r="AJ88" s="483"/>
      <c r="AK88" s="485"/>
      <c r="AL88" s="238">
        <f t="shared" si="5"/>
        <v>32</v>
      </c>
      <c r="AM88" s="436"/>
      <c r="AN88" s="436" t="b">
        <v>0</v>
      </c>
    </row>
    <row r="89" ht="15.75" customHeight="1">
      <c r="A89" s="233" t="s">
        <v>25</v>
      </c>
      <c r="B89" s="309" t="s">
        <v>270</v>
      </c>
      <c r="C89" s="309" t="s">
        <v>275</v>
      </c>
      <c r="D89" s="309" t="s">
        <v>112</v>
      </c>
      <c r="E89" s="183"/>
      <c r="F89" s="183"/>
      <c r="G89" s="483"/>
      <c r="H89" s="483"/>
      <c r="I89" s="473"/>
      <c r="J89" s="473"/>
      <c r="K89" s="485"/>
      <c r="L89" s="485"/>
      <c r="M89" s="483"/>
      <c r="N89" s="483"/>
      <c r="O89" s="483"/>
      <c r="P89" s="473"/>
      <c r="Q89" s="473"/>
      <c r="R89" s="485"/>
      <c r="S89" s="485"/>
      <c r="T89" s="483"/>
      <c r="U89" s="483"/>
      <c r="V89" s="483"/>
      <c r="W89" s="475"/>
      <c r="X89" s="473"/>
      <c r="Y89" s="485"/>
      <c r="Z89" s="475"/>
      <c r="AA89" s="483"/>
      <c r="AB89" s="483"/>
      <c r="AC89" s="483"/>
      <c r="AD89" s="473"/>
      <c r="AE89" s="473"/>
      <c r="AF89" s="485"/>
      <c r="AG89" s="485"/>
      <c r="AH89" s="483"/>
      <c r="AI89" s="483"/>
      <c r="AJ89" s="483"/>
      <c r="AK89" s="485"/>
      <c r="AL89" s="238">
        <f t="shared" si="5"/>
        <v>0</v>
      </c>
      <c r="AM89" s="436"/>
      <c r="AN89" s="436" t="b">
        <v>0</v>
      </c>
    </row>
    <row r="90" ht="15.75" customHeight="1">
      <c r="A90" s="233" t="s">
        <v>25</v>
      </c>
      <c r="B90" s="309" t="s">
        <v>270</v>
      </c>
      <c r="C90" s="309" t="s">
        <v>275</v>
      </c>
      <c r="D90" s="309"/>
      <c r="E90" s="183"/>
      <c r="F90" s="183"/>
      <c r="G90" s="483"/>
      <c r="H90" s="483"/>
      <c r="I90" s="473"/>
      <c r="J90" s="473"/>
      <c r="K90" s="485"/>
      <c r="L90" s="485"/>
      <c r="M90" s="483"/>
      <c r="N90" s="483"/>
      <c r="O90" s="483"/>
      <c r="P90" s="473"/>
      <c r="Q90" s="473"/>
      <c r="R90" s="485"/>
      <c r="S90" s="485"/>
      <c r="T90" s="483"/>
      <c r="U90" s="483"/>
      <c r="V90" s="483"/>
      <c r="W90" s="475"/>
      <c r="X90" s="473"/>
      <c r="Y90" s="485"/>
      <c r="Z90" s="475"/>
      <c r="AA90" s="483"/>
      <c r="AB90" s="483"/>
      <c r="AC90" s="483"/>
      <c r="AD90" s="473"/>
      <c r="AE90" s="473"/>
      <c r="AF90" s="485"/>
      <c r="AG90" s="485"/>
      <c r="AH90" s="483"/>
      <c r="AI90" s="483"/>
      <c r="AJ90" s="483"/>
      <c r="AK90" s="485"/>
      <c r="AL90" s="238">
        <f t="shared" si="5"/>
        <v>0</v>
      </c>
      <c r="AM90" s="436"/>
      <c r="AN90" s="436" t="b">
        <v>0</v>
      </c>
    </row>
    <row r="91" ht="15.75" customHeight="1">
      <c r="A91" s="233" t="s">
        <v>25</v>
      </c>
      <c r="B91" s="309" t="s">
        <v>270</v>
      </c>
      <c r="C91" s="309" t="s">
        <v>275</v>
      </c>
      <c r="D91" s="309"/>
      <c r="E91" s="442"/>
      <c r="F91" s="442"/>
      <c r="G91" s="483"/>
      <c r="H91" s="483"/>
      <c r="I91" s="473"/>
      <c r="J91" s="473"/>
      <c r="K91" s="485"/>
      <c r="L91" s="485"/>
      <c r="M91" s="483"/>
      <c r="N91" s="483"/>
      <c r="O91" s="483"/>
      <c r="P91" s="473"/>
      <c r="Q91" s="473"/>
      <c r="R91" s="485"/>
      <c r="S91" s="485"/>
      <c r="T91" s="483"/>
      <c r="U91" s="483"/>
      <c r="V91" s="483"/>
      <c r="W91" s="475"/>
      <c r="X91" s="473"/>
      <c r="Y91" s="485"/>
      <c r="Z91" s="475"/>
      <c r="AA91" s="483"/>
      <c r="AB91" s="483"/>
      <c r="AC91" s="483"/>
      <c r="AD91" s="473"/>
      <c r="AE91" s="473"/>
      <c r="AF91" s="485"/>
      <c r="AG91" s="485"/>
      <c r="AH91" s="483"/>
      <c r="AI91" s="483"/>
      <c r="AJ91" s="483"/>
      <c r="AK91" s="485"/>
      <c r="AL91" s="238">
        <f t="shared" si="5"/>
        <v>0</v>
      </c>
      <c r="AM91" s="436"/>
      <c r="AN91" s="436" t="b">
        <v>0</v>
      </c>
    </row>
    <row r="92" ht="15.75" customHeight="1">
      <c r="A92" s="233" t="s">
        <v>25</v>
      </c>
      <c r="B92" s="286" t="s">
        <v>270</v>
      </c>
      <c r="C92" s="286" t="s">
        <v>275</v>
      </c>
      <c r="D92" s="287" t="s">
        <v>98</v>
      </c>
      <c r="E92" s="443"/>
      <c r="F92" s="444"/>
      <c r="G92" s="438">
        <f t="shared" ref="G92:AK92" si="21">SUM(G86:G91)</f>
        <v>8</v>
      </c>
      <c r="H92" s="438">
        <f t="shared" si="21"/>
        <v>8</v>
      </c>
      <c r="I92" s="438">
        <f t="shared" si="21"/>
        <v>8</v>
      </c>
      <c r="J92" s="438">
        <f t="shared" si="21"/>
        <v>0</v>
      </c>
      <c r="K92" s="438">
        <f t="shared" si="21"/>
        <v>8</v>
      </c>
      <c r="L92" s="438">
        <f t="shared" si="21"/>
        <v>8</v>
      </c>
      <c r="M92" s="438">
        <f t="shared" si="21"/>
        <v>8</v>
      </c>
      <c r="N92" s="438">
        <f t="shared" si="21"/>
        <v>8</v>
      </c>
      <c r="O92" s="438">
        <f t="shared" si="21"/>
        <v>8</v>
      </c>
      <c r="P92" s="438">
        <f t="shared" si="21"/>
        <v>8</v>
      </c>
      <c r="Q92" s="438">
        <f t="shared" si="21"/>
        <v>8</v>
      </c>
      <c r="R92" s="438">
        <f t="shared" si="21"/>
        <v>8</v>
      </c>
      <c r="S92" s="438">
        <f t="shared" si="21"/>
        <v>8</v>
      </c>
      <c r="T92" s="438">
        <f t="shared" si="21"/>
        <v>8</v>
      </c>
      <c r="U92" s="438">
        <f t="shared" si="21"/>
        <v>8</v>
      </c>
      <c r="V92" s="438">
        <f t="shared" si="21"/>
        <v>8</v>
      </c>
      <c r="W92" s="438">
        <f t="shared" si="21"/>
        <v>8</v>
      </c>
      <c r="X92" s="438">
        <f t="shared" si="21"/>
        <v>8</v>
      </c>
      <c r="Y92" s="438">
        <f t="shared" si="21"/>
        <v>8</v>
      </c>
      <c r="Z92" s="438">
        <f t="shared" si="21"/>
        <v>8</v>
      </c>
      <c r="AA92" s="438">
        <f t="shared" si="21"/>
        <v>8</v>
      </c>
      <c r="AB92" s="438">
        <f t="shared" si="21"/>
        <v>8</v>
      </c>
      <c r="AC92" s="438">
        <f t="shared" si="21"/>
        <v>8</v>
      </c>
      <c r="AD92" s="438">
        <f t="shared" si="21"/>
        <v>8</v>
      </c>
      <c r="AE92" s="438">
        <f t="shared" si="21"/>
        <v>8</v>
      </c>
      <c r="AF92" s="438">
        <f t="shared" si="21"/>
        <v>8</v>
      </c>
      <c r="AG92" s="438">
        <f t="shared" si="21"/>
        <v>8</v>
      </c>
      <c r="AH92" s="438">
        <f t="shared" si="21"/>
        <v>8</v>
      </c>
      <c r="AI92" s="438">
        <f t="shared" si="21"/>
        <v>8</v>
      </c>
      <c r="AJ92" s="438">
        <f t="shared" si="21"/>
        <v>8</v>
      </c>
      <c r="AK92" s="438">
        <f t="shared" si="21"/>
        <v>0</v>
      </c>
      <c r="AL92" s="260">
        <f t="shared" si="5"/>
        <v>232</v>
      </c>
      <c r="AM92" s="439"/>
      <c r="AN92" s="439" t="b">
        <v>0</v>
      </c>
    </row>
    <row r="93" ht="15.75" customHeight="1">
      <c r="A93" s="233" t="s">
        <v>25</v>
      </c>
      <c r="B93" s="309" t="s">
        <v>266</v>
      </c>
      <c r="C93" s="309" t="s">
        <v>259</v>
      </c>
      <c r="D93" s="309" t="s">
        <v>69</v>
      </c>
      <c r="E93" s="183"/>
      <c r="F93" s="183"/>
      <c r="G93" s="483">
        <v>2.0</v>
      </c>
      <c r="H93" s="483">
        <v>2.0</v>
      </c>
      <c r="I93" s="473">
        <v>2.0</v>
      </c>
      <c r="J93" s="473">
        <v>2.0</v>
      </c>
      <c r="K93" s="485">
        <v>2.0</v>
      </c>
      <c r="L93" s="485">
        <v>2.0</v>
      </c>
      <c r="M93" s="483">
        <v>2.0</v>
      </c>
      <c r="N93" s="483">
        <v>2.0</v>
      </c>
      <c r="O93" s="483">
        <v>2.0</v>
      </c>
      <c r="P93" s="473">
        <v>2.0</v>
      </c>
      <c r="Q93" s="473">
        <v>2.0</v>
      </c>
      <c r="R93" s="485">
        <v>2.0</v>
      </c>
      <c r="S93" s="485">
        <v>1.0</v>
      </c>
      <c r="T93" s="483">
        <v>2.0</v>
      </c>
      <c r="U93" s="483">
        <v>2.0</v>
      </c>
      <c r="V93" s="483">
        <v>2.0</v>
      </c>
      <c r="W93" s="475">
        <v>2.0</v>
      </c>
      <c r="X93" s="473">
        <v>2.0</v>
      </c>
      <c r="Y93" s="485">
        <v>2.0</v>
      </c>
      <c r="Z93" s="475">
        <v>2.0</v>
      </c>
      <c r="AA93" s="483">
        <v>2.0</v>
      </c>
      <c r="AB93" s="483">
        <v>2.0</v>
      </c>
      <c r="AC93" s="483">
        <v>2.0</v>
      </c>
      <c r="AD93" s="473">
        <v>2.0</v>
      </c>
      <c r="AE93" s="473">
        <v>2.0</v>
      </c>
      <c r="AF93" s="485">
        <v>2.0</v>
      </c>
      <c r="AG93" s="485">
        <v>2.0</v>
      </c>
      <c r="AH93" s="483">
        <v>2.0</v>
      </c>
      <c r="AI93" s="483">
        <v>2.0</v>
      </c>
      <c r="AJ93" s="483">
        <v>2.0</v>
      </c>
      <c r="AK93" s="485"/>
      <c r="AL93" s="238">
        <f t="shared" si="5"/>
        <v>59</v>
      </c>
      <c r="AM93" s="436"/>
      <c r="AN93" s="436" t="b">
        <v>0</v>
      </c>
    </row>
    <row r="94" ht="15.75" customHeight="1">
      <c r="A94" s="233" t="s">
        <v>25</v>
      </c>
      <c r="B94" s="309" t="s">
        <v>266</v>
      </c>
      <c r="C94" s="309" t="s">
        <v>259</v>
      </c>
      <c r="D94" s="309" t="s">
        <v>62</v>
      </c>
      <c r="E94" s="183"/>
      <c r="F94" s="183"/>
      <c r="G94" s="483"/>
      <c r="H94" s="483"/>
      <c r="I94" s="473"/>
      <c r="J94" s="473"/>
      <c r="K94" s="485"/>
      <c r="L94" s="485"/>
      <c r="M94" s="483"/>
      <c r="N94" s="483"/>
      <c r="O94" s="483"/>
      <c r="P94" s="473"/>
      <c r="Q94" s="473"/>
      <c r="R94" s="485"/>
      <c r="S94" s="485"/>
      <c r="T94" s="483"/>
      <c r="U94" s="483"/>
      <c r="V94" s="483"/>
      <c r="W94" s="475"/>
      <c r="X94" s="473"/>
      <c r="Y94" s="485"/>
      <c r="Z94" s="475"/>
      <c r="AA94" s="483"/>
      <c r="AB94" s="483"/>
      <c r="AC94" s="483"/>
      <c r="AD94" s="473"/>
      <c r="AE94" s="473"/>
      <c r="AF94" s="485"/>
      <c r="AG94" s="485"/>
      <c r="AH94" s="483"/>
      <c r="AI94" s="483"/>
      <c r="AJ94" s="483"/>
      <c r="AK94" s="485"/>
      <c r="AL94" s="238">
        <f t="shared" si="5"/>
        <v>0</v>
      </c>
      <c r="AM94" s="436"/>
      <c r="AN94" s="436" t="b">
        <v>0</v>
      </c>
    </row>
    <row r="95" ht="15.75" customHeight="1">
      <c r="A95" s="233" t="s">
        <v>25</v>
      </c>
      <c r="B95" s="286" t="s">
        <v>266</v>
      </c>
      <c r="C95" s="286" t="s">
        <v>259</v>
      </c>
      <c r="D95" s="286" t="s">
        <v>47</v>
      </c>
      <c r="E95" s="258"/>
      <c r="F95" s="258"/>
      <c r="G95" s="438">
        <f t="shared" ref="G95:AK95" si="22">SUM(G93:G94)</f>
        <v>2</v>
      </c>
      <c r="H95" s="438">
        <f t="shared" si="22"/>
        <v>2</v>
      </c>
      <c r="I95" s="438">
        <f t="shared" si="22"/>
        <v>2</v>
      </c>
      <c r="J95" s="438">
        <f t="shared" si="22"/>
        <v>2</v>
      </c>
      <c r="K95" s="438">
        <f t="shared" si="22"/>
        <v>2</v>
      </c>
      <c r="L95" s="438">
        <f t="shared" si="22"/>
        <v>2</v>
      </c>
      <c r="M95" s="438">
        <f t="shared" si="22"/>
        <v>2</v>
      </c>
      <c r="N95" s="438">
        <f t="shared" si="22"/>
        <v>2</v>
      </c>
      <c r="O95" s="438">
        <f t="shared" si="22"/>
        <v>2</v>
      </c>
      <c r="P95" s="438">
        <f t="shared" si="22"/>
        <v>2</v>
      </c>
      <c r="Q95" s="438">
        <f t="shared" si="22"/>
        <v>2</v>
      </c>
      <c r="R95" s="438">
        <f t="shared" si="22"/>
        <v>2</v>
      </c>
      <c r="S95" s="438">
        <f t="shared" si="22"/>
        <v>1</v>
      </c>
      <c r="T95" s="438">
        <f t="shared" si="22"/>
        <v>2</v>
      </c>
      <c r="U95" s="438">
        <f t="shared" si="22"/>
        <v>2</v>
      </c>
      <c r="V95" s="438">
        <f t="shared" si="22"/>
        <v>2</v>
      </c>
      <c r="W95" s="438">
        <f t="shared" si="22"/>
        <v>2</v>
      </c>
      <c r="X95" s="438">
        <f t="shared" si="22"/>
        <v>2</v>
      </c>
      <c r="Y95" s="438">
        <f t="shared" si="22"/>
        <v>2</v>
      </c>
      <c r="Z95" s="438">
        <f t="shared" si="22"/>
        <v>2</v>
      </c>
      <c r="AA95" s="438">
        <f t="shared" si="22"/>
        <v>2</v>
      </c>
      <c r="AB95" s="438">
        <f t="shared" si="22"/>
        <v>2</v>
      </c>
      <c r="AC95" s="438">
        <f t="shared" si="22"/>
        <v>2</v>
      </c>
      <c r="AD95" s="438">
        <f t="shared" si="22"/>
        <v>2</v>
      </c>
      <c r="AE95" s="438">
        <f t="shared" si="22"/>
        <v>2</v>
      </c>
      <c r="AF95" s="438">
        <f t="shared" si="22"/>
        <v>2</v>
      </c>
      <c r="AG95" s="438">
        <f t="shared" si="22"/>
        <v>2</v>
      </c>
      <c r="AH95" s="438">
        <f t="shared" si="22"/>
        <v>2</v>
      </c>
      <c r="AI95" s="438">
        <f t="shared" si="22"/>
        <v>2</v>
      </c>
      <c r="AJ95" s="438">
        <f t="shared" si="22"/>
        <v>2</v>
      </c>
      <c r="AK95" s="438">
        <f t="shared" si="22"/>
        <v>0</v>
      </c>
      <c r="AL95" s="260">
        <f t="shared" si="5"/>
        <v>59</v>
      </c>
      <c r="AM95" s="439"/>
      <c r="AN95" s="439" t="b">
        <v>0</v>
      </c>
    </row>
    <row r="96" ht="15.75" customHeight="1">
      <c r="A96" s="233" t="s">
        <v>25</v>
      </c>
      <c r="B96" s="309" t="s">
        <v>266</v>
      </c>
      <c r="C96" s="309" t="s">
        <v>255</v>
      </c>
      <c r="D96" s="309" t="s">
        <v>166</v>
      </c>
      <c r="E96" s="183"/>
      <c r="F96" s="183"/>
      <c r="G96" s="483"/>
      <c r="H96" s="483"/>
      <c r="I96" s="473"/>
      <c r="J96" s="473"/>
      <c r="K96" s="485"/>
      <c r="L96" s="485"/>
      <c r="M96" s="483"/>
      <c r="N96" s="483"/>
      <c r="O96" s="483"/>
      <c r="P96" s="473"/>
      <c r="Q96" s="473"/>
      <c r="R96" s="485"/>
      <c r="S96" s="485"/>
      <c r="T96" s="483"/>
      <c r="U96" s="483">
        <v>1.0</v>
      </c>
      <c r="V96" s="483"/>
      <c r="W96" s="475"/>
      <c r="X96" s="473"/>
      <c r="Y96" s="485"/>
      <c r="Z96" s="475"/>
      <c r="AA96" s="483"/>
      <c r="AB96" s="483"/>
      <c r="AC96" s="483"/>
      <c r="AD96" s="473"/>
      <c r="AE96" s="473"/>
      <c r="AF96" s="485"/>
      <c r="AG96" s="485"/>
      <c r="AH96" s="483"/>
      <c r="AI96" s="483"/>
      <c r="AJ96" s="483"/>
      <c r="AK96" s="485"/>
      <c r="AL96" s="238">
        <f t="shared" si="5"/>
        <v>1</v>
      </c>
      <c r="AM96" s="436"/>
      <c r="AN96" s="436" t="b">
        <v>1</v>
      </c>
    </row>
    <row r="97" ht="15.75" customHeight="1">
      <c r="A97" s="233" t="s">
        <v>25</v>
      </c>
      <c r="B97" s="309" t="s">
        <v>266</v>
      </c>
      <c r="C97" s="309" t="s">
        <v>255</v>
      </c>
      <c r="D97" s="309"/>
      <c r="E97" s="183"/>
      <c r="F97" s="183"/>
      <c r="G97" s="483"/>
      <c r="H97" s="483"/>
      <c r="I97" s="473"/>
      <c r="J97" s="473"/>
      <c r="K97" s="485"/>
      <c r="L97" s="485"/>
      <c r="M97" s="483"/>
      <c r="N97" s="483"/>
      <c r="O97" s="483"/>
      <c r="P97" s="473"/>
      <c r="Q97" s="473"/>
      <c r="R97" s="485"/>
      <c r="S97" s="485"/>
      <c r="T97" s="483"/>
      <c r="U97" s="483"/>
      <c r="V97" s="483"/>
      <c r="W97" s="475"/>
      <c r="X97" s="473"/>
      <c r="Y97" s="485"/>
      <c r="Z97" s="475"/>
      <c r="AA97" s="483"/>
      <c r="AB97" s="483"/>
      <c r="AC97" s="483"/>
      <c r="AD97" s="473"/>
      <c r="AE97" s="473"/>
      <c r="AF97" s="485"/>
      <c r="AG97" s="485"/>
      <c r="AH97" s="483"/>
      <c r="AI97" s="483"/>
      <c r="AJ97" s="483"/>
      <c r="AK97" s="485"/>
      <c r="AL97" s="238">
        <f t="shared" si="5"/>
        <v>0</v>
      </c>
      <c r="AM97" s="436"/>
      <c r="AN97" s="436" t="b">
        <v>0</v>
      </c>
    </row>
    <row r="98" ht="15.75" customHeight="1">
      <c r="A98" s="233" t="s">
        <v>25</v>
      </c>
      <c r="B98" s="286" t="s">
        <v>266</v>
      </c>
      <c r="C98" s="286" t="s">
        <v>255</v>
      </c>
      <c r="D98" s="286" t="s">
        <v>161</v>
      </c>
      <c r="E98" s="258"/>
      <c r="F98" s="258"/>
      <c r="G98" s="438">
        <f t="shared" ref="G98:AK98" si="23">SUM(G96:G97)</f>
        <v>0</v>
      </c>
      <c r="H98" s="438">
        <f t="shared" si="23"/>
        <v>0</v>
      </c>
      <c r="I98" s="438">
        <f t="shared" si="23"/>
        <v>0</v>
      </c>
      <c r="J98" s="438">
        <f t="shared" si="23"/>
        <v>0</v>
      </c>
      <c r="K98" s="438">
        <f t="shared" si="23"/>
        <v>0</v>
      </c>
      <c r="L98" s="438">
        <f t="shared" si="23"/>
        <v>0</v>
      </c>
      <c r="M98" s="438">
        <f t="shared" si="23"/>
        <v>0</v>
      </c>
      <c r="N98" s="438">
        <f t="shared" si="23"/>
        <v>0</v>
      </c>
      <c r="O98" s="438">
        <f t="shared" si="23"/>
        <v>0</v>
      </c>
      <c r="P98" s="438">
        <f t="shared" si="23"/>
        <v>0</v>
      </c>
      <c r="Q98" s="438">
        <f t="shared" si="23"/>
        <v>0</v>
      </c>
      <c r="R98" s="438">
        <f t="shared" si="23"/>
        <v>0</v>
      </c>
      <c r="S98" s="438">
        <f t="shared" si="23"/>
        <v>0</v>
      </c>
      <c r="T98" s="438">
        <f t="shared" si="23"/>
        <v>0</v>
      </c>
      <c r="U98" s="438">
        <f t="shared" si="23"/>
        <v>1</v>
      </c>
      <c r="V98" s="438">
        <f t="shared" si="23"/>
        <v>0</v>
      </c>
      <c r="W98" s="438">
        <f t="shared" si="23"/>
        <v>0</v>
      </c>
      <c r="X98" s="438">
        <f t="shared" si="23"/>
        <v>0</v>
      </c>
      <c r="Y98" s="438">
        <f t="shared" si="23"/>
        <v>0</v>
      </c>
      <c r="Z98" s="438">
        <f t="shared" si="23"/>
        <v>0</v>
      </c>
      <c r="AA98" s="438">
        <f t="shared" si="23"/>
        <v>0</v>
      </c>
      <c r="AB98" s="438">
        <f t="shared" si="23"/>
        <v>0</v>
      </c>
      <c r="AC98" s="438">
        <f t="shared" si="23"/>
        <v>0</v>
      </c>
      <c r="AD98" s="438">
        <f t="shared" si="23"/>
        <v>0</v>
      </c>
      <c r="AE98" s="438">
        <f t="shared" si="23"/>
        <v>0</v>
      </c>
      <c r="AF98" s="438">
        <f t="shared" si="23"/>
        <v>0</v>
      </c>
      <c r="AG98" s="438">
        <f t="shared" si="23"/>
        <v>0</v>
      </c>
      <c r="AH98" s="438">
        <f t="shared" si="23"/>
        <v>0</v>
      </c>
      <c r="AI98" s="438">
        <f t="shared" si="23"/>
        <v>0</v>
      </c>
      <c r="AJ98" s="438">
        <f t="shared" si="23"/>
        <v>0</v>
      </c>
      <c r="AK98" s="438">
        <f t="shared" si="23"/>
        <v>0</v>
      </c>
      <c r="AL98" s="260">
        <f t="shared" si="5"/>
        <v>1</v>
      </c>
      <c r="AM98" s="439"/>
      <c r="AN98" s="439" t="b">
        <v>0</v>
      </c>
    </row>
    <row r="99" ht="15.75" customHeight="1">
      <c r="A99" s="233" t="s">
        <v>25</v>
      </c>
      <c r="B99" s="309" t="s">
        <v>266</v>
      </c>
      <c r="C99" s="309" t="s">
        <v>275</v>
      </c>
      <c r="D99" s="309" t="s">
        <v>106</v>
      </c>
      <c r="E99" s="183"/>
      <c r="F99" s="183"/>
      <c r="G99" s="483">
        <v>8.0</v>
      </c>
      <c r="H99" s="483">
        <v>8.0</v>
      </c>
      <c r="I99" s="473">
        <v>8.0</v>
      </c>
      <c r="J99" s="473">
        <v>8.0</v>
      </c>
      <c r="K99" s="485">
        <v>8.0</v>
      </c>
      <c r="L99" s="485">
        <v>8.0</v>
      </c>
      <c r="M99" s="483">
        <v>8.0</v>
      </c>
      <c r="N99" s="483">
        <v>8.0</v>
      </c>
      <c r="O99" s="483">
        <v>8.0</v>
      </c>
      <c r="P99" s="473">
        <v>8.0</v>
      </c>
      <c r="Q99" s="473">
        <v>8.0</v>
      </c>
      <c r="R99" s="485">
        <v>8.0</v>
      </c>
      <c r="S99" s="485"/>
      <c r="T99" s="483">
        <v>8.0</v>
      </c>
      <c r="U99" s="483">
        <v>8.0</v>
      </c>
      <c r="V99" s="483">
        <v>8.0</v>
      </c>
      <c r="W99" s="475">
        <v>8.0</v>
      </c>
      <c r="X99" s="473"/>
      <c r="Y99" s="485">
        <v>8.0</v>
      </c>
      <c r="Z99" s="475">
        <v>8.0</v>
      </c>
      <c r="AA99" s="483">
        <v>8.0</v>
      </c>
      <c r="AB99" s="483">
        <v>8.0</v>
      </c>
      <c r="AC99" s="483">
        <v>8.0</v>
      </c>
      <c r="AD99" s="473">
        <v>8.0</v>
      </c>
      <c r="AE99" s="473">
        <v>8.0</v>
      </c>
      <c r="AF99" s="485"/>
      <c r="AG99" s="485"/>
      <c r="AH99" s="483"/>
      <c r="AI99" s="483"/>
      <c r="AJ99" s="483"/>
      <c r="AK99" s="485"/>
      <c r="AL99" s="238">
        <f t="shared" si="5"/>
        <v>184</v>
      </c>
      <c r="AM99" s="436"/>
      <c r="AN99" s="436" t="b">
        <v>0</v>
      </c>
    </row>
    <row r="100" ht="15.75" customHeight="1">
      <c r="A100" s="233" t="s">
        <v>25</v>
      </c>
      <c r="B100" s="309" t="s">
        <v>266</v>
      </c>
      <c r="C100" s="309" t="s">
        <v>275</v>
      </c>
      <c r="D100" s="309" t="s">
        <v>135</v>
      </c>
      <c r="E100" s="183"/>
      <c r="F100" s="183"/>
      <c r="G100" s="483"/>
      <c r="H100" s="483"/>
      <c r="I100" s="473"/>
      <c r="J100" s="473"/>
      <c r="K100" s="485"/>
      <c r="L100" s="485"/>
      <c r="M100" s="483"/>
      <c r="N100" s="483"/>
      <c r="O100" s="483"/>
      <c r="P100" s="473"/>
      <c r="Q100" s="473"/>
      <c r="R100" s="485"/>
      <c r="S100" s="485"/>
      <c r="T100" s="483"/>
      <c r="U100" s="483"/>
      <c r="V100" s="483"/>
      <c r="W100" s="475"/>
      <c r="X100" s="473"/>
      <c r="Y100" s="485"/>
      <c r="Z100" s="475"/>
      <c r="AA100" s="483"/>
      <c r="AB100" s="483"/>
      <c r="AC100" s="483"/>
      <c r="AD100" s="473"/>
      <c r="AE100" s="473"/>
      <c r="AF100" s="485"/>
      <c r="AG100" s="485">
        <v>5.0</v>
      </c>
      <c r="AH100" s="483"/>
      <c r="AI100" s="483"/>
      <c r="AJ100" s="483"/>
      <c r="AK100" s="485"/>
      <c r="AL100" s="238">
        <f t="shared" si="5"/>
        <v>5</v>
      </c>
      <c r="AM100" s="436"/>
      <c r="AN100" s="436" t="b">
        <v>0</v>
      </c>
    </row>
    <row r="101" ht="15.75" customHeight="1">
      <c r="A101" s="233" t="s">
        <v>25</v>
      </c>
      <c r="B101" s="309" t="s">
        <v>266</v>
      </c>
      <c r="C101" s="309" t="s">
        <v>275</v>
      </c>
      <c r="D101" s="309" t="s">
        <v>136</v>
      </c>
      <c r="E101" s="183"/>
      <c r="F101" s="183"/>
      <c r="G101" s="483"/>
      <c r="H101" s="483"/>
      <c r="I101" s="473"/>
      <c r="J101" s="473"/>
      <c r="K101" s="485"/>
      <c r="L101" s="485"/>
      <c r="M101" s="483"/>
      <c r="N101" s="483"/>
      <c r="O101" s="483"/>
      <c r="P101" s="473"/>
      <c r="Q101" s="473"/>
      <c r="R101" s="485"/>
      <c r="S101" s="485"/>
      <c r="T101" s="483"/>
      <c r="U101" s="483"/>
      <c r="V101" s="483"/>
      <c r="W101" s="475"/>
      <c r="X101" s="473"/>
      <c r="Y101" s="485"/>
      <c r="Z101" s="475"/>
      <c r="AA101" s="483"/>
      <c r="AB101" s="483"/>
      <c r="AC101" s="483"/>
      <c r="AD101" s="473"/>
      <c r="AE101" s="473"/>
      <c r="AF101" s="485"/>
      <c r="AG101" s="485"/>
      <c r="AH101" s="483"/>
      <c r="AI101" s="483"/>
      <c r="AJ101" s="483">
        <v>8.0</v>
      </c>
      <c r="AK101" s="485"/>
      <c r="AL101" s="238">
        <f t="shared" si="5"/>
        <v>8</v>
      </c>
      <c r="AM101" s="436"/>
      <c r="AN101" s="436" t="b">
        <v>0</v>
      </c>
    </row>
    <row r="102" ht="15.75" customHeight="1">
      <c r="A102" s="233" t="s">
        <v>25</v>
      </c>
      <c r="B102" s="309" t="s">
        <v>266</v>
      </c>
      <c r="C102" s="309" t="s">
        <v>275</v>
      </c>
      <c r="D102" s="309"/>
      <c r="E102" s="183"/>
      <c r="F102" s="183"/>
      <c r="G102" s="483"/>
      <c r="H102" s="483"/>
      <c r="I102" s="473"/>
      <c r="J102" s="473"/>
      <c r="K102" s="485"/>
      <c r="L102" s="485"/>
      <c r="M102" s="483"/>
      <c r="N102" s="483"/>
      <c r="O102" s="483"/>
      <c r="P102" s="473"/>
      <c r="Q102" s="473"/>
      <c r="R102" s="485"/>
      <c r="S102" s="485"/>
      <c r="T102" s="483"/>
      <c r="U102" s="483"/>
      <c r="V102" s="483"/>
      <c r="W102" s="475"/>
      <c r="X102" s="473"/>
      <c r="Y102" s="485"/>
      <c r="Z102" s="475"/>
      <c r="AA102" s="483"/>
      <c r="AB102" s="483"/>
      <c r="AC102" s="483"/>
      <c r="AD102" s="473"/>
      <c r="AE102" s="473"/>
      <c r="AF102" s="485"/>
      <c r="AG102" s="485"/>
      <c r="AH102" s="483"/>
      <c r="AI102" s="483"/>
      <c r="AJ102" s="483"/>
      <c r="AK102" s="485"/>
      <c r="AL102" s="238">
        <f t="shared" si="5"/>
        <v>0</v>
      </c>
      <c r="AM102" s="436"/>
      <c r="AN102" s="436" t="b">
        <v>0</v>
      </c>
    </row>
    <row r="103" ht="15.75" customHeight="1">
      <c r="A103" s="233" t="s">
        <v>25</v>
      </c>
      <c r="B103" s="309" t="s">
        <v>266</v>
      </c>
      <c r="C103" s="309" t="s">
        <v>275</v>
      </c>
      <c r="D103" s="309"/>
      <c r="E103" s="183"/>
      <c r="F103" s="183"/>
      <c r="G103" s="483"/>
      <c r="H103" s="483"/>
      <c r="I103" s="473"/>
      <c r="J103" s="473"/>
      <c r="K103" s="485"/>
      <c r="L103" s="485"/>
      <c r="M103" s="483"/>
      <c r="N103" s="483"/>
      <c r="O103" s="483"/>
      <c r="P103" s="473"/>
      <c r="Q103" s="473"/>
      <c r="R103" s="485"/>
      <c r="S103" s="485"/>
      <c r="T103" s="483"/>
      <c r="U103" s="483"/>
      <c r="V103" s="483"/>
      <c r="W103" s="475"/>
      <c r="X103" s="473"/>
      <c r="Y103" s="485"/>
      <c r="Z103" s="475"/>
      <c r="AA103" s="483"/>
      <c r="AB103" s="483"/>
      <c r="AC103" s="483"/>
      <c r="AD103" s="473"/>
      <c r="AE103" s="473"/>
      <c r="AF103" s="485"/>
      <c r="AG103" s="485"/>
      <c r="AH103" s="483"/>
      <c r="AI103" s="483"/>
      <c r="AJ103" s="483"/>
      <c r="AK103" s="485"/>
      <c r="AL103" s="238">
        <f t="shared" si="5"/>
        <v>0</v>
      </c>
      <c r="AM103" s="436" t="s">
        <v>345</v>
      </c>
      <c r="AN103" s="436" t="b">
        <v>0</v>
      </c>
    </row>
    <row r="104" ht="15.75" customHeight="1">
      <c r="A104" s="233" t="s">
        <v>25</v>
      </c>
      <c r="B104" s="309" t="s">
        <v>266</v>
      </c>
      <c r="C104" s="309" t="s">
        <v>275</v>
      </c>
      <c r="D104" s="309"/>
      <c r="E104" s="183"/>
      <c r="F104" s="183"/>
      <c r="G104" s="483"/>
      <c r="H104" s="483"/>
      <c r="I104" s="473"/>
      <c r="J104" s="473"/>
      <c r="K104" s="485"/>
      <c r="L104" s="485"/>
      <c r="M104" s="483"/>
      <c r="N104" s="483"/>
      <c r="O104" s="483"/>
      <c r="P104" s="473"/>
      <c r="Q104" s="473"/>
      <c r="R104" s="485"/>
      <c r="S104" s="485"/>
      <c r="T104" s="483"/>
      <c r="U104" s="483"/>
      <c r="V104" s="483"/>
      <c r="W104" s="475"/>
      <c r="X104" s="473"/>
      <c r="Y104" s="485"/>
      <c r="Z104" s="475"/>
      <c r="AA104" s="483"/>
      <c r="AB104" s="483"/>
      <c r="AC104" s="483"/>
      <c r="AD104" s="473"/>
      <c r="AE104" s="473"/>
      <c r="AF104" s="485"/>
      <c r="AG104" s="485"/>
      <c r="AH104" s="483"/>
      <c r="AI104" s="483"/>
      <c r="AJ104" s="483"/>
      <c r="AK104" s="485"/>
      <c r="AL104" s="238">
        <f t="shared" si="5"/>
        <v>0</v>
      </c>
      <c r="AM104" s="436"/>
      <c r="AN104" s="436" t="b">
        <v>0</v>
      </c>
    </row>
    <row r="105" ht="15.75" customHeight="1">
      <c r="A105" s="233" t="s">
        <v>25</v>
      </c>
      <c r="B105" s="309" t="s">
        <v>266</v>
      </c>
      <c r="C105" s="309" t="s">
        <v>275</v>
      </c>
      <c r="D105" s="309"/>
      <c r="E105" s="183"/>
      <c r="F105" s="183"/>
      <c r="G105" s="483"/>
      <c r="H105" s="483"/>
      <c r="I105" s="473"/>
      <c r="J105" s="473"/>
      <c r="K105" s="485"/>
      <c r="L105" s="485"/>
      <c r="M105" s="483"/>
      <c r="N105" s="483"/>
      <c r="O105" s="483"/>
      <c r="P105" s="473"/>
      <c r="Q105" s="473"/>
      <c r="R105" s="485"/>
      <c r="S105" s="485"/>
      <c r="T105" s="483"/>
      <c r="U105" s="483"/>
      <c r="V105" s="483"/>
      <c r="W105" s="475"/>
      <c r="X105" s="473"/>
      <c r="Y105" s="485"/>
      <c r="Z105" s="475"/>
      <c r="AA105" s="483"/>
      <c r="AB105" s="483"/>
      <c r="AC105" s="483"/>
      <c r="AD105" s="473"/>
      <c r="AE105" s="473"/>
      <c r="AF105" s="485"/>
      <c r="AG105" s="485"/>
      <c r="AH105" s="483"/>
      <c r="AI105" s="483"/>
      <c r="AJ105" s="483"/>
      <c r="AK105" s="485"/>
      <c r="AL105" s="238">
        <f t="shared" si="5"/>
        <v>0</v>
      </c>
      <c r="AM105" s="436"/>
      <c r="AN105" s="436" t="b">
        <v>0</v>
      </c>
    </row>
    <row r="106" ht="15.75" customHeight="1">
      <c r="A106" s="233" t="s">
        <v>25</v>
      </c>
      <c r="B106" s="286" t="s">
        <v>266</v>
      </c>
      <c r="C106" s="286" t="s">
        <v>275</v>
      </c>
      <c r="D106" s="286" t="s">
        <v>98</v>
      </c>
      <c r="E106" s="258"/>
      <c r="F106" s="258"/>
      <c r="G106" s="438">
        <f t="shared" ref="G106:AK106" si="24">SUM(G99:G105)</f>
        <v>8</v>
      </c>
      <c r="H106" s="438">
        <f t="shared" si="24"/>
        <v>8</v>
      </c>
      <c r="I106" s="438">
        <f t="shared" si="24"/>
        <v>8</v>
      </c>
      <c r="J106" s="438">
        <f t="shared" si="24"/>
        <v>8</v>
      </c>
      <c r="K106" s="438">
        <f t="shared" si="24"/>
        <v>8</v>
      </c>
      <c r="L106" s="438">
        <f t="shared" si="24"/>
        <v>8</v>
      </c>
      <c r="M106" s="438">
        <f t="shared" si="24"/>
        <v>8</v>
      </c>
      <c r="N106" s="438">
        <f t="shared" si="24"/>
        <v>8</v>
      </c>
      <c r="O106" s="438">
        <f t="shared" si="24"/>
        <v>8</v>
      </c>
      <c r="P106" s="438">
        <f t="shared" si="24"/>
        <v>8</v>
      </c>
      <c r="Q106" s="438">
        <f t="shared" si="24"/>
        <v>8</v>
      </c>
      <c r="R106" s="438">
        <f t="shared" si="24"/>
        <v>8</v>
      </c>
      <c r="S106" s="438">
        <f t="shared" si="24"/>
        <v>0</v>
      </c>
      <c r="T106" s="438">
        <f t="shared" si="24"/>
        <v>8</v>
      </c>
      <c r="U106" s="438">
        <f t="shared" si="24"/>
        <v>8</v>
      </c>
      <c r="V106" s="438">
        <f t="shared" si="24"/>
        <v>8</v>
      </c>
      <c r="W106" s="438">
        <f t="shared" si="24"/>
        <v>8</v>
      </c>
      <c r="X106" s="438">
        <f t="shared" si="24"/>
        <v>0</v>
      </c>
      <c r="Y106" s="438">
        <f t="shared" si="24"/>
        <v>8</v>
      </c>
      <c r="Z106" s="438">
        <f t="shared" si="24"/>
        <v>8</v>
      </c>
      <c r="AA106" s="438">
        <f t="shared" si="24"/>
        <v>8</v>
      </c>
      <c r="AB106" s="438">
        <f t="shared" si="24"/>
        <v>8</v>
      </c>
      <c r="AC106" s="438">
        <f t="shared" si="24"/>
        <v>8</v>
      </c>
      <c r="AD106" s="438">
        <f t="shared" si="24"/>
        <v>8</v>
      </c>
      <c r="AE106" s="438">
        <f t="shared" si="24"/>
        <v>8</v>
      </c>
      <c r="AF106" s="438">
        <f t="shared" si="24"/>
        <v>0</v>
      </c>
      <c r="AG106" s="438">
        <f t="shared" si="24"/>
        <v>5</v>
      </c>
      <c r="AH106" s="438">
        <f t="shared" si="24"/>
        <v>0</v>
      </c>
      <c r="AI106" s="438">
        <f t="shared" si="24"/>
        <v>0</v>
      </c>
      <c r="AJ106" s="438">
        <f t="shared" si="24"/>
        <v>8</v>
      </c>
      <c r="AK106" s="438">
        <f t="shared" si="24"/>
        <v>0</v>
      </c>
      <c r="AL106" s="260">
        <f t="shared" si="5"/>
        <v>197</v>
      </c>
      <c r="AM106" s="439"/>
      <c r="AN106" s="439" t="b">
        <v>0</v>
      </c>
    </row>
    <row r="107" ht="15.75" customHeight="1">
      <c r="A107" s="233" t="s">
        <v>25</v>
      </c>
      <c r="B107" s="309" t="s">
        <v>274</v>
      </c>
      <c r="C107" s="309" t="s">
        <v>259</v>
      </c>
      <c r="D107" s="309" t="s">
        <v>67</v>
      </c>
      <c r="E107" s="183"/>
      <c r="F107" s="183"/>
      <c r="G107" s="483">
        <v>1.0</v>
      </c>
      <c r="H107" s="483">
        <v>1.0</v>
      </c>
      <c r="I107" s="473"/>
      <c r="J107" s="473"/>
      <c r="K107" s="485">
        <v>1.0</v>
      </c>
      <c r="L107" s="485">
        <v>1.0</v>
      </c>
      <c r="M107" s="483">
        <v>1.0</v>
      </c>
      <c r="N107" s="483">
        <v>1.0</v>
      </c>
      <c r="O107" s="483">
        <v>1.0</v>
      </c>
      <c r="P107" s="473"/>
      <c r="Q107" s="473"/>
      <c r="R107" s="485">
        <v>1.0</v>
      </c>
      <c r="S107" s="485">
        <v>1.0</v>
      </c>
      <c r="T107" s="483">
        <v>1.0</v>
      </c>
      <c r="U107" s="483">
        <v>1.0</v>
      </c>
      <c r="V107" s="483">
        <v>1.0</v>
      </c>
      <c r="W107" s="475"/>
      <c r="X107" s="473"/>
      <c r="Y107" s="485">
        <v>1.0</v>
      </c>
      <c r="Z107" s="475">
        <v>1.0</v>
      </c>
      <c r="AA107" s="483">
        <v>1.0</v>
      </c>
      <c r="AB107" s="483">
        <v>1.0</v>
      </c>
      <c r="AC107" s="483">
        <v>1.0</v>
      </c>
      <c r="AD107" s="473"/>
      <c r="AE107" s="473"/>
      <c r="AF107" s="485">
        <v>1.0</v>
      </c>
      <c r="AG107" s="485">
        <v>1.0</v>
      </c>
      <c r="AH107" s="483">
        <v>1.0</v>
      </c>
      <c r="AI107" s="483">
        <v>1.0</v>
      </c>
      <c r="AJ107" s="483"/>
      <c r="AK107" s="485"/>
      <c r="AL107" s="238">
        <f t="shared" si="5"/>
        <v>21</v>
      </c>
      <c r="AM107" s="436"/>
      <c r="AN107" s="436" t="b">
        <v>0</v>
      </c>
    </row>
    <row r="108" ht="15.75" customHeight="1">
      <c r="A108" s="233" t="s">
        <v>25</v>
      </c>
      <c r="B108" s="309" t="s">
        <v>274</v>
      </c>
      <c r="C108" s="309" t="s">
        <v>259</v>
      </c>
      <c r="D108" s="309"/>
      <c r="E108" s="183"/>
      <c r="F108" s="183"/>
      <c r="G108" s="483"/>
      <c r="H108" s="483"/>
      <c r="I108" s="473"/>
      <c r="J108" s="473"/>
      <c r="K108" s="485"/>
      <c r="L108" s="485"/>
      <c r="M108" s="483"/>
      <c r="N108" s="483"/>
      <c r="O108" s="483"/>
      <c r="P108" s="473"/>
      <c r="Q108" s="473"/>
      <c r="R108" s="485"/>
      <c r="S108" s="485"/>
      <c r="T108" s="483"/>
      <c r="U108" s="483"/>
      <c r="V108" s="483"/>
      <c r="W108" s="475"/>
      <c r="X108" s="473"/>
      <c r="Y108" s="485"/>
      <c r="Z108" s="475"/>
      <c r="AA108" s="483"/>
      <c r="AB108" s="483"/>
      <c r="AC108" s="483"/>
      <c r="AD108" s="473"/>
      <c r="AE108" s="473"/>
      <c r="AF108" s="485"/>
      <c r="AG108" s="485"/>
      <c r="AH108" s="483"/>
      <c r="AI108" s="483"/>
      <c r="AJ108" s="483"/>
      <c r="AK108" s="485"/>
      <c r="AL108" s="238">
        <f t="shared" si="5"/>
        <v>0</v>
      </c>
      <c r="AM108" s="436"/>
      <c r="AN108" s="436" t="b">
        <v>0</v>
      </c>
    </row>
    <row r="109" ht="15.75" customHeight="1">
      <c r="A109" s="233" t="s">
        <v>25</v>
      </c>
      <c r="B109" s="286" t="s">
        <v>274</v>
      </c>
      <c r="C109" s="286" t="s">
        <v>259</v>
      </c>
      <c r="D109" s="286" t="s">
        <v>47</v>
      </c>
      <c r="E109" s="258"/>
      <c r="F109" s="258"/>
      <c r="G109" s="438">
        <f t="shared" ref="G109:AK109" si="25">SUM(G107:G108)</f>
        <v>1</v>
      </c>
      <c r="H109" s="438">
        <f t="shared" si="25"/>
        <v>1</v>
      </c>
      <c r="I109" s="438">
        <f t="shared" si="25"/>
        <v>0</v>
      </c>
      <c r="J109" s="438">
        <f t="shared" si="25"/>
        <v>0</v>
      </c>
      <c r="K109" s="438">
        <f t="shared" si="25"/>
        <v>1</v>
      </c>
      <c r="L109" s="438">
        <f t="shared" si="25"/>
        <v>1</v>
      </c>
      <c r="M109" s="438">
        <f t="shared" si="25"/>
        <v>1</v>
      </c>
      <c r="N109" s="438">
        <f t="shared" si="25"/>
        <v>1</v>
      </c>
      <c r="O109" s="438">
        <f t="shared" si="25"/>
        <v>1</v>
      </c>
      <c r="P109" s="438">
        <f t="shared" si="25"/>
        <v>0</v>
      </c>
      <c r="Q109" s="438">
        <f t="shared" si="25"/>
        <v>0</v>
      </c>
      <c r="R109" s="438">
        <f t="shared" si="25"/>
        <v>1</v>
      </c>
      <c r="S109" s="438">
        <f t="shared" si="25"/>
        <v>1</v>
      </c>
      <c r="T109" s="438">
        <f t="shared" si="25"/>
        <v>1</v>
      </c>
      <c r="U109" s="438">
        <f t="shared" si="25"/>
        <v>1</v>
      </c>
      <c r="V109" s="438">
        <f t="shared" si="25"/>
        <v>1</v>
      </c>
      <c r="W109" s="438">
        <f t="shared" si="25"/>
        <v>0</v>
      </c>
      <c r="X109" s="438">
        <f t="shared" si="25"/>
        <v>0</v>
      </c>
      <c r="Y109" s="438">
        <f t="shared" si="25"/>
        <v>1</v>
      </c>
      <c r="Z109" s="438">
        <f t="shared" si="25"/>
        <v>1</v>
      </c>
      <c r="AA109" s="438">
        <f t="shared" si="25"/>
        <v>1</v>
      </c>
      <c r="AB109" s="438">
        <f t="shared" si="25"/>
        <v>1</v>
      </c>
      <c r="AC109" s="438">
        <f t="shared" si="25"/>
        <v>1</v>
      </c>
      <c r="AD109" s="438">
        <f t="shared" si="25"/>
        <v>0</v>
      </c>
      <c r="AE109" s="438">
        <f t="shared" si="25"/>
        <v>0</v>
      </c>
      <c r="AF109" s="438">
        <f t="shared" si="25"/>
        <v>1</v>
      </c>
      <c r="AG109" s="438">
        <f t="shared" si="25"/>
        <v>1</v>
      </c>
      <c r="AH109" s="438">
        <f t="shared" si="25"/>
        <v>1</v>
      </c>
      <c r="AI109" s="438">
        <f t="shared" si="25"/>
        <v>1</v>
      </c>
      <c r="AJ109" s="438">
        <f t="shared" si="25"/>
        <v>0</v>
      </c>
      <c r="AK109" s="438">
        <f t="shared" si="25"/>
        <v>0</v>
      </c>
      <c r="AL109" s="260">
        <f t="shared" si="5"/>
        <v>21</v>
      </c>
      <c r="AM109" s="439"/>
      <c r="AN109" s="439" t="b">
        <v>0</v>
      </c>
    </row>
    <row r="110" ht="15.75" customHeight="1">
      <c r="A110" s="233" t="s">
        <v>25</v>
      </c>
      <c r="B110" s="309" t="s">
        <v>274</v>
      </c>
      <c r="C110" s="309" t="s">
        <v>263</v>
      </c>
      <c r="D110" s="309" t="s">
        <v>149</v>
      </c>
      <c r="E110" s="183"/>
      <c r="F110" s="183"/>
      <c r="G110" s="483">
        <v>1.0</v>
      </c>
      <c r="H110" s="483">
        <v>1.0</v>
      </c>
      <c r="I110" s="473"/>
      <c r="J110" s="473"/>
      <c r="K110" s="485">
        <v>1.0</v>
      </c>
      <c r="L110" s="485">
        <v>1.0</v>
      </c>
      <c r="M110" s="483">
        <v>1.0</v>
      </c>
      <c r="N110" s="483">
        <v>1.0</v>
      </c>
      <c r="O110" s="483">
        <v>1.0</v>
      </c>
      <c r="P110" s="473"/>
      <c r="Q110" s="473"/>
      <c r="R110" s="485">
        <v>1.0</v>
      </c>
      <c r="S110" s="485">
        <v>1.0</v>
      </c>
      <c r="T110" s="483">
        <v>1.0</v>
      </c>
      <c r="U110" s="483">
        <v>1.0</v>
      </c>
      <c r="V110" s="483">
        <v>1.0</v>
      </c>
      <c r="W110" s="475"/>
      <c r="X110" s="473"/>
      <c r="Y110" s="485">
        <v>1.0</v>
      </c>
      <c r="Z110" s="475">
        <v>1.0</v>
      </c>
      <c r="AA110" s="483">
        <v>1.0</v>
      </c>
      <c r="AB110" s="483">
        <v>1.0</v>
      </c>
      <c r="AC110" s="483">
        <v>1.0</v>
      </c>
      <c r="AD110" s="473"/>
      <c r="AE110" s="473"/>
      <c r="AF110" s="485">
        <v>1.0</v>
      </c>
      <c r="AG110" s="485">
        <v>1.0</v>
      </c>
      <c r="AH110" s="483">
        <v>1.0</v>
      </c>
      <c r="AI110" s="483">
        <v>1.0</v>
      </c>
      <c r="AJ110" s="483">
        <v>1.0</v>
      </c>
      <c r="AK110" s="485"/>
      <c r="AL110" s="238">
        <f t="shared" si="5"/>
        <v>22</v>
      </c>
      <c r="AM110" s="436"/>
      <c r="AN110" s="436" t="b">
        <v>0</v>
      </c>
    </row>
    <row r="111" ht="15.75" customHeight="1">
      <c r="A111" s="233" t="s">
        <v>25</v>
      </c>
      <c r="B111" s="309" t="s">
        <v>274</v>
      </c>
      <c r="C111" s="309" t="s">
        <v>263</v>
      </c>
      <c r="D111" s="309"/>
      <c r="E111" s="183"/>
      <c r="F111" s="183"/>
      <c r="G111" s="483"/>
      <c r="H111" s="483"/>
      <c r="I111" s="473"/>
      <c r="J111" s="473"/>
      <c r="K111" s="485"/>
      <c r="L111" s="485"/>
      <c r="M111" s="483"/>
      <c r="N111" s="483"/>
      <c r="O111" s="483"/>
      <c r="P111" s="473"/>
      <c r="Q111" s="473"/>
      <c r="R111" s="485"/>
      <c r="S111" s="485"/>
      <c r="T111" s="483"/>
      <c r="U111" s="483"/>
      <c r="V111" s="483"/>
      <c r="W111" s="475"/>
      <c r="X111" s="473"/>
      <c r="Y111" s="485"/>
      <c r="Z111" s="475"/>
      <c r="AA111" s="483"/>
      <c r="AB111" s="483"/>
      <c r="AC111" s="483"/>
      <c r="AD111" s="473"/>
      <c r="AE111" s="473"/>
      <c r="AF111" s="485"/>
      <c r="AG111" s="485"/>
      <c r="AH111" s="483"/>
      <c r="AI111" s="483"/>
      <c r="AJ111" s="483"/>
      <c r="AK111" s="485"/>
      <c r="AL111" s="238">
        <f t="shared" si="5"/>
        <v>0</v>
      </c>
      <c r="AM111" s="436"/>
      <c r="AN111" s="436" t="b">
        <v>0</v>
      </c>
    </row>
    <row r="112" ht="15.75" customHeight="1">
      <c r="A112" s="233" t="s">
        <v>25</v>
      </c>
      <c r="B112" s="286" t="s">
        <v>274</v>
      </c>
      <c r="C112" s="286" t="s">
        <v>263</v>
      </c>
      <c r="D112" s="286" t="s">
        <v>142</v>
      </c>
      <c r="E112" s="258"/>
      <c r="F112" s="258"/>
      <c r="G112" s="438">
        <f t="shared" ref="G112:AK112" si="26">SUM(G110:G111)</f>
        <v>1</v>
      </c>
      <c r="H112" s="438">
        <f t="shared" si="26"/>
        <v>1</v>
      </c>
      <c r="I112" s="438">
        <f t="shared" si="26"/>
        <v>0</v>
      </c>
      <c r="J112" s="438">
        <f t="shared" si="26"/>
        <v>0</v>
      </c>
      <c r="K112" s="438">
        <f t="shared" si="26"/>
        <v>1</v>
      </c>
      <c r="L112" s="438">
        <f t="shared" si="26"/>
        <v>1</v>
      </c>
      <c r="M112" s="438">
        <f t="shared" si="26"/>
        <v>1</v>
      </c>
      <c r="N112" s="438">
        <f t="shared" si="26"/>
        <v>1</v>
      </c>
      <c r="O112" s="438">
        <f t="shared" si="26"/>
        <v>1</v>
      </c>
      <c r="P112" s="438">
        <f t="shared" si="26"/>
        <v>0</v>
      </c>
      <c r="Q112" s="438">
        <f t="shared" si="26"/>
        <v>0</v>
      </c>
      <c r="R112" s="438">
        <f t="shared" si="26"/>
        <v>1</v>
      </c>
      <c r="S112" s="438">
        <f t="shared" si="26"/>
        <v>1</v>
      </c>
      <c r="T112" s="438">
        <f t="shared" si="26"/>
        <v>1</v>
      </c>
      <c r="U112" s="438">
        <f t="shared" si="26"/>
        <v>1</v>
      </c>
      <c r="V112" s="438">
        <f t="shared" si="26"/>
        <v>1</v>
      </c>
      <c r="W112" s="438">
        <f t="shared" si="26"/>
        <v>0</v>
      </c>
      <c r="X112" s="438">
        <f t="shared" si="26"/>
        <v>0</v>
      </c>
      <c r="Y112" s="438">
        <f t="shared" si="26"/>
        <v>1</v>
      </c>
      <c r="Z112" s="438">
        <f t="shared" si="26"/>
        <v>1</v>
      </c>
      <c r="AA112" s="438">
        <f t="shared" si="26"/>
        <v>1</v>
      </c>
      <c r="AB112" s="438">
        <f t="shared" si="26"/>
        <v>1</v>
      </c>
      <c r="AC112" s="438">
        <f t="shared" si="26"/>
        <v>1</v>
      </c>
      <c r="AD112" s="438">
        <f t="shared" si="26"/>
        <v>0</v>
      </c>
      <c r="AE112" s="438">
        <f t="shared" si="26"/>
        <v>0</v>
      </c>
      <c r="AF112" s="438">
        <f t="shared" si="26"/>
        <v>1</v>
      </c>
      <c r="AG112" s="438">
        <f t="shared" si="26"/>
        <v>1</v>
      </c>
      <c r="AH112" s="438">
        <f t="shared" si="26"/>
        <v>1</v>
      </c>
      <c r="AI112" s="438">
        <f t="shared" si="26"/>
        <v>1</v>
      </c>
      <c r="AJ112" s="438">
        <f t="shared" si="26"/>
        <v>1</v>
      </c>
      <c r="AK112" s="438">
        <f t="shared" si="26"/>
        <v>0</v>
      </c>
      <c r="AL112" s="260">
        <f t="shared" si="5"/>
        <v>22</v>
      </c>
      <c r="AM112" s="439"/>
      <c r="AN112" s="439" t="b">
        <v>0</v>
      </c>
    </row>
    <row r="113" ht="15.75" customHeight="1">
      <c r="A113" s="233" t="s">
        <v>25</v>
      </c>
      <c r="B113" s="309" t="s">
        <v>274</v>
      </c>
      <c r="C113" s="309" t="s">
        <v>275</v>
      </c>
      <c r="D113" s="309" t="s">
        <v>128</v>
      </c>
      <c r="E113" s="183"/>
      <c r="F113" s="183"/>
      <c r="G113" s="483"/>
      <c r="H113" s="483"/>
      <c r="I113" s="473"/>
      <c r="J113" s="473"/>
      <c r="K113" s="485"/>
      <c r="L113" s="485"/>
      <c r="M113" s="483"/>
      <c r="N113" s="483"/>
      <c r="O113" s="483"/>
      <c r="P113" s="473"/>
      <c r="Q113" s="473"/>
      <c r="R113" s="485"/>
      <c r="S113" s="485"/>
      <c r="T113" s="483"/>
      <c r="U113" s="483"/>
      <c r="V113" s="483"/>
      <c r="W113" s="475"/>
      <c r="X113" s="473"/>
      <c r="Y113" s="485"/>
      <c r="Z113" s="475"/>
      <c r="AA113" s="483"/>
      <c r="AB113" s="483"/>
      <c r="AC113" s="483"/>
      <c r="AD113" s="473"/>
      <c r="AE113" s="473"/>
      <c r="AF113" s="485"/>
      <c r="AG113" s="485"/>
      <c r="AH113" s="483"/>
      <c r="AI113" s="483"/>
      <c r="AJ113" s="483"/>
      <c r="AK113" s="485"/>
      <c r="AL113" s="238">
        <f t="shared" si="5"/>
        <v>0</v>
      </c>
      <c r="AM113" s="436"/>
      <c r="AN113" s="436" t="b">
        <v>0</v>
      </c>
    </row>
    <row r="114" ht="15.75" customHeight="1">
      <c r="A114" s="233" t="s">
        <v>25</v>
      </c>
      <c r="B114" s="309" t="s">
        <v>274</v>
      </c>
      <c r="C114" s="309" t="s">
        <v>275</v>
      </c>
      <c r="D114" s="309" t="s">
        <v>131</v>
      </c>
      <c r="E114" s="183"/>
      <c r="F114" s="183"/>
      <c r="G114" s="483">
        <v>8.0</v>
      </c>
      <c r="H114" s="483"/>
      <c r="I114" s="473">
        <v>8.0</v>
      </c>
      <c r="J114" s="473">
        <v>8.0</v>
      </c>
      <c r="K114" s="485"/>
      <c r="L114" s="485"/>
      <c r="M114" s="483">
        <v>8.0</v>
      </c>
      <c r="N114" s="483"/>
      <c r="O114" s="483"/>
      <c r="P114" s="473"/>
      <c r="Q114" s="230">
        <v>8.0</v>
      </c>
      <c r="R114" s="485"/>
      <c r="S114" s="485">
        <v>8.0</v>
      </c>
      <c r="T114" s="483">
        <v>8.0</v>
      </c>
      <c r="U114" s="483"/>
      <c r="V114" s="483"/>
      <c r="W114" s="475"/>
      <c r="X114" s="473"/>
      <c r="Y114" s="485"/>
      <c r="Z114" s="475"/>
      <c r="AA114" s="483"/>
      <c r="AB114" s="483"/>
      <c r="AC114" s="483"/>
      <c r="AD114" s="473"/>
      <c r="AE114" s="473"/>
      <c r="AF114" s="485"/>
      <c r="AG114" s="485"/>
      <c r="AH114" s="483">
        <v>8.0</v>
      </c>
      <c r="AI114" s="483"/>
      <c r="AJ114" s="483"/>
      <c r="AK114" s="485"/>
      <c r="AL114" s="238">
        <f t="shared" si="5"/>
        <v>64</v>
      </c>
      <c r="AM114" s="436"/>
      <c r="AN114" s="436" t="b">
        <v>0</v>
      </c>
    </row>
    <row r="115" ht="15.75" customHeight="1">
      <c r="A115" s="233" t="s">
        <v>25</v>
      </c>
      <c r="B115" s="309" t="s">
        <v>274</v>
      </c>
      <c r="C115" s="309" t="s">
        <v>275</v>
      </c>
      <c r="D115" s="309" t="s">
        <v>130</v>
      </c>
      <c r="E115" s="183"/>
      <c r="F115" s="183"/>
      <c r="G115" s="483"/>
      <c r="H115" s="483">
        <v>8.0</v>
      </c>
      <c r="I115" s="473"/>
      <c r="J115" s="473"/>
      <c r="K115" s="485">
        <v>8.0</v>
      </c>
      <c r="L115" s="485">
        <v>8.0</v>
      </c>
      <c r="M115" s="483"/>
      <c r="N115" s="483">
        <v>8.0</v>
      </c>
      <c r="O115" s="483">
        <v>8.0</v>
      </c>
      <c r="P115" s="473">
        <v>8.0</v>
      </c>
      <c r="Q115" s="473"/>
      <c r="R115" s="485">
        <v>8.0</v>
      </c>
      <c r="S115" s="485"/>
      <c r="T115" s="483"/>
      <c r="U115" s="483">
        <v>8.0</v>
      </c>
      <c r="V115" s="483">
        <v>8.0</v>
      </c>
      <c r="W115" s="475">
        <v>8.0</v>
      </c>
      <c r="X115" s="473">
        <v>8.0</v>
      </c>
      <c r="Y115" s="485">
        <v>8.0</v>
      </c>
      <c r="Z115" s="475">
        <v>8.0</v>
      </c>
      <c r="AA115" s="483">
        <v>8.0</v>
      </c>
      <c r="AB115" s="483"/>
      <c r="AC115" s="483">
        <v>8.0</v>
      </c>
      <c r="AD115" s="473">
        <v>8.0</v>
      </c>
      <c r="AE115" s="473">
        <v>8.0</v>
      </c>
      <c r="AF115" s="485">
        <v>8.0</v>
      </c>
      <c r="AG115" s="485">
        <v>8.0</v>
      </c>
      <c r="AH115" s="483"/>
      <c r="AI115" s="483">
        <v>8.0</v>
      </c>
      <c r="AJ115" s="483">
        <v>8.0</v>
      </c>
      <c r="AK115" s="485"/>
      <c r="AL115" s="238">
        <f t="shared" si="5"/>
        <v>168</v>
      </c>
      <c r="AM115" s="436"/>
      <c r="AN115" s="436" t="b">
        <v>0</v>
      </c>
    </row>
    <row r="116" ht="15.75" customHeight="1">
      <c r="A116" s="233" t="s">
        <v>25</v>
      </c>
      <c r="B116" s="286" t="s">
        <v>274</v>
      </c>
      <c r="C116" s="286" t="s">
        <v>275</v>
      </c>
      <c r="D116" s="286" t="s">
        <v>98</v>
      </c>
      <c r="E116" s="258"/>
      <c r="F116" s="258"/>
      <c r="G116" s="438">
        <f t="shared" ref="G116:AK116" si="27">SUM(G113:G115)</f>
        <v>8</v>
      </c>
      <c r="H116" s="438">
        <f t="shared" si="27"/>
        <v>8</v>
      </c>
      <c r="I116" s="438">
        <f t="shared" si="27"/>
        <v>8</v>
      </c>
      <c r="J116" s="438">
        <f t="shared" si="27"/>
        <v>8</v>
      </c>
      <c r="K116" s="438">
        <f t="shared" si="27"/>
        <v>8</v>
      </c>
      <c r="L116" s="438">
        <f t="shared" si="27"/>
        <v>8</v>
      </c>
      <c r="M116" s="438">
        <f t="shared" si="27"/>
        <v>8</v>
      </c>
      <c r="N116" s="438">
        <f t="shared" si="27"/>
        <v>8</v>
      </c>
      <c r="O116" s="438">
        <f t="shared" si="27"/>
        <v>8</v>
      </c>
      <c r="P116" s="438">
        <f t="shared" si="27"/>
        <v>8</v>
      </c>
      <c r="Q116" s="438">
        <f t="shared" si="27"/>
        <v>8</v>
      </c>
      <c r="R116" s="438">
        <f t="shared" si="27"/>
        <v>8</v>
      </c>
      <c r="S116" s="438">
        <f t="shared" si="27"/>
        <v>8</v>
      </c>
      <c r="T116" s="438">
        <f t="shared" si="27"/>
        <v>8</v>
      </c>
      <c r="U116" s="438">
        <f t="shared" si="27"/>
        <v>8</v>
      </c>
      <c r="V116" s="438">
        <f t="shared" si="27"/>
        <v>8</v>
      </c>
      <c r="W116" s="438">
        <f t="shared" si="27"/>
        <v>8</v>
      </c>
      <c r="X116" s="438">
        <f t="shared" si="27"/>
        <v>8</v>
      </c>
      <c r="Y116" s="438">
        <f t="shared" si="27"/>
        <v>8</v>
      </c>
      <c r="Z116" s="438">
        <f t="shared" si="27"/>
        <v>8</v>
      </c>
      <c r="AA116" s="438">
        <f t="shared" si="27"/>
        <v>8</v>
      </c>
      <c r="AB116" s="438">
        <f t="shared" si="27"/>
        <v>0</v>
      </c>
      <c r="AC116" s="438">
        <f t="shared" si="27"/>
        <v>8</v>
      </c>
      <c r="AD116" s="438">
        <f t="shared" si="27"/>
        <v>8</v>
      </c>
      <c r="AE116" s="438">
        <f t="shared" si="27"/>
        <v>8</v>
      </c>
      <c r="AF116" s="438">
        <f t="shared" si="27"/>
        <v>8</v>
      </c>
      <c r="AG116" s="438">
        <f t="shared" si="27"/>
        <v>8</v>
      </c>
      <c r="AH116" s="438">
        <f t="shared" si="27"/>
        <v>8</v>
      </c>
      <c r="AI116" s="438">
        <f t="shared" si="27"/>
        <v>8</v>
      </c>
      <c r="AJ116" s="438">
        <f t="shared" si="27"/>
        <v>8</v>
      </c>
      <c r="AK116" s="438">
        <f t="shared" si="27"/>
        <v>0</v>
      </c>
      <c r="AL116" s="260">
        <f t="shared" si="5"/>
        <v>232</v>
      </c>
      <c r="AM116" s="439"/>
      <c r="AN116" s="439" t="b">
        <v>0</v>
      </c>
    </row>
    <row r="117" ht="15.75" customHeight="1">
      <c r="A117" s="233" t="s">
        <v>269</v>
      </c>
      <c r="B117" s="309" t="s">
        <v>278</v>
      </c>
      <c r="C117" s="309" t="s">
        <v>259</v>
      </c>
      <c r="D117" s="309" t="s">
        <v>68</v>
      </c>
      <c r="E117" s="183"/>
      <c r="F117" s="183"/>
      <c r="G117" s="483">
        <v>1.0</v>
      </c>
      <c r="H117" s="483">
        <v>1.0</v>
      </c>
      <c r="I117" s="473">
        <v>1.0</v>
      </c>
      <c r="J117" s="473">
        <v>1.0</v>
      </c>
      <c r="K117" s="485"/>
      <c r="L117" s="485"/>
      <c r="M117" s="483"/>
      <c r="N117" s="483"/>
      <c r="O117" s="483"/>
      <c r="P117" s="473"/>
      <c r="Q117" s="473"/>
      <c r="R117" s="485"/>
      <c r="S117" s="485">
        <v>1.0</v>
      </c>
      <c r="T117" s="483">
        <v>1.0</v>
      </c>
      <c r="U117" s="483">
        <v>1.0</v>
      </c>
      <c r="V117" s="483">
        <v>1.0</v>
      </c>
      <c r="W117" s="475">
        <v>1.0</v>
      </c>
      <c r="X117" s="473">
        <v>1.0</v>
      </c>
      <c r="Y117" s="485">
        <v>1.0</v>
      </c>
      <c r="Z117" s="475">
        <v>1.0</v>
      </c>
      <c r="AA117" s="483">
        <v>1.0</v>
      </c>
      <c r="AB117" s="483">
        <v>1.0</v>
      </c>
      <c r="AC117" s="483">
        <v>1.0</v>
      </c>
      <c r="AD117" s="473">
        <v>1.0</v>
      </c>
      <c r="AE117" s="473">
        <v>1.0</v>
      </c>
      <c r="AF117" s="485">
        <v>1.0</v>
      </c>
      <c r="AG117" s="485">
        <v>1.0</v>
      </c>
      <c r="AH117" s="483">
        <v>1.0</v>
      </c>
      <c r="AI117" s="483">
        <v>1.0</v>
      </c>
      <c r="AJ117" s="483">
        <v>1.0</v>
      </c>
      <c r="AK117" s="485"/>
      <c r="AL117" s="238">
        <f t="shared" si="5"/>
        <v>22</v>
      </c>
      <c r="AM117" s="436"/>
      <c r="AN117" s="436" t="b">
        <v>0</v>
      </c>
    </row>
    <row r="118" ht="15.75" customHeight="1">
      <c r="A118" s="233" t="s">
        <v>269</v>
      </c>
      <c r="B118" s="309" t="s">
        <v>278</v>
      </c>
      <c r="C118" s="309" t="s">
        <v>259</v>
      </c>
      <c r="D118" s="309"/>
      <c r="E118" s="183"/>
      <c r="F118" s="183"/>
      <c r="G118" s="483"/>
      <c r="H118" s="483"/>
      <c r="I118" s="473"/>
      <c r="J118" s="473"/>
      <c r="K118" s="485"/>
      <c r="L118" s="485"/>
      <c r="M118" s="483"/>
      <c r="N118" s="483"/>
      <c r="O118" s="483"/>
      <c r="P118" s="473"/>
      <c r="Q118" s="473"/>
      <c r="R118" s="485"/>
      <c r="S118" s="485"/>
      <c r="T118" s="483"/>
      <c r="U118" s="483"/>
      <c r="V118" s="483"/>
      <c r="W118" s="475"/>
      <c r="X118" s="473"/>
      <c r="Y118" s="485"/>
      <c r="Z118" s="475"/>
      <c r="AA118" s="483"/>
      <c r="AB118" s="483"/>
      <c r="AC118" s="483"/>
      <c r="AD118" s="473"/>
      <c r="AE118" s="473"/>
      <c r="AF118" s="485"/>
      <c r="AG118" s="485"/>
      <c r="AH118" s="483"/>
      <c r="AI118" s="483"/>
      <c r="AJ118" s="483"/>
      <c r="AK118" s="485"/>
      <c r="AL118" s="238">
        <f t="shared" si="5"/>
        <v>0</v>
      </c>
      <c r="AM118" s="436"/>
      <c r="AN118" s="436" t="b">
        <v>0</v>
      </c>
    </row>
    <row r="119" ht="15.75" customHeight="1">
      <c r="A119" s="233" t="s">
        <v>269</v>
      </c>
      <c r="B119" s="286" t="s">
        <v>278</v>
      </c>
      <c r="C119" s="286" t="s">
        <v>259</v>
      </c>
      <c r="D119" s="286" t="s">
        <v>47</v>
      </c>
      <c r="E119" s="258"/>
      <c r="F119" s="258"/>
      <c r="G119" s="438">
        <f t="shared" ref="G119:AK119" si="28">SUM(G117:G118)</f>
        <v>1</v>
      </c>
      <c r="H119" s="438">
        <f t="shared" si="28"/>
        <v>1</v>
      </c>
      <c r="I119" s="438">
        <f t="shared" si="28"/>
        <v>1</v>
      </c>
      <c r="J119" s="438">
        <f t="shared" si="28"/>
        <v>1</v>
      </c>
      <c r="K119" s="438">
        <f t="shared" si="28"/>
        <v>0</v>
      </c>
      <c r="L119" s="438">
        <f t="shared" si="28"/>
        <v>0</v>
      </c>
      <c r="M119" s="438">
        <f t="shared" si="28"/>
        <v>0</v>
      </c>
      <c r="N119" s="438">
        <f t="shared" si="28"/>
        <v>0</v>
      </c>
      <c r="O119" s="438">
        <f t="shared" si="28"/>
        <v>0</v>
      </c>
      <c r="P119" s="438">
        <f t="shared" si="28"/>
        <v>0</v>
      </c>
      <c r="Q119" s="438">
        <f t="shared" si="28"/>
        <v>0</v>
      </c>
      <c r="R119" s="438">
        <f t="shared" si="28"/>
        <v>0</v>
      </c>
      <c r="S119" s="438">
        <f t="shared" si="28"/>
        <v>1</v>
      </c>
      <c r="T119" s="438">
        <f t="shared" si="28"/>
        <v>1</v>
      </c>
      <c r="U119" s="438">
        <f t="shared" si="28"/>
        <v>1</v>
      </c>
      <c r="V119" s="438">
        <f t="shared" si="28"/>
        <v>1</v>
      </c>
      <c r="W119" s="438">
        <f t="shared" si="28"/>
        <v>1</v>
      </c>
      <c r="X119" s="438">
        <f t="shared" si="28"/>
        <v>1</v>
      </c>
      <c r="Y119" s="438">
        <f t="shared" si="28"/>
        <v>1</v>
      </c>
      <c r="Z119" s="438">
        <f t="shared" si="28"/>
        <v>1</v>
      </c>
      <c r="AA119" s="438">
        <f t="shared" si="28"/>
        <v>1</v>
      </c>
      <c r="AB119" s="438">
        <f t="shared" si="28"/>
        <v>1</v>
      </c>
      <c r="AC119" s="438">
        <f t="shared" si="28"/>
        <v>1</v>
      </c>
      <c r="AD119" s="438">
        <f t="shared" si="28"/>
        <v>1</v>
      </c>
      <c r="AE119" s="438">
        <f t="shared" si="28"/>
        <v>1</v>
      </c>
      <c r="AF119" s="438">
        <f t="shared" si="28"/>
        <v>1</v>
      </c>
      <c r="AG119" s="438">
        <f t="shared" si="28"/>
        <v>1</v>
      </c>
      <c r="AH119" s="438">
        <f t="shared" si="28"/>
        <v>1</v>
      </c>
      <c r="AI119" s="438">
        <f t="shared" si="28"/>
        <v>1</v>
      </c>
      <c r="AJ119" s="438">
        <f t="shared" si="28"/>
        <v>1</v>
      </c>
      <c r="AK119" s="438">
        <f t="shared" si="28"/>
        <v>0</v>
      </c>
      <c r="AL119" s="260">
        <f t="shared" si="5"/>
        <v>22</v>
      </c>
      <c r="AM119" s="439"/>
      <c r="AN119" s="439" t="b">
        <v>0</v>
      </c>
    </row>
    <row r="120" ht="15.75" customHeight="1">
      <c r="A120" s="233" t="s">
        <v>269</v>
      </c>
      <c r="B120" s="309" t="s">
        <v>278</v>
      </c>
      <c r="C120" s="309" t="s">
        <v>255</v>
      </c>
      <c r="D120" s="309" t="s">
        <v>166</v>
      </c>
      <c r="E120" s="183"/>
      <c r="F120" s="183"/>
      <c r="G120" s="483"/>
      <c r="H120" s="483">
        <v>1.0</v>
      </c>
      <c r="I120" s="473"/>
      <c r="J120" s="473"/>
      <c r="K120" s="485"/>
      <c r="L120" s="485"/>
      <c r="M120" s="483"/>
      <c r="N120" s="483"/>
      <c r="O120" s="483"/>
      <c r="P120" s="473"/>
      <c r="Q120" s="473"/>
      <c r="R120" s="485"/>
      <c r="S120" s="485"/>
      <c r="T120" s="483"/>
      <c r="U120" s="483"/>
      <c r="V120" s="483"/>
      <c r="W120" s="475"/>
      <c r="X120" s="473"/>
      <c r="Y120" s="485"/>
      <c r="Z120" s="475"/>
      <c r="AA120" s="483"/>
      <c r="AB120" s="483"/>
      <c r="AC120" s="483"/>
      <c r="AD120" s="473"/>
      <c r="AE120" s="473"/>
      <c r="AF120" s="485"/>
      <c r="AG120" s="485"/>
      <c r="AH120" s="483"/>
      <c r="AI120" s="483"/>
      <c r="AJ120" s="483"/>
      <c r="AK120" s="485"/>
      <c r="AL120" s="238">
        <f t="shared" si="5"/>
        <v>1</v>
      </c>
      <c r="AM120" s="436"/>
      <c r="AN120" s="436" t="b">
        <v>1</v>
      </c>
    </row>
    <row r="121" ht="15.75" customHeight="1">
      <c r="A121" s="233" t="s">
        <v>269</v>
      </c>
      <c r="B121" s="309" t="s">
        <v>278</v>
      </c>
      <c r="C121" s="309" t="s">
        <v>255</v>
      </c>
      <c r="D121" s="309"/>
      <c r="E121" s="183"/>
      <c r="F121" s="183"/>
      <c r="G121" s="483"/>
      <c r="H121" s="483"/>
      <c r="I121" s="473"/>
      <c r="J121" s="473"/>
      <c r="K121" s="485"/>
      <c r="L121" s="485"/>
      <c r="M121" s="483"/>
      <c r="N121" s="483"/>
      <c r="O121" s="483"/>
      <c r="P121" s="473"/>
      <c r="Q121" s="473"/>
      <c r="R121" s="485"/>
      <c r="S121" s="485"/>
      <c r="T121" s="483"/>
      <c r="U121" s="483"/>
      <c r="V121" s="483"/>
      <c r="W121" s="475"/>
      <c r="X121" s="473"/>
      <c r="Y121" s="485"/>
      <c r="Z121" s="475"/>
      <c r="AA121" s="483"/>
      <c r="AB121" s="483"/>
      <c r="AC121" s="483"/>
      <c r="AD121" s="473"/>
      <c r="AE121" s="473"/>
      <c r="AF121" s="485"/>
      <c r="AG121" s="485"/>
      <c r="AH121" s="483"/>
      <c r="AI121" s="483"/>
      <c r="AJ121" s="483"/>
      <c r="AK121" s="485"/>
      <c r="AL121" s="238">
        <f t="shared" si="5"/>
        <v>0</v>
      </c>
      <c r="AM121" s="436"/>
      <c r="AN121" s="436" t="b">
        <v>0</v>
      </c>
    </row>
    <row r="122" ht="15.75" customHeight="1">
      <c r="A122" s="233" t="s">
        <v>269</v>
      </c>
      <c r="B122" s="286" t="s">
        <v>278</v>
      </c>
      <c r="C122" s="286" t="s">
        <v>255</v>
      </c>
      <c r="D122" s="286" t="s">
        <v>161</v>
      </c>
      <c r="E122" s="258"/>
      <c r="F122" s="258"/>
      <c r="G122" s="438">
        <f t="shared" ref="G122:AK122" si="29">SUM(G120:G121)</f>
        <v>0</v>
      </c>
      <c r="H122" s="438">
        <f t="shared" si="29"/>
        <v>1</v>
      </c>
      <c r="I122" s="438">
        <f t="shared" si="29"/>
        <v>0</v>
      </c>
      <c r="J122" s="438">
        <f t="shared" si="29"/>
        <v>0</v>
      </c>
      <c r="K122" s="438">
        <f t="shared" si="29"/>
        <v>0</v>
      </c>
      <c r="L122" s="438">
        <f t="shared" si="29"/>
        <v>0</v>
      </c>
      <c r="M122" s="438">
        <f t="shared" si="29"/>
        <v>0</v>
      </c>
      <c r="N122" s="438">
        <f t="shared" si="29"/>
        <v>0</v>
      </c>
      <c r="O122" s="438">
        <f t="shared" si="29"/>
        <v>0</v>
      </c>
      <c r="P122" s="438">
        <f t="shared" si="29"/>
        <v>0</v>
      </c>
      <c r="Q122" s="438">
        <f t="shared" si="29"/>
        <v>0</v>
      </c>
      <c r="R122" s="438">
        <f t="shared" si="29"/>
        <v>0</v>
      </c>
      <c r="S122" s="438">
        <f t="shared" si="29"/>
        <v>0</v>
      </c>
      <c r="T122" s="438">
        <f t="shared" si="29"/>
        <v>0</v>
      </c>
      <c r="U122" s="438">
        <f t="shared" si="29"/>
        <v>0</v>
      </c>
      <c r="V122" s="438">
        <f t="shared" si="29"/>
        <v>0</v>
      </c>
      <c r="W122" s="438">
        <f t="shared" si="29"/>
        <v>0</v>
      </c>
      <c r="X122" s="438">
        <f t="shared" si="29"/>
        <v>0</v>
      </c>
      <c r="Y122" s="438">
        <f t="shared" si="29"/>
        <v>0</v>
      </c>
      <c r="Z122" s="438">
        <f t="shared" si="29"/>
        <v>0</v>
      </c>
      <c r="AA122" s="438">
        <f t="shared" si="29"/>
        <v>0</v>
      </c>
      <c r="AB122" s="438">
        <f t="shared" si="29"/>
        <v>0</v>
      </c>
      <c r="AC122" s="438">
        <f t="shared" si="29"/>
        <v>0</v>
      </c>
      <c r="AD122" s="438">
        <f t="shared" si="29"/>
        <v>0</v>
      </c>
      <c r="AE122" s="438">
        <f t="shared" si="29"/>
        <v>0</v>
      </c>
      <c r="AF122" s="438">
        <f t="shared" si="29"/>
        <v>0</v>
      </c>
      <c r="AG122" s="438">
        <f t="shared" si="29"/>
        <v>0</v>
      </c>
      <c r="AH122" s="438">
        <f t="shared" si="29"/>
        <v>0</v>
      </c>
      <c r="AI122" s="438">
        <f t="shared" si="29"/>
        <v>0</v>
      </c>
      <c r="AJ122" s="438">
        <f t="shared" si="29"/>
        <v>0</v>
      </c>
      <c r="AK122" s="438">
        <f t="shared" si="29"/>
        <v>0</v>
      </c>
      <c r="AL122" s="260">
        <f t="shared" si="5"/>
        <v>1</v>
      </c>
      <c r="AM122" s="439"/>
      <c r="AN122" s="439" t="b">
        <v>0</v>
      </c>
    </row>
    <row r="123" ht="15.75" customHeight="1">
      <c r="A123" s="233" t="s">
        <v>269</v>
      </c>
      <c r="B123" s="486" t="s">
        <v>278</v>
      </c>
      <c r="C123" s="309" t="s">
        <v>271</v>
      </c>
      <c r="D123" s="310" t="s">
        <v>173</v>
      </c>
      <c r="E123" s="183"/>
      <c r="F123" s="183"/>
      <c r="G123" s="483"/>
      <c r="H123" s="483"/>
      <c r="I123" s="470"/>
      <c r="J123" s="470"/>
      <c r="K123" s="484"/>
      <c r="L123" s="484"/>
      <c r="M123" s="483"/>
      <c r="N123" s="483"/>
      <c r="O123" s="483"/>
      <c r="P123" s="470"/>
      <c r="Q123" s="470"/>
      <c r="R123" s="484"/>
      <c r="S123" s="484"/>
      <c r="T123" s="483"/>
      <c r="U123" s="483"/>
      <c r="V123" s="483"/>
      <c r="W123" s="471"/>
      <c r="X123" s="470"/>
      <c r="Y123" s="484"/>
      <c r="Z123" s="471"/>
      <c r="AA123" s="483">
        <v>1.0</v>
      </c>
      <c r="AB123" s="483"/>
      <c r="AC123" s="483"/>
      <c r="AD123" s="470"/>
      <c r="AE123" s="470"/>
      <c r="AF123" s="484"/>
      <c r="AG123" s="484"/>
      <c r="AH123" s="483"/>
      <c r="AI123" s="483"/>
      <c r="AJ123" s="483"/>
      <c r="AK123" s="484"/>
      <c r="AL123" s="278">
        <f t="shared" si="5"/>
        <v>1</v>
      </c>
      <c r="AM123" s="436"/>
      <c r="AN123" s="436" t="b">
        <v>0</v>
      </c>
    </row>
    <row r="124" ht="15.75" customHeight="1">
      <c r="A124" s="233" t="s">
        <v>269</v>
      </c>
      <c r="B124" s="486" t="s">
        <v>278</v>
      </c>
      <c r="C124" s="309" t="s">
        <v>271</v>
      </c>
      <c r="D124" s="310"/>
      <c r="E124" s="183"/>
      <c r="F124" s="183"/>
      <c r="G124" s="483"/>
      <c r="H124" s="483"/>
      <c r="I124" s="470"/>
      <c r="J124" s="470"/>
      <c r="K124" s="484"/>
      <c r="L124" s="484"/>
      <c r="M124" s="483"/>
      <c r="N124" s="483"/>
      <c r="O124" s="483"/>
      <c r="P124" s="470"/>
      <c r="Q124" s="470"/>
      <c r="R124" s="484"/>
      <c r="S124" s="484"/>
      <c r="T124" s="483"/>
      <c r="U124" s="483"/>
      <c r="V124" s="483"/>
      <c r="W124" s="471"/>
      <c r="X124" s="470"/>
      <c r="Y124" s="484"/>
      <c r="Z124" s="471"/>
      <c r="AA124" s="483"/>
      <c r="AB124" s="483"/>
      <c r="AC124" s="483"/>
      <c r="AD124" s="470"/>
      <c r="AE124" s="470"/>
      <c r="AF124" s="484"/>
      <c r="AG124" s="484"/>
      <c r="AH124" s="483"/>
      <c r="AI124" s="483"/>
      <c r="AJ124" s="483"/>
      <c r="AK124" s="484"/>
      <c r="AL124" s="278">
        <f t="shared" si="5"/>
        <v>0</v>
      </c>
      <c r="AM124" s="436"/>
      <c r="AN124" s="436" t="b">
        <v>0</v>
      </c>
    </row>
    <row r="125" ht="15.75" customHeight="1">
      <c r="A125" s="233" t="s">
        <v>269</v>
      </c>
      <c r="B125" s="286" t="s">
        <v>278</v>
      </c>
      <c r="C125" s="306" t="s">
        <v>271</v>
      </c>
      <c r="D125" s="307" t="s">
        <v>172</v>
      </c>
      <c r="E125" s="6"/>
      <c r="F125" s="6"/>
      <c r="G125" s="438">
        <f t="shared" ref="G125:AK125" si="30">SUM(G123:G124)</f>
        <v>0</v>
      </c>
      <c r="H125" s="438">
        <f t="shared" si="30"/>
        <v>0</v>
      </c>
      <c r="I125" s="438">
        <f t="shared" si="30"/>
        <v>0</v>
      </c>
      <c r="J125" s="438">
        <f t="shared" si="30"/>
        <v>0</v>
      </c>
      <c r="K125" s="438">
        <f t="shared" si="30"/>
        <v>0</v>
      </c>
      <c r="L125" s="438">
        <f t="shared" si="30"/>
        <v>0</v>
      </c>
      <c r="M125" s="438">
        <f t="shared" si="30"/>
        <v>0</v>
      </c>
      <c r="N125" s="438">
        <f t="shared" si="30"/>
        <v>0</v>
      </c>
      <c r="O125" s="438">
        <f t="shared" si="30"/>
        <v>0</v>
      </c>
      <c r="P125" s="438">
        <f t="shared" si="30"/>
        <v>0</v>
      </c>
      <c r="Q125" s="438">
        <f t="shared" si="30"/>
        <v>0</v>
      </c>
      <c r="R125" s="438">
        <f t="shared" si="30"/>
        <v>0</v>
      </c>
      <c r="S125" s="438">
        <f t="shared" si="30"/>
        <v>0</v>
      </c>
      <c r="T125" s="438">
        <f t="shared" si="30"/>
        <v>0</v>
      </c>
      <c r="U125" s="438">
        <f t="shared" si="30"/>
        <v>0</v>
      </c>
      <c r="V125" s="438">
        <f t="shared" si="30"/>
        <v>0</v>
      </c>
      <c r="W125" s="438">
        <f t="shared" si="30"/>
        <v>0</v>
      </c>
      <c r="X125" s="438">
        <f t="shared" si="30"/>
        <v>0</v>
      </c>
      <c r="Y125" s="438">
        <f t="shared" si="30"/>
        <v>0</v>
      </c>
      <c r="Z125" s="438">
        <f t="shared" si="30"/>
        <v>0</v>
      </c>
      <c r="AA125" s="438">
        <f t="shared" si="30"/>
        <v>1</v>
      </c>
      <c r="AB125" s="438">
        <f t="shared" si="30"/>
        <v>0</v>
      </c>
      <c r="AC125" s="438">
        <f t="shared" si="30"/>
        <v>0</v>
      </c>
      <c r="AD125" s="438">
        <f t="shared" si="30"/>
        <v>0</v>
      </c>
      <c r="AE125" s="438">
        <f t="shared" si="30"/>
        <v>0</v>
      </c>
      <c r="AF125" s="438">
        <f t="shared" si="30"/>
        <v>0</v>
      </c>
      <c r="AG125" s="438">
        <f t="shared" si="30"/>
        <v>0</v>
      </c>
      <c r="AH125" s="438">
        <f t="shared" si="30"/>
        <v>0</v>
      </c>
      <c r="AI125" s="438">
        <f t="shared" si="30"/>
        <v>0</v>
      </c>
      <c r="AJ125" s="438">
        <f t="shared" si="30"/>
        <v>0</v>
      </c>
      <c r="AK125" s="438">
        <f t="shared" si="30"/>
        <v>0</v>
      </c>
      <c r="AL125" s="260">
        <f t="shared" si="5"/>
        <v>1</v>
      </c>
      <c r="AM125" s="439"/>
      <c r="AN125" s="439" t="b">
        <v>0</v>
      </c>
    </row>
    <row r="126" ht="15.75" customHeight="1">
      <c r="A126" s="233" t="s">
        <v>273</v>
      </c>
      <c r="B126" s="309" t="s">
        <v>295</v>
      </c>
      <c r="C126" s="309" t="s">
        <v>259</v>
      </c>
      <c r="D126" s="310" t="s">
        <v>50</v>
      </c>
      <c r="E126" s="446"/>
      <c r="F126" s="447"/>
      <c r="G126" s="483">
        <v>2.0</v>
      </c>
      <c r="H126" s="483">
        <v>2.0</v>
      </c>
      <c r="I126" s="470">
        <v>2.0</v>
      </c>
      <c r="J126" s="470">
        <v>2.0</v>
      </c>
      <c r="K126" s="484">
        <v>2.0</v>
      </c>
      <c r="L126" s="484">
        <v>2.0</v>
      </c>
      <c r="M126" s="483">
        <v>2.0</v>
      </c>
      <c r="N126" s="483">
        <v>2.0</v>
      </c>
      <c r="O126" s="483">
        <v>2.0</v>
      </c>
      <c r="P126" s="470">
        <v>2.0</v>
      </c>
      <c r="Q126" s="470">
        <v>2.0</v>
      </c>
      <c r="R126" s="484">
        <v>2.0</v>
      </c>
      <c r="S126" s="484">
        <v>2.0</v>
      </c>
      <c r="T126" s="483"/>
      <c r="U126" s="483"/>
      <c r="V126" s="483"/>
      <c r="W126" s="471"/>
      <c r="X126" s="470"/>
      <c r="Y126" s="484"/>
      <c r="Z126" s="471"/>
      <c r="AA126" s="483"/>
      <c r="AB126" s="483"/>
      <c r="AC126" s="483"/>
      <c r="AD126" s="470"/>
      <c r="AE126" s="470"/>
      <c r="AF126" s="484"/>
      <c r="AG126" s="484"/>
      <c r="AH126" s="483"/>
      <c r="AI126" s="483"/>
      <c r="AJ126" s="483"/>
      <c r="AK126" s="484"/>
      <c r="AL126" s="448">
        <f t="shared" si="5"/>
        <v>26</v>
      </c>
      <c r="AM126" s="436"/>
      <c r="AN126" s="436" t="b">
        <v>0</v>
      </c>
    </row>
    <row r="127" ht="15.75" customHeight="1">
      <c r="A127" s="233" t="s">
        <v>273</v>
      </c>
      <c r="B127" s="309" t="s">
        <v>295</v>
      </c>
      <c r="C127" s="309" t="s">
        <v>259</v>
      </c>
      <c r="D127" s="310" t="s">
        <v>69</v>
      </c>
      <c r="E127" s="446"/>
      <c r="F127" s="447"/>
      <c r="G127" s="483"/>
      <c r="H127" s="483"/>
      <c r="I127" s="470"/>
      <c r="J127" s="470"/>
      <c r="K127" s="484"/>
      <c r="L127" s="484"/>
      <c r="M127" s="483"/>
      <c r="N127" s="483"/>
      <c r="O127" s="483"/>
      <c r="P127" s="470"/>
      <c r="Q127" s="470"/>
      <c r="R127" s="484"/>
      <c r="S127" s="484"/>
      <c r="T127" s="483"/>
      <c r="U127" s="483"/>
      <c r="V127" s="483"/>
      <c r="W127" s="471"/>
      <c r="X127" s="470"/>
      <c r="Y127" s="484"/>
      <c r="Z127" s="471"/>
      <c r="AA127" s="483"/>
      <c r="AB127" s="483"/>
      <c r="AC127" s="483"/>
      <c r="AD127" s="470"/>
      <c r="AE127" s="470"/>
      <c r="AF127" s="484"/>
      <c r="AG127" s="484"/>
      <c r="AH127" s="483"/>
      <c r="AI127" s="483"/>
      <c r="AJ127" s="483"/>
      <c r="AK127" s="484"/>
      <c r="AL127" s="448">
        <f t="shared" si="5"/>
        <v>0</v>
      </c>
      <c r="AM127" s="436"/>
      <c r="AN127" s="436" t="b">
        <v>0</v>
      </c>
    </row>
    <row r="128" ht="15.75" customHeight="1">
      <c r="A128" s="233" t="s">
        <v>273</v>
      </c>
      <c r="B128" s="286" t="s">
        <v>295</v>
      </c>
      <c r="C128" s="306" t="s">
        <v>259</v>
      </c>
      <c r="D128" s="307" t="s">
        <v>47</v>
      </c>
      <c r="E128" s="258"/>
      <c r="F128" s="468"/>
      <c r="G128" s="438">
        <f t="shared" ref="G128:AK128" si="31">SUM(G126:G127)</f>
        <v>2</v>
      </c>
      <c r="H128" s="438">
        <f t="shared" si="31"/>
        <v>2</v>
      </c>
      <c r="I128" s="438">
        <f t="shared" si="31"/>
        <v>2</v>
      </c>
      <c r="J128" s="438">
        <f t="shared" si="31"/>
        <v>2</v>
      </c>
      <c r="K128" s="438">
        <f t="shared" si="31"/>
        <v>2</v>
      </c>
      <c r="L128" s="438">
        <f t="shared" si="31"/>
        <v>2</v>
      </c>
      <c r="M128" s="438">
        <f t="shared" si="31"/>
        <v>2</v>
      </c>
      <c r="N128" s="438">
        <f t="shared" si="31"/>
        <v>2</v>
      </c>
      <c r="O128" s="438">
        <f t="shared" si="31"/>
        <v>2</v>
      </c>
      <c r="P128" s="438">
        <f t="shared" si="31"/>
        <v>2</v>
      </c>
      <c r="Q128" s="438">
        <f t="shared" si="31"/>
        <v>2</v>
      </c>
      <c r="R128" s="438">
        <f t="shared" si="31"/>
        <v>2</v>
      </c>
      <c r="S128" s="438">
        <f t="shared" si="31"/>
        <v>2</v>
      </c>
      <c r="T128" s="438">
        <f t="shared" si="31"/>
        <v>0</v>
      </c>
      <c r="U128" s="438">
        <f t="shared" si="31"/>
        <v>0</v>
      </c>
      <c r="V128" s="438">
        <f t="shared" si="31"/>
        <v>0</v>
      </c>
      <c r="W128" s="438">
        <f t="shared" si="31"/>
        <v>0</v>
      </c>
      <c r="X128" s="438">
        <f t="shared" si="31"/>
        <v>0</v>
      </c>
      <c r="Y128" s="438">
        <f t="shared" si="31"/>
        <v>0</v>
      </c>
      <c r="Z128" s="438">
        <f t="shared" si="31"/>
        <v>0</v>
      </c>
      <c r="AA128" s="438">
        <f t="shared" si="31"/>
        <v>0</v>
      </c>
      <c r="AB128" s="438">
        <f t="shared" si="31"/>
        <v>0</v>
      </c>
      <c r="AC128" s="438">
        <f t="shared" si="31"/>
        <v>0</v>
      </c>
      <c r="AD128" s="438">
        <f t="shared" si="31"/>
        <v>0</v>
      </c>
      <c r="AE128" s="438">
        <f t="shared" si="31"/>
        <v>0</v>
      </c>
      <c r="AF128" s="438">
        <f t="shared" si="31"/>
        <v>0</v>
      </c>
      <c r="AG128" s="438">
        <f t="shared" si="31"/>
        <v>0</v>
      </c>
      <c r="AH128" s="438">
        <f t="shared" si="31"/>
        <v>0</v>
      </c>
      <c r="AI128" s="438">
        <f t="shared" si="31"/>
        <v>0</v>
      </c>
      <c r="AJ128" s="438">
        <f t="shared" si="31"/>
        <v>0</v>
      </c>
      <c r="AK128" s="438">
        <f t="shared" si="31"/>
        <v>0</v>
      </c>
      <c r="AL128" s="260">
        <f t="shared" si="5"/>
        <v>26</v>
      </c>
      <c r="AM128" s="449"/>
      <c r="AN128" s="439" t="b">
        <v>0</v>
      </c>
    </row>
    <row r="129" ht="15.75" customHeight="1">
      <c r="A129" s="233" t="s">
        <v>273</v>
      </c>
      <c r="B129" s="309" t="s">
        <v>295</v>
      </c>
      <c r="C129" s="309" t="s">
        <v>263</v>
      </c>
      <c r="D129" s="450" t="s">
        <v>148</v>
      </c>
      <c r="E129" s="446"/>
      <c r="F129" s="447"/>
      <c r="G129" s="483">
        <v>1.0</v>
      </c>
      <c r="H129" s="483"/>
      <c r="I129" s="470"/>
      <c r="J129" s="470"/>
      <c r="K129" s="484">
        <v>1.0</v>
      </c>
      <c r="L129" s="484"/>
      <c r="M129" s="483">
        <v>1.0</v>
      </c>
      <c r="N129" s="483"/>
      <c r="O129" s="483"/>
      <c r="P129" s="470"/>
      <c r="Q129" s="470"/>
      <c r="R129" s="484">
        <v>1.0</v>
      </c>
      <c r="S129" s="484">
        <v>1.0</v>
      </c>
      <c r="T129" s="483"/>
      <c r="U129" s="483"/>
      <c r="V129" s="483"/>
      <c r="W129" s="471"/>
      <c r="X129" s="470"/>
      <c r="Y129" s="484"/>
      <c r="Z129" s="471"/>
      <c r="AA129" s="483"/>
      <c r="AB129" s="483"/>
      <c r="AC129" s="483"/>
      <c r="AD129" s="470"/>
      <c r="AE129" s="470"/>
      <c r="AF129" s="484"/>
      <c r="AG129" s="484"/>
      <c r="AH129" s="483"/>
      <c r="AI129" s="483"/>
      <c r="AJ129" s="483"/>
      <c r="AK129" s="484"/>
      <c r="AL129" s="448">
        <f t="shared" si="5"/>
        <v>5</v>
      </c>
      <c r="AM129" s="436"/>
      <c r="AN129" s="436" t="b">
        <v>1</v>
      </c>
    </row>
    <row r="130" ht="15.0" customHeight="1">
      <c r="A130" s="233" t="s">
        <v>273</v>
      </c>
      <c r="B130" s="286" t="s">
        <v>295</v>
      </c>
      <c r="C130" s="286" t="s">
        <v>263</v>
      </c>
      <c r="D130" s="287" t="s">
        <v>142</v>
      </c>
      <c r="E130" s="258"/>
      <c r="F130" s="444"/>
      <c r="G130" s="438">
        <f t="shared" ref="G130:AK130" si="32">SUM(G129)</f>
        <v>1</v>
      </c>
      <c r="H130" s="438">
        <f t="shared" si="32"/>
        <v>0</v>
      </c>
      <c r="I130" s="438">
        <f t="shared" si="32"/>
        <v>0</v>
      </c>
      <c r="J130" s="438">
        <f t="shared" si="32"/>
        <v>0</v>
      </c>
      <c r="K130" s="438">
        <f t="shared" si="32"/>
        <v>1</v>
      </c>
      <c r="L130" s="438">
        <f t="shared" si="32"/>
        <v>0</v>
      </c>
      <c r="M130" s="438">
        <f t="shared" si="32"/>
        <v>1</v>
      </c>
      <c r="N130" s="438">
        <f t="shared" si="32"/>
        <v>0</v>
      </c>
      <c r="O130" s="438">
        <f t="shared" si="32"/>
        <v>0</v>
      </c>
      <c r="P130" s="438">
        <f t="shared" si="32"/>
        <v>0</v>
      </c>
      <c r="Q130" s="438">
        <f t="shared" si="32"/>
        <v>0</v>
      </c>
      <c r="R130" s="438">
        <f t="shared" si="32"/>
        <v>1</v>
      </c>
      <c r="S130" s="438">
        <f t="shared" si="32"/>
        <v>1</v>
      </c>
      <c r="T130" s="438">
        <f t="shared" si="32"/>
        <v>0</v>
      </c>
      <c r="U130" s="438">
        <f t="shared" si="32"/>
        <v>0</v>
      </c>
      <c r="V130" s="438">
        <f t="shared" si="32"/>
        <v>0</v>
      </c>
      <c r="W130" s="438">
        <f t="shared" si="32"/>
        <v>0</v>
      </c>
      <c r="X130" s="438">
        <f t="shared" si="32"/>
        <v>0</v>
      </c>
      <c r="Y130" s="438">
        <f t="shared" si="32"/>
        <v>0</v>
      </c>
      <c r="Z130" s="438">
        <f t="shared" si="32"/>
        <v>0</v>
      </c>
      <c r="AA130" s="438">
        <f t="shared" si="32"/>
        <v>0</v>
      </c>
      <c r="AB130" s="438">
        <f t="shared" si="32"/>
        <v>0</v>
      </c>
      <c r="AC130" s="438">
        <f t="shared" si="32"/>
        <v>0</v>
      </c>
      <c r="AD130" s="438">
        <f t="shared" si="32"/>
        <v>0</v>
      </c>
      <c r="AE130" s="438">
        <f t="shared" si="32"/>
        <v>0</v>
      </c>
      <c r="AF130" s="438">
        <f t="shared" si="32"/>
        <v>0</v>
      </c>
      <c r="AG130" s="438">
        <f t="shared" si="32"/>
        <v>0</v>
      </c>
      <c r="AH130" s="438">
        <f t="shared" si="32"/>
        <v>0</v>
      </c>
      <c r="AI130" s="438">
        <f t="shared" si="32"/>
        <v>0</v>
      </c>
      <c r="AJ130" s="438">
        <f t="shared" si="32"/>
        <v>0</v>
      </c>
      <c r="AK130" s="438">
        <f t="shared" si="32"/>
        <v>0</v>
      </c>
      <c r="AL130" s="260">
        <f t="shared" si="5"/>
        <v>5</v>
      </c>
      <c r="AM130" s="439"/>
      <c r="AN130" s="439" t="b">
        <v>0</v>
      </c>
    </row>
    <row r="131" ht="15.75" customHeight="1">
      <c r="A131" s="233" t="s">
        <v>273</v>
      </c>
      <c r="B131" s="309" t="s">
        <v>291</v>
      </c>
      <c r="C131" s="309" t="s">
        <v>255</v>
      </c>
      <c r="D131" s="310" t="s">
        <v>163</v>
      </c>
      <c r="E131" s="446"/>
      <c r="F131" s="447"/>
      <c r="G131" s="483"/>
      <c r="H131" s="483"/>
      <c r="I131" s="470"/>
      <c r="J131" s="470"/>
      <c r="K131" s="484"/>
      <c r="L131" s="484">
        <v>1.0</v>
      </c>
      <c r="M131" s="483"/>
      <c r="N131" s="483"/>
      <c r="O131" s="483"/>
      <c r="P131" s="470"/>
      <c r="Q131" s="470"/>
      <c r="R131" s="484"/>
      <c r="S131" s="484">
        <v>1.0</v>
      </c>
      <c r="T131" s="483"/>
      <c r="U131" s="483"/>
      <c r="V131" s="483"/>
      <c r="W131" s="471"/>
      <c r="X131" s="470"/>
      <c r="Y131" s="484"/>
      <c r="Z131" s="471"/>
      <c r="AA131" s="483">
        <v>1.0</v>
      </c>
      <c r="AB131" s="483"/>
      <c r="AC131" s="483"/>
      <c r="AD131" s="470"/>
      <c r="AE131" s="470"/>
      <c r="AF131" s="484"/>
      <c r="AG131" s="484">
        <v>1.0</v>
      </c>
      <c r="AH131" s="483"/>
      <c r="AI131" s="483"/>
      <c r="AJ131" s="483"/>
      <c r="AK131" s="484"/>
      <c r="AL131" s="448">
        <f t="shared" si="5"/>
        <v>4</v>
      </c>
      <c r="AM131" s="436"/>
      <c r="AN131" s="436" t="b">
        <v>0</v>
      </c>
    </row>
    <row r="132" ht="15.75" customHeight="1">
      <c r="A132" s="233" t="s">
        <v>273</v>
      </c>
      <c r="B132" s="309" t="s">
        <v>291</v>
      </c>
      <c r="C132" s="309" t="s">
        <v>255</v>
      </c>
      <c r="D132" s="310"/>
      <c r="E132" s="446"/>
      <c r="F132" s="447"/>
      <c r="G132" s="483"/>
      <c r="H132" s="483"/>
      <c r="I132" s="470"/>
      <c r="J132" s="470"/>
      <c r="K132" s="484"/>
      <c r="L132" s="484"/>
      <c r="M132" s="483"/>
      <c r="N132" s="483"/>
      <c r="O132" s="483"/>
      <c r="P132" s="470"/>
      <c r="Q132" s="470"/>
      <c r="R132" s="484"/>
      <c r="S132" s="484"/>
      <c r="T132" s="483"/>
      <c r="U132" s="483"/>
      <c r="V132" s="483"/>
      <c r="W132" s="471"/>
      <c r="X132" s="470"/>
      <c r="Y132" s="484"/>
      <c r="Z132" s="471"/>
      <c r="AA132" s="483"/>
      <c r="AB132" s="483"/>
      <c r="AC132" s="483"/>
      <c r="AD132" s="470"/>
      <c r="AE132" s="470"/>
      <c r="AF132" s="484"/>
      <c r="AG132" s="484"/>
      <c r="AH132" s="483"/>
      <c r="AI132" s="483"/>
      <c r="AJ132" s="483"/>
      <c r="AK132" s="484"/>
      <c r="AL132" s="448">
        <f t="shared" si="5"/>
        <v>0</v>
      </c>
      <c r="AM132" s="436"/>
      <c r="AN132" s="436" t="b">
        <v>0</v>
      </c>
    </row>
    <row r="133" ht="15.75" customHeight="1">
      <c r="A133" s="233" t="s">
        <v>273</v>
      </c>
      <c r="B133" s="286" t="s">
        <v>291</v>
      </c>
      <c r="C133" s="286" t="s">
        <v>255</v>
      </c>
      <c r="D133" s="287" t="s">
        <v>161</v>
      </c>
      <c r="E133" s="443"/>
      <c r="F133" s="444"/>
      <c r="G133" s="438">
        <f t="shared" ref="G133:AK133" si="33">SUM(G131:G132)</f>
        <v>0</v>
      </c>
      <c r="H133" s="438">
        <f t="shared" si="33"/>
        <v>0</v>
      </c>
      <c r="I133" s="438">
        <f t="shared" si="33"/>
        <v>0</v>
      </c>
      <c r="J133" s="438">
        <f t="shared" si="33"/>
        <v>0</v>
      </c>
      <c r="K133" s="438">
        <f t="shared" si="33"/>
        <v>0</v>
      </c>
      <c r="L133" s="438">
        <f t="shared" si="33"/>
        <v>1</v>
      </c>
      <c r="M133" s="438">
        <f t="shared" si="33"/>
        <v>0</v>
      </c>
      <c r="N133" s="438">
        <f t="shared" si="33"/>
        <v>0</v>
      </c>
      <c r="O133" s="438">
        <f t="shared" si="33"/>
        <v>0</v>
      </c>
      <c r="P133" s="438">
        <f t="shared" si="33"/>
        <v>0</v>
      </c>
      <c r="Q133" s="438">
        <f t="shared" si="33"/>
        <v>0</v>
      </c>
      <c r="R133" s="438">
        <f t="shared" si="33"/>
        <v>0</v>
      </c>
      <c r="S133" s="438">
        <f t="shared" si="33"/>
        <v>1</v>
      </c>
      <c r="T133" s="438">
        <f t="shared" si="33"/>
        <v>0</v>
      </c>
      <c r="U133" s="438">
        <f t="shared" si="33"/>
        <v>0</v>
      </c>
      <c r="V133" s="438">
        <f t="shared" si="33"/>
        <v>0</v>
      </c>
      <c r="W133" s="438">
        <f t="shared" si="33"/>
        <v>0</v>
      </c>
      <c r="X133" s="438">
        <f t="shared" si="33"/>
        <v>0</v>
      </c>
      <c r="Y133" s="438">
        <f t="shared" si="33"/>
        <v>0</v>
      </c>
      <c r="Z133" s="438">
        <f t="shared" si="33"/>
        <v>0</v>
      </c>
      <c r="AA133" s="438">
        <f t="shared" si="33"/>
        <v>1</v>
      </c>
      <c r="AB133" s="438">
        <f t="shared" si="33"/>
        <v>0</v>
      </c>
      <c r="AC133" s="438">
        <f t="shared" si="33"/>
        <v>0</v>
      </c>
      <c r="AD133" s="438">
        <f t="shared" si="33"/>
        <v>0</v>
      </c>
      <c r="AE133" s="438">
        <f t="shared" si="33"/>
        <v>0</v>
      </c>
      <c r="AF133" s="438">
        <f t="shared" si="33"/>
        <v>0</v>
      </c>
      <c r="AG133" s="438">
        <f t="shared" si="33"/>
        <v>1</v>
      </c>
      <c r="AH133" s="438">
        <f t="shared" si="33"/>
        <v>0</v>
      </c>
      <c r="AI133" s="438">
        <f t="shared" si="33"/>
        <v>0</v>
      </c>
      <c r="AJ133" s="438">
        <f t="shared" si="33"/>
        <v>0</v>
      </c>
      <c r="AK133" s="438">
        <f t="shared" si="33"/>
        <v>0</v>
      </c>
      <c r="AL133" s="260">
        <f t="shared" si="5"/>
        <v>4</v>
      </c>
      <c r="AM133" s="439"/>
      <c r="AN133" s="439" t="b">
        <v>0</v>
      </c>
    </row>
    <row r="134" ht="15.75" customHeight="1">
      <c r="A134" s="233" t="s">
        <v>273</v>
      </c>
      <c r="B134" s="309" t="s">
        <v>291</v>
      </c>
      <c r="C134" s="309" t="s">
        <v>263</v>
      </c>
      <c r="D134" s="310" t="s">
        <v>145</v>
      </c>
      <c r="E134" s="451"/>
      <c r="F134" s="452"/>
      <c r="G134" s="483">
        <v>1.0</v>
      </c>
      <c r="H134" s="483">
        <v>1.0</v>
      </c>
      <c r="I134" s="470"/>
      <c r="J134" s="470"/>
      <c r="K134" s="484">
        <v>1.0</v>
      </c>
      <c r="L134" s="484"/>
      <c r="M134" s="483">
        <v>1.0</v>
      </c>
      <c r="N134" s="483"/>
      <c r="O134" s="483">
        <v>1.0</v>
      </c>
      <c r="P134" s="470"/>
      <c r="Q134" s="470"/>
      <c r="R134" s="484">
        <v>1.0</v>
      </c>
      <c r="S134" s="484"/>
      <c r="T134" s="483">
        <v>1.0</v>
      </c>
      <c r="U134" s="483"/>
      <c r="V134" s="483">
        <v>1.0</v>
      </c>
      <c r="W134" s="471"/>
      <c r="X134" s="470"/>
      <c r="Y134" s="484">
        <v>1.0</v>
      </c>
      <c r="Z134" s="471"/>
      <c r="AA134" s="483">
        <v>1.0</v>
      </c>
      <c r="AB134" s="483">
        <v>1.0</v>
      </c>
      <c r="AC134" s="483"/>
      <c r="AD134" s="470"/>
      <c r="AE134" s="470"/>
      <c r="AF134" s="484">
        <v>1.0</v>
      </c>
      <c r="AG134" s="484"/>
      <c r="AH134" s="483">
        <v>1.0</v>
      </c>
      <c r="AI134" s="483"/>
      <c r="AJ134" s="483">
        <v>1.0</v>
      </c>
      <c r="AK134" s="484"/>
      <c r="AL134" s="448">
        <f t="shared" si="5"/>
        <v>14</v>
      </c>
      <c r="AM134" s="436"/>
      <c r="AN134" s="436" t="b">
        <v>0</v>
      </c>
    </row>
    <row r="135" ht="15.75" customHeight="1">
      <c r="A135" s="233" t="s">
        <v>273</v>
      </c>
      <c r="B135" s="286" t="s">
        <v>291</v>
      </c>
      <c r="C135" s="286" t="s">
        <v>263</v>
      </c>
      <c r="D135" s="287" t="s">
        <v>142</v>
      </c>
      <c r="E135" s="443"/>
      <c r="F135" s="444"/>
      <c r="G135" s="438">
        <f t="shared" ref="G135:AK135" si="34">SUM(G134)</f>
        <v>1</v>
      </c>
      <c r="H135" s="438">
        <f t="shared" si="34"/>
        <v>1</v>
      </c>
      <c r="I135" s="438">
        <f t="shared" si="34"/>
        <v>0</v>
      </c>
      <c r="J135" s="438">
        <f t="shared" si="34"/>
        <v>0</v>
      </c>
      <c r="K135" s="438">
        <f t="shared" si="34"/>
        <v>1</v>
      </c>
      <c r="L135" s="438">
        <f t="shared" si="34"/>
        <v>0</v>
      </c>
      <c r="M135" s="438">
        <f t="shared" si="34"/>
        <v>1</v>
      </c>
      <c r="N135" s="438">
        <f t="shared" si="34"/>
        <v>0</v>
      </c>
      <c r="O135" s="438">
        <f t="shared" si="34"/>
        <v>1</v>
      </c>
      <c r="P135" s="438">
        <f t="shared" si="34"/>
        <v>0</v>
      </c>
      <c r="Q135" s="438">
        <f t="shared" si="34"/>
        <v>0</v>
      </c>
      <c r="R135" s="438">
        <f t="shared" si="34"/>
        <v>1</v>
      </c>
      <c r="S135" s="438">
        <f t="shared" si="34"/>
        <v>0</v>
      </c>
      <c r="T135" s="438">
        <f t="shared" si="34"/>
        <v>1</v>
      </c>
      <c r="U135" s="438">
        <f t="shared" si="34"/>
        <v>0</v>
      </c>
      <c r="V135" s="438">
        <f t="shared" si="34"/>
        <v>1</v>
      </c>
      <c r="W135" s="438">
        <f t="shared" si="34"/>
        <v>0</v>
      </c>
      <c r="X135" s="438">
        <f t="shared" si="34"/>
        <v>0</v>
      </c>
      <c r="Y135" s="438">
        <f t="shared" si="34"/>
        <v>1</v>
      </c>
      <c r="Z135" s="438">
        <f t="shared" si="34"/>
        <v>0</v>
      </c>
      <c r="AA135" s="438">
        <f t="shared" si="34"/>
        <v>1</v>
      </c>
      <c r="AB135" s="438">
        <f t="shared" si="34"/>
        <v>1</v>
      </c>
      <c r="AC135" s="438">
        <f t="shared" si="34"/>
        <v>0</v>
      </c>
      <c r="AD135" s="438">
        <f t="shared" si="34"/>
        <v>0</v>
      </c>
      <c r="AE135" s="438">
        <f t="shared" si="34"/>
        <v>0</v>
      </c>
      <c r="AF135" s="438">
        <f t="shared" si="34"/>
        <v>1</v>
      </c>
      <c r="AG135" s="438">
        <f t="shared" si="34"/>
        <v>0</v>
      </c>
      <c r="AH135" s="438">
        <f t="shared" si="34"/>
        <v>1</v>
      </c>
      <c r="AI135" s="438">
        <f t="shared" si="34"/>
        <v>0</v>
      </c>
      <c r="AJ135" s="438">
        <f t="shared" si="34"/>
        <v>1</v>
      </c>
      <c r="AK135" s="438">
        <f t="shared" si="34"/>
        <v>0</v>
      </c>
      <c r="AL135" s="260">
        <f t="shared" si="5"/>
        <v>14</v>
      </c>
      <c r="AM135" s="439"/>
      <c r="AN135" s="439" t="b">
        <v>0</v>
      </c>
    </row>
    <row r="136" ht="15.75" customHeight="1">
      <c r="A136" s="233" t="s">
        <v>273</v>
      </c>
      <c r="B136" s="309" t="s">
        <v>293</v>
      </c>
      <c r="C136" s="309" t="s">
        <v>263</v>
      </c>
      <c r="D136" s="310" t="s">
        <v>148</v>
      </c>
      <c r="E136" s="446"/>
      <c r="F136" s="447"/>
      <c r="G136" s="483"/>
      <c r="H136" s="483"/>
      <c r="I136" s="470"/>
      <c r="J136" s="470"/>
      <c r="K136" s="484"/>
      <c r="L136" s="484"/>
      <c r="M136" s="483"/>
      <c r="N136" s="483"/>
      <c r="O136" s="483"/>
      <c r="P136" s="470"/>
      <c r="Q136" s="470"/>
      <c r="R136" s="484"/>
      <c r="S136" s="484"/>
      <c r="T136" s="483"/>
      <c r="U136" s="483"/>
      <c r="V136" s="483"/>
      <c r="W136" s="471"/>
      <c r="X136" s="470"/>
      <c r="Y136" s="484"/>
      <c r="Z136" s="471"/>
      <c r="AA136" s="483"/>
      <c r="AB136" s="483"/>
      <c r="AC136" s="483"/>
      <c r="AD136" s="470"/>
      <c r="AE136" s="470"/>
      <c r="AF136" s="484"/>
      <c r="AG136" s="484"/>
      <c r="AH136" s="483"/>
      <c r="AI136" s="483"/>
      <c r="AJ136" s="483"/>
      <c r="AK136" s="484"/>
      <c r="AL136" s="448">
        <f t="shared" si="5"/>
        <v>0</v>
      </c>
      <c r="AM136" s="436"/>
      <c r="AN136" s="436" t="b">
        <v>0</v>
      </c>
    </row>
    <row r="137" ht="15.75" customHeight="1">
      <c r="A137" s="233" t="s">
        <v>273</v>
      </c>
      <c r="B137" s="309" t="s">
        <v>293</v>
      </c>
      <c r="C137" s="309" t="s">
        <v>263</v>
      </c>
      <c r="D137" s="310"/>
      <c r="E137" s="446"/>
      <c r="F137" s="447"/>
      <c r="G137" s="483"/>
      <c r="H137" s="483"/>
      <c r="I137" s="470"/>
      <c r="J137" s="470"/>
      <c r="K137" s="484"/>
      <c r="L137" s="484"/>
      <c r="M137" s="483"/>
      <c r="N137" s="483"/>
      <c r="O137" s="483"/>
      <c r="P137" s="470"/>
      <c r="Q137" s="470"/>
      <c r="R137" s="484"/>
      <c r="S137" s="484"/>
      <c r="T137" s="483"/>
      <c r="U137" s="483"/>
      <c r="V137" s="483"/>
      <c r="W137" s="471"/>
      <c r="X137" s="470"/>
      <c r="Y137" s="484"/>
      <c r="Z137" s="471"/>
      <c r="AA137" s="483"/>
      <c r="AB137" s="483"/>
      <c r="AC137" s="483"/>
      <c r="AD137" s="470"/>
      <c r="AE137" s="470"/>
      <c r="AF137" s="484"/>
      <c r="AG137" s="484"/>
      <c r="AH137" s="483"/>
      <c r="AI137" s="483"/>
      <c r="AJ137" s="483"/>
      <c r="AK137" s="484"/>
      <c r="AL137" s="448">
        <f t="shared" si="5"/>
        <v>0</v>
      </c>
      <c r="AM137" s="436"/>
      <c r="AN137" s="436" t="b">
        <v>0</v>
      </c>
    </row>
    <row r="138" ht="15.75" customHeight="1">
      <c r="A138" s="233" t="s">
        <v>273</v>
      </c>
      <c r="B138" s="286" t="s">
        <v>293</v>
      </c>
      <c r="C138" s="286" t="s">
        <v>259</v>
      </c>
      <c r="D138" s="287" t="s">
        <v>142</v>
      </c>
      <c r="E138" s="443"/>
      <c r="F138" s="444"/>
      <c r="G138" s="438">
        <f t="shared" ref="G138:AK138" si="35">SUM(G136:G137)</f>
        <v>0</v>
      </c>
      <c r="H138" s="438">
        <f t="shared" si="35"/>
        <v>0</v>
      </c>
      <c r="I138" s="438">
        <f t="shared" si="35"/>
        <v>0</v>
      </c>
      <c r="J138" s="438">
        <f t="shared" si="35"/>
        <v>0</v>
      </c>
      <c r="K138" s="438">
        <f t="shared" si="35"/>
        <v>0</v>
      </c>
      <c r="L138" s="438">
        <f t="shared" si="35"/>
        <v>0</v>
      </c>
      <c r="M138" s="438">
        <f t="shared" si="35"/>
        <v>0</v>
      </c>
      <c r="N138" s="438">
        <f t="shared" si="35"/>
        <v>0</v>
      </c>
      <c r="O138" s="438">
        <f t="shared" si="35"/>
        <v>0</v>
      </c>
      <c r="P138" s="438">
        <f t="shared" si="35"/>
        <v>0</v>
      </c>
      <c r="Q138" s="438">
        <f t="shared" si="35"/>
        <v>0</v>
      </c>
      <c r="R138" s="438">
        <f t="shared" si="35"/>
        <v>0</v>
      </c>
      <c r="S138" s="438">
        <f t="shared" si="35"/>
        <v>0</v>
      </c>
      <c r="T138" s="438">
        <f t="shared" si="35"/>
        <v>0</v>
      </c>
      <c r="U138" s="438">
        <f t="shared" si="35"/>
        <v>0</v>
      </c>
      <c r="V138" s="438">
        <f t="shared" si="35"/>
        <v>0</v>
      </c>
      <c r="W138" s="438">
        <f t="shared" si="35"/>
        <v>0</v>
      </c>
      <c r="X138" s="438">
        <f t="shared" si="35"/>
        <v>0</v>
      </c>
      <c r="Y138" s="438">
        <f t="shared" si="35"/>
        <v>0</v>
      </c>
      <c r="Z138" s="438">
        <f t="shared" si="35"/>
        <v>0</v>
      </c>
      <c r="AA138" s="438">
        <f t="shared" si="35"/>
        <v>0</v>
      </c>
      <c r="AB138" s="438">
        <f t="shared" si="35"/>
        <v>0</v>
      </c>
      <c r="AC138" s="438">
        <f t="shared" si="35"/>
        <v>0</v>
      </c>
      <c r="AD138" s="438">
        <f t="shared" si="35"/>
        <v>0</v>
      </c>
      <c r="AE138" s="438">
        <f t="shared" si="35"/>
        <v>0</v>
      </c>
      <c r="AF138" s="438">
        <f t="shared" si="35"/>
        <v>0</v>
      </c>
      <c r="AG138" s="438">
        <f t="shared" si="35"/>
        <v>0</v>
      </c>
      <c r="AH138" s="438">
        <f t="shared" si="35"/>
        <v>0</v>
      </c>
      <c r="AI138" s="438">
        <f t="shared" si="35"/>
        <v>0</v>
      </c>
      <c r="AJ138" s="438">
        <f t="shared" si="35"/>
        <v>0</v>
      </c>
      <c r="AK138" s="438">
        <f t="shared" si="35"/>
        <v>0</v>
      </c>
      <c r="AL138" s="260">
        <f t="shared" si="5"/>
        <v>0</v>
      </c>
      <c r="AM138" s="439"/>
      <c r="AN138" s="439" t="b">
        <v>0</v>
      </c>
    </row>
    <row r="139" ht="15.75" customHeight="1">
      <c r="A139" s="233" t="s">
        <v>273</v>
      </c>
      <c r="B139" s="309" t="s">
        <v>293</v>
      </c>
      <c r="C139" s="309" t="s">
        <v>259</v>
      </c>
      <c r="D139" s="310" t="s">
        <v>67</v>
      </c>
      <c r="E139" s="446"/>
      <c r="F139" s="447"/>
      <c r="G139" s="483">
        <v>3.0</v>
      </c>
      <c r="H139" s="483">
        <v>2.0</v>
      </c>
      <c r="I139" s="470">
        <v>2.0</v>
      </c>
      <c r="J139" s="470">
        <v>2.0</v>
      </c>
      <c r="K139" s="484">
        <v>2.0</v>
      </c>
      <c r="L139" s="484">
        <v>2.0</v>
      </c>
      <c r="M139" s="483">
        <v>2.0</v>
      </c>
      <c r="N139" s="483">
        <v>2.0</v>
      </c>
      <c r="O139" s="483">
        <v>2.0</v>
      </c>
      <c r="P139" s="470">
        <v>2.0</v>
      </c>
      <c r="Q139" s="470">
        <v>2.0</v>
      </c>
      <c r="R139" s="484">
        <v>2.0</v>
      </c>
      <c r="S139" s="484">
        <v>2.0</v>
      </c>
      <c r="T139" s="483">
        <v>2.0</v>
      </c>
      <c r="U139" s="483">
        <v>2.0</v>
      </c>
      <c r="V139" s="483">
        <v>2.0</v>
      </c>
      <c r="W139" s="471">
        <v>2.0</v>
      </c>
      <c r="X139" s="470">
        <v>2.0</v>
      </c>
      <c r="Y139" s="484">
        <v>2.0</v>
      </c>
      <c r="Z139" s="471">
        <v>2.0</v>
      </c>
      <c r="AA139" s="483">
        <v>2.0</v>
      </c>
      <c r="AB139" s="483">
        <v>2.0</v>
      </c>
      <c r="AC139" s="483">
        <v>2.0</v>
      </c>
      <c r="AD139" s="470">
        <v>2.0</v>
      </c>
      <c r="AE139" s="470">
        <v>2.0</v>
      </c>
      <c r="AF139" s="484">
        <v>2.0</v>
      </c>
      <c r="AG139" s="484">
        <v>2.0</v>
      </c>
      <c r="AH139" s="483">
        <v>2.0</v>
      </c>
      <c r="AI139" s="483">
        <v>2.0</v>
      </c>
      <c r="AJ139" s="483">
        <v>2.0</v>
      </c>
      <c r="AK139" s="484"/>
      <c r="AL139" s="448">
        <f t="shared" si="5"/>
        <v>61</v>
      </c>
      <c r="AM139" s="436"/>
      <c r="AN139" s="436" t="b">
        <v>0</v>
      </c>
    </row>
    <row r="140" ht="15.75" customHeight="1">
      <c r="A140" s="233" t="s">
        <v>273</v>
      </c>
      <c r="B140" s="309" t="s">
        <v>293</v>
      </c>
      <c r="C140" s="309" t="s">
        <v>259</v>
      </c>
      <c r="D140" s="310"/>
      <c r="E140" s="446"/>
      <c r="F140" s="447"/>
      <c r="G140" s="483"/>
      <c r="H140" s="483"/>
      <c r="I140" s="470"/>
      <c r="J140" s="470"/>
      <c r="K140" s="484"/>
      <c r="L140" s="484"/>
      <c r="M140" s="483"/>
      <c r="N140" s="483"/>
      <c r="O140" s="483"/>
      <c r="P140" s="470"/>
      <c r="Q140" s="470"/>
      <c r="R140" s="484"/>
      <c r="S140" s="484"/>
      <c r="T140" s="483"/>
      <c r="U140" s="483"/>
      <c r="V140" s="483"/>
      <c r="W140" s="471"/>
      <c r="X140" s="470"/>
      <c r="Y140" s="484"/>
      <c r="Z140" s="471"/>
      <c r="AA140" s="483"/>
      <c r="AB140" s="483"/>
      <c r="AC140" s="483"/>
      <c r="AD140" s="470"/>
      <c r="AE140" s="470"/>
      <c r="AF140" s="484"/>
      <c r="AG140" s="484"/>
      <c r="AH140" s="483"/>
      <c r="AI140" s="483"/>
      <c r="AJ140" s="483"/>
      <c r="AK140" s="484"/>
      <c r="AL140" s="448">
        <f t="shared" si="5"/>
        <v>0</v>
      </c>
      <c r="AM140" s="436"/>
      <c r="AN140" s="436" t="b">
        <v>0</v>
      </c>
    </row>
    <row r="141" ht="15.75" customHeight="1">
      <c r="A141" s="233" t="s">
        <v>273</v>
      </c>
      <c r="B141" s="286" t="s">
        <v>293</v>
      </c>
      <c r="C141" s="286" t="s">
        <v>259</v>
      </c>
      <c r="D141" s="287" t="s">
        <v>47</v>
      </c>
      <c r="E141" s="443"/>
      <c r="F141" s="444"/>
      <c r="G141" s="438">
        <f t="shared" ref="G141:AK141" si="36">SUM(G139:G140)</f>
        <v>3</v>
      </c>
      <c r="H141" s="438">
        <f t="shared" si="36"/>
        <v>2</v>
      </c>
      <c r="I141" s="438">
        <f t="shared" si="36"/>
        <v>2</v>
      </c>
      <c r="J141" s="438">
        <f t="shared" si="36"/>
        <v>2</v>
      </c>
      <c r="K141" s="438">
        <f t="shared" si="36"/>
        <v>2</v>
      </c>
      <c r="L141" s="438">
        <f t="shared" si="36"/>
        <v>2</v>
      </c>
      <c r="M141" s="438">
        <f t="shared" si="36"/>
        <v>2</v>
      </c>
      <c r="N141" s="438">
        <f t="shared" si="36"/>
        <v>2</v>
      </c>
      <c r="O141" s="438">
        <f t="shared" si="36"/>
        <v>2</v>
      </c>
      <c r="P141" s="438">
        <f t="shared" si="36"/>
        <v>2</v>
      </c>
      <c r="Q141" s="438">
        <f t="shared" si="36"/>
        <v>2</v>
      </c>
      <c r="R141" s="438">
        <f t="shared" si="36"/>
        <v>2</v>
      </c>
      <c r="S141" s="438">
        <f t="shared" si="36"/>
        <v>2</v>
      </c>
      <c r="T141" s="438">
        <f t="shared" si="36"/>
        <v>2</v>
      </c>
      <c r="U141" s="438">
        <f t="shared" si="36"/>
        <v>2</v>
      </c>
      <c r="V141" s="438">
        <f t="shared" si="36"/>
        <v>2</v>
      </c>
      <c r="W141" s="438">
        <f t="shared" si="36"/>
        <v>2</v>
      </c>
      <c r="X141" s="438">
        <f t="shared" si="36"/>
        <v>2</v>
      </c>
      <c r="Y141" s="438">
        <f t="shared" si="36"/>
        <v>2</v>
      </c>
      <c r="Z141" s="438">
        <f t="shared" si="36"/>
        <v>2</v>
      </c>
      <c r="AA141" s="438">
        <f t="shared" si="36"/>
        <v>2</v>
      </c>
      <c r="AB141" s="438">
        <f t="shared" si="36"/>
        <v>2</v>
      </c>
      <c r="AC141" s="438">
        <f t="shared" si="36"/>
        <v>2</v>
      </c>
      <c r="AD141" s="438">
        <f t="shared" si="36"/>
        <v>2</v>
      </c>
      <c r="AE141" s="438">
        <f t="shared" si="36"/>
        <v>2</v>
      </c>
      <c r="AF141" s="438">
        <f t="shared" si="36"/>
        <v>2</v>
      </c>
      <c r="AG141" s="438">
        <f t="shared" si="36"/>
        <v>2</v>
      </c>
      <c r="AH141" s="438">
        <f t="shared" si="36"/>
        <v>2</v>
      </c>
      <c r="AI141" s="438">
        <f t="shared" si="36"/>
        <v>2</v>
      </c>
      <c r="AJ141" s="438">
        <f t="shared" si="36"/>
        <v>2</v>
      </c>
      <c r="AK141" s="438">
        <f t="shared" si="36"/>
        <v>0</v>
      </c>
      <c r="AL141" s="260">
        <f t="shared" si="5"/>
        <v>61</v>
      </c>
      <c r="AM141" s="439"/>
      <c r="AN141" s="439" t="b">
        <v>0</v>
      </c>
    </row>
    <row r="142" ht="15.75" customHeight="1">
      <c r="A142" s="233" t="s">
        <v>281</v>
      </c>
      <c r="B142" s="309" t="s">
        <v>281</v>
      </c>
      <c r="C142" s="309" t="s">
        <v>263</v>
      </c>
      <c r="D142" s="310" t="s">
        <v>151</v>
      </c>
      <c r="E142" s="446"/>
      <c r="F142" s="452"/>
      <c r="G142" s="476"/>
      <c r="H142" s="297"/>
      <c r="I142" s="297"/>
      <c r="J142" s="297"/>
      <c r="K142" s="297"/>
      <c r="L142" s="297"/>
      <c r="M142" s="297"/>
      <c r="N142" s="297"/>
      <c r="O142" s="297"/>
      <c r="P142" s="297"/>
      <c r="Q142" s="297"/>
      <c r="R142" s="297"/>
      <c r="S142" s="297"/>
      <c r="T142" s="297"/>
      <c r="U142" s="297"/>
      <c r="V142" s="297"/>
      <c r="W142" s="297"/>
      <c r="X142" s="297"/>
      <c r="Y142" s="297"/>
      <c r="Z142" s="297"/>
      <c r="AA142" s="297"/>
      <c r="AB142" s="297"/>
      <c r="AC142" s="297"/>
      <c r="AD142" s="297"/>
      <c r="AE142" s="297"/>
      <c r="AF142" s="297"/>
      <c r="AG142" s="297"/>
      <c r="AH142" s="297"/>
      <c r="AI142" s="297"/>
      <c r="AJ142" s="297"/>
      <c r="AK142" s="298"/>
      <c r="AL142" s="477" t="str">
        <f>SUM(#REF!+#REF!+#REF!+#REF!+#REF!+#REF!+#REF!+#REF!+#REF!+#REF!)</f>
        <v>#REF!</v>
      </c>
      <c r="AM142" s="436"/>
      <c r="AN142" s="436" t="b">
        <v>0</v>
      </c>
    </row>
    <row r="143" ht="15.75" customHeight="1">
      <c r="A143" s="233" t="s">
        <v>281</v>
      </c>
      <c r="B143" s="457" t="s">
        <v>281</v>
      </c>
      <c r="C143" s="306" t="s">
        <v>263</v>
      </c>
      <c r="D143" s="307" t="s">
        <v>142</v>
      </c>
      <c r="E143" s="458"/>
      <c r="F143" s="6"/>
      <c r="G143" s="487"/>
      <c r="H143" s="297"/>
      <c r="I143" s="297"/>
      <c r="J143" s="297"/>
      <c r="K143" s="297"/>
      <c r="L143" s="297"/>
      <c r="M143" s="297"/>
      <c r="N143" s="297"/>
      <c r="O143" s="297"/>
      <c r="P143" s="297"/>
      <c r="Q143" s="297"/>
      <c r="R143" s="297"/>
      <c r="S143" s="297"/>
      <c r="T143" s="297"/>
      <c r="U143" s="297"/>
      <c r="V143" s="297"/>
      <c r="W143" s="297"/>
      <c r="X143" s="297"/>
      <c r="Y143" s="297"/>
      <c r="Z143" s="297"/>
      <c r="AA143" s="297"/>
      <c r="AB143" s="297"/>
      <c r="AC143" s="297"/>
      <c r="AD143" s="297"/>
      <c r="AE143" s="297"/>
      <c r="AF143" s="297"/>
      <c r="AG143" s="297"/>
      <c r="AH143" s="297"/>
      <c r="AI143" s="297"/>
      <c r="AJ143" s="297"/>
      <c r="AK143" s="298"/>
      <c r="AL143" s="488"/>
      <c r="AM143" s="449"/>
      <c r="AN143" s="439" t="b">
        <v>0</v>
      </c>
    </row>
    <row r="144" ht="15.75" customHeight="1">
      <c r="A144" s="233" t="s">
        <v>261</v>
      </c>
      <c r="B144" s="309" t="s">
        <v>258</v>
      </c>
      <c r="C144" s="309" t="s">
        <v>255</v>
      </c>
      <c r="D144" s="310" t="s">
        <v>162</v>
      </c>
      <c r="E144" s="446"/>
      <c r="F144" s="447"/>
      <c r="G144" s="489">
        <v>1.0</v>
      </c>
      <c r="H144" s="489"/>
      <c r="I144" s="478"/>
      <c r="J144" s="478"/>
      <c r="K144" s="490"/>
      <c r="L144" s="490">
        <v>1.0</v>
      </c>
      <c r="M144" s="489"/>
      <c r="N144" s="489"/>
      <c r="O144" s="489"/>
      <c r="P144" s="478"/>
      <c r="Q144" s="478"/>
      <c r="R144" s="490">
        <v>1.0</v>
      </c>
      <c r="S144" s="490"/>
      <c r="T144" s="489"/>
      <c r="U144" s="489"/>
      <c r="V144" s="489"/>
      <c r="W144" s="479"/>
      <c r="X144" s="478"/>
      <c r="Y144" s="490">
        <v>1.0</v>
      </c>
      <c r="Z144" s="479"/>
      <c r="AA144" s="489"/>
      <c r="AB144" s="489"/>
      <c r="AC144" s="489"/>
      <c r="AD144" s="478"/>
      <c r="AE144" s="478"/>
      <c r="AF144" s="490"/>
      <c r="AG144" s="490">
        <v>1.0</v>
      </c>
      <c r="AH144" s="489"/>
      <c r="AI144" s="489"/>
      <c r="AJ144" s="489"/>
      <c r="AK144" s="490"/>
      <c r="AL144" s="466">
        <f t="shared" ref="AL144:AL149" si="37">SUM(G144:AK144)</f>
        <v>5</v>
      </c>
      <c r="AM144" s="436"/>
      <c r="AN144" s="436" t="b">
        <v>1</v>
      </c>
    </row>
    <row r="145" ht="15.75" customHeight="1">
      <c r="A145" s="233" t="s">
        <v>261</v>
      </c>
      <c r="B145" s="309" t="s">
        <v>258</v>
      </c>
      <c r="C145" s="309" t="s">
        <v>255</v>
      </c>
      <c r="D145" s="310"/>
      <c r="E145" s="446"/>
      <c r="F145" s="447"/>
      <c r="G145" s="483"/>
      <c r="H145" s="483"/>
      <c r="I145" s="470"/>
      <c r="J145" s="470"/>
      <c r="K145" s="484"/>
      <c r="L145" s="484"/>
      <c r="M145" s="483"/>
      <c r="N145" s="483"/>
      <c r="O145" s="483"/>
      <c r="P145" s="470"/>
      <c r="Q145" s="470"/>
      <c r="R145" s="484"/>
      <c r="S145" s="484"/>
      <c r="T145" s="483"/>
      <c r="U145" s="483"/>
      <c r="V145" s="483"/>
      <c r="W145" s="471"/>
      <c r="X145" s="470"/>
      <c r="Y145" s="484"/>
      <c r="Z145" s="471"/>
      <c r="AA145" s="483"/>
      <c r="AB145" s="483"/>
      <c r="AC145" s="483"/>
      <c r="AD145" s="470"/>
      <c r="AE145" s="470"/>
      <c r="AF145" s="484"/>
      <c r="AG145" s="484"/>
      <c r="AH145" s="483"/>
      <c r="AI145" s="483"/>
      <c r="AJ145" s="483"/>
      <c r="AK145" s="484"/>
      <c r="AL145" s="448">
        <f t="shared" si="37"/>
        <v>0</v>
      </c>
      <c r="AM145" s="436"/>
      <c r="AN145" s="436" t="b">
        <v>0</v>
      </c>
    </row>
    <row r="146" ht="15.75" customHeight="1">
      <c r="A146" s="233" t="s">
        <v>261</v>
      </c>
      <c r="B146" s="286" t="s">
        <v>258</v>
      </c>
      <c r="C146" s="286" t="s">
        <v>255</v>
      </c>
      <c r="D146" s="287" t="s">
        <v>161</v>
      </c>
      <c r="E146" s="443"/>
      <c r="F146" s="444"/>
      <c r="G146" s="438">
        <f t="shared" ref="G146:AK146" si="38">SUM(G144:G145)</f>
        <v>1</v>
      </c>
      <c r="H146" s="438">
        <f t="shared" si="38"/>
        <v>0</v>
      </c>
      <c r="I146" s="438">
        <f t="shared" si="38"/>
        <v>0</v>
      </c>
      <c r="J146" s="438">
        <f t="shared" si="38"/>
        <v>0</v>
      </c>
      <c r="K146" s="438">
        <f t="shared" si="38"/>
        <v>0</v>
      </c>
      <c r="L146" s="438">
        <f t="shared" si="38"/>
        <v>1</v>
      </c>
      <c r="M146" s="438">
        <f t="shared" si="38"/>
        <v>0</v>
      </c>
      <c r="N146" s="438">
        <f t="shared" si="38"/>
        <v>0</v>
      </c>
      <c r="O146" s="438">
        <f t="shared" si="38"/>
        <v>0</v>
      </c>
      <c r="P146" s="438">
        <f t="shared" si="38"/>
        <v>0</v>
      </c>
      <c r="Q146" s="438">
        <f t="shared" si="38"/>
        <v>0</v>
      </c>
      <c r="R146" s="438">
        <f t="shared" si="38"/>
        <v>1</v>
      </c>
      <c r="S146" s="438">
        <f t="shared" si="38"/>
        <v>0</v>
      </c>
      <c r="T146" s="438">
        <f t="shared" si="38"/>
        <v>0</v>
      </c>
      <c r="U146" s="438">
        <f t="shared" si="38"/>
        <v>0</v>
      </c>
      <c r="V146" s="438">
        <f t="shared" si="38"/>
        <v>0</v>
      </c>
      <c r="W146" s="438">
        <f t="shared" si="38"/>
        <v>0</v>
      </c>
      <c r="X146" s="438">
        <f t="shared" si="38"/>
        <v>0</v>
      </c>
      <c r="Y146" s="438">
        <f t="shared" si="38"/>
        <v>1</v>
      </c>
      <c r="Z146" s="438">
        <f t="shared" si="38"/>
        <v>0</v>
      </c>
      <c r="AA146" s="438">
        <f t="shared" si="38"/>
        <v>0</v>
      </c>
      <c r="AB146" s="438">
        <f t="shared" si="38"/>
        <v>0</v>
      </c>
      <c r="AC146" s="438">
        <f t="shared" si="38"/>
        <v>0</v>
      </c>
      <c r="AD146" s="438">
        <f t="shared" si="38"/>
        <v>0</v>
      </c>
      <c r="AE146" s="438">
        <f t="shared" si="38"/>
        <v>0</v>
      </c>
      <c r="AF146" s="438">
        <f t="shared" si="38"/>
        <v>0</v>
      </c>
      <c r="AG146" s="438">
        <f t="shared" si="38"/>
        <v>1</v>
      </c>
      <c r="AH146" s="438">
        <f t="shared" si="38"/>
        <v>0</v>
      </c>
      <c r="AI146" s="438">
        <f t="shared" si="38"/>
        <v>0</v>
      </c>
      <c r="AJ146" s="438">
        <f t="shared" si="38"/>
        <v>0</v>
      </c>
      <c r="AK146" s="438">
        <f t="shared" si="38"/>
        <v>0</v>
      </c>
      <c r="AL146" s="260">
        <f t="shared" si="37"/>
        <v>5</v>
      </c>
      <c r="AM146" s="439"/>
      <c r="AN146" s="439" t="b">
        <v>0</v>
      </c>
    </row>
    <row r="147" ht="15.75" customHeight="1">
      <c r="A147" s="233" t="s">
        <v>25</v>
      </c>
      <c r="B147" s="309" t="s">
        <v>300</v>
      </c>
      <c r="C147" s="309" t="s">
        <v>275</v>
      </c>
      <c r="D147" s="310"/>
      <c r="E147" s="446"/>
      <c r="F147" s="447"/>
      <c r="G147" s="483"/>
      <c r="H147" s="483"/>
      <c r="I147" s="437"/>
      <c r="J147" s="437"/>
      <c r="K147" s="483"/>
      <c r="L147" s="483"/>
      <c r="M147" s="483"/>
      <c r="N147" s="483"/>
      <c r="O147" s="483"/>
      <c r="P147" s="437"/>
      <c r="Q147" s="437"/>
      <c r="R147" s="483"/>
      <c r="S147" s="483"/>
      <c r="T147" s="483"/>
      <c r="U147" s="483"/>
      <c r="V147" s="483"/>
      <c r="W147" s="433"/>
      <c r="X147" s="437"/>
      <c r="Y147" s="483"/>
      <c r="Z147" s="433"/>
      <c r="AA147" s="483"/>
      <c r="AB147" s="483"/>
      <c r="AC147" s="483"/>
      <c r="AD147" s="437"/>
      <c r="AE147" s="437"/>
      <c r="AF147" s="483"/>
      <c r="AG147" s="483"/>
      <c r="AH147" s="483"/>
      <c r="AI147" s="483"/>
      <c r="AJ147" s="483"/>
      <c r="AK147" s="483"/>
      <c r="AL147" s="278">
        <f t="shared" si="37"/>
        <v>0</v>
      </c>
      <c r="AM147" s="436"/>
      <c r="AN147" s="280" t="b">
        <v>0</v>
      </c>
    </row>
    <row r="148" ht="15.75" customHeight="1">
      <c r="A148" s="233" t="s">
        <v>25</v>
      </c>
      <c r="B148" s="309" t="s">
        <v>300</v>
      </c>
      <c r="C148" s="309" t="s">
        <v>275</v>
      </c>
      <c r="D148" s="310" t="s">
        <v>134</v>
      </c>
      <c r="E148" s="446"/>
      <c r="F148" s="447"/>
      <c r="G148" s="483"/>
      <c r="H148" s="483"/>
      <c r="I148" s="437">
        <v>8.0</v>
      </c>
      <c r="J148" s="437">
        <v>8.0</v>
      </c>
      <c r="K148" s="483"/>
      <c r="L148" s="483"/>
      <c r="M148" s="483"/>
      <c r="N148" s="483"/>
      <c r="O148" s="483"/>
      <c r="P148" s="437"/>
      <c r="Q148" s="437"/>
      <c r="R148" s="483"/>
      <c r="S148" s="483"/>
      <c r="T148" s="483"/>
      <c r="U148" s="483"/>
      <c r="V148" s="483"/>
      <c r="W148" s="433"/>
      <c r="X148" s="437"/>
      <c r="Y148" s="483"/>
      <c r="Z148" s="433"/>
      <c r="AA148" s="483"/>
      <c r="AB148" s="483"/>
      <c r="AC148" s="483"/>
      <c r="AD148" s="437"/>
      <c r="AE148" s="437"/>
      <c r="AF148" s="483"/>
      <c r="AG148" s="483"/>
      <c r="AH148" s="483"/>
      <c r="AI148" s="483"/>
      <c r="AJ148" s="483"/>
      <c r="AK148" s="483"/>
      <c r="AL148" s="278">
        <f t="shared" si="37"/>
        <v>16</v>
      </c>
      <c r="AM148" s="436"/>
      <c r="AN148" s="280" t="b">
        <v>0</v>
      </c>
    </row>
    <row r="149" ht="15.75" customHeight="1">
      <c r="A149" s="233" t="s">
        <v>25</v>
      </c>
      <c r="B149" s="309" t="s">
        <v>300</v>
      </c>
      <c r="C149" s="309" t="s">
        <v>275</v>
      </c>
      <c r="D149" s="310" t="s">
        <v>128</v>
      </c>
      <c r="E149" s="446"/>
      <c r="F149" s="447"/>
      <c r="G149" s="483"/>
      <c r="H149" s="483"/>
      <c r="I149" s="437"/>
      <c r="J149" s="437"/>
      <c r="K149" s="483"/>
      <c r="L149" s="483"/>
      <c r="M149" s="483">
        <v>8.0</v>
      </c>
      <c r="N149" s="483">
        <v>8.0</v>
      </c>
      <c r="O149" s="483"/>
      <c r="P149" s="437"/>
      <c r="Q149" s="437">
        <v>8.0</v>
      </c>
      <c r="R149" s="483">
        <v>8.0</v>
      </c>
      <c r="S149" s="483"/>
      <c r="T149" s="483"/>
      <c r="U149" s="483"/>
      <c r="V149" s="483">
        <v>8.0</v>
      </c>
      <c r="W149" s="433"/>
      <c r="X149" s="437"/>
      <c r="Y149" s="483">
        <v>8.0</v>
      </c>
      <c r="Z149" s="433">
        <v>8.0</v>
      </c>
      <c r="AA149" s="483">
        <v>8.0</v>
      </c>
      <c r="AB149" s="483">
        <v>8.0</v>
      </c>
      <c r="AC149" s="483">
        <v>8.0</v>
      </c>
      <c r="AD149" s="437"/>
      <c r="AE149" s="437"/>
      <c r="AF149" s="483"/>
      <c r="AG149" s="483"/>
      <c r="AH149" s="483"/>
      <c r="AI149" s="483"/>
      <c r="AJ149" s="483"/>
      <c r="AK149" s="483"/>
      <c r="AL149" s="278">
        <f t="shared" si="37"/>
        <v>80</v>
      </c>
      <c r="AM149" s="436"/>
      <c r="AN149" s="280" t="b">
        <v>0</v>
      </c>
    </row>
    <row r="150" ht="15.75" customHeight="1">
      <c r="A150" s="233" t="s">
        <v>25</v>
      </c>
      <c r="B150" s="309" t="s">
        <v>300</v>
      </c>
      <c r="C150" s="309" t="s">
        <v>275</v>
      </c>
      <c r="D150" s="310" t="s">
        <v>100</v>
      </c>
      <c r="E150" s="446"/>
      <c r="F150" s="447"/>
      <c r="G150" s="483">
        <v>8.0</v>
      </c>
      <c r="H150" s="483">
        <v>8.0</v>
      </c>
      <c r="I150" s="437"/>
      <c r="J150" s="437"/>
      <c r="K150" s="483">
        <v>8.0</v>
      </c>
      <c r="L150" s="483">
        <v>8.0</v>
      </c>
      <c r="M150" s="483"/>
      <c r="N150" s="483"/>
      <c r="O150" s="483">
        <v>8.0</v>
      </c>
      <c r="P150" s="437">
        <v>8.0</v>
      </c>
      <c r="Q150" s="437"/>
      <c r="R150" s="483"/>
      <c r="S150" s="483">
        <v>8.0</v>
      </c>
      <c r="T150" s="483">
        <v>8.0</v>
      </c>
      <c r="U150" s="483"/>
      <c r="V150" s="483"/>
      <c r="W150" s="433">
        <v>8.0</v>
      </c>
      <c r="X150" s="437">
        <v>8.0</v>
      </c>
      <c r="Y150" s="483"/>
      <c r="Z150" s="433"/>
      <c r="AA150" s="483"/>
      <c r="AB150" s="483"/>
      <c r="AC150" s="483"/>
      <c r="AD150" s="437"/>
      <c r="AE150" s="437">
        <v>8.0</v>
      </c>
      <c r="AF150" s="483">
        <v>8.0</v>
      </c>
      <c r="AG150" s="483"/>
      <c r="AH150" s="483">
        <v>8.0</v>
      </c>
      <c r="AI150" s="483">
        <v>8.0</v>
      </c>
      <c r="AJ150" s="483">
        <v>8.0</v>
      </c>
      <c r="AK150" s="483"/>
      <c r="AL150" s="278">
        <f t="shared" ref="AL150:AL151" si="39">SUM(G150:AJ150)</f>
        <v>120</v>
      </c>
      <c r="AM150" s="436"/>
      <c r="AN150" s="280" t="b">
        <v>0</v>
      </c>
    </row>
    <row r="151" ht="15.75" customHeight="1">
      <c r="A151" s="233" t="s">
        <v>25</v>
      </c>
      <c r="B151" s="309" t="s">
        <v>300</v>
      </c>
      <c r="C151" s="309" t="s">
        <v>275</v>
      </c>
      <c r="D151" s="310"/>
      <c r="E151" s="446"/>
      <c r="F151" s="447"/>
      <c r="G151" s="483"/>
      <c r="H151" s="483"/>
      <c r="I151" s="437"/>
      <c r="J151" s="437"/>
      <c r="K151" s="483"/>
      <c r="L151" s="483"/>
      <c r="M151" s="483"/>
      <c r="N151" s="483"/>
      <c r="O151" s="483"/>
      <c r="P151" s="437"/>
      <c r="Q151" s="437"/>
      <c r="R151" s="483"/>
      <c r="S151" s="483"/>
      <c r="T151" s="483"/>
      <c r="U151" s="483"/>
      <c r="V151" s="483"/>
      <c r="W151" s="433"/>
      <c r="X151" s="437"/>
      <c r="Y151" s="483"/>
      <c r="Z151" s="433"/>
      <c r="AA151" s="483"/>
      <c r="AB151" s="483"/>
      <c r="AC151" s="483"/>
      <c r="AD151" s="437"/>
      <c r="AE151" s="437"/>
      <c r="AF151" s="483"/>
      <c r="AG151" s="483"/>
      <c r="AH151" s="483"/>
      <c r="AI151" s="483"/>
      <c r="AJ151" s="483"/>
      <c r="AK151" s="483"/>
      <c r="AL151" s="278">
        <f t="shared" si="39"/>
        <v>0</v>
      </c>
      <c r="AM151" s="436"/>
      <c r="AN151" s="280" t="b">
        <v>0</v>
      </c>
    </row>
    <row r="152" ht="15.75" customHeight="1">
      <c r="A152" s="233" t="s">
        <v>25</v>
      </c>
      <c r="B152" s="306" t="s">
        <v>300</v>
      </c>
      <c r="C152" s="306" t="s">
        <v>275</v>
      </c>
      <c r="D152" s="467" t="s">
        <v>98</v>
      </c>
      <c r="E152" s="458"/>
      <c r="F152" s="468"/>
      <c r="G152" s="438">
        <f t="shared" ref="G152:AK152" si="40">SUM(G147:G151)</f>
        <v>8</v>
      </c>
      <c r="H152" s="438">
        <f t="shared" si="40"/>
        <v>8</v>
      </c>
      <c r="I152" s="438">
        <f t="shared" si="40"/>
        <v>8</v>
      </c>
      <c r="J152" s="438">
        <f t="shared" si="40"/>
        <v>8</v>
      </c>
      <c r="K152" s="438">
        <f t="shared" si="40"/>
        <v>8</v>
      </c>
      <c r="L152" s="438">
        <f t="shared" si="40"/>
        <v>8</v>
      </c>
      <c r="M152" s="438">
        <f t="shared" si="40"/>
        <v>8</v>
      </c>
      <c r="N152" s="438">
        <f t="shared" si="40"/>
        <v>8</v>
      </c>
      <c r="O152" s="438">
        <f t="shared" si="40"/>
        <v>8</v>
      </c>
      <c r="P152" s="438">
        <f t="shared" si="40"/>
        <v>8</v>
      </c>
      <c r="Q152" s="438">
        <f t="shared" si="40"/>
        <v>8</v>
      </c>
      <c r="R152" s="438">
        <f t="shared" si="40"/>
        <v>8</v>
      </c>
      <c r="S152" s="438">
        <f t="shared" si="40"/>
        <v>8</v>
      </c>
      <c r="T152" s="438">
        <f t="shared" si="40"/>
        <v>8</v>
      </c>
      <c r="U152" s="438">
        <f t="shared" si="40"/>
        <v>0</v>
      </c>
      <c r="V152" s="438">
        <f t="shared" si="40"/>
        <v>8</v>
      </c>
      <c r="W152" s="438">
        <f t="shared" si="40"/>
        <v>8</v>
      </c>
      <c r="X152" s="438">
        <f t="shared" si="40"/>
        <v>8</v>
      </c>
      <c r="Y152" s="438">
        <f t="shared" si="40"/>
        <v>8</v>
      </c>
      <c r="Z152" s="438">
        <f t="shared" si="40"/>
        <v>8</v>
      </c>
      <c r="AA152" s="438">
        <f t="shared" si="40"/>
        <v>8</v>
      </c>
      <c r="AB152" s="438">
        <f t="shared" si="40"/>
        <v>8</v>
      </c>
      <c r="AC152" s="438">
        <f t="shared" si="40"/>
        <v>8</v>
      </c>
      <c r="AD152" s="438">
        <f t="shared" si="40"/>
        <v>0</v>
      </c>
      <c r="AE152" s="438">
        <f t="shared" si="40"/>
        <v>8</v>
      </c>
      <c r="AF152" s="438">
        <f t="shared" si="40"/>
        <v>8</v>
      </c>
      <c r="AG152" s="438">
        <f t="shared" si="40"/>
        <v>0</v>
      </c>
      <c r="AH152" s="438">
        <f t="shared" si="40"/>
        <v>8</v>
      </c>
      <c r="AI152" s="438">
        <f t="shared" si="40"/>
        <v>8</v>
      </c>
      <c r="AJ152" s="438">
        <f t="shared" si="40"/>
        <v>8</v>
      </c>
      <c r="AK152" s="438">
        <f t="shared" si="40"/>
        <v>0</v>
      </c>
      <c r="AL152" s="260">
        <f t="shared" ref="AL152:AL155" si="41">SUM(G152:AK152)</f>
        <v>216</v>
      </c>
      <c r="AM152" s="449"/>
      <c r="AN152" s="439" t="b">
        <v>0</v>
      </c>
    </row>
    <row r="153" ht="15.75" customHeight="1">
      <c r="A153" s="233" t="s">
        <v>25</v>
      </c>
      <c r="B153" s="309" t="s">
        <v>300</v>
      </c>
      <c r="C153" s="309" t="s">
        <v>259</v>
      </c>
      <c r="D153" s="309" t="s">
        <v>68</v>
      </c>
      <c r="E153" s="469"/>
      <c r="F153" s="469"/>
      <c r="G153" s="483">
        <v>1.0</v>
      </c>
      <c r="H153" s="483">
        <v>1.0</v>
      </c>
      <c r="I153" s="437"/>
      <c r="J153" s="437"/>
      <c r="K153" s="483">
        <v>1.0</v>
      </c>
      <c r="L153" s="483"/>
      <c r="M153" s="483">
        <v>1.0</v>
      </c>
      <c r="N153" s="483">
        <v>1.0</v>
      </c>
      <c r="O153" s="483"/>
      <c r="P153" s="437"/>
      <c r="Q153" s="437"/>
      <c r="R153" s="483"/>
      <c r="S153" s="483">
        <v>1.0</v>
      </c>
      <c r="T153" s="483">
        <v>1.0</v>
      </c>
      <c r="U153" s="483">
        <v>1.0</v>
      </c>
      <c r="V153" s="483"/>
      <c r="W153" s="433"/>
      <c r="X153" s="437"/>
      <c r="Y153" s="483">
        <v>1.0</v>
      </c>
      <c r="Z153" s="433">
        <v>1.0</v>
      </c>
      <c r="AA153" s="483">
        <v>1.0</v>
      </c>
      <c r="AB153" s="483">
        <v>1.0</v>
      </c>
      <c r="AC153" s="483">
        <v>1.0</v>
      </c>
      <c r="AD153" s="437"/>
      <c r="AE153" s="437"/>
      <c r="AF153" s="483">
        <v>1.0</v>
      </c>
      <c r="AG153" s="483">
        <v>1.0</v>
      </c>
      <c r="AH153" s="483">
        <v>1.0</v>
      </c>
      <c r="AI153" s="483">
        <v>1.0</v>
      </c>
      <c r="AJ153" s="483">
        <v>1.0</v>
      </c>
      <c r="AK153" s="483"/>
      <c r="AL153" s="278">
        <f t="shared" si="41"/>
        <v>18</v>
      </c>
      <c r="AM153" s="436"/>
      <c r="AN153" s="280" t="b">
        <v>0</v>
      </c>
    </row>
    <row r="154" ht="15.75" customHeight="1">
      <c r="A154" s="233" t="s">
        <v>25</v>
      </c>
      <c r="B154" s="309" t="s">
        <v>300</v>
      </c>
      <c r="C154" s="309" t="s">
        <v>259</v>
      </c>
      <c r="D154" s="309" t="s">
        <v>74</v>
      </c>
      <c r="E154" s="469"/>
      <c r="F154" s="469"/>
      <c r="G154" s="483"/>
      <c r="H154" s="483"/>
      <c r="I154" s="437"/>
      <c r="J154" s="437"/>
      <c r="K154" s="483"/>
      <c r="L154" s="483"/>
      <c r="M154" s="483"/>
      <c r="N154" s="483"/>
      <c r="O154" s="483">
        <v>1.0</v>
      </c>
      <c r="P154" s="437"/>
      <c r="Q154" s="437"/>
      <c r="R154" s="483">
        <v>1.0</v>
      </c>
      <c r="S154" s="483"/>
      <c r="T154" s="483"/>
      <c r="U154" s="483"/>
      <c r="V154" s="483"/>
      <c r="W154" s="433"/>
      <c r="X154" s="437"/>
      <c r="Y154" s="483"/>
      <c r="Z154" s="433"/>
      <c r="AA154" s="483"/>
      <c r="AB154" s="483"/>
      <c r="AC154" s="483"/>
      <c r="AD154" s="437"/>
      <c r="AE154" s="437"/>
      <c r="AF154" s="483"/>
      <c r="AG154" s="483"/>
      <c r="AH154" s="483"/>
      <c r="AI154" s="483"/>
      <c r="AJ154" s="483"/>
      <c r="AK154" s="483"/>
      <c r="AL154" s="278">
        <f t="shared" si="41"/>
        <v>2</v>
      </c>
      <c r="AM154" s="436"/>
      <c r="AN154" s="280" t="b">
        <v>0</v>
      </c>
    </row>
    <row r="155" ht="15.75" customHeight="1">
      <c r="A155" s="233" t="s">
        <v>25</v>
      </c>
      <c r="B155" s="309" t="s">
        <v>300</v>
      </c>
      <c r="C155" s="309" t="s">
        <v>259</v>
      </c>
      <c r="D155" s="309" t="s">
        <v>62</v>
      </c>
      <c r="E155" s="469"/>
      <c r="F155" s="469"/>
      <c r="G155" s="483"/>
      <c r="H155" s="483"/>
      <c r="I155" s="437"/>
      <c r="J155" s="437"/>
      <c r="K155" s="483"/>
      <c r="L155" s="483"/>
      <c r="M155" s="483"/>
      <c r="N155" s="483"/>
      <c r="O155" s="483"/>
      <c r="P155" s="437"/>
      <c r="Q155" s="437"/>
      <c r="R155" s="483"/>
      <c r="S155" s="483"/>
      <c r="T155" s="483"/>
      <c r="U155" s="483"/>
      <c r="V155" s="483"/>
      <c r="W155" s="433"/>
      <c r="X155" s="437"/>
      <c r="Y155" s="483"/>
      <c r="Z155" s="433"/>
      <c r="AA155" s="483"/>
      <c r="AB155" s="483"/>
      <c r="AC155" s="483"/>
      <c r="AD155" s="437"/>
      <c r="AE155" s="437"/>
      <c r="AF155" s="483"/>
      <c r="AG155" s="483"/>
      <c r="AH155" s="483"/>
      <c r="AI155" s="483"/>
      <c r="AJ155" s="483"/>
      <c r="AK155" s="483"/>
      <c r="AL155" s="278">
        <f t="shared" si="41"/>
        <v>0</v>
      </c>
      <c r="AM155" s="436"/>
      <c r="AN155" s="280" t="b">
        <v>0</v>
      </c>
    </row>
    <row r="156" ht="15.75" customHeight="1">
      <c r="A156" s="233" t="s">
        <v>25</v>
      </c>
      <c r="B156" s="306" t="s">
        <v>300</v>
      </c>
      <c r="C156" s="306" t="s">
        <v>259</v>
      </c>
      <c r="D156" s="306" t="s">
        <v>47</v>
      </c>
      <c r="E156" s="286"/>
      <c r="F156" s="286"/>
      <c r="G156" s="438">
        <f t="shared" ref="G156:AL156" si="42">SUM(G153:G155)</f>
        <v>1</v>
      </c>
      <c r="H156" s="438">
        <f t="shared" si="42"/>
        <v>1</v>
      </c>
      <c r="I156" s="438">
        <f t="shared" si="42"/>
        <v>0</v>
      </c>
      <c r="J156" s="438">
        <f t="shared" si="42"/>
        <v>0</v>
      </c>
      <c r="K156" s="438">
        <f t="shared" si="42"/>
        <v>1</v>
      </c>
      <c r="L156" s="438">
        <f t="shared" si="42"/>
        <v>0</v>
      </c>
      <c r="M156" s="438">
        <f t="shared" si="42"/>
        <v>1</v>
      </c>
      <c r="N156" s="438">
        <f t="shared" si="42"/>
        <v>1</v>
      </c>
      <c r="O156" s="438">
        <f t="shared" si="42"/>
        <v>1</v>
      </c>
      <c r="P156" s="438">
        <f t="shared" si="42"/>
        <v>0</v>
      </c>
      <c r="Q156" s="438">
        <f t="shared" si="42"/>
        <v>0</v>
      </c>
      <c r="R156" s="438">
        <f t="shared" si="42"/>
        <v>1</v>
      </c>
      <c r="S156" s="438">
        <f t="shared" si="42"/>
        <v>1</v>
      </c>
      <c r="T156" s="438">
        <f t="shared" si="42"/>
        <v>1</v>
      </c>
      <c r="U156" s="438">
        <f t="shared" si="42"/>
        <v>1</v>
      </c>
      <c r="V156" s="438">
        <f t="shared" si="42"/>
        <v>0</v>
      </c>
      <c r="W156" s="438">
        <f t="shared" si="42"/>
        <v>0</v>
      </c>
      <c r="X156" s="438">
        <f t="shared" si="42"/>
        <v>0</v>
      </c>
      <c r="Y156" s="438">
        <f t="shared" si="42"/>
        <v>1</v>
      </c>
      <c r="Z156" s="438">
        <f t="shared" si="42"/>
        <v>1</v>
      </c>
      <c r="AA156" s="438">
        <f t="shared" si="42"/>
        <v>1</v>
      </c>
      <c r="AB156" s="438">
        <f t="shared" si="42"/>
        <v>1</v>
      </c>
      <c r="AC156" s="438">
        <f t="shared" si="42"/>
        <v>1</v>
      </c>
      <c r="AD156" s="438">
        <f t="shared" si="42"/>
        <v>0</v>
      </c>
      <c r="AE156" s="438">
        <f t="shared" si="42"/>
        <v>0</v>
      </c>
      <c r="AF156" s="438">
        <f t="shared" si="42"/>
        <v>1</v>
      </c>
      <c r="AG156" s="438">
        <f t="shared" si="42"/>
        <v>1</v>
      </c>
      <c r="AH156" s="438">
        <f t="shared" si="42"/>
        <v>1</v>
      </c>
      <c r="AI156" s="438">
        <f t="shared" si="42"/>
        <v>1</v>
      </c>
      <c r="AJ156" s="438">
        <f t="shared" si="42"/>
        <v>1</v>
      </c>
      <c r="AK156" s="438">
        <f t="shared" si="42"/>
        <v>0</v>
      </c>
      <c r="AL156" s="438">
        <f t="shared" si="42"/>
        <v>20</v>
      </c>
      <c r="AM156" s="449"/>
      <c r="AN156" s="439" t="b">
        <v>0</v>
      </c>
    </row>
    <row r="157" ht="15.75" customHeight="1">
      <c r="A157" s="233" t="s">
        <v>25</v>
      </c>
      <c r="B157" s="309" t="s">
        <v>300</v>
      </c>
      <c r="C157" s="309" t="s">
        <v>255</v>
      </c>
      <c r="D157" s="309" t="s">
        <v>165</v>
      </c>
      <c r="E157" s="309"/>
      <c r="F157" s="309"/>
      <c r="G157" s="491"/>
      <c r="H157" s="483"/>
      <c r="I157" s="437"/>
      <c r="J157" s="437"/>
      <c r="K157" s="483"/>
      <c r="L157" s="483"/>
      <c r="M157" s="483"/>
      <c r="N157" s="483"/>
      <c r="O157" s="483"/>
      <c r="P157" s="437">
        <v>1.0</v>
      </c>
      <c r="Q157" s="437"/>
      <c r="R157" s="483"/>
      <c r="S157" s="483"/>
      <c r="T157" s="483"/>
      <c r="U157" s="483"/>
      <c r="V157" s="483"/>
      <c r="W157" s="433"/>
      <c r="X157" s="437"/>
      <c r="Y157" s="483"/>
      <c r="Z157" s="433"/>
      <c r="AA157" s="483"/>
      <c r="AB157" s="483"/>
      <c r="AC157" s="483"/>
      <c r="AD157" s="437"/>
      <c r="AE157" s="437"/>
      <c r="AF157" s="483">
        <v>1.0</v>
      </c>
      <c r="AG157" s="483"/>
      <c r="AH157" s="483"/>
      <c r="AI157" s="483"/>
      <c r="AJ157" s="483"/>
      <c r="AK157" s="483"/>
      <c r="AL157" s="278">
        <f t="shared" ref="AL157:AL160" si="44">SUM(G157:AK157)</f>
        <v>2</v>
      </c>
      <c r="AM157" s="436"/>
      <c r="AN157" s="280" t="b">
        <v>0</v>
      </c>
    </row>
    <row r="158" ht="15.75" customHeight="1">
      <c r="A158" s="233" t="s">
        <v>25</v>
      </c>
      <c r="B158" s="306" t="s">
        <v>300</v>
      </c>
      <c r="C158" s="306" t="s">
        <v>255</v>
      </c>
      <c r="D158" s="306" t="s">
        <v>161</v>
      </c>
      <c r="E158" s="286"/>
      <c r="F158" s="286"/>
      <c r="G158" s="438">
        <f t="shared" ref="G158:AK158" si="43">SUM(G157)</f>
        <v>0</v>
      </c>
      <c r="H158" s="438">
        <f t="shared" si="43"/>
        <v>0</v>
      </c>
      <c r="I158" s="438">
        <f t="shared" si="43"/>
        <v>0</v>
      </c>
      <c r="J158" s="438">
        <f t="shared" si="43"/>
        <v>0</v>
      </c>
      <c r="K158" s="438">
        <f t="shared" si="43"/>
        <v>0</v>
      </c>
      <c r="L158" s="438">
        <f t="shared" si="43"/>
        <v>0</v>
      </c>
      <c r="M158" s="438">
        <f t="shared" si="43"/>
        <v>0</v>
      </c>
      <c r="N158" s="438">
        <f t="shared" si="43"/>
        <v>0</v>
      </c>
      <c r="O158" s="438">
        <f t="shared" si="43"/>
        <v>0</v>
      </c>
      <c r="P158" s="438">
        <f t="shared" si="43"/>
        <v>1</v>
      </c>
      <c r="Q158" s="438">
        <f t="shared" si="43"/>
        <v>0</v>
      </c>
      <c r="R158" s="438">
        <f t="shared" si="43"/>
        <v>0</v>
      </c>
      <c r="S158" s="438">
        <f t="shared" si="43"/>
        <v>0</v>
      </c>
      <c r="T158" s="438">
        <f t="shared" si="43"/>
        <v>0</v>
      </c>
      <c r="U158" s="438">
        <f t="shared" si="43"/>
        <v>0</v>
      </c>
      <c r="V158" s="438">
        <f t="shared" si="43"/>
        <v>0</v>
      </c>
      <c r="W158" s="438">
        <f t="shared" si="43"/>
        <v>0</v>
      </c>
      <c r="X158" s="438">
        <f t="shared" si="43"/>
        <v>0</v>
      </c>
      <c r="Y158" s="438">
        <f t="shared" si="43"/>
        <v>0</v>
      </c>
      <c r="Z158" s="438">
        <f t="shared" si="43"/>
        <v>0</v>
      </c>
      <c r="AA158" s="438">
        <f t="shared" si="43"/>
        <v>0</v>
      </c>
      <c r="AB158" s="438">
        <f t="shared" si="43"/>
        <v>0</v>
      </c>
      <c r="AC158" s="438">
        <f t="shared" si="43"/>
        <v>0</v>
      </c>
      <c r="AD158" s="438">
        <f t="shared" si="43"/>
        <v>0</v>
      </c>
      <c r="AE158" s="438">
        <f t="shared" si="43"/>
        <v>0</v>
      </c>
      <c r="AF158" s="438">
        <f t="shared" si="43"/>
        <v>1</v>
      </c>
      <c r="AG158" s="438">
        <f t="shared" si="43"/>
        <v>0</v>
      </c>
      <c r="AH158" s="438">
        <f t="shared" si="43"/>
        <v>0</v>
      </c>
      <c r="AI158" s="438">
        <f t="shared" si="43"/>
        <v>0</v>
      </c>
      <c r="AJ158" s="438">
        <f t="shared" si="43"/>
        <v>0</v>
      </c>
      <c r="AK158" s="438">
        <f t="shared" si="43"/>
        <v>0</v>
      </c>
      <c r="AL158" s="260">
        <f t="shared" si="44"/>
        <v>2</v>
      </c>
      <c r="AM158" s="449"/>
      <c r="AN158" s="439" t="b">
        <v>0</v>
      </c>
    </row>
    <row r="159" ht="15.75" customHeight="1">
      <c r="A159" s="233" t="s">
        <v>25</v>
      </c>
      <c r="B159" s="309" t="s">
        <v>300</v>
      </c>
      <c r="C159" s="309" t="s">
        <v>263</v>
      </c>
      <c r="D159" s="309" t="s">
        <v>149</v>
      </c>
      <c r="E159" s="309"/>
      <c r="F159" s="309"/>
      <c r="G159" s="491"/>
      <c r="H159" s="483">
        <v>1.0</v>
      </c>
      <c r="I159" s="437"/>
      <c r="J159" s="437"/>
      <c r="K159" s="483">
        <v>1.0</v>
      </c>
      <c r="L159" s="483"/>
      <c r="M159" s="483">
        <v>1.0</v>
      </c>
      <c r="N159" s="483"/>
      <c r="O159" s="483">
        <v>1.0</v>
      </c>
      <c r="P159" s="437"/>
      <c r="Q159" s="437"/>
      <c r="R159" s="483">
        <v>1.0</v>
      </c>
      <c r="S159" s="483"/>
      <c r="T159" s="483">
        <v>1.0</v>
      </c>
      <c r="U159" s="483"/>
      <c r="V159" s="483"/>
      <c r="W159" s="433"/>
      <c r="X159" s="437"/>
      <c r="Y159" s="483">
        <v>1.0</v>
      </c>
      <c r="Z159" s="433">
        <v>1.0</v>
      </c>
      <c r="AA159" s="483">
        <v>1.0</v>
      </c>
      <c r="AB159" s="483"/>
      <c r="AC159" s="483">
        <v>1.0</v>
      </c>
      <c r="AD159" s="437"/>
      <c r="AE159" s="437"/>
      <c r="AF159" s="483">
        <v>1.0</v>
      </c>
      <c r="AG159" s="483"/>
      <c r="AH159" s="483">
        <v>1.0</v>
      </c>
      <c r="AI159" s="483"/>
      <c r="AJ159" s="483">
        <v>1.0</v>
      </c>
      <c r="AK159" s="483"/>
      <c r="AL159" s="448">
        <f t="shared" si="44"/>
        <v>13</v>
      </c>
      <c r="AM159" s="436"/>
      <c r="AN159" s="280" t="b">
        <v>0</v>
      </c>
    </row>
    <row r="160" ht="15.75" customHeight="1">
      <c r="A160" s="233" t="s">
        <v>25</v>
      </c>
      <c r="B160" s="457" t="s">
        <v>300</v>
      </c>
      <c r="C160" s="286" t="s">
        <v>263</v>
      </c>
      <c r="D160" s="286" t="s">
        <v>142</v>
      </c>
      <c r="E160" s="286"/>
      <c r="F160" s="286"/>
      <c r="G160" s="438">
        <f t="shared" ref="G160:AK160" si="45">SUM(G159)</f>
        <v>0</v>
      </c>
      <c r="H160" s="438">
        <f t="shared" si="45"/>
        <v>1</v>
      </c>
      <c r="I160" s="438">
        <f t="shared" si="45"/>
        <v>0</v>
      </c>
      <c r="J160" s="438">
        <f t="shared" si="45"/>
        <v>0</v>
      </c>
      <c r="K160" s="438">
        <f t="shared" si="45"/>
        <v>1</v>
      </c>
      <c r="L160" s="438">
        <f t="shared" si="45"/>
        <v>0</v>
      </c>
      <c r="M160" s="438">
        <f t="shared" si="45"/>
        <v>1</v>
      </c>
      <c r="N160" s="438">
        <f t="shared" si="45"/>
        <v>0</v>
      </c>
      <c r="O160" s="438">
        <f t="shared" si="45"/>
        <v>1</v>
      </c>
      <c r="P160" s="438">
        <f t="shared" si="45"/>
        <v>0</v>
      </c>
      <c r="Q160" s="438">
        <f t="shared" si="45"/>
        <v>0</v>
      </c>
      <c r="R160" s="438">
        <f t="shared" si="45"/>
        <v>1</v>
      </c>
      <c r="S160" s="438">
        <f t="shared" si="45"/>
        <v>0</v>
      </c>
      <c r="T160" s="438">
        <f t="shared" si="45"/>
        <v>1</v>
      </c>
      <c r="U160" s="438">
        <f t="shared" si="45"/>
        <v>0</v>
      </c>
      <c r="V160" s="438">
        <f t="shared" si="45"/>
        <v>0</v>
      </c>
      <c r="W160" s="438">
        <f t="shared" si="45"/>
        <v>0</v>
      </c>
      <c r="X160" s="438">
        <f t="shared" si="45"/>
        <v>0</v>
      </c>
      <c r="Y160" s="438">
        <f t="shared" si="45"/>
        <v>1</v>
      </c>
      <c r="Z160" s="438">
        <f t="shared" si="45"/>
        <v>1</v>
      </c>
      <c r="AA160" s="438">
        <f t="shared" si="45"/>
        <v>1</v>
      </c>
      <c r="AB160" s="438">
        <f t="shared" si="45"/>
        <v>0</v>
      </c>
      <c r="AC160" s="438">
        <f t="shared" si="45"/>
        <v>1</v>
      </c>
      <c r="AD160" s="438">
        <f t="shared" si="45"/>
        <v>0</v>
      </c>
      <c r="AE160" s="438">
        <f t="shared" si="45"/>
        <v>0</v>
      </c>
      <c r="AF160" s="438">
        <f t="shared" si="45"/>
        <v>1</v>
      </c>
      <c r="AG160" s="438">
        <f t="shared" si="45"/>
        <v>0</v>
      </c>
      <c r="AH160" s="438">
        <f t="shared" si="45"/>
        <v>1</v>
      </c>
      <c r="AI160" s="438">
        <f t="shared" si="45"/>
        <v>0</v>
      </c>
      <c r="AJ160" s="438">
        <f t="shared" si="45"/>
        <v>1</v>
      </c>
      <c r="AK160" s="438">
        <f t="shared" si="45"/>
        <v>0</v>
      </c>
      <c r="AL160" s="260">
        <f t="shared" si="44"/>
        <v>13</v>
      </c>
      <c r="AM160" s="449"/>
      <c r="AN160" s="439" t="b">
        <v>0</v>
      </c>
    </row>
    <row r="161" ht="15.75" customHeight="1">
      <c r="A161" s="233" t="s">
        <v>25</v>
      </c>
      <c r="B161" s="416" t="s">
        <v>299</v>
      </c>
      <c r="C161" s="416" t="s">
        <v>255</v>
      </c>
      <c r="D161" s="416"/>
      <c r="E161" s="486"/>
      <c r="F161" s="486"/>
      <c r="G161" s="435"/>
      <c r="H161" s="435"/>
      <c r="I161" s="437"/>
      <c r="J161" s="437"/>
      <c r="K161" s="435"/>
      <c r="L161" s="435"/>
      <c r="M161" s="435"/>
      <c r="N161" s="435"/>
      <c r="O161" s="435"/>
      <c r="P161" s="437"/>
      <c r="Q161" s="437"/>
      <c r="R161" s="435"/>
      <c r="S161" s="435"/>
      <c r="T161" s="435"/>
      <c r="U161" s="435"/>
      <c r="V161" s="435"/>
      <c r="W161" s="433"/>
      <c r="X161" s="437"/>
      <c r="Y161" s="435"/>
      <c r="Z161" s="433"/>
      <c r="AA161" s="435"/>
      <c r="AB161" s="435"/>
      <c r="AC161" s="435"/>
      <c r="AD161" s="437"/>
      <c r="AE161" s="437"/>
      <c r="AF161" s="435"/>
      <c r="AG161" s="435"/>
      <c r="AH161" s="435"/>
      <c r="AI161" s="435"/>
      <c r="AJ161" s="435"/>
      <c r="AK161" s="435"/>
      <c r="AL161" s="278"/>
      <c r="AM161" s="492"/>
      <c r="AN161" s="493" t="b">
        <v>0</v>
      </c>
    </row>
    <row r="162" ht="15.75" customHeight="1">
      <c r="A162" s="233"/>
      <c r="B162" s="457" t="s">
        <v>299</v>
      </c>
      <c r="C162" s="286" t="s">
        <v>255</v>
      </c>
      <c r="D162" s="286" t="s">
        <v>161</v>
      </c>
      <c r="E162" s="286"/>
      <c r="F162" s="286"/>
      <c r="G162" s="438">
        <f t="shared" ref="G162:AK162" si="46">SUM(G161)</f>
        <v>0</v>
      </c>
      <c r="H162" s="438">
        <f t="shared" si="46"/>
        <v>0</v>
      </c>
      <c r="I162" s="438">
        <f t="shared" si="46"/>
        <v>0</v>
      </c>
      <c r="J162" s="438">
        <f t="shared" si="46"/>
        <v>0</v>
      </c>
      <c r="K162" s="438">
        <f t="shared" si="46"/>
        <v>0</v>
      </c>
      <c r="L162" s="438">
        <f t="shared" si="46"/>
        <v>0</v>
      </c>
      <c r="M162" s="438">
        <f t="shared" si="46"/>
        <v>0</v>
      </c>
      <c r="N162" s="438">
        <f t="shared" si="46"/>
        <v>0</v>
      </c>
      <c r="O162" s="438">
        <f t="shared" si="46"/>
        <v>0</v>
      </c>
      <c r="P162" s="438">
        <f t="shared" si="46"/>
        <v>0</v>
      </c>
      <c r="Q162" s="438">
        <f t="shared" si="46"/>
        <v>0</v>
      </c>
      <c r="R162" s="438">
        <f t="shared" si="46"/>
        <v>0</v>
      </c>
      <c r="S162" s="438">
        <f t="shared" si="46"/>
        <v>0</v>
      </c>
      <c r="T162" s="438">
        <f t="shared" si="46"/>
        <v>0</v>
      </c>
      <c r="U162" s="438">
        <f t="shared" si="46"/>
        <v>0</v>
      </c>
      <c r="V162" s="438">
        <f t="shared" si="46"/>
        <v>0</v>
      </c>
      <c r="W162" s="438">
        <f t="shared" si="46"/>
        <v>0</v>
      </c>
      <c r="X162" s="438">
        <f t="shared" si="46"/>
        <v>0</v>
      </c>
      <c r="Y162" s="438">
        <f t="shared" si="46"/>
        <v>0</v>
      </c>
      <c r="Z162" s="438">
        <f t="shared" si="46"/>
        <v>0</v>
      </c>
      <c r="AA162" s="438">
        <f t="shared" si="46"/>
        <v>0</v>
      </c>
      <c r="AB162" s="438">
        <f t="shared" si="46"/>
        <v>0</v>
      </c>
      <c r="AC162" s="438">
        <f t="shared" si="46"/>
        <v>0</v>
      </c>
      <c r="AD162" s="438">
        <f t="shared" si="46"/>
        <v>0</v>
      </c>
      <c r="AE162" s="438">
        <f t="shared" si="46"/>
        <v>0</v>
      </c>
      <c r="AF162" s="438">
        <f t="shared" si="46"/>
        <v>0</v>
      </c>
      <c r="AG162" s="438">
        <f t="shared" si="46"/>
        <v>0</v>
      </c>
      <c r="AH162" s="438">
        <f t="shared" si="46"/>
        <v>0</v>
      </c>
      <c r="AI162" s="438">
        <f t="shared" si="46"/>
        <v>0</v>
      </c>
      <c r="AJ162" s="438">
        <f t="shared" si="46"/>
        <v>0</v>
      </c>
      <c r="AK162" s="438">
        <f t="shared" si="46"/>
        <v>0</v>
      </c>
      <c r="AL162" s="438"/>
      <c r="AM162" s="449"/>
      <c r="AN162" s="407" t="b">
        <v>0</v>
      </c>
    </row>
    <row r="163" ht="15.75" customHeight="1">
      <c r="A163" s="233" t="s">
        <v>25</v>
      </c>
      <c r="B163" s="309" t="s">
        <v>274</v>
      </c>
      <c r="C163" s="309" t="s">
        <v>255</v>
      </c>
      <c r="D163" s="309" t="s">
        <v>166</v>
      </c>
      <c r="E163" s="309"/>
      <c r="F163" s="309"/>
      <c r="G163" s="491"/>
      <c r="H163" s="483"/>
      <c r="I163" s="437"/>
      <c r="J163" s="437"/>
      <c r="K163" s="483"/>
      <c r="L163" s="483"/>
      <c r="M163" s="483"/>
      <c r="N163" s="483">
        <v>1.0</v>
      </c>
      <c r="O163" s="483"/>
      <c r="P163" s="437"/>
      <c r="Q163" s="437"/>
      <c r="R163" s="483"/>
      <c r="S163" s="483"/>
      <c r="T163" s="483"/>
      <c r="U163" s="483">
        <v>1.0</v>
      </c>
      <c r="V163" s="483"/>
      <c r="W163" s="433"/>
      <c r="X163" s="437"/>
      <c r="Y163" s="483"/>
      <c r="Z163" s="433"/>
      <c r="AA163" s="483"/>
      <c r="AB163" s="483">
        <v>1.0</v>
      </c>
      <c r="AC163" s="483"/>
      <c r="AD163" s="437"/>
      <c r="AE163" s="437"/>
      <c r="AF163" s="483"/>
      <c r="AG163" s="483"/>
      <c r="AH163" s="483"/>
      <c r="AI163" s="483">
        <v>1.0</v>
      </c>
      <c r="AJ163" s="483"/>
      <c r="AK163" s="483"/>
      <c r="AL163" s="278">
        <f t="shared" ref="AL163:AL182" si="48">SUM(G163:AK163)</f>
        <v>4</v>
      </c>
      <c r="AM163" s="436"/>
      <c r="AN163" s="280" t="b">
        <v>1</v>
      </c>
    </row>
    <row r="164" ht="15.75" customHeight="1">
      <c r="A164" s="233"/>
      <c r="B164" s="286" t="s">
        <v>274</v>
      </c>
      <c r="C164" s="286" t="s">
        <v>255</v>
      </c>
      <c r="D164" s="286" t="s">
        <v>161</v>
      </c>
      <c r="E164" s="286"/>
      <c r="F164" s="286"/>
      <c r="G164" s="438">
        <f t="shared" ref="G164:AK164" si="47">SUM(G163)</f>
        <v>0</v>
      </c>
      <c r="H164" s="438">
        <f t="shared" si="47"/>
        <v>0</v>
      </c>
      <c r="I164" s="438">
        <f t="shared" si="47"/>
        <v>0</v>
      </c>
      <c r="J164" s="438">
        <f t="shared" si="47"/>
        <v>0</v>
      </c>
      <c r="K164" s="438">
        <f t="shared" si="47"/>
        <v>0</v>
      </c>
      <c r="L164" s="438">
        <f t="shared" si="47"/>
        <v>0</v>
      </c>
      <c r="M164" s="438">
        <f t="shared" si="47"/>
        <v>0</v>
      </c>
      <c r="N164" s="438">
        <f t="shared" si="47"/>
        <v>1</v>
      </c>
      <c r="O164" s="438">
        <f t="shared" si="47"/>
        <v>0</v>
      </c>
      <c r="P164" s="438">
        <f t="shared" si="47"/>
        <v>0</v>
      </c>
      <c r="Q164" s="438">
        <f t="shared" si="47"/>
        <v>0</v>
      </c>
      <c r="R164" s="438">
        <f t="shared" si="47"/>
        <v>0</v>
      </c>
      <c r="S164" s="438">
        <f t="shared" si="47"/>
        <v>0</v>
      </c>
      <c r="T164" s="438">
        <f t="shared" si="47"/>
        <v>0</v>
      </c>
      <c r="U164" s="438">
        <f t="shared" si="47"/>
        <v>1</v>
      </c>
      <c r="V164" s="438">
        <f t="shared" si="47"/>
        <v>0</v>
      </c>
      <c r="W164" s="438">
        <f t="shared" si="47"/>
        <v>0</v>
      </c>
      <c r="X164" s="438">
        <f t="shared" si="47"/>
        <v>0</v>
      </c>
      <c r="Y164" s="438">
        <f t="shared" si="47"/>
        <v>0</v>
      </c>
      <c r="Z164" s="438">
        <f t="shared" si="47"/>
        <v>0</v>
      </c>
      <c r="AA164" s="438">
        <f t="shared" si="47"/>
        <v>0</v>
      </c>
      <c r="AB164" s="438">
        <f t="shared" si="47"/>
        <v>1</v>
      </c>
      <c r="AC164" s="438">
        <f t="shared" si="47"/>
        <v>0</v>
      </c>
      <c r="AD164" s="438">
        <f t="shared" si="47"/>
        <v>0</v>
      </c>
      <c r="AE164" s="438">
        <f t="shared" si="47"/>
        <v>0</v>
      </c>
      <c r="AF164" s="438">
        <f t="shared" si="47"/>
        <v>0</v>
      </c>
      <c r="AG164" s="438">
        <f t="shared" si="47"/>
        <v>0</v>
      </c>
      <c r="AH164" s="438">
        <f t="shared" si="47"/>
        <v>0</v>
      </c>
      <c r="AI164" s="438">
        <f t="shared" si="47"/>
        <v>1</v>
      </c>
      <c r="AJ164" s="438">
        <f t="shared" si="47"/>
        <v>0</v>
      </c>
      <c r="AK164" s="438">
        <f t="shared" si="47"/>
        <v>0</v>
      </c>
      <c r="AL164" s="260">
        <f t="shared" si="48"/>
        <v>4</v>
      </c>
      <c r="AM164" s="439"/>
      <c r="AN164" s="407" t="b">
        <v>0</v>
      </c>
    </row>
    <row r="165" ht="15.75" customHeight="1">
      <c r="A165" s="233" t="s">
        <v>273</v>
      </c>
      <c r="B165" s="309" t="s">
        <v>298</v>
      </c>
      <c r="C165" s="309" t="s">
        <v>259</v>
      </c>
      <c r="D165" s="309" t="s">
        <v>74</v>
      </c>
      <c r="E165" s="309"/>
      <c r="F165" s="309"/>
      <c r="G165" s="483">
        <v>2.0</v>
      </c>
      <c r="H165" s="483">
        <v>1.0</v>
      </c>
      <c r="I165" s="437">
        <v>2.0</v>
      </c>
      <c r="J165" s="437">
        <v>2.0</v>
      </c>
      <c r="K165" s="483">
        <v>2.0</v>
      </c>
      <c r="L165" s="483">
        <v>2.0</v>
      </c>
      <c r="M165" s="483">
        <v>2.0</v>
      </c>
      <c r="N165" s="483">
        <v>2.0</v>
      </c>
      <c r="O165" s="483">
        <v>2.0</v>
      </c>
      <c r="P165" s="437">
        <v>2.0</v>
      </c>
      <c r="Q165" s="437"/>
      <c r="R165" s="483">
        <v>2.0</v>
      </c>
      <c r="S165" s="483">
        <v>2.0</v>
      </c>
      <c r="T165" s="483">
        <v>2.0</v>
      </c>
      <c r="U165" s="483">
        <v>2.0</v>
      </c>
      <c r="V165" s="483">
        <v>2.0</v>
      </c>
      <c r="W165" s="433">
        <v>2.0</v>
      </c>
      <c r="X165" s="437">
        <v>2.0</v>
      </c>
      <c r="Y165" s="483">
        <v>2.0</v>
      </c>
      <c r="Z165" s="433">
        <v>2.0</v>
      </c>
      <c r="AA165" s="483">
        <v>2.0</v>
      </c>
      <c r="AB165" s="483">
        <v>2.0</v>
      </c>
      <c r="AC165" s="483">
        <v>2.0</v>
      </c>
      <c r="AD165" s="437">
        <v>2.0</v>
      </c>
      <c r="AE165" s="437">
        <v>2.0</v>
      </c>
      <c r="AF165" s="483">
        <v>2.0</v>
      </c>
      <c r="AG165" s="483">
        <v>2.0</v>
      </c>
      <c r="AH165" s="483">
        <v>2.0</v>
      </c>
      <c r="AI165" s="483">
        <v>2.0</v>
      </c>
      <c r="AJ165" s="483">
        <v>2.0</v>
      </c>
      <c r="AK165" s="483"/>
      <c r="AL165" s="278">
        <f t="shared" si="48"/>
        <v>57</v>
      </c>
      <c r="AM165" s="436"/>
      <c r="AN165" s="280" t="b">
        <v>0</v>
      </c>
    </row>
    <row r="166" ht="15.75" customHeight="1">
      <c r="A166" s="233" t="s">
        <v>273</v>
      </c>
      <c r="B166" s="309" t="s">
        <v>298</v>
      </c>
      <c r="C166" s="309" t="s">
        <v>259</v>
      </c>
      <c r="D166" s="309" t="s">
        <v>62</v>
      </c>
      <c r="E166" s="309"/>
      <c r="F166" s="309"/>
      <c r="G166" s="494"/>
      <c r="H166" s="483">
        <v>1.0</v>
      </c>
      <c r="I166" s="437"/>
      <c r="J166" s="437"/>
      <c r="K166" s="483"/>
      <c r="L166" s="483"/>
      <c r="M166" s="483"/>
      <c r="N166" s="484"/>
      <c r="O166" s="484"/>
      <c r="P166" s="437"/>
      <c r="Q166" s="437"/>
      <c r="R166" s="483"/>
      <c r="S166" s="483"/>
      <c r="T166" s="483"/>
      <c r="U166" s="484"/>
      <c r="V166" s="484"/>
      <c r="W166" s="433"/>
      <c r="X166" s="437"/>
      <c r="Y166" s="483"/>
      <c r="Z166" s="433"/>
      <c r="AA166" s="483"/>
      <c r="AB166" s="484"/>
      <c r="AC166" s="484"/>
      <c r="AD166" s="437"/>
      <c r="AE166" s="437"/>
      <c r="AF166" s="483"/>
      <c r="AG166" s="483"/>
      <c r="AH166" s="483"/>
      <c r="AI166" s="484"/>
      <c r="AJ166" s="484"/>
      <c r="AK166" s="483"/>
      <c r="AL166" s="278">
        <f t="shared" si="48"/>
        <v>1</v>
      </c>
      <c r="AM166" s="436"/>
      <c r="AN166" s="280" t="b">
        <v>0</v>
      </c>
    </row>
    <row r="167" ht="15.75" customHeight="1">
      <c r="A167" s="233" t="s">
        <v>273</v>
      </c>
      <c r="B167" s="309" t="s">
        <v>298</v>
      </c>
      <c r="C167" s="309" t="s">
        <v>259</v>
      </c>
      <c r="D167" s="309" t="s">
        <v>50</v>
      </c>
      <c r="E167" s="309"/>
      <c r="F167" s="309"/>
      <c r="G167" s="494"/>
      <c r="H167" s="483"/>
      <c r="I167" s="437"/>
      <c r="J167" s="437"/>
      <c r="K167" s="483"/>
      <c r="L167" s="483"/>
      <c r="M167" s="483"/>
      <c r="N167" s="484"/>
      <c r="O167" s="484"/>
      <c r="P167" s="437"/>
      <c r="Q167" s="437">
        <v>2.0</v>
      </c>
      <c r="R167" s="483"/>
      <c r="S167" s="483"/>
      <c r="T167" s="483"/>
      <c r="U167" s="484"/>
      <c r="V167" s="484"/>
      <c r="W167" s="433"/>
      <c r="X167" s="437"/>
      <c r="Y167" s="483"/>
      <c r="Z167" s="433"/>
      <c r="AA167" s="483"/>
      <c r="AB167" s="484"/>
      <c r="AC167" s="484"/>
      <c r="AD167" s="437"/>
      <c r="AE167" s="437"/>
      <c r="AF167" s="483"/>
      <c r="AG167" s="483"/>
      <c r="AH167" s="483"/>
      <c r="AI167" s="484"/>
      <c r="AJ167" s="484"/>
      <c r="AK167" s="483"/>
      <c r="AL167" s="278">
        <f t="shared" si="48"/>
        <v>2</v>
      </c>
      <c r="AM167" s="436"/>
      <c r="AN167" s="280" t="b">
        <v>0</v>
      </c>
    </row>
    <row r="168" ht="15.75" customHeight="1">
      <c r="A168" s="233" t="s">
        <v>273</v>
      </c>
      <c r="B168" s="457" t="s">
        <v>298</v>
      </c>
      <c r="C168" s="306" t="s">
        <v>259</v>
      </c>
      <c r="D168" s="286" t="s">
        <v>47</v>
      </c>
      <c r="E168" s="286"/>
      <c r="F168" s="286"/>
      <c r="G168" s="440">
        <f t="shared" ref="G168:AK168" si="49">SUM(G165:G167)</f>
        <v>2</v>
      </c>
      <c r="H168" s="440">
        <f t="shared" si="49"/>
        <v>2</v>
      </c>
      <c r="I168" s="440">
        <f t="shared" si="49"/>
        <v>2</v>
      </c>
      <c r="J168" s="440">
        <f t="shared" si="49"/>
        <v>2</v>
      </c>
      <c r="K168" s="440">
        <f t="shared" si="49"/>
        <v>2</v>
      </c>
      <c r="L168" s="440">
        <f t="shared" si="49"/>
        <v>2</v>
      </c>
      <c r="M168" s="440">
        <f t="shared" si="49"/>
        <v>2</v>
      </c>
      <c r="N168" s="440">
        <f t="shared" si="49"/>
        <v>2</v>
      </c>
      <c r="O168" s="440">
        <f t="shared" si="49"/>
        <v>2</v>
      </c>
      <c r="P168" s="440">
        <f t="shared" si="49"/>
        <v>2</v>
      </c>
      <c r="Q168" s="440">
        <f t="shared" si="49"/>
        <v>2</v>
      </c>
      <c r="R168" s="440">
        <f t="shared" si="49"/>
        <v>2</v>
      </c>
      <c r="S168" s="440">
        <f t="shared" si="49"/>
        <v>2</v>
      </c>
      <c r="T168" s="440">
        <f t="shared" si="49"/>
        <v>2</v>
      </c>
      <c r="U168" s="440">
        <f t="shared" si="49"/>
        <v>2</v>
      </c>
      <c r="V168" s="440">
        <f t="shared" si="49"/>
        <v>2</v>
      </c>
      <c r="W168" s="440">
        <f t="shared" si="49"/>
        <v>2</v>
      </c>
      <c r="X168" s="440">
        <f t="shared" si="49"/>
        <v>2</v>
      </c>
      <c r="Y168" s="440">
        <f t="shared" si="49"/>
        <v>2</v>
      </c>
      <c r="Z168" s="440">
        <f t="shared" si="49"/>
        <v>2</v>
      </c>
      <c r="AA168" s="440">
        <f t="shared" si="49"/>
        <v>2</v>
      </c>
      <c r="AB168" s="440">
        <f t="shared" si="49"/>
        <v>2</v>
      </c>
      <c r="AC168" s="440">
        <f t="shared" si="49"/>
        <v>2</v>
      </c>
      <c r="AD168" s="440">
        <f t="shared" si="49"/>
        <v>2</v>
      </c>
      <c r="AE168" s="440">
        <f t="shared" si="49"/>
        <v>2</v>
      </c>
      <c r="AF168" s="440">
        <f t="shared" si="49"/>
        <v>2</v>
      </c>
      <c r="AG168" s="440">
        <f t="shared" si="49"/>
        <v>2</v>
      </c>
      <c r="AH168" s="440">
        <f t="shared" si="49"/>
        <v>2</v>
      </c>
      <c r="AI168" s="440">
        <f t="shared" si="49"/>
        <v>2</v>
      </c>
      <c r="AJ168" s="440">
        <f t="shared" si="49"/>
        <v>2</v>
      </c>
      <c r="AK168" s="440">
        <f t="shared" si="49"/>
        <v>0</v>
      </c>
      <c r="AL168" s="260">
        <f t="shared" si="48"/>
        <v>60</v>
      </c>
      <c r="AM168" s="439"/>
      <c r="AN168" s="407" t="b">
        <v>0</v>
      </c>
    </row>
    <row r="169" ht="15.75" customHeight="1">
      <c r="A169" s="233" t="s">
        <v>265</v>
      </c>
      <c r="B169" s="309" t="s">
        <v>299</v>
      </c>
      <c r="C169" s="309" t="s">
        <v>259</v>
      </c>
      <c r="D169" s="309" t="s">
        <v>67</v>
      </c>
      <c r="E169" s="309"/>
      <c r="F169" s="309"/>
      <c r="G169" s="494"/>
      <c r="H169" s="483"/>
      <c r="I169" s="437"/>
      <c r="J169" s="437"/>
      <c r="K169" s="483"/>
      <c r="L169" s="483"/>
      <c r="M169" s="483"/>
      <c r="N169" s="484"/>
      <c r="O169" s="484"/>
      <c r="P169" s="437"/>
      <c r="Q169" s="437"/>
      <c r="R169" s="483"/>
      <c r="S169" s="483"/>
      <c r="T169" s="483"/>
      <c r="U169" s="484"/>
      <c r="V169" s="484"/>
      <c r="W169" s="433"/>
      <c r="X169" s="437"/>
      <c r="Y169" s="483"/>
      <c r="Z169" s="433"/>
      <c r="AA169" s="483"/>
      <c r="AB169" s="484"/>
      <c r="AC169" s="484"/>
      <c r="AD169" s="437"/>
      <c r="AE169" s="437"/>
      <c r="AF169" s="483"/>
      <c r="AG169" s="483"/>
      <c r="AH169" s="483"/>
      <c r="AI169" s="484"/>
      <c r="AJ169" s="484"/>
      <c r="AK169" s="483"/>
      <c r="AL169" s="278">
        <f t="shared" si="48"/>
        <v>0</v>
      </c>
      <c r="AM169" s="436"/>
      <c r="AN169" s="280" t="b">
        <v>0</v>
      </c>
    </row>
    <row r="170" ht="15.75" customHeight="1">
      <c r="A170" s="233" t="s">
        <v>265</v>
      </c>
      <c r="B170" s="457" t="s">
        <v>299</v>
      </c>
      <c r="C170" s="306" t="s">
        <v>259</v>
      </c>
      <c r="D170" s="306" t="s">
        <v>47</v>
      </c>
      <c r="E170" s="286"/>
      <c r="F170" s="286"/>
      <c r="G170" s="440">
        <f t="shared" ref="G170:AK170" si="50">SUM(G169)</f>
        <v>0</v>
      </c>
      <c r="H170" s="440">
        <f t="shared" si="50"/>
        <v>0</v>
      </c>
      <c r="I170" s="440">
        <f t="shared" si="50"/>
        <v>0</v>
      </c>
      <c r="J170" s="440">
        <f t="shared" si="50"/>
        <v>0</v>
      </c>
      <c r="K170" s="440">
        <f t="shared" si="50"/>
        <v>0</v>
      </c>
      <c r="L170" s="440">
        <f t="shared" si="50"/>
        <v>0</v>
      </c>
      <c r="M170" s="440">
        <f t="shared" si="50"/>
        <v>0</v>
      </c>
      <c r="N170" s="440">
        <f t="shared" si="50"/>
        <v>0</v>
      </c>
      <c r="O170" s="440">
        <f t="shared" si="50"/>
        <v>0</v>
      </c>
      <c r="P170" s="440">
        <f t="shared" si="50"/>
        <v>0</v>
      </c>
      <c r="Q170" s="440">
        <f t="shared" si="50"/>
        <v>0</v>
      </c>
      <c r="R170" s="440">
        <f t="shared" si="50"/>
        <v>0</v>
      </c>
      <c r="S170" s="440">
        <f t="shared" si="50"/>
        <v>0</v>
      </c>
      <c r="T170" s="440">
        <f t="shared" si="50"/>
        <v>0</v>
      </c>
      <c r="U170" s="440">
        <f t="shared" si="50"/>
        <v>0</v>
      </c>
      <c r="V170" s="440">
        <f t="shared" si="50"/>
        <v>0</v>
      </c>
      <c r="W170" s="440">
        <f t="shared" si="50"/>
        <v>0</v>
      </c>
      <c r="X170" s="440">
        <f t="shared" si="50"/>
        <v>0</v>
      </c>
      <c r="Y170" s="440">
        <f t="shared" si="50"/>
        <v>0</v>
      </c>
      <c r="Z170" s="440">
        <f t="shared" si="50"/>
        <v>0</v>
      </c>
      <c r="AA170" s="440">
        <f t="shared" si="50"/>
        <v>0</v>
      </c>
      <c r="AB170" s="440">
        <f t="shared" si="50"/>
        <v>0</v>
      </c>
      <c r="AC170" s="440">
        <f t="shared" si="50"/>
        <v>0</v>
      </c>
      <c r="AD170" s="440">
        <f t="shared" si="50"/>
        <v>0</v>
      </c>
      <c r="AE170" s="440">
        <f t="shared" si="50"/>
        <v>0</v>
      </c>
      <c r="AF170" s="440">
        <f t="shared" si="50"/>
        <v>0</v>
      </c>
      <c r="AG170" s="440">
        <f t="shared" si="50"/>
        <v>0</v>
      </c>
      <c r="AH170" s="440">
        <f t="shared" si="50"/>
        <v>0</v>
      </c>
      <c r="AI170" s="440">
        <f t="shared" si="50"/>
        <v>0</v>
      </c>
      <c r="AJ170" s="440">
        <f t="shared" si="50"/>
        <v>0</v>
      </c>
      <c r="AK170" s="440">
        <f t="shared" si="50"/>
        <v>0</v>
      </c>
      <c r="AL170" s="260">
        <f t="shared" si="48"/>
        <v>0</v>
      </c>
      <c r="AM170" s="439"/>
      <c r="AN170" s="407" t="b">
        <v>0</v>
      </c>
    </row>
    <row r="171" ht="15.75" customHeight="1">
      <c r="A171" s="233" t="s">
        <v>265</v>
      </c>
      <c r="B171" s="309" t="s">
        <v>307</v>
      </c>
      <c r="C171" s="309" t="s">
        <v>263</v>
      </c>
      <c r="D171" s="309" t="s">
        <v>148</v>
      </c>
      <c r="E171" s="309"/>
      <c r="F171" s="309"/>
      <c r="G171" s="484"/>
      <c r="H171" s="483"/>
      <c r="I171" s="437"/>
      <c r="J171" s="437"/>
      <c r="K171" s="483"/>
      <c r="L171" s="483"/>
      <c r="M171" s="483">
        <v>1.0</v>
      </c>
      <c r="N171" s="484"/>
      <c r="O171" s="484"/>
      <c r="P171" s="437"/>
      <c r="Q171" s="437"/>
      <c r="R171" s="483"/>
      <c r="S171" s="483"/>
      <c r="T171" s="483">
        <v>1.0</v>
      </c>
      <c r="U171" s="484"/>
      <c r="V171" s="484"/>
      <c r="W171" s="433"/>
      <c r="X171" s="437"/>
      <c r="Y171" s="483"/>
      <c r="Z171" s="433"/>
      <c r="AA171" s="483">
        <v>1.0</v>
      </c>
      <c r="AB171" s="484"/>
      <c r="AC171" s="484"/>
      <c r="AD171" s="437"/>
      <c r="AE171" s="437"/>
      <c r="AF171" s="483"/>
      <c r="AG171" s="483"/>
      <c r="AH171" s="483">
        <v>1.0</v>
      </c>
      <c r="AI171" s="484"/>
      <c r="AJ171" s="484"/>
      <c r="AK171" s="483"/>
      <c r="AL171" s="278">
        <f t="shared" si="48"/>
        <v>4</v>
      </c>
      <c r="AM171" s="436"/>
      <c r="AN171" s="280" t="b">
        <v>1</v>
      </c>
    </row>
    <row r="172" ht="15.75" customHeight="1">
      <c r="A172" s="233" t="s">
        <v>265</v>
      </c>
      <c r="B172" s="306" t="s">
        <v>307</v>
      </c>
      <c r="C172" s="306" t="s">
        <v>263</v>
      </c>
      <c r="D172" s="457" t="s">
        <v>142</v>
      </c>
      <c r="E172" s="306"/>
      <c r="F172" s="306"/>
      <c r="G172" s="440">
        <f t="shared" ref="G172:AK172" si="51">SUM(G171)</f>
        <v>0</v>
      </c>
      <c r="H172" s="440">
        <f t="shared" si="51"/>
        <v>0</v>
      </c>
      <c r="I172" s="440">
        <f t="shared" si="51"/>
        <v>0</v>
      </c>
      <c r="J172" s="440">
        <f t="shared" si="51"/>
        <v>0</v>
      </c>
      <c r="K172" s="440">
        <f t="shared" si="51"/>
        <v>0</v>
      </c>
      <c r="L172" s="440">
        <f t="shared" si="51"/>
        <v>0</v>
      </c>
      <c r="M172" s="440">
        <f t="shared" si="51"/>
        <v>1</v>
      </c>
      <c r="N172" s="440">
        <f t="shared" si="51"/>
        <v>0</v>
      </c>
      <c r="O172" s="440">
        <f t="shared" si="51"/>
        <v>0</v>
      </c>
      <c r="P172" s="440">
        <f t="shared" si="51"/>
        <v>0</v>
      </c>
      <c r="Q172" s="440">
        <f t="shared" si="51"/>
        <v>0</v>
      </c>
      <c r="R172" s="440">
        <f t="shared" si="51"/>
        <v>0</v>
      </c>
      <c r="S172" s="440">
        <f t="shared" si="51"/>
        <v>0</v>
      </c>
      <c r="T172" s="440">
        <f t="shared" si="51"/>
        <v>1</v>
      </c>
      <c r="U172" s="440">
        <f t="shared" si="51"/>
        <v>0</v>
      </c>
      <c r="V172" s="440">
        <f t="shared" si="51"/>
        <v>0</v>
      </c>
      <c r="W172" s="440">
        <f t="shared" si="51"/>
        <v>0</v>
      </c>
      <c r="X172" s="440">
        <f t="shared" si="51"/>
        <v>0</v>
      </c>
      <c r="Y172" s="440">
        <f t="shared" si="51"/>
        <v>0</v>
      </c>
      <c r="Z172" s="440">
        <f t="shared" si="51"/>
        <v>0</v>
      </c>
      <c r="AA172" s="440">
        <f t="shared" si="51"/>
        <v>1</v>
      </c>
      <c r="AB172" s="440">
        <f t="shared" si="51"/>
        <v>0</v>
      </c>
      <c r="AC172" s="440">
        <f t="shared" si="51"/>
        <v>0</v>
      </c>
      <c r="AD172" s="440">
        <f t="shared" si="51"/>
        <v>0</v>
      </c>
      <c r="AE172" s="440">
        <f t="shared" si="51"/>
        <v>0</v>
      </c>
      <c r="AF172" s="440">
        <f t="shared" si="51"/>
        <v>0</v>
      </c>
      <c r="AG172" s="440">
        <f t="shared" si="51"/>
        <v>0</v>
      </c>
      <c r="AH172" s="440">
        <f t="shared" si="51"/>
        <v>1</v>
      </c>
      <c r="AI172" s="440">
        <f t="shared" si="51"/>
        <v>0</v>
      </c>
      <c r="AJ172" s="440">
        <f t="shared" si="51"/>
        <v>0</v>
      </c>
      <c r="AK172" s="440">
        <f t="shared" si="51"/>
        <v>0</v>
      </c>
      <c r="AL172" s="440">
        <f t="shared" si="48"/>
        <v>4</v>
      </c>
      <c r="AM172" s="439"/>
      <c r="AN172" s="407" t="b">
        <v>0</v>
      </c>
    </row>
    <row r="173" ht="15.75" customHeight="1">
      <c r="A173" s="233" t="s">
        <v>265</v>
      </c>
      <c r="B173" s="309" t="s">
        <v>308</v>
      </c>
      <c r="C173" s="309" t="s">
        <v>275</v>
      </c>
      <c r="D173" s="309" t="s">
        <v>125</v>
      </c>
      <c r="E173" s="309"/>
      <c r="F173" s="309"/>
      <c r="G173" s="483"/>
      <c r="H173" s="483"/>
      <c r="I173" s="437"/>
      <c r="J173" s="437"/>
      <c r="K173" s="483"/>
      <c r="L173" s="483"/>
      <c r="M173" s="483"/>
      <c r="N173" s="483"/>
      <c r="O173" s="483"/>
      <c r="P173" s="437"/>
      <c r="Q173" s="437"/>
      <c r="R173" s="483"/>
      <c r="S173" s="483"/>
      <c r="T173" s="483"/>
      <c r="U173" s="483"/>
      <c r="V173" s="483"/>
      <c r="W173" s="433"/>
      <c r="X173" s="437"/>
      <c r="Y173" s="483"/>
      <c r="Z173" s="433"/>
      <c r="AA173" s="483"/>
      <c r="AB173" s="484"/>
      <c r="AC173" s="484"/>
      <c r="AD173" s="437"/>
      <c r="AE173" s="437"/>
      <c r="AF173" s="483"/>
      <c r="AG173" s="483"/>
      <c r="AH173" s="483"/>
      <c r="AI173" s="483"/>
      <c r="AJ173" s="483"/>
      <c r="AK173" s="483"/>
      <c r="AL173" s="435">
        <f t="shared" si="48"/>
        <v>0</v>
      </c>
      <c r="AM173" s="436"/>
      <c r="AN173" s="280" t="b">
        <v>0</v>
      </c>
    </row>
    <row r="174" ht="15.75" customHeight="1">
      <c r="A174" s="233" t="s">
        <v>265</v>
      </c>
      <c r="B174" s="309" t="s">
        <v>308</v>
      </c>
      <c r="C174" s="309" t="s">
        <v>275</v>
      </c>
      <c r="D174" s="309" t="s">
        <v>129</v>
      </c>
      <c r="E174" s="309"/>
      <c r="F174" s="309"/>
      <c r="G174" s="483">
        <v>4.0</v>
      </c>
      <c r="H174" s="483">
        <v>4.0</v>
      </c>
      <c r="I174" s="437">
        <v>4.0</v>
      </c>
      <c r="J174" s="437"/>
      <c r="K174" s="483">
        <v>3.0</v>
      </c>
      <c r="L174" s="483">
        <v>3.0</v>
      </c>
      <c r="M174" s="483">
        <v>4.0</v>
      </c>
      <c r="N174" s="483">
        <v>2.0</v>
      </c>
      <c r="O174" s="483">
        <v>4.0</v>
      </c>
      <c r="P174" s="437">
        <v>1.0</v>
      </c>
      <c r="Q174" s="437"/>
      <c r="R174" s="483">
        <v>2.0</v>
      </c>
      <c r="S174" s="483"/>
      <c r="T174" s="483">
        <v>3.0</v>
      </c>
      <c r="U174" s="483">
        <v>2.0</v>
      </c>
      <c r="V174" s="483">
        <v>2.0</v>
      </c>
      <c r="W174" s="433">
        <v>1.0</v>
      </c>
      <c r="X174" s="437"/>
      <c r="Y174" s="483"/>
      <c r="Z174" s="433">
        <v>1.0</v>
      </c>
      <c r="AA174" s="483">
        <v>2.0</v>
      </c>
      <c r="AB174" s="483"/>
      <c r="AC174" s="483">
        <v>4.0</v>
      </c>
      <c r="AD174" s="437"/>
      <c r="AE174" s="437"/>
      <c r="AF174" s="483"/>
      <c r="AG174" s="483">
        <v>2.0</v>
      </c>
      <c r="AH174" s="483">
        <v>2.0</v>
      </c>
      <c r="AI174" s="483">
        <v>2.0</v>
      </c>
      <c r="AJ174" s="483">
        <v>2.0</v>
      </c>
      <c r="AK174" s="483"/>
      <c r="AL174" s="435">
        <f t="shared" si="48"/>
        <v>54</v>
      </c>
      <c r="AM174" s="436"/>
      <c r="AN174" s="280" t="b">
        <v>0</v>
      </c>
    </row>
    <row r="175" ht="15.75" customHeight="1">
      <c r="A175" s="233" t="s">
        <v>265</v>
      </c>
      <c r="B175" s="309" t="s">
        <v>308</v>
      </c>
      <c r="C175" s="309" t="s">
        <v>275</v>
      </c>
      <c r="D175" s="309" t="s">
        <v>110</v>
      </c>
      <c r="E175" s="309"/>
      <c r="F175" s="309"/>
      <c r="G175" s="483"/>
      <c r="H175" s="483"/>
      <c r="I175" s="437"/>
      <c r="J175" s="437"/>
      <c r="K175" s="483"/>
      <c r="L175" s="483"/>
      <c r="M175" s="483"/>
      <c r="N175" s="483"/>
      <c r="O175" s="483"/>
      <c r="P175" s="437"/>
      <c r="Q175" s="437"/>
      <c r="R175" s="483"/>
      <c r="S175" s="483"/>
      <c r="T175" s="483"/>
      <c r="U175" s="483"/>
      <c r="V175" s="483"/>
      <c r="W175" s="433"/>
      <c r="X175" s="437"/>
      <c r="Y175" s="483"/>
      <c r="Z175" s="433"/>
      <c r="AA175" s="483"/>
      <c r="AB175" s="483"/>
      <c r="AC175" s="483"/>
      <c r="AD175" s="437"/>
      <c r="AE175" s="437"/>
      <c r="AF175" s="483"/>
      <c r="AG175" s="483"/>
      <c r="AH175" s="483"/>
      <c r="AI175" s="483"/>
      <c r="AJ175" s="483"/>
      <c r="AK175" s="483"/>
      <c r="AL175" s="435">
        <f t="shared" si="48"/>
        <v>0</v>
      </c>
      <c r="AM175" s="241"/>
      <c r="AN175" s="280" t="b">
        <v>0</v>
      </c>
    </row>
    <row r="176" ht="15.75" customHeight="1">
      <c r="A176" s="233" t="s">
        <v>265</v>
      </c>
      <c r="B176" s="306" t="s">
        <v>308</v>
      </c>
      <c r="C176" s="306" t="s">
        <v>275</v>
      </c>
      <c r="D176" s="306" t="s">
        <v>98</v>
      </c>
      <c r="E176" s="306"/>
      <c r="F176" s="306"/>
      <c r="G176" s="438">
        <f t="shared" ref="G176:AK176" si="52">SUM(G173:G175)</f>
        <v>4</v>
      </c>
      <c r="H176" s="438">
        <f t="shared" si="52"/>
        <v>4</v>
      </c>
      <c r="I176" s="438">
        <f t="shared" si="52"/>
        <v>4</v>
      </c>
      <c r="J176" s="438">
        <f t="shared" si="52"/>
        <v>0</v>
      </c>
      <c r="K176" s="438">
        <f t="shared" si="52"/>
        <v>3</v>
      </c>
      <c r="L176" s="438">
        <f t="shared" si="52"/>
        <v>3</v>
      </c>
      <c r="M176" s="438">
        <f t="shared" si="52"/>
        <v>4</v>
      </c>
      <c r="N176" s="438">
        <f t="shared" si="52"/>
        <v>2</v>
      </c>
      <c r="O176" s="438">
        <f t="shared" si="52"/>
        <v>4</v>
      </c>
      <c r="P176" s="438">
        <f t="shared" si="52"/>
        <v>1</v>
      </c>
      <c r="Q176" s="438">
        <f t="shared" si="52"/>
        <v>0</v>
      </c>
      <c r="R176" s="438">
        <f t="shared" si="52"/>
        <v>2</v>
      </c>
      <c r="S176" s="438">
        <f t="shared" si="52"/>
        <v>0</v>
      </c>
      <c r="T176" s="438">
        <f t="shared" si="52"/>
        <v>3</v>
      </c>
      <c r="U176" s="438">
        <f t="shared" si="52"/>
        <v>2</v>
      </c>
      <c r="V176" s="438">
        <f t="shared" si="52"/>
        <v>2</v>
      </c>
      <c r="W176" s="438">
        <f t="shared" si="52"/>
        <v>1</v>
      </c>
      <c r="X176" s="438">
        <f t="shared" si="52"/>
        <v>0</v>
      </c>
      <c r="Y176" s="438">
        <f t="shared" si="52"/>
        <v>0</v>
      </c>
      <c r="Z176" s="438">
        <f t="shared" si="52"/>
        <v>1</v>
      </c>
      <c r="AA176" s="438">
        <f t="shared" si="52"/>
        <v>2</v>
      </c>
      <c r="AB176" s="438">
        <f t="shared" si="52"/>
        <v>0</v>
      </c>
      <c r="AC176" s="438">
        <f t="shared" si="52"/>
        <v>4</v>
      </c>
      <c r="AD176" s="438">
        <f t="shared" si="52"/>
        <v>0</v>
      </c>
      <c r="AE176" s="438">
        <f t="shared" si="52"/>
        <v>0</v>
      </c>
      <c r="AF176" s="438">
        <f t="shared" si="52"/>
        <v>0</v>
      </c>
      <c r="AG176" s="438">
        <f t="shared" si="52"/>
        <v>2</v>
      </c>
      <c r="AH176" s="438">
        <f t="shared" si="52"/>
        <v>2</v>
      </c>
      <c r="AI176" s="438">
        <f t="shared" si="52"/>
        <v>2</v>
      </c>
      <c r="AJ176" s="438">
        <f t="shared" si="52"/>
        <v>2</v>
      </c>
      <c r="AK176" s="438">
        <f t="shared" si="52"/>
        <v>0</v>
      </c>
      <c r="AL176" s="260">
        <f t="shared" si="48"/>
        <v>54</v>
      </c>
      <c r="AM176" s="263"/>
      <c r="AN176" s="407" t="b">
        <v>0</v>
      </c>
    </row>
    <row r="177" ht="15.75" customHeight="1">
      <c r="A177" s="233" t="s">
        <v>25</v>
      </c>
      <c r="B177" s="309" t="s">
        <v>309</v>
      </c>
      <c r="C177" s="309" t="s">
        <v>275</v>
      </c>
      <c r="D177" s="309" t="s">
        <v>133</v>
      </c>
      <c r="E177" s="309"/>
      <c r="F177" s="309"/>
      <c r="G177" s="483"/>
      <c r="H177" s="483"/>
      <c r="I177" s="437"/>
      <c r="J177" s="437"/>
      <c r="K177" s="483"/>
      <c r="L177" s="483"/>
      <c r="M177" s="483"/>
      <c r="N177" s="483"/>
      <c r="O177" s="483"/>
      <c r="P177" s="437"/>
      <c r="Q177" s="437"/>
      <c r="R177" s="483"/>
      <c r="S177" s="483"/>
      <c r="T177" s="483"/>
      <c r="U177" s="483"/>
      <c r="V177" s="483"/>
      <c r="W177" s="433"/>
      <c r="X177" s="437"/>
      <c r="Y177" s="483"/>
      <c r="Z177" s="433"/>
      <c r="AA177" s="483"/>
      <c r="AB177" s="483"/>
      <c r="AC177" s="483"/>
      <c r="AD177" s="437">
        <v>8.0</v>
      </c>
      <c r="AE177" s="437">
        <v>8.0</v>
      </c>
      <c r="AF177" s="483"/>
      <c r="AG177" s="483"/>
      <c r="AH177" s="483"/>
      <c r="AI177" s="483"/>
      <c r="AJ177" s="483"/>
      <c r="AK177" s="483"/>
      <c r="AL177" s="278">
        <f t="shared" si="48"/>
        <v>16</v>
      </c>
      <c r="AM177" s="241"/>
      <c r="AN177" s="280" t="b">
        <v>0</v>
      </c>
    </row>
    <row r="178" ht="15.75" customHeight="1">
      <c r="A178" s="233" t="s">
        <v>25</v>
      </c>
      <c r="B178" s="309" t="s">
        <v>309</v>
      </c>
      <c r="C178" s="309" t="s">
        <v>275</v>
      </c>
      <c r="D178" s="309" t="s">
        <v>132</v>
      </c>
      <c r="E178" s="309"/>
      <c r="F178" s="309"/>
      <c r="G178" s="483">
        <v>8.0</v>
      </c>
      <c r="H178" s="483">
        <v>8.0</v>
      </c>
      <c r="I178" s="437"/>
      <c r="J178" s="437"/>
      <c r="K178" s="483">
        <v>8.0</v>
      </c>
      <c r="L178" s="483">
        <v>8.0</v>
      </c>
      <c r="M178" s="483">
        <v>8.0</v>
      </c>
      <c r="N178" s="483">
        <v>8.0</v>
      </c>
      <c r="O178" s="483">
        <v>8.0</v>
      </c>
      <c r="P178" s="437"/>
      <c r="Q178" s="437"/>
      <c r="R178" s="483">
        <v>8.0</v>
      </c>
      <c r="S178" s="483">
        <v>8.0</v>
      </c>
      <c r="T178" s="483">
        <v>8.0</v>
      </c>
      <c r="U178" s="483">
        <v>8.0</v>
      </c>
      <c r="V178" s="483">
        <v>8.0</v>
      </c>
      <c r="W178" s="433">
        <v>8.0</v>
      </c>
      <c r="X178" s="437">
        <v>8.0</v>
      </c>
      <c r="Y178" s="483"/>
      <c r="Z178" s="433"/>
      <c r="AA178" s="483">
        <v>8.0</v>
      </c>
      <c r="AB178" s="483">
        <v>8.0</v>
      </c>
      <c r="AC178" s="483">
        <v>8.0</v>
      </c>
      <c r="AD178" s="437"/>
      <c r="AE178" s="437"/>
      <c r="AF178" s="483">
        <v>8.0</v>
      </c>
      <c r="AG178" s="483">
        <v>8.0</v>
      </c>
      <c r="AH178" s="483">
        <v>8.0</v>
      </c>
      <c r="AI178" s="483">
        <v>8.0</v>
      </c>
      <c r="AJ178" s="483">
        <v>8.0</v>
      </c>
      <c r="AK178" s="483"/>
      <c r="AL178" s="278">
        <f t="shared" si="48"/>
        <v>176</v>
      </c>
      <c r="AM178" s="241"/>
      <c r="AN178" s="280" t="b">
        <v>0</v>
      </c>
    </row>
    <row r="179" ht="15.75" customHeight="1">
      <c r="A179" s="233" t="s">
        <v>25</v>
      </c>
      <c r="B179" s="309" t="s">
        <v>309</v>
      </c>
      <c r="C179" s="309" t="s">
        <v>275</v>
      </c>
      <c r="D179" s="309" t="s">
        <v>135</v>
      </c>
      <c r="E179" s="309"/>
      <c r="F179" s="309"/>
      <c r="G179" s="483"/>
      <c r="H179" s="483"/>
      <c r="I179" s="437">
        <v>8.0</v>
      </c>
      <c r="J179" s="437"/>
      <c r="K179" s="483"/>
      <c r="L179" s="483"/>
      <c r="M179" s="483"/>
      <c r="N179" s="483"/>
      <c r="O179" s="483"/>
      <c r="P179" s="437"/>
      <c r="Q179" s="437"/>
      <c r="R179" s="483"/>
      <c r="S179" s="483"/>
      <c r="T179" s="483"/>
      <c r="U179" s="483"/>
      <c r="V179" s="483"/>
      <c r="W179" s="433"/>
      <c r="X179" s="437"/>
      <c r="Y179" s="483"/>
      <c r="Z179" s="433"/>
      <c r="AA179" s="483"/>
      <c r="AB179" s="483"/>
      <c r="AC179" s="483"/>
      <c r="AD179" s="437"/>
      <c r="AE179" s="437"/>
      <c r="AF179" s="483"/>
      <c r="AG179" s="483"/>
      <c r="AH179" s="483"/>
      <c r="AI179" s="483"/>
      <c r="AJ179" s="483"/>
      <c r="AK179" s="483"/>
      <c r="AL179" s="278">
        <f t="shared" si="48"/>
        <v>8</v>
      </c>
      <c r="AM179" s="241"/>
      <c r="AN179" s="280" t="b">
        <v>0</v>
      </c>
    </row>
    <row r="180" ht="15.75" customHeight="1">
      <c r="A180" s="233" t="s">
        <v>25</v>
      </c>
      <c r="B180" s="306" t="s">
        <v>309</v>
      </c>
      <c r="C180" s="306" t="s">
        <v>275</v>
      </c>
      <c r="D180" s="306" t="s">
        <v>98</v>
      </c>
      <c r="E180" s="306"/>
      <c r="F180" s="306"/>
      <c r="G180" s="438">
        <f t="shared" ref="G180:AK180" si="53">SUM(G177:G178)</f>
        <v>8</v>
      </c>
      <c r="H180" s="438">
        <f t="shared" si="53"/>
        <v>8</v>
      </c>
      <c r="I180" s="438">
        <f t="shared" si="53"/>
        <v>0</v>
      </c>
      <c r="J180" s="438">
        <f t="shared" si="53"/>
        <v>0</v>
      </c>
      <c r="K180" s="438">
        <f t="shared" si="53"/>
        <v>8</v>
      </c>
      <c r="L180" s="438">
        <f t="shared" si="53"/>
        <v>8</v>
      </c>
      <c r="M180" s="438">
        <f t="shared" si="53"/>
        <v>8</v>
      </c>
      <c r="N180" s="438">
        <f t="shared" si="53"/>
        <v>8</v>
      </c>
      <c r="O180" s="438">
        <f t="shared" si="53"/>
        <v>8</v>
      </c>
      <c r="P180" s="438">
        <f t="shared" si="53"/>
        <v>0</v>
      </c>
      <c r="Q180" s="438">
        <f t="shared" si="53"/>
        <v>0</v>
      </c>
      <c r="R180" s="438">
        <f t="shared" si="53"/>
        <v>8</v>
      </c>
      <c r="S180" s="438">
        <f t="shared" si="53"/>
        <v>8</v>
      </c>
      <c r="T180" s="438">
        <f t="shared" si="53"/>
        <v>8</v>
      </c>
      <c r="U180" s="438">
        <f t="shared" si="53"/>
        <v>8</v>
      </c>
      <c r="V180" s="438">
        <f t="shared" si="53"/>
        <v>8</v>
      </c>
      <c r="W180" s="438">
        <f t="shared" si="53"/>
        <v>8</v>
      </c>
      <c r="X180" s="438">
        <f t="shared" si="53"/>
        <v>8</v>
      </c>
      <c r="Y180" s="438">
        <f t="shared" si="53"/>
        <v>0</v>
      </c>
      <c r="Z180" s="438">
        <f t="shared" si="53"/>
        <v>0</v>
      </c>
      <c r="AA180" s="438">
        <f t="shared" si="53"/>
        <v>8</v>
      </c>
      <c r="AB180" s="438">
        <f t="shared" si="53"/>
        <v>8</v>
      </c>
      <c r="AC180" s="438">
        <f t="shared" si="53"/>
        <v>8</v>
      </c>
      <c r="AD180" s="438">
        <f t="shared" si="53"/>
        <v>8</v>
      </c>
      <c r="AE180" s="438">
        <f t="shared" si="53"/>
        <v>8</v>
      </c>
      <c r="AF180" s="438">
        <f t="shared" si="53"/>
        <v>8</v>
      </c>
      <c r="AG180" s="438">
        <f t="shared" si="53"/>
        <v>8</v>
      </c>
      <c r="AH180" s="438">
        <f t="shared" si="53"/>
        <v>8</v>
      </c>
      <c r="AI180" s="438">
        <f t="shared" si="53"/>
        <v>8</v>
      </c>
      <c r="AJ180" s="438">
        <f t="shared" si="53"/>
        <v>8</v>
      </c>
      <c r="AK180" s="438">
        <f t="shared" si="53"/>
        <v>0</v>
      </c>
      <c r="AL180" s="260">
        <f t="shared" si="48"/>
        <v>192</v>
      </c>
      <c r="AM180" s="263"/>
      <c r="AN180" s="407" t="b">
        <v>0</v>
      </c>
    </row>
    <row r="181" ht="15.75" customHeight="1">
      <c r="A181" s="233" t="s">
        <v>25</v>
      </c>
      <c r="B181" s="309" t="s">
        <v>309</v>
      </c>
      <c r="C181" s="309" t="s">
        <v>259</v>
      </c>
      <c r="D181" s="309" t="s">
        <v>69</v>
      </c>
      <c r="E181" s="309"/>
      <c r="F181" s="309"/>
      <c r="G181" s="483"/>
      <c r="H181" s="483">
        <v>1.0</v>
      </c>
      <c r="I181" s="437"/>
      <c r="J181" s="437">
        <v>1.0</v>
      </c>
      <c r="K181" s="483"/>
      <c r="L181" s="483"/>
      <c r="M181" s="483"/>
      <c r="N181" s="483">
        <v>1.0</v>
      </c>
      <c r="O181" s="483"/>
      <c r="P181" s="437"/>
      <c r="Q181" s="437">
        <v>1.0</v>
      </c>
      <c r="R181" s="483">
        <v>1.0</v>
      </c>
      <c r="S181" s="483"/>
      <c r="T181" s="483"/>
      <c r="U181" s="483"/>
      <c r="V181" s="483"/>
      <c r="W181" s="433"/>
      <c r="X181" s="437">
        <v>1.0</v>
      </c>
      <c r="Y181" s="483"/>
      <c r="Z181" s="433"/>
      <c r="AA181" s="483"/>
      <c r="AB181" s="483">
        <v>1.0</v>
      </c>
      <c r="AC181" s="483"/>
      <c r="AD181" s="437"/>
      <c r="AE181" s="437">
        <v>1.0</v>
      </c>
      <c r="AF181" s="483"/>
      <c r="AG181" s="483"/>
      <c r="AH181" s="483"/>
      <c r="AI181" s="483">
        <v>1.0</v>
      </c>
      <c r="AJ181" s="483"/>
      <c r="AK181" s="483"/>
      <c r="AL181" s="278">
        <f t="shared" si="48"/>
        <v>9</v>
      </c>
      <c r="AM181" s="241"/>
      <c r="AN181" s="280" t="b">
        <v>0</v>
      </c>
    </row>
    <row r="182" ht="15.75" customHeight="1">
      <c r="A182" s="233" t="s">
        <v>25</v>
      </c>
      <c r="B182" s="306" t="s">
        <v>309</v>
      </c>
      <c r="C182" s="306" t="s">
        <v>259</v>
      </c>
      <c r="D182" s="306" t="s">
        <v>47</v>
      </c>
      <c r="E182" s="306"/>
      <c r="F182" s="306"/>
      <c r="G182" s="438">
        <f t="shared" ref="G182:AK182" si="54">SUM(G181)</f>
        <v>0</v>
      </c>
      <c r="H182" s="438">
        <f t="shared" si="54"/>
        <v>1</v>
      </c>
      <c r="I182" s="438">
        <f t="shared" si="54"/>
        <v>0</v>
      </c>
      <c r="J182" s="438">
        <f t="shared" si="54"/>
        <v>1</v>
      </c>
      <c r="K182" s="438">
        <f t="shared" si="54"/>
        <v>0</v>
      </c>
      <c r="L182" s="438">
        <f t="shared" si="54"/>
        <v>0</v>
      </c>
      <c r="M182" s="438">
        <f t="shared" si="54"/>
        <v>0</v>
      </c>
      <c r="N182" s="438">
        <f t="shared" si="54"/>
        <v>1</v>
      </c>
      <c r="O182" s="438">
        <f t="shared" si="54"/>
        <v>0</v>
      </c>
      <c r="P182" s="438">
        <f t="shared" si="54"/>
        <v>0</v>
      </c>
      <c r="Q182" s="438">
        <f t="shared" si="54"/>
        <v>1</v>
      </c>
      <c r="R182" s="438">
        <f t="shared" si="54"/>
        <v>1</v>
      </c>
      <c r="S182" s="438">
        <f t="shared" si="54"/>
        <v>0</v>
      </c>
      <c r="T182" s="438">
        <f t="shared" si="54"/>
        <v>0</v>
      </c>
      <c r="U182" s="438">
        <f t="shared" si="54"/>
        <v>0</v>
      </c>
      <c r="V182" s="438">
        <f t="shared" si="54"/>
        <v>0</v>
      </c>
      <c r="W182" s="438">
        <f t="shared" si="54"/>
        <v>0</v>
      </c>
      <c r="X182" s="438">
        <f t="shared" si="54"/>
        <v>1</v>
      </c>
      <c r="Y182" s="438">
        <f t="shared" si="54"/>
        <v>0</v>
      </c>
      <c r="Z182" s="438">
        <f t="shared" si="54"/>
        <v>0</v>
      </c>
      <c r="AA182" s="438">
        <f t="shared" si="54"/>
        <v>0</v>
      </c>
      <c r="AB182" s="438">
        <f t="shared" si="54"/>
        <v>1</v>
      </c>
      <c r="AC182" s="438">
        <f t="shared" si="54"/>
        <v>0</v>
      </c>
      <c r="AD182" s="438">
        <f t="shared" si="54"/>
        <v>0</v>
      </c>
      <c r="AE182" s="438">
        <f t="shared" si="54"/>
        <v>1</v>
      </c>
      <c r="AF182" s="438">
        <f t="shared" si="54"/>
        <v>0</v>
      </c>
      <c r="AG182" s="438">
        <f t="shared" si="54"/>
        <v>0</v>
      </c>
      <c r="AH182" s="438">
        <f t="shared" si="54"/>
        <v>0</v>
      </c>
      <c r="AI182" s="438">
        <f t="shared" si="54"/>
        <v>1</v>
      </c>
      <c r="AJ182" s="438">
        <f t="shared" si="54"/>
        <v>0</v>
      </c>
      <c r="AK182" s="438">
        <f t="shared" si="54"/>
        <v>0</v>
      </c>
      <c r="AL182" s="260">
        <f t="shared" si="48"/>
        <v>9</v>
      </c>
      <c r="AM182" s="263"/>
      <c r="AN182" s="407" t="b">
        <v>0</v>
      </c>
    </row>
    <row r="183" ht="15.75" customHeight="1">
      <c r="A183" s="233" t="s">
        <v>25</v>
      </c>
      <c r="B183" s="416" t="s">
        <v>309</v>
      </c>
      <c r="C183" s="416" t="s">
        <v>255</v>
      </c>
      <c r="D183" s="416" t="s">
        <v>166</v>
      </c>
      <c r="E183" s="416"/>
      <c r="F183" s="416"/>
      <c r="G183" s="435"/>
      <c r="H183" s="435"/>
      <c r="I183" s="437"/>
      <c r="J183" s="437"/>
      <c r="K183" s="435"/>
      <c r="L183" s="435"/>
      <c r="M183" s="435"/>
      <c r="N183" s="435">
        <v>1.0</v>
      </c>
      <c r="O183" s="435"/>
      <c r="P183" s="437"/>
      <c r="Q183" s="437"/>
      <c r="R183" s="435"/>
      <c r="S183" s="435"/>
      <c r="T183" s="435"/>
      <c r="U183" s="435"/>
      <c r="V183" s="435"/>
      <c r="W183" s="433"/>
      <c r="X183" s="437"/>
      <c r="Y183" s="435"/>
      <c r="Z183" s="433"/>
      <c r="AA183" s="435"/>
      <c r="AB183" s="435"/>
      <c r="AC183" s="435"/>
      <c r="AD183" s="437"/>
      <c r="AE183" s="437"/>
      <c r="AF183" s="435"/>
      <c r="AG183" s="435"/>
      <c r="AH183" s="435"/>
      <c r="AI183" s="435"/>
      <c r="AJ183" s="435"/>
      <c r="AK183" s="435"/>
      <c r="AL183" s="278"/>
      <c r="AM183" s="495"/>
      <c r="AN183" s="493" t="b">
        <v>0</v>
      </c>
    </row>
    <row r="184" ht="15.75" customHeight="1">
      <c r="A184" s="233" t="s">
        <v>25</v>
      </c>
      <c r="B184" s="306" t="s">
        <v>309</v>
      </c>
      <c r="C184" s="306" t="s">
        <v>255</v>
      </c>
      <c r="D184" s="306" t="s">
        <v>161</v>
      </c>
      <c r="E184" s="306"/>
      <c r="F184" s="306"/>
      <c r="G184" s="438">
        <f t="shared" ref="G184:AK184" si="55">SUM(G183)</f>
        <v>0</v>
      </c>
      <c r="H184" s="438">
        <f t="shared" si="55"/>
        <v>0</v>
      </c>
      <c r="I184" s="438">
        <f t="shared" si="55"/>
        <v>0</v>
      </c>
      <c r="J184" s="438">
        <f t="shared" si="55"/>
        <v>0</v>
      </c>
      <c r="K184" s="438">
        <f t="shared" si="55"/>
        <v>0</v>
      </c>
      <c r="L184" s="438">
        <f t="shared" si="55"/>
        <v>0</v>
      </c>
      <c r="M184" s="438">
        <f t="shared" si="55"/>
        <v>0</v>
      </c>
      <c r="N184" s="438">
        <f t="shared" si="55"/>
        <v>1</v>
      </c>
      <c r="O184" s="438">
        <f t="shared" si="55"/>
        <v>0</v>
      </c>
      <c r="P184" s="438">
        <f t="shared" si="55"/>
        <v>0</v>
      </c>
      <c r="Q184" s="438">
        <f t="shared" si="55"/>
        <v>0</v>
      </c>
      <c r="R184" s="438">
        <f t="shared" si="55"/>
        <v>0</v>
      </c>
      <c r="S184" s="438">
        <f t="shared" si="55"/>
        <v>0</v>
      </c>
      <c r="T184" s="438">
        <f t="shared" si="55"/>
        <v>0</v>
      </c>
      <c r="U184" s="438">
        <f t="shared" si="55"/>
        <v>0</v>
      </c>
      <c r="V184" s="438">
        <f t="shared" si="55"/>
        <v>0</v>
      </c>
      <c r="W184" s="438">
        <f t="shared" si="55"/>
        <v>0</v>
      </c>
      <c r="X184" s="438">
        <f t="shared" si="55"/>
        <v>0</v>
      </c>
      <c r="Y184" s="438">
        <f t="shared" si="55"/>
        <v>0</v>
      </c>
      <c r="Z184" s="438">
        <f t="shared" si="55"/>
        <v>0</v>
      </c>
      <c r="AA184" s="438">
        <f t="shared" si="55"/>
        <v>0</v>
      </c>
      <c r="AB184" s="438">
        <f t="shared" si="55"/>
        <v>0</v>
      </c>
      <c r="AC184" s="438">
        <f t="shared" si="55"/>
        <v>0</v>
      </c>
      <c r="AD184" s="438">
        <f t="shared" si="55"/>
        <v>0</v>
      </c>
      <c r="AE184" s="438">
        <f t="shared" si="55"/>
        <v>0</v>
      </c>
      <c r="AF184" s="438">
        <f t="shared" si="55"/>
        <v>0</v>
      </c>
      <c r="AG184" s="438">
        <f t="shared" si="55"/>
        <v>0</v>
      </c>
      <c r="AH184" s="438">
        <f t="shared" si="55"/>
        <v>0</v>
      </c>
      <c r="AI184" s="438">
        <f t="shared" si="55"/>
        <v>0</v>
      </c>
      <c r="AJ184" s="438">
        <f t="shared" si="55"/>
        <v>0</v>
      </c>
      <c r="AK184" s="438">
        <f t="shared" si="55"/>
        <v>0</v>
      </c>
      <c r="AL184" s="260">
        <f t="shared" ref="AL184:AL195" si="56">SUM(G184:AK184)</f>
        <v>1</v>
      </c>
      <c r="AM184" s="263"/>
      <c r="AN184" s="407" t="b">
        <v>0</v>
      </c>
    </row>
    <row r="185" ht="15.75" customHeight="1">
      <c r="A185" s="264" t="s">
        <v>273</v>
      </c>
      <c r="B185" s="309" t="s">
        <v>310</v>
      </c>
      <c r="C185" s="309" t="s">
        <v>259</v>
      </c>
      <c r="D185" s="309" t="s">
        <v>62</v>
      </c>
      <c r="E185" s="309"/>
      <c r="F185" s="309"/>
      <c r="G185" s="483">
        <v>1.0</v>
      </c>
      <c r="H185" s="483">
        <v>1.0</v>
      </c>
      <c r="I185" s="437">
        <v>1.0</v>
      </c>
      <c r="J185" s="437">
        <v>1.0</v>
      </c>
      <c r="K185" s="483">
        <v>1.0</v>
      </c>
      <c r="L185" s="483">
        <v>1.0</v>
      </c>
      <c r="M185" s="483">
        <v>1.0</v>
      </c>
      <c r="N185" s="483">
        <v>1.0</v>
      </c>
      <c r="O185" s="483">
        <v>1.0</v>
      </c>
      <c r="P185" s="437">
        <v>1.0</v>
      </c>
      <c r="Q185" s="437">
        <v>1.0</v>
      </c>
      <c r="R185" s="483">
        <v>1.0</v>
      </c>
      <c r="S185" s="483">
        <v>1.0</v>
      </c>
      <c r="T185" s="483">
        <v>1.0</v>
      </c>
      <c r="U185" s="483">
        <v>1.0</v>
      </c>
      <c r="V185" s="483">
        <v>1.0</v>
      </c>
      <c r="W185" s="433">
        <v>1.0</v>
      </c>
      <c r="X185" s="437">
        <v>1.0</v>
      </c>
      <c r="Y185" s="483">
        <v>1.0</v>
      </c>
      <c r="Z185" s="433">
        <v>1.0</v>
      </c>
      <c r="AA185" s="483">
        <v>1.0</v>
      </c>
      <c r="AB185" s="483">
        <v>1.0</v>
      </c>
      <c r="AC185" s="483">
        <v>1.0</v>
      </c>
      <c r="AD185" s="437">
        <v>1.0</v>
      </c>
      <c r="AE185" s="437">
        <v>1.0</v>
      </c>
      <c r="AF185" s="483">
        <v>1.0</v>
      </c>
      <c r="AG185" s="483">
        <v>1.0</v>
      </c>
      <c r="AH185" s="483">
        <v>1.0</v>
      </c>
      <c r="AI185" s="483">
        <v>1.0</v>
      </c>
      <c r="AJ185" s="483">
        <v>1.0</v>
      </c>
      <c r="AK185" s="483"/>
      <c r="AL185" s="278">
        <f t="shared" si="56"/>
        <v>30</v>
      </c>
      <c r="AM185" s="241"/>
      <c r="AN185" s="436" t="b">
        <v>0</v>
      </c>
    </row>
    <row r="186" ht="15.75" customHeight="1">
      <c r="A186" s="264" t="s">
        <v>273</v>
      </c>
      <c r="B186" s="309" t="s">
        <v>310</v>
      </c>
      <c r="C186" s="309" t="s">
        <v>259</v>
      </c>
      <c r="D186" s="309"/>
      <c r="E186" s="309"/>
      <c r="F186" s="309"/>
      <c r="G186" s="483"/>
      <c r="H186" s="483"/>
      <c r="I186" s="437"/>
      <c r="J186" s="437"/>
      <c r="K186" s="483"/>
      <c r="L186" s="483"/>
      <c r="M186" s="483"/>
      <c r="N186" s="483"/>
      <c r="O186" s="483"/>
      <c r="P186" s="437"/>
      <c r="Q186" s="437"/>
      <c r="R186" s="483"/>
      <c r="S186" s="483"/>
      <c r="T186" s="483"/>
      <c r="U186" s="483"/>
      <c r="V186" s="483"/>
      <c r="W186" s="433"/>
      <c r="X186" s="437"/>
      <c r="Y186" s="483"/>
      <c r="Z186" s="433"/>
      <c r="AA186" s="483"/>
      <c r="AB186" s="483"/>
      <c r="AC186" s="483"/>
      <c r="AD186" s="437"/>
      <c r="AE186" s="437"/>
      <c r="AF186" s="483"/>
      <c r="AG186" s="483"/>
      <c r="AH186" s="483"/>
      <c r="AI186" s="483"/>
      <c r="AJ186" s="483"/>
      <c r="AK186" s="483"/>
      <c r="AL186" s="278">
        <f t="shared" si="56"/>
        <v>0</v>
      </c>
      <c r="AM186" s="241"/>
      <c r="AN186" s="436" t="b">
        <v>0</v>
      </c>
    </row>
    <row r="187" ht="15.75" customHeight="1">
      <c r="A187" s="264" t="s">
        <v>273</v>
      </c>
      <c r="B187" s="457" t="s">
        <v>310</v>
      </c>
      <c r="C187" s="286" t="s">
        <v>259</v>
      </c>
      <c r="D187" s="286" t="s">
        <v>47</v>
      </c>
      <c r="E187" s="286"/>
      <c r="F187" s="286"/>
      <c r="G187" s="438">
        <f t="shared" ref="G187:AK187" si="57">SUM(G185:G186)</f>
        <v>1</v>
      </c>
      <c r="H187" s="438">
        <f t="shared" si="57"/>
        <v>1</v>
      </c>
      <c r="I187" s="438">
        <f t="shared" si="57"/>
        <v>1</v>
      </c>
      <c r="J187" s="438">
        <f t="shared" si="57"/>
        <v>1</v>
      </c>
      <c r="K187" s="438">
        <f t="shared" si="57"/>
        <v>1</v>
      </c>
      <c r="L187" s="438">
        <f t="shared" si="57"/>
        <v>1</v>
      </c>
      <c r="M187" s="438">
        <f t="shared" si="57"/>
        <v>1</v>
      </c>
      <c r="N187" s="438">
        <f t="shared" si="57"/>
        <v>1</v>
      </c>
      <c r="O187" s="438">
        <f t="shared" si="57"/>
        <v>1</v>
      </c>
      <c r="P187" s="438">
        <f t="shared" si="57"/>
        <v>1</v>
      </c>
      <c r="Q187" s="438">
        <f t="shared" si="57"/>
        <v>1</v>
      </c>
      <c r="R187" s="438">
        <f t="shared" si="57"/>
        <v>1</v>
      </c>
      <c r="S187" s="438">
        <f t="shared" si="57"/>
        <v>1</v>
      </c>
      <c r="T187" s="438">
        <f t="shared" si="57"/>
        <v>1</v>
      </c>
      <c r="U187" s="438">
        <f t="shared" si="57"/>
        <v>1</v>
      </c>
      <c r="V187" s="438">
        <f t="shared" si="57"/>
        <v>1</v>
      </c>
      <c r="W187" s="438">
        <f t="shared" si="57"/>
        <v>1</v>
      </c>
      <c r="X187" s="438">
        <f t="shared" si="57"/>
        <v>1</v>
      </c>
      <c r="Y187" s="438">
        <f t="shared" si="57"/>
        <v>1</v>
      </c>
      <c r="Z187" s="438">
        <f t="shared" si="57"/>
        <v>1</v>
      </c>
      <c r="AA187" s="438">
        <f t="shared" si="57"/>
        <v>1</v>
      </c>
      <c r="AB187" s="438">
        <f t="shared" si="57"/>
        <v>1</v>
      </c>
      <c r="AC187" s="438">
        <f t="shared" si="57"/>
        <v>1</v>
      </c>
      <c r="AD187" s="438">
        <f t="shared" si="57"/>
        <v>1</v>
      </c>
      <c r="AE187" s="438">
        <f t="shared" si="57"/>
        <v>1</v>
      </c>
      <c r="AF187" s="438">
        <f t="shared" si="57"/>
        <v>1</v>
      </c>
      <c r="AG187" s="438">
        <f t="shared" si="57"/>
        <v>1</v>
      </c>
      <c r="AH187" s="438">
        <f t="shared" si="57"/>
        <v>1</v>
      </c>
      <c r="AI187" s="438">
        <f t="shared" si="57"/>
        <v>1</v>
      </c>
      <c r="AJ187" s="438">
        <f t="shared" si="57"/>
        <v>1</v>
      </c>
      <c r="AK187" s="438">
        <f t="shared" si="57"/>
        <v>0</v>
      </c>
      <c r="AL187" s="260">
        <f t="shared" si="56"/>
        <v>30</v>
      </c>
      <c r="AM187" s="301"/>
      <c r="AN187" s="407" t="b">
        <v>0</v>
      </c>
    </row>
    <row r="188" ht="15.75" customHeight="1">
      <c r="A188" s="264" t="s">
        <v>273</v>
      </c>
      <c r="B188" s="309" t="s">
        <v>310</v>
      </c>
      <c r="C188" s="309" t="s">
        <v>271</v>
      </c>
      <c r="D188" s="309" t="s">
        <v>173</v>
      </c>
      <c r="E188" s="309"/>
      <c r="F188" s="309"/>
      <c r="G188" s="483"/>
      <c r="H188" s="483"/>
      <c r="I188" s="437"/>
      <c r="J188" s="437"/>
      <c r="K188" s="483"/>
      <c r="L188" s="483"/>
      <c r="M188" s="483"/>
      <c r="N188" s="483"/>
      <c r="O188" s="483"/>
      <c r="P188" s="437"/>
      <c r="Q188" s="437"/>
      <c r="R188" s="483"/>
      <c r="S188" s="483"/>
      <c r="T188" s="483"/>
      <c r="U188" s="483"/>
      <c r="V188" s="483"/>
      <c r="W188" s="433"/>
      <c r="X188" s="437"/>
      <c r="Y188" s="483"/>
      <c r="Z188" s="433"/>
      <c r="AA188" s="483"/>
      <c r="AB188" s="483"/>
      <c r="AC188" s="483"/>
      <c r="AD188" s="437"/>
      <c r="AE188" s="437"/>
      <c r="AF188" s="483"/>
      <c r="AG188" s="483">
        <v>1.0</v>
      </c>
      <c r="AH188" s="483"/>
      <c r="AI188" s="483"/>
      <c r="AJ188" s="483"/>
      <c r="AK188" s="483"/>
      <c r="AL188" s="278">
        <f t="shared" si="56"/>
        <v>1</v>
      </c>
      <c r="AM188" s="241"/>
      <c r="AN188" s="436" t="b">
        <v>0</v>
      </c>
    </row>
    <row r="189" ht="15.75" customHeight="1">
      <c r="A189" s="264" t="s">
        <v>273</v>
      </c>
      <c r="B189" s="309" t="s">
        <v>310</v>
      </c>
      <c r="C189" s="309" t="s">
        <v>271</v>
      </c>
      <c r="D189" s="309"/>
      <c r="E189" s="309"/>
      <c r="F189" s="309"/>
      <c r="G189" s="483"/>
      <c r="H189" s="483"/>
      <c r="I189" s="437"/>
      <c r="J189" s="437"/>
      <c r="K189" s="483"/>
      <c r="L189" s="483"/>
      <c r="M189" s="483"/>
      <c r="N189" s="483"/>
      <c r="O189" s="483"/>
      <c r="P189" s="437"/>
      <c r="Q189" s="437"/>
      <c r="R189" s="483"/>
      <c r="S189" s="483"/>
      <c r="T189" s="483"/>
      <c r="U189" s="483"/>
      <c r="V189" s="483"/>
      <c r="W189" s="433"/>
      <c r="X189" s="437"/>
      <c r="Y189" s="483"/>
      <c r="Z189" s="433"/>
      <c r="AA189" s="483"/>
      <c r="AB189" s="483"/>
      <c r="AC189" s="483"/>
      <c r="AD189" s="437"/>
      <c r="AE189" s="437"/>
      <c r="AF189" s="483"/>
      <c r="AG189" s="483"/>
      <c r="AH189" s="483"/>
      <c r="AI189" s="483"/>
      <c r="AJ189" s="483"/>
      <c r="AK189" s="483"/>
      <c r="AL189" s="278">
        <f t="shared" si="56"/>
        <v>0</v>
      </c>
      <c r="AM189" s="241"/>
      <c r="AN189" s="436" t="b">
        <v>0</v>
      </c>
    </row>
    <row r="190" ht="15.75" customHeight="1">
      <c r="A190" s="264" t="s">
        <v>273</v>
      </c>
      <c r="B190" s="306" t="s">
        <v>310</v>
      </c>
      <c r="C190" s="306" t="s">
        <v>271</v>
      </c>
      <c r="D190" s="306" t="s">
        <v>172</v>
      </c>
      <c r="E190" s="306"/>
      <c r="F190" s="306"/>
      <c r="G190" s="438">
        <f t="shared" ref="G190:AK190" si="58">SUM(G188:G189)</f>
        <v>0</v>
      </c>
      <c r="H190" s="438">
        <f t="shared" si="58"/>
        <v>0</v>
      </c>
      <c r="I190" s="438">
        <f t="shared" si="58"/>
        <v>0</v>
      </c>
      <c r="J190" s="438">
        <f t="shared" si="58"/>
        <v>0</v>
      </c>
      <c r="K190" s="438">
        <f t="shared" si="58"/>
        <v>0</v>
      </c>
      <c r="L190" s="438">
        <f t="shared" si="58"/>
        <v>0</v>
      </c>
      <c r="M190" s="438">
        <f t="shared" si="58"/>
        <v>0</v>
      </c>
      <c r="N190" s="438">
        <f t="shared" si="58"/>
        <v>0</v>
      </c>
      <c r="O190" s="438">
        <f t="shared" si="58"/>
        <v>0</v>
      </c>
      <c r="P190" s="438">
        <f t="shared" si="58"/>
        <v>0</v>
      </c>
      <c r="Q190" s="438">
        <f t="shared" si="58"/>
        <v>0</v>
      </c>
      <c r="R190" s="438">
        <f t="shared" si="58"/>
        <v>0</v>
      </c>
      <c r="S190" s="438">
        <f t="shared" si="58"/>
        <v>0</v>
      </c>
      <c r="T190" s="438">
        <f t="shared" si="58"/>
        <v>0</v>
      </c>
      <c r="U190" s="438">
        <f t="shared" si="58"/>
        <v>0</v>
      </c>
      <c r="V190" s="438">
        <f t="shared" si="58"/>
        <v>0</v>
      </c>
      <c r="W190" s="438">
        <f t="shared" si="58"/>
        <v>0</v>
      </c>
      <c r="X190" s="438">
        <f t="shared" si="58"/>
        <v>0</v>
      </c>
      <c r="Y190" s="438">
        <f t="shared" si="58"/>
        <v>0</v>
      </c>
      <c r="Z190" s="438">
        <f t="shared" si="58"/>
        <v>0</v>
      </c>
      <c r="AA190" s="438">
        <f t="shared" si="58"/>
        <v>0</v>
      </c>
      <c r="AB190" s="438">
        <f t="shared" si="58"/>
        <v>0</v>
      </c>
      <c r="AC190" s="438">
        <f t="shared" si="58"/>
        <v>0</v>
      </c>
      <c r="AD190" s="438">
        <f t="shared" si="58"/>
        <v>0</v>
      </c>
      <c r="AE190" s="438">
        <f t="shared" si="58"/>
        <v>0</v>
      </c>
      <c r="AF190" s="438">
        <f t="shared" si="58"/>
        <v>0</v>
      </c>
      <c r="AG190" s="438">
        <f t="shared" si="58"/>
        <v>1</v>
      </c>
      <c r="AH190" s="438">
        <f t="shared" si="58"/>
        <v>0</v>
      </c>
      <c r="AI190" s="438">
        <f t="shared" si="58"/>
        <v>0</v>
      </c>
      <c r="AJ190" s="438">
        <f t="shared" si="58"/>
        <v>0</v>
      </c>
      <c r="AK190" s="438">
        <f t="shared" si="58"/>
        <v>0</v>
      </c>
      <c r="AL190" s="260">
        <f t="shared" si="56"/>
        <v>1</v>
      </c>
      <c r="AM190" s="263"/>
      <c r="AN190" s="439" t="b">
        <v>0</v>
      </c>
    </row>
    <row r="191" ht="15.75" customHeight="1">
      <c r="A191" s="264" t="s">
        <v>273</v>
      </c>
      <c r="B191" s="309" t="s">
        <v>310</v>
      </c>
      <c r="C191" s="309" t="s">
        <v>263</v>
      </c>
      <c r="D191" s="309" t="s">
        <v>160</v>
      </c>
      <c r="E191" s="309"/>
      <c r="F191" s="309"/>
      <c r="G191" s="483"/>
      <c r="H191" s="483"/>
      <c r="I191" s="437"/>
      <c r="J191" s="437"/>
      <c r="K191" s="483"/>
      <c r="L191" s="483">
        <v>1.0</v>
      </c>
      <c r="M191" s="483">
        <v>1.0</v>
      </c>
      <c r="N191" s="483">
        <v>1.0</v>
      </c>
      <c r="O191" s="483">
        <v>1.0</v>
      </c>
      <c r="P191" s="437"/>
      <c r="Q191" s="437"/>
      <c r="R191" s="483">
        <v>1.0</v>
      </c>
      <c r="S191" s="483">
        <v>1.0</v>
      </c>
      <c r="T191" s="483">
        <v>1.0</v>
      </c>
      <c r="U191" s="483">
        <v>1.0</v>
      </c>
      <c r="V191" s="483">
        <v>1.0</v>
      </c>
      <c r="W191" s="433"/>
      <c r="X191" s="437"/>
      <c r="Y191" s="483">
        <v>1.0</v>
      </c>
      <c r="Z191" s="433">
        <v>1.0</v>
      </c>
      <c r="AA191" s="483">
        <v>1.0</v>
      </c>
      <c r="AB191" s="483">
        <v>1.0</v>
      </c>
      <c r="AC191" s="483">
        <v>1.0</v>
      </c>
      <c r="AD191" s="437"/>
      <c r="AE191" s="437"/>
      <c r="AF191" s="483">
        <v>1.0</v>
      </c>
      <c r="AG191" s="483">
        <v>1.0</v>
      </c>
      <c r="AH191" s="483">
        <v>1.0</v>
      </c>
      <c r="AI191" s="483">
        <v>1.0</v>
      </c>
      <c r="AJ191" s="483">
        <v>1.0</v>
      </c>
      <c r="AK191" s="483"/>
      <c r="AL191" s="278">
        <f t="shared" si="56"/>
        <v>19</v>
      </c>
      <c r="AM191" s="241"/>
      <c r="AN191" s="436" t="b">
        <v>1</v>
      </c>
    </row>
    <row r="192" ht="15.75" customHeight="1">
      <c r="A192" s="264" t="s">
        <v>273</v>
      </c>
      <c r="B192" s="309" t="s">
        <v>310</v>
      </c>
      <c r="C192" s="309" t="s">
        <v>263</v>
      </c>
      <c r="D192" s="309"/>
      <c r="E192" s="309"/>
      <c r="F192" s="309"/>
      <c r="G192" s="483"/>
      <c r="H192" s="483"/>
      <c r="I192" s="437"/>
      <c r="J192" s="437"/>
      <c r="K192" s="483"/>
      <c r="L192" s="483"/>
      <c r="M192" s="483"/>
      <c r="N192" s="483"/>
      <c r="O192" s="483"/>
      <c r="P192" s="437"/>
      <c r="Q192" s="437"/>
      <c r="R192" s="483"/>
      <c r="S192" s="483"/>
      <c r="T192" s="483"/>
      <c r="U192" s="483"/>
      <c r="V192" s="483"/>
      <c r="W192" s="433"/>
      <c r="X192" s="437"/>
      <c r="Y192" s="483"/>
      <c r="Z192" s="433"/>
      <c r="AA192" s="483"/>
      <c r="AB192" s="483"/>
      <c r="AC192" s="483"/>
      <c r="AD192" s="437"/>
      <c r="AE192" s="437"/>
      <c r="AF192" s="483"/>
      <c r="AG192" s="483"/>
      <c r="AH192" s="483"/>
      <c r="AI192" s="483"/>
      <c r="AJ192" s="483"/>
      <c r="AK192" s="483"/>
      <c r="AL192" s="278">
        <f t="shared" si="56"/>
        <v>0</v>
      </c>
      <c r="AM192" s="241"/>
      <c r="AN192" s="436" t="b">
        <v>0</v>
      </c>
    </row>
    <row r="193" ht="15.75" customHeight="1">
      <c r="A193" s="264" t="s">
        <v>273</v>
      </c>
      <c r="B193" s="306" t="s">
        <v>310</v>
      </c>
      <c r="C193" s="306" t="s">
        <v>263</v>
      </c>
      <c r="D193" s="306" t="s">
        <v>142</v>
      </c>
      <c r="E193" s="306"/>
      <c r="F193" s="306"/>
      <c r="G193" s="438">
        <f t="shared" ref="G193:AK193" si="59">SUM(G191:G192)</f>
        <v>0</v>
      </c>
      <c r="H193" s="438">
        <f t="shared" si="59"/>
        <v>0</v>
      </c>
      <c r="I193" s="438">
        <f t="shared" si="59"/>
        <v>0</v>
      </c>
      <c r="J193" s="438">
        <f t="shared" si="59"/>
        <v>0</v>
      </c>
      <c r="K193" s="438">
        <f t="shared" si="59"/>
        <v>0</v>
      </c>
      <c r="L193" s="438">
        <f t="shared" si="59"/>
        <v>1</v>
      </c>
      <c r="M193" s="438">
        <f t="shared" si="59"/>
        <v>1</v>
      </c>
      <c r="N193" s="438">
        <f t="shared" si="59"/>
        <v>1</v>
      </c>
      <c r="O193" s="438">
        <f t="shared" si="59"/>
        <v>1</v>
      </c>
      <c r="P193" s="438">
        <f t="shared" si="59"/>
        <v>0</v>
      </c>
      <c r="Q193" s="438">
        <f t="shared" si="59"/>
        <v>0</v>
      </c>
      <c r="R193" s="438">
        <f t="shared" si="59"/>
        <v>1</v>
      </c>
      <c r="S193" s="438">
        <f t="shared" si="59"/>
        <v>1</v>
      </c>
      <c r="T193" s="438">
        <f t="shared" si="59"/>
        <v>1</v>
      </c>
      <c r="U193" s="438">
        <f t="shared" si="59"/>
        <v>1</v>
      </c>
      <c r="V193" s="438">
        <f t="shared" si="59"/>
        <v>1</v>
      </c>
      <c r="W193" s="438">
        <f t="shared" si="59"/>
        <v>0</v>
      </c>
      <c r="X193" s="438">
        <f t="shared" si="59"/>
        <v>0</v>
      </c>
      <c r="Y193" s="438">
        <f t="shared" si="59"/>
        <v>1</v>
      </c>
      <c r="Z193" s="438">
        <f t="shared" si="59"/>
        <v>1</v>
      </c>
      <c r="AA193" s="438">
        <f t="shared" si="59"/>
        <v>1</v>
      </c>
      <c r="AB193" s="438">
        <f t="shared" si="59"/>
        <v>1</v>
      </c>
      <c r="AC193" s="438">
        <f t="shared" si="59"/>
        <v>1</v>
      </c>
      <c r="AD193" s="438">
        <f t="shared" si="59"/>
        <v>0</v>
      </c>
      <c r="AE193" s="438">
        <f t="shared" si="59"/>
        <v>0</v>
      </c>
      <c r="AF193" s="438">
        <f t="shared" si="59"/>
        <v>1</v>
      </c>
      <c r="AG193" s="438">
        <f t="shared" si="59"/>
        <v>1</v>
      </c>
      <c r="AH193" s="438">
        <f t="shared" si="59"/>
        <v>1</v>
      </c>
      <c r="AI193" s="438">
        <f t="shared" si="59"/>
        <v>1</v>
      </c>
      <c r="AJ193" s="438">
        <f t="shared" si="59"/>
        <v>1</v>
      </c>
      <c r="AK193" s="438">
        <f t="shared" si="59"/>
        <v>0</v>
      </c>
      <c r="AL193" s="260">
        <f t="shared" si="56"/>
        <v>19</v>
      </c>
      <c r="AM193" s="263"/>
      <c r="AN193" s="439" t="b">
        <v>0</v>
      </c>
    </row>
    <row r="194" ht="15.75" customHeight="1">
      <c r="A194" s="264" t="s">
        <v>273</v>
      </c>
      <c r="B194" s="309" t="s">
        <v>287</v>
      </c>
      <c r="C194" s="309" t="s">
        <v>275</v>
      </c>
      <c r="D194" s="309" t="s">
        <v>135</v>
      </c>
      <c r="E194" s="309"/>
      <c r="F194" s="309"/>
      <c r="G194" s="483"/>
      <c r="H194" s="483"/>
      <c r="I194" s="437"/>
      <c r="J194" s="437"/>
      <c r="K194" s="483"/>
      <c r="L194" s="483"/>
      <c r="M194" s="483"/>
      <c r="N194" s="483"/>
      <c r="O194" s="483"/>
      <c r="P194" s="437"/>
      <c r="Q194" s="437"/>
      <c r="R194" s="483"/>
      <c r="S194" s="483"/>
      <c r="T194" s="483"/>
      <c r="U194" s="483"/>
      <c r="V194" s="483"/>
      <c r="W194" s="433"/>
      <c r="X194" s="437"/>
      <c r="Y194" s="483"/>
      <c r="Z194" s="433"/>
      <c r="AA194" s="483"/>
      <c r="AB194" s="483"/>
      <c r="AC194" s="483"/>
      <c r="AD194" s="437"/>
      <c r="AE194" s="437"/>
      <c r="AF194" s="483"/>
      <c r="AG194" s="483"/>
      <c r="AH194" s="483"/>
      <c r="AI194" s="483">
        <v>10.0</v>
      </c>
      <c r="AJ194" s="483"/>
      <c r="AK194" s="483"/>
      <c r="AL194" s="278">
        <f t="shared" si="56"/>
        <v>10</v>
      </c>
      <c r="AM194" s="241"/>
      <c r="AN194" s="436" t="b">
        <v>0</v>
      </c>
    </row>
    <row r="195" ht="15.75" customHeight="1">
      <c r="A195" s="264" t="s">
        <v>273</v>
      </c>
      <c r="B195" s="286" t="s">
        <v>287</v>
      </c>
      <c r="C195" s="286" t="s">
        <v>275</v>
      </c>
      <c r="D195" s="286" t="s">
        <v>98</v>
      </c>
      <c r="E195" s="286"/>
      <c r="F195" s="286"/>
      <c r="G195" s="438">
        <f t="shared" ref="G195:AK195" si="60">SUM(G194)</f>
        <v>0</v>
      </c>
      <c r="H195" s="438">
        <f t="shared" si="60"/>
        <v>0</v>
      </c>
      <c r="I195" s="438">
        <f t="shared" si="60"/>
        <v>0</v>
      </c>
      <c r="J195" s="438">
        <f t="shared" si="60"/>
        <v>0</v>
      </c>
      <c r="K195" s="438">
        <f t="shared" si="60"/>
        <v>0</v>
      </c>
      <c r="L195" s="438">
        <f t="shared" si="60"/>
        <v>0</v>
      </c>
      <c r="M195" s="438">
        <f t="shared" si="60"/>
        <v>0</v>
      </c>
      <c r="N195" s="438">
        <f t="shared" si="60"/>
        <v>0</v>
      </c>
      <c r="O195" s="438">
        <f t="shared" si="60"/>
        <v>0</v>
      </c>
      <c r="P195" s="438">
        <f t="shared" si="60"/>
        <v>0</v>
      </c>
      <c r="Q195" s="438">
        <f t="shared" si="60"/>
        <v>0</v>
      </c>
      <c r="R195" s="438">
        <f t="shared" si="60"/>
        <v>0</v>
      </c>
      <c r="S195" s="438">
        <f t="shared" si="60"/>
        <v>0</v>
      </c>
      <c r="T195" s="438">
        <f t="shared" si="60"/>
        <v>0</v>
      </c>
      <c r="U195" s="438">
        <f t="shared" si="60"/>
        <v>0</v>
      </c>
      <c r="V195" s="438">
        <f t="shared" si="60"/>
        <v>0</v>
      </c>
      <c r="W195" s="438">
        <f t="shared" si="60"/>
        <v>0</v>
      </c>
      <c r="X195" s="438">
        <f t="shared" si="60"/>
        <v>0</v>
      </c>
      <c r="Y195" s="438">
        <f t="shared" si="60"/>
        <v>0</v>
      </c>
      <c r="Z195" s="438">
        <f t="shared" si="60"/>
        <v>0</v>
      </c>
      <c r="AA195" s="438">
        <f t="shared" si="60"/>
        <v>0</v>
      </c>
      <c r="AB195" s="438">
        <f t="shared" si="60"/>
        <v>0</v>
      </c>
      <c r="AC195" s="438">
        <f t="shared" si="60"/>
        <v>0</v>
      </c>
      <c r="AD195" s="438">
        <f t="shared" si="60"/>
        <v>0</v>
      </c>
      <c r="AE195" s="438">
        <f t="shared" si="60"/>
        <v>0</v>
      </c>
      <c r="AF195" s="438">
        <f t="shared" si="60"/>
        <v>0</v>
      </c>
      <c r="AG195" s="438">
        <f t="shared" si="60"/>
        <v>0</v>
      </c>
      <c r="AH195" s="438">
        <f t="shared" si="60"/>
        <v>0</v>
      </c>
      <c r="AI195" s="438">
        <f t="shared" si="60"/>
        <v>10</v>
      </c>
      <c r="AJ195" s="438">
        <f t="shared" si="60"/>
        <v>0</v>
      </c>
      <c r="AK195" s="438">
        <f t="shared" si="60"/>
        <v>0</v>
      </c>
      <c r="AL195" s="260">
        <f t="shared" si="56"/>
        <v>10</v>
      </c>
      <c r="AM195" s="263"/>
      <c r="AN195" s="439" t="b">
        <v>0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F60726A4-ECD4-49F1-889A-7D7A5EC574DA}" filter="1" showAutoFilter="1">
      <autoFilter ref="$A$14:$AN$185">
        <filterColumn colId="2">
          <filters>
            <filter val="Cuidador"/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466100235"/>
        </ext>
      </extLst>
    </customSheetView>
    <customSheetView guid="{1511A2FF-F077-4F5E-9AB5-6785A384B194}" filter="1" showAutoFilter="1">
      <autoFilter ref="$A$14:$AN$83">
        <filterColumn colId="3">
          <filters>
            <filter val="Proveedores Kinesiologos"/>
            <filter val="Graglia Gustavo (GEREMCIA, DIRECION MEDICA, MEDICO)"/>
            <filter val="Martinez Mariano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Melo (CHOFER)"/>
            <filter val="Mamani Ana Carolina"/>
            <filter val="Mojan Jorge"/>
            <filter val="Dr Morales Daniel"/>
            <filter val="Leandra Griguol"/>
            <filter val="Polo Daniela"/>
            <filter val="Sandoval Carina"/>
            <filter val="Cargnelutti Noelia"/>
            <filter val="Proveedores Medicos"/>
            <filter val="Montenegro Ivana"/>
            <filter val="Correa Agustina"/>
            <filter val="Jerez Daiana"/>
            <filter val="Viloria Judith"/>
            <filter val="Juan Manuel"/>
            <filter val="Dr Casas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547544360"/>
        </ext>
      </extLst>
    </customSheetView>
  </customSheetViews>
  <mergeCells count="44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142:AK142"/>
    <mergeCell ref="G143:AK143"/>
  </mergeCells>
  <conditionalFormatting sqref="G86:AK86">
    <cfRule type="expression" dxfId="0" priority="1">
      <formula>WEEKDAY(G74,2)&gt;WEEKDAY(H74,2)</formula>
    </cfRule>
  </conditionalFormatting>
  <conditionalFormatting sqref="Q6">
    <cfRule type="notContainsBlanks" dxfId="0" priority="2">
      <formula>LEN(TRIM(Q6))&gt;0</formula>
    </cfRule>
  </conditionalFormatting>
  <conditionalFormatting sqref="G14:AK14">
    <cfRule type="expression" dxfId="1" priority="3">
      <formula>WEEKDAY(G9,2)&gt;WEEKDAY(H9,2)</formula>
    </cfRule>
  </conditionalFormatting>
  <conditionalFormatting sqref="G13:AC13 P6">
    <cfRule type="notContainsBlanks" dxfId="0" priority="4">
      <formula>LEN(TRIM(G13))&gt;0</formula>
    </cfRule>
  </conditionalFormatting>
  <conditionalFormatting sqref="G5:I5">
    <cfRule type="notContainsBlanks" dxfId="0" priority="5">
      <formula>LEN(TRIM(G5))&gt;0</formula>
    </cfRule>
  </conditionalFormatting>
  <conditionalFormatting sqref="G14:AK14">
    <cfRule type="expression" dxfId="2" priority="6">
      <formula>MONTH(G9)&lt;&gt;MONTH($G$5&amp;1)</formula>
    </cfRule>
  </conditionalFormatting>
  <conditionalFormatting sqref="G15:AK15">
    <cfRule type="expression" dxfId="3" priority="7">
      <formula>MONTH(G9)=MONTH($G$5&amp;1)</formula>
    </cfRule>
  </conditionalFormatting>
  <conditionalFormatting sqref="G15:AK15">
    <cfRule type="expression" dxfId="4" priority="8">
      <formula>MONTH(G9)&lt;&gt;MONTH($G$5&amp;1)</formula>
    </cfRule>
  </conditionalFormatting>
  <conditionalFormatting sqref="G13:AK13">
    <cfRule type="notContainsBlanks" dxfId="0" priority="9">
      <formula>LEN(TRIM(G13))&gt;0</formula>
    </cfRule>
  </conditionalFormatting>
  <conditionalFormatting sqref="G13:AK13">
    <cfRule type="expression" dxfId="5" priority="10">
      <formula>MONTH(G9)=MONTH($G$5&amp;1)</formula>
    </cfRule>
  </conditionalFormatting>
  <conditionalFormatting sqref="G25:AK26">
    <cfRule type="expression" dxfId="0" priority="11">
      <formula>WEEKDAY(G9,2)&gt;WEEKDAY(H9,2)</formula>
    </cfRule>
  </conditionalFormatting>
  <conditionalFormatting sqref="G26:AK26">
    <cfRule type="expression" dxfId="0" priority="12">
      <formula>WEEKDAY(G9,2)&gt;WEEKDAY(H9,2)</formula>
    </cfRule>
  </conditionalFormatting>
  <conditionalFormatting sqref="G27:AK27">
    <cfRule type="expression" dxfId="0" priority="13">
      <formula>WEEKDAY(G9,2)&gt;WEEKDAY(H9,2)</formula>
    </cfRule>
  </conditionalFormatting>
  <conditionalFormatting sqref="G28:AK28">
    <cfRule type="expression" dxfId="0" priority="14">
      <formula>WEEKDAY(G9,2)&gt;WEEKDAY(H9,2)</formula>
    </cfRule>
  </conditionalFormatting>
  <conditionalFormatting sqref="G29:AK29">
    <cfRule type="expression" dxfId="0" priority="15">
      <formula>WEEKDAY(G9,2)&gt;WEEKDAY(H9,2)</formula>
    </cfRule>
  </conditionalFormatting>
  <conditionalFormatting sqref="G30:AK30">
    <cfRule type="expression" dxfId="0" priority="16">
      <formula>WEEKDAY(G9,2)&gt;WEEKDAY(H9,2)</formula>
    </cfRule>
  </conditionalFormatting>
  <conditionalFormatting sqref="G31:AK33">
    <cfRule type="expression" dxfId="0" priority="17">
      <formula>WEEKDAY(G9,2)&gt;WEEKDAY(H9,2)</formula>
    </cfRule>
  </conditionalFormatting>
  <conditionalFormatting sqref="G40:AK40">
    <cfRule type="expression" dxfId="0" priority="18">
      <formula>WEEKDAY(G9,2)&gt;WEEKDAY(H9,2)</formula>
    </cfRule>
  </conditionalFormatting>
  <conditionalFormatting sqref="G43:AK43">
    <cfRule type="expression" dxfId="0" priority="19">
      <formula>WEEKDAY(G9,2)&gt;WEEKDAY(H9,2)</formula>
    </cfRule>
  </conditionalFormatting>
  <conditionalFormatting sqref="G45:AK45">
    <cfRule type="expression" dxfId="0" priority="20">
      <formula>WEEKDAY(G9,2)&gt;WEEKDAY(H9,2)</formula>
    </cfRule>
  </conditionalFormatting>
  <conditionalFormatting sqref="G46:AK46">
    <cfRule type="expression" dxfId="0" priority="21">
      <formula>WEEKDAY(G9,2)&gt;WEEKDAY(H9,2)</formula>
    </cfRule>
  </conditionalFormatting>
  <conditionalFormatting sqref="G48:AK48">
    <cfRule type="expression" dxfId="0" priority="22">
      <formula>WEEKDAY(G9,2)&gt;WEEKDAY(H9,2)</formula>
    </cfRule>
  </conditionalFormatting>
  <conditionalFormatting sqref="G49:AK49">
    <cfRule type="expression" dxfId="0" priority="23">
      <formula>WEEKDAY(G9,2)&gt;WEEKDAY(H9,2)</formula>
    </cfRule>
  </conditionalFormatting>
  <conditionalFormatting sqref="G50:AK50">
    <cfRule type="expression" dxfId="0" priority="24">
      <formula>WEEKDAY(G9,2)&gt;WEEKDAY(H9,2)</formula>
    </cfRule>
  </conditionalFormatting>
  <conditionalFormatting sqref="G51:AK51">
    <cfRule type="expression" dxfId="0" priority="25">
      <formula>WEEKDAY(G9,2)&gt;WEEKDAY(H9,2)</formula>
    </cfRule>
  </conditionalFormatting>
  <conditionalFormatting sqref="A3:D12">
    <cfRule type="cellIs" dxfId="0" priority="26" operator="equal">
      <formula>FECHA</formula>
    </cfRule>
  </conditionalFormatting>
  <conditionalFormatting sqref="G9:AK12">
    <cfRule type="cellIs" dxfId="6" priority="27" operator="equal">
      <formula>"1/1/2023"</formula>
    </cfRule>
  </conditionalFormatting>
  <conditionalFormatting sqref="G9:AK12">
    <cfRule type="cellIs" dxfId="6" priority="28" operator="equal">
      <formula>"21/2/2023"</formula>
    </cfRule>
  </conditionalFormatting>
  <conditionalFormatting sqref="G9:AK12">
    <cfRule type="cellIs" dxfId="7" priority="29" operator="equal">
      <formula>"24/3/2023"</formula>
    </cfRule>
  </conditionalFormatting>
  <conditionalFormatting sqref="G9:AK12">
    <cfRule type="cellIs" dxfId="6" priority="30" operator="equal">
      <formula>"2/4/2023"</formula>
    </cfRule>
  </conditionalFormatting>
  <conditionalFormatting sqref="G9:AK12">
    <cfRule type="cellIs" dxfId="6" priority="31" operator="equal">
      <formula>"7/4/2023"</formula>
    </cfRule>
  </conditionalFormatting>
  <conditionalFormatting sqref="G9:AK12">
    <cfRule type="cellIs" dxfId="6" priority="32" operator="equal">
      <formula>"1/5/2023"</formula>
    </cfRule>
  </conditionalFormatting>
  <conditionalFormatting sqref="G9:AK12">
    <cfRule type="cellIs" dxfId="6" priority="33" operator="equal">
      <formula>"25/5/2023"</formula>
    </cfRule>
  </conditionalFormatting>
  <conditionalFormatting sqref="G9:AK12">
    <cfRule type="cellIs" dxfId="6" priority="34" operator="equal">
      <formula>"17/6/2023"</formula>
    </cfRule>
  </conditionalFormatting>
  <conditionalFormatting sqref="G9:AK12">
    <cfRule type="cellIs" dxfId="6" priority="35" operator="equal">
      <formula>"20/6/2023"</formula>
    </cfRule>
  </conditionalFormatting>
  <conditionalFormatting sqref="G9:AK12">
    <cfRule type="cellIs" dxfId="6" priority="36" operator="equal">
      <formula>"9/7/2023"</formula>
    </cfRule>
  </conditionalFormatting>
  <conditionalFormatting sqref="G9:AK12">
    <cfRule type="cellIs" dxfId="6" priority="37" operator="equal">
      <formula>"21/8/2023"</formula>
    </cfRule>
  </conditionalFormatting>
  <conditionalFormatting sqref="G9:AK12">
    <cfRule type="cellIs" dxfId="6" priority="38" operator="equal">
      <formula>"13/10/2023"</formula>
    </cfRule>
  </conditionalFormatting>
  <conditionalFormatting sqref="G9:AK12">
    <cfRule type="cellIs" dxfId="6" priority="39" operator="equal">
      <formula>"20/11/2023"</formula>
    </cfRule>
  </conditionalFormatting>
  <conditionalFormatting sqref="G9:AK12">
    <cfRule type="cellIs" dxfId="6" priority="40" operator="equal">
      <formula>"8/12/2023"</formula>
    </cfRule>
  </conditionalFormatting>
  <conditionalFormatting sqref="G9:AK12">
    <cfRule type="cellIs" dxfId="6" priority="41" operator="equal">
      <formula>"25/12/2023"</formula>
    </cfRule>
  </conditionalFormatting>
  <conditionalFormatting sqref="G53:AK53">
    <cfRule type="expression" dxfId="0" priority="42">
      <formula>WEEKDAY(G9,2)&gt;WEEKDAY(H9,2)</formula>
    </cfRule>
  </conditionalFormatting>
  <conditionalFormatting sqref="G54:AK54">
    <cfRule type="expression" dxfId="0" priority="43">
      <formula>WEEKDAY(G9,2)&gt;WEEKDAY(H9,2)</formula>
    </cfRule>
  </conditionalFormatting>
  <conditionalFormatting sqref="G55:AK55">
    <cfRule type="expression" dxfId="0" priority="44">
      <formula>WEEKDAY(G9,2)&gt;WEEKDAY(H9,2)</formula>
    </cfRule>
  </conditionalFormatting>
  <conditionalFormatting sqref="G61:AK61">
    <cfRule type="expression" dxfId="0" priority="45">
      <formula>WEEKDAY(G15,2)&gt;WEEKDAY(H15,2)</formula>
    </cfRule>
  </conditionalFormatting>
  <conditionalFormatting sqref="G57:AK57">
    <cfRule type="expression" dxfId="0" priority="46">
      <formula>WEEKDAY(G9,2)&gt;WEEKDAY(H9,2)</formula>
    </cfRule>
  </conditionalFormatting>
  <conditionalFormatting sqref="G57:AJ57">
    <cfRule type="expression" dxfId="0" priority="47">
      <formula>WEEKDAY(G7,2)&gt;WEEKDAY(H7,2)</formula>
    </cfRule>
  </conditionalFormatting>
  <conditionalFormatting sqref="G59:AK60">
    <cfRule type="expression" dxfId="0" priority="48">
      <formula>WEEKDAY(G9,2)&gt;WEEKDAY(H9,2)</formula>
    </cfRule>
  </conditionalFormatting>
  <conditionalFormatting sqref="G61:AK61">
    <cfRule type="expression" dxfId="0" priority="49">
      <formula>WEEKDAY(G9,2)&gt;WEEKDAY(H9,2)</formula>
    </cfRule>
  </conditionalFormatting>
  <conditionalFormatting sqref="G62:AK62">
    <cfRule type="expression" dxfId="0" priority="50">
      <formula>WEEKDAY(G9,2)&gt;WEEKDAY(H9,2)</formula>
    </cfRule>
  </conditionalFormatting>
  <conditionalFormatting sqref="G64:AK64">
    <cfRule type="expression" dxfId="0" priority="51">
      <formula>WEEKDAY(G9,2)&gt;WEEKDAY(H9,2)</formula>
    </cfRule>
  </conditionalFormatting>
  <conditionalFormatting sqref="G65:AK65">
    <cfRule type="expression" dxfId="0" priority="52">
      <formula>WEEKDAY(G9,2)&gt;WEEKDAY(H9,2)</formula>
    </cfRule>
  </conditionalFormatting>
  <conditionalFormatting sqref="G67:AK67">
    <cfRule type="expression" dxfId="0" priority="53">
      <formula>WEEKDAY(G9,2)&gt;WEEKDAY(H9,2)</formula>
    </cfRule>
  </conditionalFormatting>
  <conditionalFormatting sqref="G68:AK68">
    <cfRule type="expression" dxfId="0" priority="54">
      <formula>WEEKDAY(G9,2)&gt;WEEKDAY(H9,2)</formula>
    </cfRule>
  </conditionalFormatting>
  <conditionalFormatting sqref="G9:AK12">
    <cfRule type="cellIs" dxfId="8" priority="55" operator="equal">
      <formula>"20/02/2023"</formula>
    </cfRule>
  </conditionalFormatting>
  <conditionalFormatting sqref="G9:AK12">
    <cfRule type="cellIs" dxfId="8" priority="56" operator="equal">
      <formula>"20/02/2023"</formula>
    </cfRule>
  </conditionalFormatting>
  <conditionalFormatting sqref="G24:AK24">
    <cfRule type="expression" dxfId="0" priority="57">
      <formula>WEEKDAY(G9,2)&gt;WEEKDAY(H9,2)</formula>
    </cfRule>
  </conditionalFormatting>
  <conditionalFormatting sqref="G32:AK32">
    <cfRule type="expression" dxfId="0" priority="58">
      <formula>WEEKDAY(G9,2)&gt;WEEKDAY(H9,2)</formula>
    </cfRule>
  </conditionalFormatting>
  <conditionalFormatting sqref="G33:AK33">
    <cfRule type="expression" dxfId="0" priority="59">
      <formula>WEEKDAY(G9,2)&gt;WEEKDAY(H9,2)</formula>
    </cfRule>
  </conditionalFormatting>
  <conditionalFormatting sqref="G51:AK51">
    <cfRule type="expression" dxfId="0" priority="60">
      <formula>WEEKDAY(G9,2)&gt;WEEKDAY(H9,2)</formula>
    </cfRule>
  </conditionalFormatting>
  <conditionalFormatting sqref="G52:AK52">
    <cfRule type="expression" dxfId="0" priority="61">
      <formula>WEEKDAY(G9,2)&gt;WEEKDAY(H9,2)</formula>
    </cfRule>
  </conditionalFormatting>
  <conditionalFormatting sqref="AD13:AK13">
    <cfRule type="notContainsBlanks" dxfId="0" priority="62">
      <formula>LEN(TRIM(AD13))&gt;0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ErrorMessage="1" sqref="A16:A195">
      <formula1>'LISTAS DESPLEGABLES '!$A$2:$A$100</formula1>
    </dataValidation>
    <dataValidation type="list" allowBlank="1" showInputMessage="1" showErrorMessage="1" prompt="Haz clic e introduce un valor del intervalo" sqref="B16:B195">
      <formula1>'LISTAS DESPLEGABLES '!$C$2:$C$100</formula1>
    </dataValidation>
    <dataValidation type="list" allowBlank="1" showInputMessage="1" showErrorMessage="1" prompt="Haz clic e introduce un valor del intervalo" sqref="D16:D195">
      <formula1>'RESUMEN '!$A$73:$A$303</formula1>
    </dataValidation>
    <dataValidation type="list" allowBlank="1" showInputMessage="1" showErrorMessage="1" prompt="Haz clic e introduce un valor del intervalo" sqref="C16:C195">
      <formula1>'LISTAS DESPLEGABLES '!$E$2:$E$1000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20.57"/>
    <col customWidth="1" min="3" max="3" width="17.29"/>
    <col customWidth="1" min="4" max="4" width="51.86"/>
    <col customWidth="1" min="5" max="6" width="0.86"/>
    <col customWidth="1" min="7" max="7" width="6.43"/>
    <col customWidth="1" min="8" max="8" width="7.43"/>
    <col customWidth="1" min="9" max="9" width="6.43"/>
    <col customWidth="1" min="10" max="10" width="6.86"/>
    <col customWidth="1" min="11" max="11" width="5.86"/>
    <col customWidth="1" min="12" max="13" width="6.29"/>
    <col customWidth="1" min="14" max="14" width="6.43"/>
    <col customWidth="1" min="15" max="15" width="7.43"/>
    <col customWidth="1" min="16" max="16" width="6.43"/>
    <col customWidth="1" min="17" max="18" width="6.86"/>
    <col customWidth="1" min="19" max="20" width="6.29"/>
    <col customWidth="1" min="21" max="21" width="6.43"/>
    <col customWidth="1" min="22" max="22" width="7.43"/>
    <col customWidth="1" min="23" max="23" width="6.43"/>
    <col customWidth="1" min="24" max="25" width="6.86"/>
    <col customWidth="1" min="26" max="27" width="6.29"/>
    <col customWidth="1" min="28" max="28" width="6.43"/>
    <col customWidth="1" min="29" max="29" width="7.43"/>
    <col customWidth="1" min="30" max="30" width="6.43"/>
    <col customWidth="1" min="31" max="32" width="6.86"/>
    <col customWidth="1" min="33" max="34" width="6.29"/>
    <col customWidth="1" min="35" max="35" width="6.43"/>
    <col customWidth="1" min="36" max="36" width="7.43"/>
    <col customWidth="1" min="37" max="37" width="6.43"/>
    <col customWidth="1" min="38" max="38" width="11.14"/>
    <col customWidth="1" min="39" max="39" width="1.43"/>
    <col customWidth="1" min="40" max="40" width="14.0"/>
  </cols>
  <sheetData>
    <row r="1" ht="25.5" customHeight="1">
      <c r="A1" s="173"/>
      <c r="B1" s="174" t="s">
        <v>320</v>
      </c>
      <c r="C1" s="175"/>
      <c r="D1" s="176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</row>
    <row r="2" ht="25.5" customHeight="1">
      <c r="A2" s="173"/>
      <c r="B2" s="178"/>
      <c r="C2" s="179"/>
      <c r="D2" s="180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</row>
    <row r="3">
      <c r="A3" s="181"/>
      <c r="B3" s="182" t="s">
        <v>342</v>
      </c>
      <c r="C3" s="175"/>
      <c r="D3" s="176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</row>
    <row r="4" ht="3.75" customHeight="1">
      <c r="A4" s="181"/>
      <c r="B4" s="184"/>
      <c r="D4" s="8"/>
      <c r="E4" s="183"/>
      <c r="F4" s="185"/>
      <c r="G4" s="186"/>
      <c r="H4" s="186"/>
      <c r="I4" s="186"/>
      <c r="J4" s="186"/>
      <c r="K4" s="186"/>
      <c r="L4" s="186"/>
      <c r="M4" s="186"/>
      <c r="N4" s="187"/>
      <c r="O4" s="183"/>
      <c r="P4" s="183"/>
      <c r="Q4" s="183"/>
      <c r="R4" s="183"/>
      <c r="S4" s="183"/>
      <c r="T4" s="183"/>
      <c r="U4" s="183"/>
      <c r="V4" s="185"/>
      <c r="W4" s="186"/>
      <c r="X4" s="186"/>
      <c r="Y4" s="186"/>
      <c r="Z4" s="186"/>
      <c r="AA4" s="186"/>
      <c r="AB4" s="186"/>
      <c r="AC4" s="186"/>
      <c r="AD4" s="186"/>
      <c r="AE4" s="186"/>
      <c r="AF4" s="187"/>
      <c r="AG4" s="183"/>
      <c r="AH4" s="185"/>
      <c r="AI4" s="186"/>
      <c r="AJ4" s="186"/>
      <c r="AK4" s="186"/>
      <c r="AL4" s="187"/>
      <c r="AM4" s="183"/>
      <c r="AN4" s="183"/>
    </row>
    <row r="5">
      <c r="A5" s="181"/>
      <c r="B5" s="184"/>
      <c r="D5" s="8"/>
      <c r="E5" s="183"/>
      <c r="F5" s="188"/>
      <c r="G5" s="189" t="s">
        <v>346</v>
      </c>
      <c r="H5" s="190"/>
      <c r="I5" s="191"/>
      <c r="J5" s="169"/>
      <c r="K5" s="192" t="s">
        <v>347</v>
      </c>
      <c r="L5" s="169"/>
      <c r="M5" s="169"/>
      <c r="N5" s="193"/>
      <c r="O5" s="183"/>
      <c r="P5" s="183"/>
      <c r="Q5" s="183"/>
      <c r="R5" s="183"/>
      <c r="S5" s="183"/>
      <c r="T5" s="183"/>
      <c r="U5" s="183"/>
      <c r="V5" s="188"/>
      <c r="W5" s="194" t="s">
        <v>323</v>
      </c>
      <c r="X5" s="195"/>
      <c r="Y5" s="195"/>
      <c r="Z5" s="195"/>
      <c r="AA5" s="195"/>
      <c r="AB5" s="195"/>
      <c r="AC5" s="195"/>
      <c r="AD5" s="195"/>
      <c r="AE5" s="195"/>
      <c r="AF5" s="196"/>
      <c r="AG5" s="183"/>
      <c r="AH5" s="197" t="s">
        <v>324</v>
      </c>
      <c r="AI5" s="198"/>
      <c r="AJ5" s="199"/>
      <c r="AK5" s="482" t="s">
        <v>325</v>
      </c>
      <c r="AL5" s="196"/>
      <c r="AM5" s="183"/>
      <c r="AN5" s="183"/>
    </row>
    <row r="6">
      <c r="A6" s="181"/>
      <c r="B6" s="184"/>
      <c r="D6" s="8"/>
      <c r="E6" s="183"/>
      <c r="F6" s="188"/>
      <c r="G6" s="169"/>
      <c r="H6" s="169"/>
      <c r="I6" s="169"/>
      <c r="J6" s="169"/>
      <c r="K6" s="169"/>
      <c r="L6" s="169"/>
      <c r="M6" s="169"/>
      <c r="N6" s="193"/>
      <c r="O6" s="183"/>
      <c r="P6" s="183"/>
      <c r="Q6" s="183"/>
      <c r="R6" s="183"/>
      <c r="S6" s="183"/>
      <c r="T6" s="183"/>
      <c r="U6" s="183"/>
      <c r="V6" s="188"/>
      <c r="W6" s="201" t="str">
        <f>"Desde "&amp;TEXT(DATE(G7,MONTH(G5&amp;1),1),"mmm-dd-yy")&amp;" /Hasta "&amp;TEXT(EOMONTH(DATE(G7,MONTH(G5&amp;1),1),0),"mmm-dd-yy")</f>
        <v>Desde jul-01-23 /Hasta jul-31-23</v>
      </c>
      <c r="X6" s="175"/>
      <c r="Y6" s="175"/>
      <c r="Z6" s="175"/>
      <c r="AA6" s="175"/>
      <c r="AB6" s="175"/>
      <c r="AC6" s="175"/>
      <c r="AD6" s="175"/>
      <c r="AE6" s="175"/>
      <c r="AF6" s="202"/>
      <c r="AG6" s="183"/>
      <c r="AH6" s="203" t="str">
        <f>G5</f>
        <v>JULIO</v>
      </c>
      <c r="AI6" s="175"/>
      <c r="AJ6" s="176"/>
      <c r="AK6" s="204">
        <f>G7</f>
        <v>2023</v>
      </c>
      <c r="AL6" s="202"/>
      <c r="AM6" s="183"/>
      <c r="AN6" s="183"/>
    </row>
    <row r="7">
      <c r="A7" s="181"/>
      <c r="B7" s="184"/>
      <c r="D7" s="8"/>
      <c r="E7" s="183"/>
      <c r="F7" s="188"/>
      <c r="G7" s="189">
        <v>2023.0</v>
      </c>
      <c r="H7" s="190"/>
      <c r="I7" s="191"/>
      <c r="J7" s="169"/>
      <c r="K7" s="205" t="s">
        <v>326</v>
      </c>
      <c r="L7" s="169"/>
      <c r="M7" s="169"/>
      <c r="N7" s="193"/>
      <c r="O7" s="183"/>
      <c r="P7" s="183"/>
      <c r="Q7" s="183"/>
      <c r="R7" s="183"/>
      <c r="S7" s="183"/>
      <c r="T7" s="183"/>
      <c r="U7" s="183"/>
      <c r="V7" s="188"/>
      <c r="W7" s="178"/>
      <c r="X7" s="179"/>
      <c r="Y7" s="179"/>
      <c r="Z7" s="179"/>
      <c r="AA7" s="179"/>
      <c r="AB7" s="179"/>
      <c r="AC7" s="179"/>
      <c r="AD7" s="179"/>
      <c r="AE7" s="179"/>
      <c r="AF7" s="206"/>
      <c r="AG7" s="183"/>
      <c r="AH7" s="207"/>
      <c r="AI7" s="179"/>
      <c r="AJ7" s="180"/>
      <c r="AK7" s="178"/>
      <c r="AL7" s="206"/>
      <c r="AM7" s="183"/>
      <c r="AN7" s="183"/>
    </row>
    <row r="8" ht="3.75" customHeight="1">
      <c r="A8" s="181"/>
      <c r="B8" s="184"/>
      <c r="D8" s="8"/>
      <c r="E8" s="183"/>
      <c r="F8" s="208"/>
      <c r="G8" s="209"/>
      <c r="H8" s="209"/>
      <c r="I8" s="209"/>
      <c r="J8" s="209"/>
      <c r="K8" s="209"/>
      <c r="L8" s="209"/>
      <c r="M8" s="209"/>
      <c r="N8" s="210"/>
      <c r="O8" s="183"/>
      <c r="P8" s="183"/>
      <c r="Q8" s="183"/>
      <c r="R8" s="183"/>
      <c r="S8" s="183"/>
      <c r="T8" s="183"/>
      <c r="U8" s="183"/>
      <c r="V8" s="208"/>
      <c r="W8" s="209"/>
      <c r="X8" s="209"/>
      <c r="Y8" s="209"/>
      <c r="Z8" s="209"/>
      <c r="AA8" s="209"/>
      <c r="AB8" s="209"/>
      <c r="AC8" s="209"/>
      <c r="AD8" s="209"/>
      <c r="AE8" s="209"/>
      <c r="AF8" s="210"/>
      <c r="AG8" s="183"/>
      <c r="AH8" s="208"/>
      <c r="AI8" s="209"/>
      <c r="AJ8" s="209"/>
      <c r="AK8" s="209"/>
      <c r="AL8" s="210"/>
      <c r="AM8" s="183"/>
      <c r="AN8" s="183"/>
    </row>
    <row r="9">
      <c r="A9" s="181"/>
      <c r="B9" s="184"/>
      <c r="D9" s="8"/>
      <c r="E9" s="183"/>
      <c r="F9" s="183"/>
      <c r="G9" s="211">
        <f>DATE(G7,MONTH(G5&amp;1),1)</f>
        <v>45108</v>
      </c>
      <c r="H9" s="211">
        <f t="shared" ref="H9:AK9" si="1">G9+1</f>
        <v>45109</v>
      </c>
      <c r="I9" s="211">
        <f t="shared" si="1"/>
        <v>45110</v>
      </c>
      <c r="J9" s="211">
        <f t="shared" si="1"/>
        <v>45111</v>
      </c>
      <c r="K9" s="211">
        <f t="shared" si="1"/>
        <v>45112</v>
      </c>
      <c r="L9" s="211">
        <f t="shared" si="1"/>
        <v>45113</v>
      </c>
      <c r="M9" s="211">
        <f t="shared" si="1"/>
        <v>45114</v>
      </c>
      <c r="N9" s="211">
        <f t="shared" si="1"/>
        <v>45115</v>
      </c>
      <c r="O9" s="211">
        <f t="shared" si="1"/>
        <v>45116</v>
      </c>
      <c r="P9" s="211">
        <f t="shared" si="1"/>
        <v>45117</v>
      </c>
      <c r="Q9" s="211">
        <f t="shared" si="1"/>
        <v>45118</v>
      </c>
      <c r="R9" s="211">
        <f t="shared" si="1"/>
        <v>45119</v>
      </c>
      <c r="S9" s="211">
        <f t="shared" si="1"/>
        <v>45120</v>
      </c>
      <c r="T9" s="211">
        <f t="shared" si="1"/>
        <v>45121</v>
      </c>
      <c r="U9" s="211">
        <f t="shared" si="1"/>
        <v>45122</v>
      </c>
      <c r="V9" s="211">
        <f t="shared" si="1"/>
        <v>45123</v>
      </c>
      <c r="W9" s="211">
        <f t="shared" si="1"/>
        <v>45124</v>
      </c>
      <c r="X9" s="211">
        <f t="shared" si="1"/>
        <v>45125</v>
      </c>
      <c r="Y9" s="211">
        <f t="shared" si="1"/>
        <v>45126</v>
      </c>
      <c r="Z9" s="211">
        <f t="shared" si="1"/>
        <v>45127</v>
      </c>
      <c r="AA9" s="211">
        <f t="shared" si="1"/>
        <v>45128</v>
      </c>
      <c r="AB9" s="211">
        <f t="shared" si="1"/>
        <v>45129</v>
      </c>
      <c r="AC9" s="211">
        <f t="shared" si="1"/>
        <v>45130</v>
      </c>
      <c r="AD9" s="211">
        <f t="shared" si="1"/>
        <v>45131</v>
      </c>
      <c r="AE9" s="211">
        <f t="shared" si="1"/>
        <v>45132</v>
      </c>
      <c r="AF9" s="211">
        <f t="shared" si="1"/>
        <v>45133</v>
      </c>
      <c r="AG9" s="211">
        <f t="shared" si="1"/>
        <v>45134</v>
      </c>
      <c r="AH9" s="211">
        <f t="shared" si="1"/>
        <v>45135</v>
      </c>
      <c r="AI9" s="211">
        <f t="shared" si="1"/>
        <v>45136</v>
      </c>
      <c r="AJ9" s="211">
        <f t="shared" si="1"/>
        <v>45137</v>
      </c>
      <c r="AK9" s="211">
        <f t="shared" si="1"/>
        <v>45138</v>
      </c>
      <c r="AL9" s="212"/>
      <c r="AM9" s="183"/>
      <c r="AN9" s="213"/>
    </row>
    <row r="10">
      <c r="A10" s="181"/>
      <c r="B10" s="184"/>
      <c r="D10" s="8"/>
      <c r="E10" s="183"/>
      <c r="F10" s="183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183"/>
      <c r="AN10" s="183"/>
    </row>
    <row r="11">
      <c r="A11" s="181"/>
      <c r="B11" s="184"/>
      <c r="D11" s="8"/>
      <c r="E11" s="183"/>
      <c r="F11" s="183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183"/>
      <c r="AN11" s="183"/>
    </row>
    <row r="12" ht="14.25" customHeight="1">
      <c r="A12" s="181"/>
      <c r="B12" s="178"/>
      <c r="C12" s="179"/>
      <c r="D12" s="180"/>
      <c r="E12" s="183"/>
      <c r="F12" s="183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183"/>
      <c r="AN12" s="183"/>
    </row>
    <row r="13" ht="6.75" customHeight="1">
      <c r="A13" s="181"/>
      <c r="B13" s="169"/>
      <c r="C13" s="169"/>
      <c r="D13" s="169"/>
      <c r="E13" s="183"/>
      <c r="F13" s="183"/>
      <c r="G13" s="216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183"/>
      <c r="AM13" s="183"/>
      <c r="AN13" s="183"/>
    </row>
    <row r="14">
      <c r="A14" s="218"/>
      <c r="B14" s="219" t="s">
        <v>327</v>
      </c>
      <c r="C14" s="42" t="s">
        <v>328</v>
      </c>
      <c r="D14" s="42" t="s">
        <v>329</v>
      </c>
      <c r="E14" s="183"/>
      <c r="F14" s="183"/>
      <c r="G14" s="221" t="str">
        <f t="shared" ref="G14:AK14" si="2">PROPER(LEFT(TEXT(G9,"dddd"),3))</f>
        <v>Sáb</v>
      </c>
      <c r="H14" s="221" t="str">
        <f t="shared" si="2"/>
        <v>Dom</v>
      </c>
      <c r="I14" s="221" t="str">
        <f t="shared" si="2"/>
        <v>Lun</v>
      </c>
      <c r="J14" s="221" t="str">
        <f t="shared" si="2"/>
        <v>Mar</v>
      </c>
      <c r="K14" s="221" t="str">
        <f t="shared" si="2"/>
        <v>Mié</v>
      </c>
      <c r="L14" s="221" t="str">
        <f t="shared" si="2"/>
        <v>Jue</v>
      </c>
      <c r="M14" s="221" t="str">
        <f t="shared" si="2"/>
        <v>Vie</v>
      </c>
      <c r="N14" s="221" t="str">
        <f t="shared" si="2"/>
        <v>Sáb</v>
      </c>
      <c r="O14" s="221" t="str">
        <f t="shared" si="2"/>
        <v>Dom</v>
      </c>
      <c r="P14" s="221" t="str">
        <f t="shared" si="2"/>
        <v>Lun</v>
      </c>
      <c r="Q14" s="221" t="str">
        <f t="shared" si="2"/>
        <v>Mar</v>
      </c>
      <c r="R14" s="221" t="str">
        <f t="shared" si="2"/>
        <v>Mié</v>
      </c>
      <c r="S14" s="221" t="str">
        <f t="shared" si="2"/>
        <v>Jue</v>
      </c>
      <c r="T14" s="221" t="str">
        <f t="shared" si="2"/>
        <v>Vie</v>
      </c>
      <c r="U14" s="221" t="str">
        <f t="shared" si="2"/>
        <v>Sáb</v>
      </c>
      <c r="V14" s="221" t="str">
        <f t="shared" si="2"/>
        <v>Dom</v>
      </c>
      <c r="W14" s="221" t="str">
        <f t="shared" si="2"/>
        <v>Lun</v>
      </c>
      <c r="X14" s="221" t="str">
        <f t="shared" si="2"/>
        <v>Mar</v>
      </c>
      <c r="Y14" s="221" t="str">
        <f t="shared" si="2"/>
        <v>Mié</v>
      </c>
      <c r="Z14" s="221" t="str">
        <f t="shared" si="2"/>
        <v>Jue</v>
      </c>
      <c r="AA14" s="221" t="str">
        <f t="shared" si="2"/>
        <v>Vie</v>
      </c>
      <c r="AB14" s="221" t="str">
        <f t="shared" si="2"/>
        <v>Sáb</v>
      </c>
      <c r="AC14" s="221" t="str">
        <f t="shared" si="2"/>
        <v>Dom</v>
      </c>
      <c r="AD14" s="221" t="str">
        <f t="shared" si="2"/>
        <v>Lun</v>
      </c>
      <c r="AE14" s="221" t="str">
        <f t="shared" si="2"/>
        <v>Mar</v>
      </c>
      <c r="AF14" s="221" t="str">
        <f t="shared" si="2"/>
        <v>Mié</v>
      </c>
      <c r="AG14" s="221" t="str">
        <f t="shared" si="2"/>
        <v>Jue</v>
      </c>
      <c r="AH14" s="221" t="str">
        <f t="shared" si="2"/>
        <v>Vie</v>
      </c>
      <c r="AI14" s="221" t="str">
        <f t="shared" si="2"/>
        <v>Sáb</v>
      </c>
      <c r="AJ14" s="221" t="str">
        <f t="shared" si="2"/>
        <v>Dom</v>
      </c>
      <c r="AK14" s="222" t="str">
        <f t="shared" si="2"/>
        <v>Lun</v>
      </c>
      <c r="AL14" s="223" t="s">
        <v>330</v>
      </c>
      <c r="AM14" s="224"/>
      <c r="AN14" s="225" t="s">
        <v>331</v>
      </c>
    </row>
    <row r="15" ht="5.25" customHeight="1">
      <c r="A15" s="233"/>
      <c r="B15" s="183"/>
      <c r="C15" s="183"/>
      <c r="D15" s="183"/>
      <c r="E15" s="183"/>
      <c r="F15" s="183"/>
      <c r="G15" s="427"/>
      <c r="H15" s="428"/>
      <c r="I15" s="429"/>
      <c r="J15" s="429"/>
      <c r="K15" s="429"/>
      <c r="L15" s="429"/>
      <c r="M15" s="428"/>
      <c r="N15" s="427"/>
      <c r="O15" s="427"/>
      <c r="P15" s="429"/>
      <c r="Q15" s="429"/>
      <c r="R15" s="429"/>
      <c r="S15" s="429"/>
      <c r="T15" s="430"/>
      <c r="U15" s="427"/>
      <c r="V15" s="427"/>
      <c r="W15" s="429"/>
      <c r="X15" s="429"/>
      <c r="Y15" s="429"/>
      <c r="Z15" s="429"/>
      <c r="AA15" s="430"/>
      <c r="AB15" s="427"/>
      <c r="AC15" s="427"/>
      <c r="AD15" s="429"/>
      <c r="AE15" s="429"/>
      <c r="AF15" s="429"/>
      <c r="AG15" s="429"/>
      <c r="AH15" s="430"/>
      <c r="AI15" s="427"/>
      <c r="AJ15" s="427"/>
      <c r="AK15" s="429"/>
      <c r="AL15" s="431"/>
      <c r="AM15" s="280"/>
      <c r="AN15" s="280"/>
    </row>
    <row r="16" ht="14.25" customHeight="1">
      <c r="A16" s="233" t="s">
        <v>257</v>
      </c>
      <c r="B16" s="309"/>
      <c r="C16" s="309" t="s">
        <v>279</v>
      </c>
      <c r="D16" s="309" t="s">
        <v>36</v>
      </c>
      <c r="E16" s="183"/>
      <c r="F16" s="183"/>
      <c r="G16" s="437">
        <v>1.0</v>
      </c>
      <c r="H16" s="437"/>
      <c r="I16" s="441">
        <v>1.0</v>
      </c>
      <c r="J16" s="441"/>
      <c r="K16" s="441"/>
      <c r="L16" s="441"/>
      <c r="M16" s="435"/>
      <c r="N16" s="437"/>
      <c r="O16" s="433">
        <v>1.0</v>
      </c>
      <c r="P16" s="441"/>
      <c r="Q16" s="441"/>
      <c r="R16" s="441"/>
      <c r="S16" s="441"/>
      <c r="T16" s="435"/>
      <c r="U16" s="437"/>
      <c r="V16" s="437"/>
      <c r="W16" s="441"/>
      <c r="X16" s="441"/>
      <c r="Y16" s="441"/>
      <c r="Z16" s="441"/>
      <c r="AA16" s="435"/>
      <c r="AB16" s="437"/>
      <c r="AC16" s="437"/>
      <c r="AD16" s="441"/>
      <c r="AE16" s="441"/>
      <c r="AF16" s="441"/>
      <c r="AG16" s="441"/>
      <c r="AH16" s="435"/>
      <c r="AI16" s="437"/>
      <c r="AJ16" s="437"/>
      <c r="AK16" s="441"/>
      <c r="AL16" s="238">
        <f t="shared" ref="AL16:AL22" si="3">SUM(G16:AK16)</f>
        <v>3</v>
      </c>
      <c r="AM16" s="280"/>
      <c r="AN16" s="240" t="b">
        <v>0</v>
      </c>
    </row>
    <row r="17">
      <c r="A17" s="233" t="s">
        <v>257</v>
      </c>
      <c r="B17" s="309"/>
      <c r="C17" s="309" t="s">
        <v>279</v>
      </c>
      <c r="D17" s="309" t="s">
        <v>35</v>
      </c>
      <c r="E17" s="183"/>
      <c r="F17" s="183"/>
      <c r="G17" s="437"/>
      <c r="H17" s="437"/>
      <c r="I17" s="441">
        <v>1.0</v>
      </c>
      <c r="J17" s="441"/>
      <c r="K17" s="441"/>
      <c r="L17" s="441"/>
      <c r="M17" s="435"/>
      <c r="N17" s="437"/>
      <c r="O17" s="433"/>
      <c r="P17" s="441"/>
      <c r="Q17" s="441"/>
      <c r="R17" s="441"/>
      <c r="S17" s="441"/>
      <c r="T17" s="435"/>
      <c r="U17" s="437"/>
      <c r="V17" s="437"/>
      <c r="W17" s="441"/>
      <c r="X17" s="441"/>
      <c r="Y17" s="441"/>
      <c r="Z17" s="441"/>
      <c r="AA17" s="435"/>
      <c r="AB17" s="437"/>
      <c r="AC17" s="437"/>
      <c r="AD17" s="441"/>
      <c r="AE17" s="441"/>
      <c r="AF17" s="441"/>
      <c r="AG17" s="441"/>
      <c r="AH17" s="435"/>
      <c r="AI17" s="437"/>
      <c r="AJ17" s="437"/>
      <c r="AK17" s="441"/>
      <c r="AL17" s="238">
        <f t="shared" si="3"/>
        <v>1</v>
      </c>
      <c r="AM17" s="436"/>
      <c r="AN17" s="436" t="b">
        <v>0</v>
      </c>
    </row>
    <row r="18">
      <c r="A18" s="233" t="s">
        <v>257</v>
      </c>
      <c r="B18" s="309"/>
      <c r="C18" s="309" t="s">
        <v>279</v>
      </c>
      <c r="D18" s="309" t="s">
        <v>43</v>
      </c>
      <c r="E18" s="183"/>
      <c r="F18" s="183"/>
      <c r="G18" s="437"/>
      <c r="H18" s="437"/>
      <c r="I18" s="441">
        <v>1.0</v>
      </c>
      <c r="J18" s="441"/>
      <c r="K18" s="441"/>
      <c r="L18" s="441"/>
      <c r="M18" s="435"/>
      <c r="N18" s="437"/>
      <c r="O18" s="433"/>
      <c r="P18" s="441"/>
      <c r="Q18" s="441"/>
      <c r="R18" s="441"/>
      <c r="S18" s="441"/>
      <c r="T18" s="435"/>
      <c r="U18" s="437"/>
      <c r="V18" s="437"/>
      <c r="W18" s="441"/>
      <c r="X18" s="441"/>
      <c r="Y18" s="441"/>
      <c r="Z18" s="441"/>
      <c r="AA18" s="435"/>
      <c r="AB18" s="437"/>
      <c r="AC18" s="437"/>
      <c r="AD18" s="441"/>
      <c r="AE18" s="441"/>
      <c r="AF18" s="441"/>
      <c r="AG18" s="441"/>
      <c r="AH18" s="435"/>
      <c r="AI18" s="437"/>
      <c r="AJ18" s="437"/>
      <c r="AK18" s="441"/>
      <c r="AL18" s="238">
        <f t="shared" si="3"/>
        <v>1</v>
      </c>
      <c r="AM18" s="436"/>
      <c r="AN18" s="436" t="b">
        <v>0</v>
      </c>
    </row>
    <row r="19">
      <c r="A19" s="233" t="s">
        <v>257</v>
      </c>
      <c r="B19" s="309"/>
      <c r="C19" s="309" t="s">
        <v>279</v>
      </c>
      <c r="D19" s="309" t="s">
        <v>41</v>
      </c>
      <c r="E19" s="183"/>
      <c r="F19" s="183"/>
      <c r="G19" s="437"/>
      <c r="H19" s="437"/>
      <c r="I19" s="441">
        <v>1.0</v>
      </c>
      <c r="J19" s="441"/>
      <c r="K19" s="441"/>
      <c r="L19" s="441"/>
      <c r="M19" s="435"/>
      <c r="N19" s="437"/>
      <c r="O19" s="433"/>
      <c r="P19" s="441"/>
      <c r="Q19" s="441"/>
      <c r="R19" s="441"/>
      <c r="S19" s="441"/>
      <c r="T19" s="435"/>
      <c r="U19" s="437"/>
      <c r="V19" s="437"/>
      <c r="W19" s="441"/>
      <c r="X19" s="441"/>
      <c r="Y19" s="441"/>
      <c r="Z19" s="441"/>
      <c r="AA19" s="435"/>
      <c r="AB19" s="437"/>
      <c r="AC19" s="437"/>
      <c r="AD19" s="441"/>
      <c r="AE19" s="441"/>
      <c r="AF19" s="441"/>
      <c r="AG19" s="441"/>
      <c r="AH19" s="435"/>
      <c r="AI19" s="437"/>
      <c r="AJ19" s="437"/>
      <c r="AK19" s="441"/>
      <c r="AL19" s="238">
        <f t="shared" si="3"/>
        <v>1</v>
      </c>
      <c r="AM19" s="436"/>
      <c r="AN19" s="436" t="b">
        <v>0</v>
      </c>
    </row>
    <row r="20" ht="15.75" customHeight="1">
      <c r="A20" s="233" t="s">
        <v>257</v>
      </c>
      <c r="B20" s="309"/>
      <c r="C20" s="309" t="s">
        <v>279</v>
      </c>
      <c r="D20" s="309" t="s">
        <v>34</v>
      </c>
      <c r="E20" s="183"/>
      <c r="F20" s="183"/>
      <c r="G20" s="437"/>
      <c r="H20" s="437"/>
      <c r="I20" s="441">
        <v>1.0</v>
      </c>
      <c r="J20" s="441"/>
      <c r="K20" s="441"/>
      <c r="L20" s="441"/>
      <c r="M20" s="435"/>
      <c r="N20" s="437"/>
      <c r="O20" s="433"/>
      <c r="P20" s="441"/>
      <c r="Q20" s="441"/>
      <c r="R20" s="441"/>
      <c r="S20" s="441"/>
      <c r="T20" s="435"/>
      <c r="U20" s="437"/>
      <c r="V20" s="437"/>
      <c r="W20" s="441"/>
      <c r="X20" s="441"/>
      <c r="Y20" s="441"/>
      <c r="Z20" s="441"/>
      <c r="AA20" s="435"/>
      <c r="AB20" s="437"/>
      <c r="AC20" s="437"/>
      <c r="AD20" s="441"/>
      <c r="AE20" s="441"/>
      <c r="AF20" s="441"/>
      <c r="AG20" s="441"/>
      <c r="AH20" s="435"/>
      <c r="AI20" s="437"/>
      <c r="AJ20" s="437"/>
      <c r="AK20" s="441"/>
      <c r="AL20" s="238">
        <f t="shared" si="3"/>
        <v>1</v>
      </c>
      <c r="AM20" s="436"/>
      <c r="AN20" s="436" t="b">
        <v>0</v>
      </c>
    </row>
    <row r="21" ht="15.75" customHeight="1">
      <c r="A21" s="233" t="s">
        <v>257</v>
      </c>
      <c r="B21" s="309"/>
      <c r="C21" s="309" t="s">
        <v>279</v>
      </c>
      <c r="D21" s="309" t="s">
        <v>33</v>
      </c>
      <c r="E21" s="183"/>
      <c r="F21" s="183"/>
      <c r="G21" s="437"/>
      <c r="H21" s="437"/>
      <c r="I21" s="441">
        <v>1.0</v>
      </c>
      <c r="J21" s="441"/>
      <c r="K21" s="441"/>
      <c r="L21" s="441"/>
      <c r="M21" s="435"/>
      <c r="N21" s="437"/>
      <c r="O21" s="433"/>
      <c r="P21" s="441"/>
      <c r="Q21" s="441"/>
      <c r="R21" s="441"/>
      <c r="S21" s="441"/>
      <c r="T21" s="435"/>
      <c r="U21" s="437"/>
      <c r="V21" s="437"/>
      <c r="W21" s="441"/>
      <c r="X21" s="441"/>
      <c r="Y21" s="441"/>
      <c r="Z21" s="441"/>
      <c r="AA21" s="435"/>
      <c r="AB21" s="437"/>
      <c r="AC21" s="437"/>
      <c r="AD21" s="441"/>
      <c r="AE21" s="441"/>
      <c r="AF21" s="441"/>
      <c r="AG21" s="441"/>
      <c r="AH21" s="435"/>
      <c r="AI21" s="437"/>
      <c r="AJ21" s="437"/>
      <c r="AK21" s="441"/>
      <c r="AL21" s="238">
        <f t="shared" si="3"/>
        <v>1</v>
      </c>
      <c r="AM21" s="436"/>
      <c r="AN21" s="436" t="b">
        <v>0</v>
      </c>
    </row>
    <row r="22" ht="15.75" customHeight="1">
      <c r="A22" s="233" t="s">
        <v>257</v>
      </c>
      <c r="B22" s="309"/>
      <c r="C22" s="309" t="s">
        <v>279</v>
      </c>
      <c r="D22" s="309"/>
      <c r="E22" s="183"/>
      <c r="F22" s="183"/>
      <c r="G22" s="437"/>
      <c r="H22" s="437"/>
      <c r="I22" s="441"/>
      <c r="J22" s="441"/>
      <c r="K22" s="441"/>
      <c r="L22" s="441"/>
      <c r="M22" s="435"/>
      <c r="N22" s="437"/>
      <c r="O22" s="433"/>
      <c r="P22" s="441"/>
      <c r="Q22" s="441"/>
      <c r="R22" s="441"/>
      <c r="S22" s="441"/>
      <c r="T22" s="435"/>
      <c r="U22" s="437"/>
      <c r="V22" s="437"/>
      <c r="W22" s="441"/>
      <c r="X22" s="441"/>
      <c r="Y22" s="441"/>
      <c r="Z22" s="441"/>
      <c r="AA22" s="435"/>
      <c r="AB22" s="437"/>
      <c r="AC22" s="437"/>
      <c r="AD22" s="441"/>
      <c r="AE22" s="441"/>
      <c r="AF22" s="441"/>
      <c r="AG22" s="441"/>
      <c r="AH22" s="435"/>
      <c r="AI22" s="437"/>
      <c r="AJ22" s="437"/>
      <c r="AK22" s="441"/>
      <c r="AL22" s="238">
        <f t="shared" si="3"/>
        <v>0</v>
      </c>
      <c r="AM22" s="304"/>
      <c r="AN22" s="436" t="b">
        <v>0</v>
      </c>
    </row>
    <row r="23" ht="15.75" customHeight="1">
      <c r="A23" s="233" t="s">
        <v>261</v>
      </c>
      <c r="B23" s="286" t="s">
        <v>258</v>
      </c>
      <c r="C23" s="286" t="s">
        <v>279</v>
      </c>
      <c r="D23" s="286" t="s">
        <v>40</v>
      </c>
      <c r="E23" s="258"/>
      <c r="F23" s="258"/>
      <c r="G23" s="438">
        <f t="shared" ref="G23:AL23" si="4">SUM(G16:G22)</f>
        <v>1</v>
      </c>
      <c r="H23" s="438">
        <f t="shared" si="4"/>
        <v>0</v>
      </c>
      <c r="I23" s="438">
        <f t="shared" si="4"/>
        <v>6</v>
      </c>
      <c r="J23" s="438">
        <f t="shared" si="4"/>
        <v>0</v>
      </c>
      <c r="K23" s="438">
        <f t="shared" si="4"/>
        <v>0</v>
      </c>
      <c r="L23" s="438">
        <f t="shared" si="4"/>
        <v>0</v>
      </c>
      <c r="M23" s="438">
        <f t="shared" si="4"/>
        <v>0</v>
      </c>
      <c r="N23" s="438">
        <f t="shared" si="4"/>
        <v>0</v>
      </c>
      <c r="O23" s="438">
        <f t="shared" si="4"/>
        <v>1</v>
      </c>
      <c r="P23" s="438">
        <f t="shared" si="4"/>
        <v>0</v>
      </c>
      <c r="Q23" s="438">
        <f t="shared" si="4"/>
        <v>0</v>
      </c>
      <c r="R23" s="438">
        <f t="shared" si="4"/>
        <v>0</v>
      </c>
      <c r="S23" s="438">
        <f t="shared" si="4"/>
        <v>0</v>
      </c>
      <c r="T23" s="438">
        <f t="shared" si="4"/>
        <v>0</v>
      </c>
      <c r="U23" s="438">
        <f t="shared" si="4"/>
        <v>0</v>
      </c>
      <c r="V23" s="438">
        <f t="shared" si="4"/>
        <v>0</v>
      </c>
      <c r="W23" s="438">
        <f t="shared" si="4"/>
        <v>0</v>
      </c>
      <c r="X23" s="438">
        <f t="shared" si="4"/>
        <v>0</v>
      </c>
      <c r="Y23" s="438">
        <f t="shared" si="4"/>
        <v>0</v>
      </c>
      <c r="Z23" s="438">
        <f t="shared" si="4"/>
        <v>0</v>
      </c>
      <c r="AA23" s="438">
        <f t="shared" si="4"/>
        <v>0</v>
      </c>
      <c r="AB23" s="438">
        <f t="shared" si="4"/>
        <v>0</v>
      </c>
      <c r="AC23" s="438">
        <f t="shared" si="4"/>
        <v>0</v>
      </c>
      <c r="AD23" s="438">
        <f t="shared" si="4"/>
        <v>0</v>
      </c>
      <c r="AE23" s="438">
        <f t="shared" si="4"/>
        <v>0</v>
      </c>
      <c r="AF23" s="438">
        <f t="shared" si="4"/>
        <v>0</v>
      </c>
      <c r="AG23" s="438">
        <f t="shared" si="4"/>
        <v>0</v>
      </c>
      <c r="AH23" s="438">
        <f t="shared" si="4"/>
        <v>0</v>
      </c>
      <c r="AI23" s="438">
        <f t="shared" si="4"/>
        <v>0</v>
      </c>
      <c r="AJ23" s="438">
        <f t="shared" si="4"/>
        <v>0</v>
      </c>
      <c r="AK23" s="438">
        <f t="shared" si="4"/>
        <v>0</v>
      </c>
      <c r="AL23" s="260">
        <f t="shared" si="4"/>
        <v>8</v>
      </c>
      <c r="AM23" s="439"/>
      <c r="AN23" s="439" t="b">
        <v>0</v>
      </c>
    </row>
    <row r="24" ht="15.75" customHeight="1">
      <c r="A24" s="233" t="s">
        <v>261</v>
      </c>
      <c r="B24" s="309" t="s">
        <v>258</v>
      </c>
      <c r="C24" s="309" t="s">
        <v>259</v>
      </c>
      <c r="D24" s="309" t="s">
        <v>53</v>
      </c>
      <c r="E24" s="183"/>
      <c r="F24" s="183"/>
      <c r="G24" s="437"/>
      <c r="H24" s="437"/>
      <c r="I24" s="434"/>
      <c r="J24" s="434"/>
      <c r="K24" s="434"/>
      <c r="L24" s="434"/>
      <c r="M24" s="435"/>
      <c r="N24" s="437"/>
      <c r="O24" s="433"/>
      <c r="P24" s="434"/>
      <c r="Q24" s="434"/>
      <c r="R24" s="434"/>
      <c r="S24" s="434"/>
      <c r="T24" s="435"/>
      <c r="U24" s="437"/>
      <c r="V24" s="437"/>
      <c r="W24" s="434"/>
      <c r="X24" s="434"/>
      <c r="Y24" s="434"/>
      <c r="Z24" s="434"/>
      <c r="AA24" s="435"/>
      <c r="AB24" s="437"/>
      <c r="AC24" s="437"/>
      <c r="AD24" s="434"/>
      <c r="AE24" s="434"/>
      <c r="AF24" s="434"/>
      <c r="AG24" s="434"/>
      <c r="AH24" s="435"/>
      <c r="AI24" s="437"/>
      <c r="AJ24" s="437"/>
      <c r="AK24" s="434"/>
      <c r="AL24" s="238">
        <f t="shared" ref="AL24:AL141" si="5">SUM(G24:AK24)</f>
        <v>0</v>
      </c>
      <c r="AM24" s="304"/>
      <c r="AN24" s="436" t="b">
        <v>0</v>
      </c>
    </row>
    <row r="25" ht="15.75" customHeight="1">
      <c r="A25" s="233" t="s">
        <v>261</v>
      </c>
      <c r="B25" s="309" t="s">
        <v>258</v>
      </c>
      <c r="C25" s="309" t="s">
        <v>259</v>
      </c>
      <c r="D25" s="309" t="s">
        <v>51</v>
      </c>
      <c r="E25" s="183"/>
      <c r="F25" s="183"/>
      <c r="G25" s="437"/>
      <c r="H25" s="437"/>
      <c r="I25" s="434">
        <v>8.0</v>
      </c>
      <c r="J25" s="434">
        <v>8.0</v>
      </c>
      <c r="K25" s="434"/>
      <c r="L25" s="434">
        <v>8.0</v>
      </c>
      <c r="M25" s="435">
        <v>8.0</v>
      </c>
      <c r="N25" s="437">
        <v>8.0</v>
      </c>
      <c r="O25" s="433">
        <v>8.0</v>
      </c>
      <c r="P25" s="434"/>
      <c r="Q25" s="434">
        <v>8.0</v>
      </c>
      <c r="R25" s="434">
        <v>8.0</v>
      </c>
      <c r="S25" s="434">
        <v>8.0</v>
      </c>
      <c r="T25" s="435"/>
      <c r="U25" s="437">
        <v>8.0</v>
      </c>
      <c r="V25" s="437">
        <v>8.0</v>
      </c>
      <c r="W25" s="434">
        <v>8.0</v>
      </c>
      <c r="X25" s="434">
        <v>8.0</v>
      </c>
      <c r="Y25" s="434"/>
      <c r="Z25" s="434">
        <v>8.0</v>
      </c>
      <c r="AA25" s="435">
        <v>8.0</v>
      </c>
      <c r="AB25" s="437">
        <v>8.0</v>
      </c>
      <c r="AC25" s="437"/>
      <c r="AD25" s="434"/>
      <c r="AE25" s="434">
        <v>8.0</v>
      </c>
      <c r="AF25" s="434"/>
      <c r="AG25" s="434"/>
      <c r="AH25" s="435">
        <v>8.0</v>
      </c>
      <c r="AI25" s="437"/>
      <c r="AJ25" s="437">
        <v>8.0</v>
      </c>
      <c r="AK25" s="434">
        <v>8.0</v>
      </c>
      <c r="AL25" s="238">
        <f t="shared" si="5"/>
        <v>160</v>
      </c>
      <c r="AM25" s="436"/>
      <c r="AN25" s="436" t="b">
        <v>0</v>
      </c>
    </row>
    <row r="26" ht="15.75" customHeight="1">
      <c r="A26" s="233" t="s">
        <v>261</v>
      </c>
      <c r="B26" s="309" t="s">
        <v>258</v>
      </c>
      <c r="C26" s="309" t="s">
        <v>259</v>
      </c>
      <c r="D26" s="309" t="s">
        <v>52</v>
      </c>
      <c r="E26" s="183"/>
      <c r="F26" s="183"/>
      <c r="G26" s="437">
        <v>8.0</v>
      </c>
      <c r="H26" s="437">
        <v>8.0</v>
      </c>
      <c r="I26" s="434"/>
      <c r="J26" s="434">
        <v>8.0</v>
      </c>
      <c r="K26" s="434">
        <v>8.0</v>
      </c>
      <c r="L26" s="434"/>
      <c r="M26" s="435"/>
      <c r="N26" s="437"/>
      <c r="O26" s="433"/>
      <c r="P26" s="434"/>
      <c r="Q26" s="434"/>
      <c r="R26" s="434"/>
      <c r="S26" s="434"/>
      <c r="T26" s="435"/>
      <c r="U26" s="437"/>
      <c r="V26" s="437"/>
      <c r="W26" s="434"/>
      <c r="X26" s="434"/>
      <c r="Y26" s="434"/>
      <c r="Z26" s="434"/>
      <c r="AA26" s="435"/>
      <c r="AB26" s="437"/>
      <c r="AC26" s="437">
        <v>8.0</v>
      </c>
      <c r="AD26" s="434">
        <v>8.0</v>
      </c>
      <c r="AE26" s="434"/>
      <c r="AF26" s="434">
        <v>8.0</v>
      </c>
      <c r="AG26" s="434">
        <v>8.0</v>
      </c>
      <c r="AH26" s="435"/>
      <c r="AI26" s="437">
        <v>8.0</v>
      </c>
      <c r="AJ26" s="437">
        <v>8.0</v>
      </c>
      <c r="AK26" s="434">
        <v>8.0</v>
      </c>
      <c r="AL26" s="238">
        <f t="shared" si="5"/>
        <v>88</v>
      </c>
      <c r="AM26" s="436"/>
      <c r="AN26" s="436" t="b">
        <v>1</v>
      </c>
    </row>
    <row r="27" ht="15.75" customHeight="1">
      <c r="A27" s="233" t="s">
        <v>261</v>
      </c>
      <c r="B27" s="309" t="s">
        <v>258</v>
      </c>
      <c r="C27" s="309" t="s">
        <v>259</v>
      </c>
      <c r="D27" s="309" t="s">
        <v>64</v>
      </c>
      <c r="E27" s="183"/>
      <c r="F27" s="183"/>
      <c r="G27" s="437">
        <v>8.0</v>
      </c>
      <c r="H27" s="437">
        <v>8.0</v>
      </c>
      <c r="I27" s="434">
        <v>7.0</v>
      </c>
      <c r="J27" s="434"/>
      <c r="K27" s="434"/>
      <c r="L27" s="434">
        <v>1.0</v>
      </c>
      <c r="M27" s="435">
        <v>8.0</v>
      </c>
      <c r="N27" s="437">
        <v>7.0</v>
      </c>
      <c r="O27" s="433"/>
      <c r="P27" s="434"/>
      <c r="Q27" s="434"/>
      <c r="R27" s="434">
        <v>1.0</v>
      </c>
      <c r="S27" s="434">
        <v>8.0</v>
      </c>
      <c r="T27" s="435">
        <v>7.0</v>
      </c>
      <c r="U27" s="437"/>
      <c r="V27" s="437"/>
      <c r="W27" s="434"/>
      <c r="X27" s="434">
        <v>1.0</v>
      </c>
      <c r="Y27" s="434">
        <v>8.0</v>
      </c>
      <c r="Z27" s="434">
        <v>7.0</v>
      </c>
      <c r="AA27" s="435"/>
      <c r="AB27" s="437">
        <v>1.0</v>
      </c>
      <c r="AC27" s="437">
        <v>8.0</v>
      </c>
      <c r="AD27" s="434">
        <v>8.0</v>
      </c>
      <c r="AE27" s="434">
        <v>7.0</v>
      </c>
      <c r="AF27" s="434"/>
      <c r="AG27" s="434">
        <v>1.0</v>
      </c>
      <c r="AH27" s="435">
        <v>8.0</v>
      </c>
      <c r="AI27" s="437">
        <v>8.0</v>
      </c>
      <c r="AJ27" s="437">
        <v>7.0</v>
      </c>
      <c r="AK27" s="434"/>
      <c r="AL27" s="238">
        <f t="shared" si="5"/>
        <v>119</v>
      </c>
      <c r="AM27" s="436"/>
      <c r="AN27" s="436" t="b">
        <v>1</v>
      </c>
    </row>
    <row r="28" ht="15.75" customHeight="1">
      <c r="A28" s="233" t="s">
        <v>261</v>
      </c>
      <c r="B28" s="309" t="s">
        <v>258</v>
      </c>
      <c r="C28" s="309" t="s">
        <v>259</v>
      </c>
      <c r="D28" s="309" t="s">
        <v>73</v>
      </c>
      <c r="E28" s="183"/>
      <c r="F28" s="183"/>
      <c r="G28" s="437"/>
      <c r="H28" s="437">
        <v>8.0</v>
      </c>
      <c r="I28" s="434"/>
      <c r="J28" s="434"/>
      <c r="K28" s="434"/>
      <c r="L28" s="434">
        <v>8.0</v>
      </c>
      <c r="M28" s="435">
        <v>8.0</v>
      </c>
      <c r="N28" s="437"/>
      <c r="O28" s="433"/>
      <c r="P28" s="434">
        <v>8.0</v>
      </c>
      <c r="Q28" s="434">
        <v>8.0</v>
      </c>
      <c r="R28" s="434">
        <v>8.0</v>
      </c>
      <c r="S28" s="434"/>
      <c r="T28" s="435">
        <v>1.0</v>
      </c>
      <c r="U28" s="437">
        <v>8.0</v>
      </c>
      <c r="V28" s="437">
        <v>7.0</v>
      </c>
      <c r="W28" s="434">
        <v>8.0</v>
      </c>
      <c r="X28" s="434">
        <v>8.0</v>
      </c>
      <c r="Y28" s="434">
        <v>8.0</v>
      </c>
      <c r="Z28" s="434"/>
      <c r="AA28" s="435"/>
      <c r="AB28" s="437"/>
      <c r="AC28" s="437"/>
      <c r="AD28" s="434">
        <v>8.0</v>
      </c>
      <c r="AE28" s="434">
        <v>8.0</v>
      </c>
      <c r="AF28" s="434"/>
      <c r="AG28" s="434"/>
      <c r="AH28" s="435">
        <v>8.0</v>
      </c>
      <c r="AI28" s="437">
        <v>8.0</v>
      </c>
      <c r="AJ28" s="437"/>
      <c r="AK28" s="434"/>
      <c r="AL28" s="238">
        <f t="shared" si="5"/>
        <v>120</v>
      </c>
      <c r="AM28" s="436"/>
      <c r="AN28" s="436" t="b">
        <v>1</v>
      </c>
    </row>
    <row r="29" ht="15.75" customHeight="1">
      <c r="A29" s="233" t="s">
        <v>261</v>
      </c>
      <c r="B29" s="309" t="s">
        <v>258</v>
      </c>
      <c r="C29" s="309" t="s">
        <v>259</v>
      </c>
      <c r="D29" s="309" t="s">
        <v>56</v>
      </c>
      <c r="E29" s="183"/>
      <c r="F29" s="183"/>
      <c r="G29" s="437"/>
      <c r="H29" s="437"/>
      <c r="I29" s="434"/>
      <c r="J29" s="434"/>
      <c r="K29" s="434"/>
      <c r="L29" s="434"/>
      <c r="M29" s="435"/>
      <c r="N29" s="437"/>
      <c r="O29" s="433"/>
      <c r="P29" s="434"/>
      <c r="Q29" s="434"/>
      <c r="R29" s="434"/>
      <c r="S29" s="434"/>
      <c r="T29" s="435"/>
      <c r="U29" s="437"/>
      <c r="V29" s="437"/>
      <c r="W29" s="434"/>
      <c r="X29" s="434"/>
      <c r="Y29" s="434"/>
      <c r="Z29" s="434"/>
      <c r="AA29" s="435"/>
      <c r="AB29" s="437"/>
      <c r="AC29" s="437"/>
      <c r="AD29" s="434"/>
      <c r="AE29" s="434"/>
      <c r="AF29" s="434"/>
      <c r="AG29" s="434"/>
      <c r="AH29" s="435"/>
      <c r="AI29" s="437"/>
      <c r="AJ29" s="437"/>
      <c r="AK29" s="434"/>
      <c r="AL29" s="238">
        <f t="shared" si="5"/>
        <v>0</v>
      </c>
      <c r="AM29" s="304"/>
      <c r="AN29" s="436" t="b">
        <v>0</v>
      </c>
    </row>
    <row r="30" ht="15.75" customHeight="1">
      <c r="A30" s="233" t="s">
        <v>261</v>
      </c>
      <c r="B30" s="309" t="s">
        <v>258</v>
      </c>
      <c r="C30" s="309" t="s">
        <v>259</v>
      </c>
      <c r="D30" s="309" t="s">
        <v>59</v>
      </c>
      <c r="E30" s="183"/>
      <c r="F30" s="183"/>
      <c r="G30" s="437"/>
      <c r="H30" s="437"/>
      <c r="I30" s="434"/>
      <c r="J30" s="434"/>
      <c r="K30" s="434"/>
      <c r="L30" s="434"/>
      <c r="M30" s="435"/>
      <c r="N30" s="437"/>
      <c r="O30" s="433"/>
      <c r="P30" s="434"/>
      <c r="Q30" s="434"/>
      <c r="R30" s="434"/>
      <c r="S30" s="434"/>
      <c r="T30" s="435"/>
      <c r="U30" s="437"/>
      <c r="V30" s="437"/>
      <c r="W30" s="434"/>
      <c r="X30" s="434"/>
      <c r="Y30" s="434"/>
      <c r="Z30" s="434"/>
      <c r="AA30" s="435"/>
      <c r="AB30" s="437"/>
      <c r="AC30" s="437"/>
      <c r="AD30" s="434"/>
      <c r="AE30" s="434"/>
      <c r="AF30" s="434"/>
      <c r="AG30" s="434"/>
      <c r="AH30" s="435"/>
      <c r="AI30" s="437"/>
      <c r="AJ30" s="437"/>
      <c r="AK30" s="434"/>
      <c r="AL30" s="238">
        <f t="shared" si="5"/>
        <v>0</v>
      </c>
      <c r="AM30" s="304"/>
      <c r="AN30" s="436" t="b">
        <v>0</v>
      </c>
    </row>
    <row r="31" ht="15.75" customHeight="1">
      <c r="A31" s="233" t="s">
        <v>261</v>
      </c>
      <c r="B31" s="309" t="s">
        <v>258</v>
      </c>
      <c r="C31" s="309" t="s">
        <v>259</v>
      </c>
      <c r="D31" s="309" t="s">
        <v>58</v>
      </c>
      <c r="E31" s="183"/>
      <c r="F31" s="183"/>
      <c r="G31" s="437">
        <v>8.0</v>
      </c>
      <c r="H31" s="437"/>
      <c r="I31" s="434">
        <v>1.0</v>
      </c>
      <c r="J31" s="434">
        <v>8.0</v>
      </c>
      <c r="K31" s="434">
        <v>8.0</v>
      </c>
      <c r="L31" s="434">
        <v>7.0</v>
      </c>
      <c r="M31" s="435"/>
      <c r="N31" s="437">
        <v>1.0</v>
      </c>
      <c r="O31" s="433">
        <v>8.0</v>
      </c>
      <c r="P31" s="434">
        <v>8.0</v>
      </c>
      <c r="Q31" s="434">
        <v>8.0</v>
      </c>
      <c r="R31" s="434">
        <v>7.0</v>
      </c>
      <c r="S31" s="434"/>
      <c r="T31" s="435">
        <v>8.0</v>
      </c>
      <c r="U31" s="437"/>
      <c r="V31" s="437">
        <v>1.0</v>
      </c>
      <c r="W31" s="434">
        <v>8.0</v>
      </c>
      <c r="X31" s="434">
        <v>7.0</v>
      </c>
      <c r="Y31" s="434"/>
      <c r="Z31" s="434">
        <v>1.0</v>
      </c>
      <c r="AA31" s="435">
        <v>8.0</v>
      </c>
      <c r="AB31" s="437">
        <v>7.0</v>
      </c>
      <c r="AC31" s="437"/>
      <c r="AD31" s="434"/>
      <c r="AE31" s="434">
        <v>1.0</v>
      </c>
      <c r="AF31" s="434">
        <v>8.0</v>
      </c>
      <c r="AG31" s="434">
        <v>7.0</v>
      </c>
      <c r="AH31" s="435"/>
      <c r="AI31" s="437"/>
      <c r="AJ31" s="437">
        <v>1.0</v>
      </c>
      <c r="AK31" s="434">
        <v>8.0</v>
      </c>
      <c r="AL31" s="238">
        <f t="shared" si="5"/>
        <v>129</v>
      </c>
      <c r="AM31" s="436"/>
      <c r="AN31" s="436" t="b">
        <v>0</v>
      </c>
    </row>
    <row r="32" ht="15.75" customHeight="1">
      <c r="A32" s="233" t="s">
        <v>261</v>
      </c>
      <c r="B32" s="309" t="s">
        <v>258</v>
      </c>
      <c r="C32" s="309" t="s">
        <v>259</v>
      </c>
      <c r="D32" s="309" t="s">
        <v>72</v>
      </c>
      <c r="E32" s="183"/>
      <c r="F32" s="183"/>
      <c r="G32" s="437"/>
      <c r="H32" s="437"/>
      <c r="I32" s="434">
        <v>8.0</v>
      </c>
      <c r="J32" s="434"/>
      <c r="K32" s="434">
        <v>8.0</v>
      </c>
      <c r="L32" s="434"/>
      <c r="M32" s="435"/>
      <c r="N32" s="437">
        <v>8.0</v>
      </c>
      <c r="O32" s="433">
        <v>8.0</v>
      </c>
      <c r="P32" s="434">
        <v>8.0</v>
      </c>
      <c r="Q32" s="434"/>
      <c r="R32" s="434"/>
      <c r="S32" s="434">
        <v>8.0</v>
      </c>
      <c r="T32" s="435">
        <v>8.0</v>
      </c>
      <c r="U32" s="437">
        <v>8.0</v>
      </c>
      <c r="V32" s="437">
        <v>8.0</v>
      </c>
      <c r="W32" s="434"/>
      <c r="X32" s="434"/>
      <c r="Y32" s="434">
        <v>8.0</v>
      </c>
      <c r="Z32" s="434">
        <v>8.0</v>
      </c>
      <c r="AA32" s="435">
        <v>8.0</v>
      </c>
      <c r="AB32" s="437">
        <v>8.0</v>
      </c>
      <c r="AC32" s="437">
        <v>8.0</v>
      </c>
      <c r="AD32" s="434"/>
      <c r="AE32" s="434"/>
      <c r="AF32" s="434">
        <v>8.0</v>
      </c>
      <c r="AG32" s="434">
        <v>8.0</v>
      </c>
      <c r="AH32" s="435"/>
      <c r="AI32" s="437"/>
      <c r="AJ32" s="437"/>
      <c r="AK32" s="434"/>
      <c r="AL32" s="238">
        <f t="shared" si="5"/>
        <v>128</v>
      </c>
      <c r="AM32" s="436"/>
      <c r="AN32" s="436" t="b">
        <v>1</v>
      </c>
    </row>
    <row r="33" ht="15.75" customHeight="1">
      <c r="A33" s="233" t="s">
        <v>261</v>
      </c>
      <c r="B33" s="309" t="s">
        <v>258</v>
      </c>
      <c r="C33" s="309" t="s">
        <v>259</v>
      </c>
      <c r="D33" s="309"/>
      <c r="E33" s="183"/>
      <c r="F33" s="183"/>
      <c r="G33" s="437"/>
      <c r="H33" s="437"/>
      <c r="I33" s="434"/>
      <c r="J33" s="434"/>
      <c r="K33" s="434"/>
      <c r="L33" s="434"/>
      <c r="M33" s="435"/>
      <c r="N33" s="437"/>
      <c r="O33" s="433"/>
      <c r="P33" s="434"/>
      <c r="Q33" s="434"/>
      <c r="R33" s="434"/>
      <c r="S33" s="434"/>
      <c r="T33" s="435"/>
      <c r="U33" s="437"/>
      <c r="V33" s="437"/>
      <c r="W33" s="434"/>
      <c r="X33" s="434"/>
      <c r="Y33" s="434"/>
      <c r="Z33" s="434"/>
      <c r="AA33" s="435"/>
      <c r="AB33" s="437"/>
      <c r="AC33" s="437"/>
      <c r="AD33" s="434"/>
      <c r="AE33" s="434"/>
      <c r="AF33" s="434"/>
      <c r="AG33" s="434"/>
      <c r="AH33" s="435"/>
      <c r="AI33" s="437"/>
      <c r="AJ33" s="437"/>
      <c r="AK33" s="434"/>
      <c r="AL33" s="238">
        <f t="shared" si="5"/>
        <v>0</v>
      </c>
      <c r="AM33" s="304"/>
      <c r="AN33" s="436" t="b">
        <v>0</v>
      </c>
    </row>
    <row r="34" ht="15.75" customHeight="1">
      <c r="A34" s="233" t="s">
        <v>261</v>
      </c>
      <c r="B34" s="286" t="s">
        <v>258</v>
      </c>
      <c r="C34" s="286" t="s">
        <v>259</v>
      </c>
      <c r="D34" s="286" t="s">
        <v>47</v>
      </c>
      <c r="E34" s="258"/>
      <c r="F34" s="258"/>
      <c r="G34" s="438">
        <f t="shared" ref="G34:AK34" si="6">SUM(G24:G33)</f>
        <v>24</v>
      </c>
      <c r="H34" s="438">
        <f t="shared" si="6"/>
        <v>24</v>
      </c>
      <c r="I34" s="438">
        <f t="shared" si="6"/>
        <v>24</v>
      </c>
      <c r="J34" s="438">
        <f t="shared" si="6"/>
        <v>24</v>
      </c>
      <c r="K34" s="438">
        <f t="shared" si="6"/>
        <v>24</v>
      </c>
      <c r="L34" s="438">
        <f t="shared" si="6"/>
        <v>24</v>
      </c>
      <c r="M34" s="438">
        <f t="shared" si="6"/>
        <v>24</v>
      </c>
      <c r="N34" s="438">
        <f t="shared" si="6"/>
        <v>24</v>
      </c>
      <c r="O34" s="438">
        <f t="shared" si="6"/>
        <v>24</v>
      </c>
      <c r="P34" s="438">
        <f t="shared" si="6"/>
        <v>24</v>
      </c>
      <c r="Q34" s="438">
        <f t="shared" si="6"/>
        <v>24</v>
      </c>
      <c r="R34" s="438">
        <f t="shared" si="6"/>
        <v>24</v>
      </c>
      <c r="S34" s="438">
        <f t="shared" si="6"/>
        <v>24</v>
      </c>
      <c r="T34" s="438">
        <f t="shared" si="6"/>
        <v>24</v>
      </c>
      <c r="U34" s="438">
        <f t="shared" si="6"/>
        <v>24</v>
      </c>
      <c r="V34" s="438">
        <f t="shared" si="6"/>
        <v>24</v>
      </c>
      <c r="W34" s="438">
        <f t="shared" si="6"/>
        <v>24</v>
      </c>
      <c r="X34" s="438">
        <f t="shared" si="6"/>
        <v>24</v>
      </c>
      <c r="Y34" s="438">
        <f t="shared" si="6"/>
        <v>24</v>
      </c>
      <c r="Z34" s="438">
        <f t="shared" si="6"/>
        <v>24</v>
      </c>
      <c r="AA34" s="438">
        <f t="shared" si="6"/>
        <v>24</v>
      </c>
      <c r="AB34" s="438">
        <f t="shared" si="6"/>
        <v>24</v>
      </c>
      <c r="AC34" s="438">
        <f t="shared" si="6"/>
        <v>24</v>
      </c>
      <c r="AD34" s="438">
        <f t="shared" si="6"/>
        <v>24</v>
      </c>
      <c r="AE34" s="438">
        <f t="shared" si="6"/>
        <v>24</v>
      </c>
      <c r="AF34" s="438">
        <f t="shared" si="6"/>
        <v>24</v>
      </c>
      <c r="AG34" s="438">
        <f t="shared" si="6"/>
        <v>24</v>
      </c>
      <c r="AH34" s="438">
        <f t="shared" si="6"/>
        <v>24</v>
      </c>
      <c r="AI34" s="438">
        <f t="shared" si="6"/>
        <v>24</v>
      </c>
      <c r="AJ34" s="438">
        <f t="shared" si="6"/>
        <v>24</v>
      </c>
      <c r="AK34" s="438">
        <f t="shared" si="6"/>
        <v>24</v>
      </c>
      <c r="AL34" s="260">
        <f t="shared" si="5"/>
        <v>744</v>
      </c>
      <c r="AM34" s="439"/>
      <c r="AN34" s="439" t="b">
        <v>0</v>
      </c>
    </row>
    <row r="35" ht="15.75" customHeight="1">
      <c r="A35" s="233" t="s">
        <v>261</v>
      </c>
      <c r="B35" s="309" t="s">
        <v>258</v>
      </c>
      <c r="C35" s="309" t="s">
        <v>263</v>
      </c>
      <c r="D35" s="309" t="s">
        <v>145</v>
      </c>
      <c r="E35" s="183"/>
      <c r="F35" s="183"/>
      <c r="G35" s="437">
        <v>4.0</v>
      </c>
      <c r="H35" s="437"/>
      <c r="I35" s="434"/>
      <c r="J35" s="434"/>
      <c r="K35" s="434"/>
      <c r="L35" s="434"/>
      <c r="M35" s="435"/>
      <c r="N35" s="437">
        <v>4.0</v>
      </c>
      <c r="O35" s="433">
        <v>4.0</v>
      </c>
      <c r="P35" s="434"/>
      <c r="Q35" s="434"/>
      <c r="R35" s="434"/>
      <c r="S35" s="434"/>
      <c r="T35" s="435"/>
      <c r="U35" s="437">
        <v>1.0</v>
      </c>
      <c r="V35" s="437"/>
      <c r="W35" s="434"/>
      <c r="X35" s="434"/>
      <c r="Y35" s="434"/>
      <c r="Z35" s="434"/>
      <c r="AA35" s="435"/>
      <c r="AB35" s="437">
        <v>4.0</v>
      </c>
      <c r="AC35" s="437">
        <v>4.0</v>
      </c>
      <c r="AD35" s="434"/>
      <c r="AE35" s="434"/>
      <c r="AF35" s="434"/>
      <c r="AG35" s="434"/>
      <c r="AH35" s="435"/>
      <c r="AI35" s="437">
        <v>1.0</v>
      </c>
      <c r="AJ35" s="437"/>
      <c r="AK35" s="434"/>
      <c r="AL35" s="238">
        <f t="shared" si="5"/>
        <v>22</v>
      </c>
      <c r="AM35" s="436"/>
      <c r="AN35" s="436" t="b">
        <v>0</v>
      </c>
    </row>
    <row r="36" ht="15.75" customHeight="1">
      <c r="A36" s="233" t="s">
        <v>261</v>
      </c>
      <c r="B36" s="309" t="s">
        <v>258</v>
      </c>
      <c r="C36" s="309" t="s">
        <v>263</v>
      </c>
      <c r="D36" s="309" t="s">
        <v>148</v>
      </c>
      <c r="E36" s="183"/>
      <c r="F36" s="183"/>
      <c r="G36" s="437"/>
      <c r="H36" s="437"/>
      <c r="I36" s="434">
        <v>3.0</v>
      </c>
      <c r="J36" s="434">
        <v>3.0</v>
      </c>
      <c r="K36" s="434">
        <v>3.0</v>
      </c>
      <c r="L36" s="434">
        <v>3.0</v>
      </c>
      <c r="M36" s="435">
        <v>3.0</v>
      </c>
      <c r="N36" s="437"/>
      <c r="O36" s="433"/>
      <c r="P36" s="434">
        <v>3.0</v>
      </c>
      <c r="Q36" s="434">
        <v>3.0</v>
      </c>
      <c r="R36" s="434">
        <v>3.0</v>
      </c>
      <c r="S36" s="434">
        <v>3.0</v>
      </c>
      <c r="T36" s="435">
        <v>3.0</v>
      </c>
      <c r="U36" s="437">
        <v>4.0</v>
      </c>
      <c r="V36" s="437"/>
      <c r="W36" s="434">
        <v>3.0</v>
      </c>
      <c r="X36" s="434">
        <v>3.0</v>
      </c>
      <c r="Y36" s="434">
        <v>3.0</v>
      </c>
      <c r="Z36" s="434">
        <v>3.0</v>
      </c>
      <c r="AA36" s="435">
        <v>3.0</v>
      </c>
      <c r="AB36" s="437"/>
      <c r="AC36" s="437"/>
      <c r="AD36" s="434">
        <v>3.0</v>
      </c>
      <c r="AE36" s="434">
        <v>3.0</v>
      </c>
      <c r="AF36" s="434">
        <v>3.0</v>
      </c>
      <c r="AG36" s="434">
        <v>3.0</v>
      </c>
      <c r="AH36" s="435">
        <v>3.0</v>
      </c>
      <c r="AI36" s="437">
        <v>3.0</v>
      </c>
      <c r="AJ36" s="437"/>
      <c r="AK36" s="434">
        <v>3.0</v>
      </c>
      <c r="AL36" s="238">
        <f t="shared" si="5"/>
        <v>70</v>
      </c>
      <c r="AM36" s="436"/>
      <c r="AN36" s="436" t="b">
        <v>0</v>
      </c>
    </row>
    <row r="37" ht="15.75" customHeight="1">
      <c r="A37" s="233" t="s">
        <v>261</v>
      </c>
      <c r="B37" s="309" t="s">
        <v>258</v>
      </c>
      <c r="C37" s="309" t="s">
        <v>263</v>
      </c>
      <c r="D37" s="309" t="s">
        <v>146</v>
      </c>
      <c r="E37" s="183"/>
      <c r="F37" s="183"/>
      <c r="G37" s="437"/>
      <c r="H37" s="437"/>
      <c r="I37" s="434"/>
      <c r="J37" s="434"/>
      <c r="K37" s="434"/>
      <c r="L37" s="434"/>
      <c r="M37" s="435"/>
      <c r="N37" s="437"/>
      <c r="O37" s="433"/>
      <c r="P37" s="434"/>
      <c r="Q37" s="434"/>
      <c r="R37" s="434"/>
      <c r="S37" s="434"/>
      <c r="T37" s="435"/>
      <c r="U37" s="437"/>
      <c r="V37" s="437"/>
      <c r="W37" s="434"/>
      <c r="X37" s="434"/>
      <c r="Y37" s="434"/>
      <c r="Z37" s="434"/>
      <c r="AA37" s="435"/>
      <c r="AB37" s="437"/>
      <c r="AC37" s="437"/>
      <c r="AD37" s="434"/>
      <c r="AE37" s="434"/>
      <c r="AF37" s="434"/>
      <c r="AG37" s="434"/>
      <c r="AH37" s="435"/>
      <c r="AI37" s="437"/>
      <c r="AJ37" s="437"/>
      <c r="AK37" s="434"/>
      <c r="AL37" s="238">
        <f t="shared" si="5"/>
        <v>0</v>
      </c>
      <c r="AM37" s="304"/>
      <c r="AN37" s="436" t="b">
        <v>0</v>
      </c>
    </row>
    <row r="38" ht="15.75" customHeight="1">
      <c r="A38" s="233" t="s">
        <v>261</v>
      </c>
      <c r="B38" s="309" t="s">
        <v>258</v>
      </c>
      <c r="C38" s="309" t="s">
        <v>263</v>
      </c>
      <c r="D38" s="309" t="s">
        <v>147</v>
      </c>
      <c r="E38" s="183"/>
      <c r="F38" s="183"/>
      <c r="G38" s="437"/>
      <c r="H38" s="437">
        <v>4.0</v>
      </c>
      <c r="I38" s="434">
        <v>1.0</v>
      </c>
      <c r="J38" s="434">
        <v>1.0</v>
      </c>
      <c r="K38" s="434">
        <v>1.0</v>
      </c>
      <c r="L38" s="434">
        <v>1.0</v>
      </c>
      <c r="M38" s="435">
        <v>1.0</v>
      </c>
      <c r="N38" s="437"/>
      <c r="O38" s="433"/>
      <c r="P38" s="434">
        <v>1.0</v>
      </c>
      <c r="Q38" s="434">
        <v>1.0</v>
      </c>
      <c r="R38" s="434">
        <v>1.0</v>
      </c>
      <c r="S38" s="434">
        <v>1.0</v>
      </c>
      <c r="T38" s="435">
        <v>1.0</v>
      </c>
      <c r="U38" s="437"/>
      <c r="V38" s="437">
        <v>4.0</v>
      </c>
      <c r="W38" s="434">
        <v>1.0</v>
      </c>
      <c r="X38" s="434">
        <v>1.0</v>
      </c>
      <c r="Y38" s="434">
        <v>1.0</v>
      </c>
      <c r="Z38" s="434">
        <v>1.0</v>
      </c>
      <c r="AA38" s="435">
        <v>1.0</v>
      </c>
      <c r="AB38" s="437"/>
      <c r="AC38" s="437"/>
      <c r="AD38" s="434">
        <v>1.0</v>
      </c>
      <c r="AE38" s="434">
        <v>1.0</v>
      </c>
      <c r="AF38" s="434">
        <v>1.0</v>
      </c>
      <c r="AG38" s="434">
        <v>1.0</v>
      </c>
      <c r="AH38" s="435">
        <v>1.0</v>
      </c>
      <c r="AI38" s="437"/>
      <c r="AJ38" s="437">
        <v>4.0</v>
      </c>
      <c r="AK38" s="434">
        <v>1.0</v>
      </c>
      <c r="AL38" s="238">
        <f t="shared" si="5"/>
        <v>33</v>
      </c>
      <c r="AM38" s="436"/>
      <c r="AN38" s="436" t="b">
        <v>0</v>
      </c>
    </row>
    <row r="39" ht="15.75" customHeight="1">
      <c r="A39" s="233" t="s">
        <v>261</v>
      </c>
      <c r="B39" s="309" t="s">
        <v>258</v>
      </c>
      <c r="C39" s="309" t="s">
        <v>263</v>
      </c>
      <c r="D39" s="309"/>
      <c r="E39" s="183"/>
      <c r="F39" s="183"/>
      <c r="G39" s="437"/>
      <c r="H39" s="437"/>
      <c r="I39" s="434"/>
      <c r="J39" s="434"/>
      <c r="K39" s="434"/>
      <c r="L39" s="434"/>
      <c r="M39" s="435"/>
      <c r="N39" s="437"/>
      <c r="O39" s="433"/>
      <c r="P39" s="434"/>
      <c r="Q39" s="434"/>
      <c r="R39" s="434"/>
      <c r="S39" s="434"/>
      <c r="T39" s="435"/>
      <c r="U39" s="437"/>
      <c r="V39" s="437"/>
      <c r="W39" s="434"/>
      <c r="X39" s="434"/>
      <c r="Y39" s="434"/>
      <c r="Z39" s="434"/>
      <c r="AA39" s="435"/>
      <c r="AB39" s="437"/>
      <c r="AC39" s="437"/>
      <c r="AD39" s="434"/>
      <c r="AE39" s="434"/>
      <c r="AF39" s="434"/>
      <c r="AG39" s="434"/>
      <c r="AH39" s="435"/>
      <c r="AI39" s="437"/>
      <c r="AJ39" s="437"/>
      <c r="AK39" s="434"/>
      <c r="AL39" s="238">
        <f t="shared" si="5"/>
        <v>0</v>
      </c>
      <c r="AM39" s="304"/>
      <c r="AN39" s="436" t="b">
        <v>0</v>
      </c>
    </row>
    <row r="40" ht="15.75" customHeight="1">
      <c r="A40" s="233" t="s">
        <v>261</v>
      </c>
      <c r="B40" s="309" t="s">
        <v>258</v>
      </c>
      <c r="C40" s="309" t="s">
        <v>263</v>
      </c>
      <c r="D40" s="309"/>
      <c r="E40" s="183"/>
      <c r="F40" s="183"/>
      <c r="G40" s="437"/>
      <c r="H40" s="437"/>
      <c r="I40" s="434"/>
      <c r="J40" s="434"/>
      <c r="K40" s="434"/>
      <c r="L40" s="434"/>
      <c r="M40" s="435"/>
      <c r="N40" s="437"/>
      <c r="O40" s="433"/>
      <c r="P40" s="434"/>
      <c r="Q40" s="434"/>
      <c r="R40" s="434"/>
      <c r="S40" s="434"/>
      <c r="T40" s="435"/>
      <c r="U40" s="437"/>
      <c r="V40" s="437"/>
      <c r="W40" s="434"/>
      <c r="X40" s="434"/>
      <c r="Y40" s="434"/>
      <c r="Z40" s="434"/>
      <c r="AA40" s="435"/>
      <c r="AB40" s="437"/>
      <c r="AC40" s="437"/>
      <c r="AD40" s="434"/>
      <c r="AE40" s="434"/>
      <c r="AF40" s="434"/>
      <c r="AG40" s="434"/>
      <c r="AH40" s="435"/>
      <c r="AI40" s="437"/>
      <c r="AJ40" s="437"/>
      <c r="AK40" s="434"/>
      <c r="AL40" s="238">
        <f t="shared" si="5"/>
        <v>0</v>
      </c>
      <c r="AM40" s="304"/>
      <c r="AN40" s="436" t="b">
        <v>0</v>
      </c>
    </row>
    <row r="41" ht="15.75" customHeight="1">
      <c r="A41" s="233" t="s">
        <v>261</v>
      </c>
      <c r="B41" s="286" t="s">
        <v>258</v>
      </c>
      <c r="C41" s="286" t="s">
        <v>263</v>
      </c>
      <c r="D41" s="286" t="s">
        <v>142</v>
      </c>
      <c r="E41" s="258"/>
      <c r="F41" s="258"/>
      <c r="G41" s="438">
        <f t="shared" ref="G41:AK41" si="7">SUM(G35:G40)</f>
        <v>4</v>
      </c>
      <c r="H41" s="438">
        <f t="shared" si="7"/>
        <v>4</v>
      </c>
      <c r="I41" s="438">
        <f t="shared" si="7"/>
        <v>4</v>
      </c>
      <c r="J41" s="438">
        <f t="shared" si="7"/>
        <v>4</v>
      </c>
      <c r="K41" s="438">
        <f t="shared" si="7"/>
        <v>4</v>
      </c>
      <c r="L41" s="438">
        <f t="shared" si="7"/>
        <v>4</v>
      </c>
      <c r="M41" s="438">
        <f t="shared" si="7"/>
        <v>4</v>
      </c>
      <c r="N41" s="438">
        <f t="shared" si="7"/>
        <v>4</v>
      </c>
      <c r="O41" s="438">
        <f t="shared" si="7"/>
        <v>4</v>
      </c>
      <c r="P41" s="438">
        <f t="shared" si="7"/>
        <v>4</v>
      </c>
      <c r="Q41" s="438">
        <f t="shared" si="7"/>
        <v>4</v>
      </c>
      <c r="R41" s="438">
        <f t="shared" si="7"/>
        <v>4</v>
      </c>
      <c r="S41" s="438">
        <f t="shared" si="7"/>
        <v>4</v>
      </c>
      <c r="T41" s="438">
        <f t="shared" si="7"/>
        <v>4</v>
      </c>
      <c r="U41" s="438">
        <f t="shared" si="7"/>
        <v>5</v>
      </c>
      <c r="V41" s="438">
        <f t="shared" si="7"/>
        <v>4</v>
      </c>
      <c r="W41" s="438">
        <f t="shared" si="7"/>
        <v>4</v>
      </c>
      <c r="X41" s="438">
        <f t="shared" si="7"/>
        <v>4</v>
      </c>
      <c r="Y41" s="438">
        <f t="shared" si="7"/>
        <v>4</v>
      </c>
      <c r="Z41" s="438">
        <f t="shared" si="7"/>
        <v>4</v>
      </c>
      <c r="AA41" s="438">
        <f t="shared" si="7"/>
        <v>4</v>
      </c>
      <c r="AB41" s="438">
        <f t="shared" si="7"/>
        <v>4</v>
      </c>
      <c r="AC41" s="438">
        <f t="shared" si="7"/>
        <v>4</v>
      </c>
      <c r="AD41" s="438">
        <f t="shared" si="7"/>
        <v>4</v>
      </c>
      <c r="AE41" s="438">
        <f t="shared" si="7"/>
        <v>4</v>
      </c>
      <c r="AF41" s="438">
        <f t="shared" si="7"/>
        <v>4</v>
      </c>
      <c r="AG41" s="438">
        <f t="shared" si="7"/>
        <v>4</v>
      </c>
      <c r="AH41" s="438">
        <f t="shared" si="7"/>
        <v>4</v>
      </c>
      <c r="AI41" s="438">
        <f t="shared" si="7"/>
        <v>4</v>
      </c>
      <c r="AJ41" s="438">
        <f t="shared" si="7"/>
        <v>4</v>
      </c>
      <c r="AK41" s="438">
        <f t="shared" si="7"/>
        <v>4</v>
      </c>
      <c r="AL41" s="260">
        <f t="shared" si="5"/>
        <v>125</v>
      </c>
      <c r="AM41" s="439"/>
      <c r="AN41" s="439" t="b">
        <v>0</v>
      </c>
    </row>
    <row r="42" ht="15.75" customHeight="1">
      <c r="A42" s="233" t="s">
        <v>261</v>
      </c>
      <c r="B42" s="309" t="s">
        <v>258</v>
      </c>
      <c r="C42" s="309" t="s">
        <v>271</v>
      </c>
      <c r="D42" s="309" t="s">
        <v>173</v>
      </c>
      <c r="E42" s="183"/>
      <c r="F42" s="183"/>
      <c r="G42" s="437"/>
      <c r="H42" s="437"/>
      <c r="I42" s="434"/>
      <c r="J42" s="434"/>
      <c r="K42" s="434"/>
      <c r="L42" s="434"/>
      <c r="M42" s="435"/>
      <c r="N42" s="437"/>
      <c r="O42" s="433"/>
      <c r="P42" s="434"/>
      <c r="Q42" s="434">
        <v>1.0</v>
      </c>
      <c r="R42" s="434"/>
      <c r="S42" s="434"/>
      <c r="T42" s="435"/>
      <c r="U42" s="437"/>
      <c r="V42" s="437"/>
      <c r="W42" s="434"/>
      <c r="X42" s="434"/>
      <c r="Y42" s="434"/>
      <c r="Z42" s="434"/>
      <c r="AA42" s="435"/>
      <c r="AB42" s="437"/>
      <c r="AC42" s="437"/>
      <c r="AD42" s="434"/>
      <c r="AE42" s="434"/>
      <c r="AF42" s="434"/>
      <c r="AG42" s="434"/>
      <c r="AH42" s="435"/>
      <c r="AI42" s="437"/>
      <c r="AJ42" s="437"/>
      <c r="AK42" s="434"/>
      <c r="AL42" s="238">
        <f t="shared" si="5"/>
        <v>1</v>
      </c>
      <c r="AM42" s="436"/>
      <c r="AN42" s="436" t="b">
        <v>1</v>
      </c>
    </row>
    <row r="43" ht="15.75" customHeight="1">
      <c r="A43" s="233" t="s">
        <v>261</v>
      </c>
      <c r="B43" s="309" t="s">
        <v>258</v>
      </c>
      <c r="C43" s="309" t="s">
        <v>271</v>
      </c>
      <c r="D43" s="309"/>
      <c r="E43" s="183"/>
      <c r="F43" s="183"/>
      <c r="G43" s="437"/>
      <c r="H43" s="437"/>
      <c r="I43" s="434"/>
      <c r="J43" s="434"/>
      <c r="K43" s="434"/>
      <c r="L43" s="434"/>
      <c r="M43" s="435"/>
      <c r="N43" s="437"/>
      <c r="O43" s="433"/>
      <c r="P43" s="434"/>
      <c r="Q43" s="434"/>
      <c r="R43" s="434"/>
      <c r="S43" s="434"/>
      <c r="T43" s="435"/>
      <c r="U43" s="437"/>
      <c r="V43" s="437"/>
      <c r="W43" s="434"/>
      <c r="X43" s="434"/>
      <c r="Y43" s="434"/>
      <c r="Z43" s="434"/>
      <c r="AA43" s="435"/>
      <c r="AB43" s="437"/>
      <c r="AC43" s="437"/>
      <c r="AD43" s="434"/>
      <c r="AE43" s="434"/>
      <c r="AF43" s="434"/>
      <c r="AG43" s="434"/>
      <c r="AH43" s="435"/>
      <c r="AI43" s="437"/>
      <c r="AJ43" s="437"/>
      <c r="AK43" s="434"/>
      <c r="AL43" s="238">
        <f t="shared" si="5"/>
        <v>0</v>
      </c>
      <c r="AM43" s="304"/>
      <c r="AN43" s="436" t="b">
        <v>0</v>
      </c>
    </row>
    <row r="44" ht="15.75" customHeight="1">
      <c r="A44" s="233" t="s">
        <v>261</v>
      </c>
      <c r="B44" s="286" t="s">
        <v>258</v>
      </c>
      <c r="C44" s="286" t="s">
        <v>271</v>
      </c>
      <c r="D44" s="286" t="s">
        <v>172</v>
      </c>
      <c r="E44" s="258"/>
      <c r="F44" s="258"/>
      <c r="G44" s="438">
        <f t="shared" ref="G44:AK44" si="8">SUM(G42:G43)</f>
        <v>0</v>
      </c>
      <c r="H44" s="438">
        <f t="shared" si="8"/>
        <v>0</v>
      </c>
      <c r="I44" s="438">
        <f t="shared" si="8"/>
        <v>0</v>
      </c>
      <c r="J44" s="438">
        <f t="shared" si="8"/>
        <v>0</v>
      </c>
      <c r="K44" s="438">
        <f t="shared" si="8"/>
        <v>0</v>
      </c>
      <c r="L44" s="438">
        <f t="shared" si="8"/>
        <v>0</v>
      </c>
      <c r="M44" s="438">
        <f t="shared" si="8"/>
        <v>0</v>
      </c>
      <c r="N44" s="438">
        <f t="shared" si="8"/>
        <v>0</v>
      </c>
      <c r="O44" s="438">
        <f t="shared" si="8"/>
        <v>0</v>
      </c>
      <c r="P44" s="438">
        <f t="shared" si="8"/>
        <v>0</v>
      </c>
      <c r="Q44" s="438">
        <f t="shared" si="8"/>
        <v>1</v>
      </c>
      <c r="R44" s="438">
        <f t="shared" si="8"/>
        <v>0</v>
      </c>
      <c r="S44" s="438">
        <f t="shared" si="8"/>
        <v>0</v>
      </c>
      <c r="T44" s="438">
        <f t="shared" si="8"/>
        <v>0</v>
      </c>
      <c r="U44" s="438">
        <f t="shared" si="8"/>
        <v>0</v>
      </c>
      <c r="V44" s="438">
        <f t="shared" si="8"/>
        <v>0</v>
      </c>
      <c r="W44" s="438">
        <f t="shared" si="8"/>
        <v>0</v>
      </c>
      <c r="X44" s="438">
        <f t="shared" si="8"/>
        <v>0</v>
      </c>
      <c r="Y44" s="438">
        <f t="shared" si="8"/>
        <v>0</v>
      </c>
      <c r="Z44" s="438">
        <f t="shared" si="8"/>
        <v>0</v>
      </c>
      <c r="AA44" s="438">
        <f t="shared" si="8"/>
        <v>0</v>
      </c>
      <c r="AB44" s="438">
        <f t="shared" si="8"/>
        <v>0</v>
      </c>
      <c r="AC44" s="438">
        <f t="shared" si="8"/>
        <v>0</v>
      </c>
      <c r="AD44" s="438">
        <f t="shared" si="8"/>
        <v>0</v>
      </c>
      <c r="AE44" s="438">
        <f t="shared" si="8"/>
        <v>0</v>
      </c>
      <c r="AF44" s="438">
        <f t="shared" si="8"/>
        <v>0</v>
      </c>
      <c r="AG44" s="438">
        <f t="shared" si="8"/>
        <v>0</v>
      </c>
      <c r="AH44" s="438">
        <f t="shared" si="8"/>
        <v>0</v>
      </c>
      <c r="AI44" s="438">
        <f t="shared" si="8"/>
        <v>0</v>
      </c>
      <c r="AJ44" s="438">
        <f t="shared" si="8"/>
        <v>0</v>
      </c>
      <c r="AK44" s="438">
        <f t="shared" si="8"/>
        <v>0</v>
      </c>
      <c r="AL44" s="260">
        <f t="shared" si="5"/>
        <v>1</v>
      </c>
      <c r="AM44" s="439"/>
      <c r="AN44" s="439" t="b">
        <v>0</v>
      </c>
    </row>
    <row r="45" ht="15.75" customHeight="1">
      <c r="A45" s="233" t="s">
        <v>261</v>
      </c>
      <c r="B45" s="309" t="s">
        <v>258</v>
      </c>
      <c r="C45" s="309" t="s">
        <v>267</v>
      </c>
      <c r="D45" s="309" t="s">
        <v>175</v>
      </c>
      <c r="E45" s="183"/>
      <c r="F45" s="183"/>
      <c r="G45" s="437"/>
      <c r="H45" s="437"/>
      <c r="I45" s="434">
        <v>1.0</v>
      </c>
      <c r="J45" s="434"/>
      <c r="K45" s="434">
        <v>1.0</v>
      </c>
      <c r="L45" s="434"/>
      <c r="M45" s="435"/>
      <c r="N45" s="437"/>
      <c r="O45" s="433"/>
      <c r="P45" s="434">
        <v>1.0</v>
      </c>
      <c r="Q45" s="434"/>
      <c r="R45" s="434"/>
      <c r="S45" s="434">
        <v>1.0</v>
      </c>
      <c r="T45" s="435"/>
      <c r="U45" s="437"/>
      <c r="V45" s="437"/>
      <c r="W45" s="434">
        <v>1.0</v>
      </c>
      <c r="X45" s="434"/>
      <c r="Y45" s="434"/>
      <c r="Z45" s="434">
        <v>1.0</v>
      </c>
      <c r="AA45" s="435"/>
      <c r="AB45" s="437"/>
      <c r="AC45" s="437"/>
      <c r="AD45" s="434">
        <v>1.0</v>
      </c>
      <c r="AE45" s="434"/>
      <c r="AF45" s="434"/>
      <c r="AG45" s="434">
        <v>1.0</v>
      </c>
      <c r="AH45" s="435"/>
      <c r="AI45" s="437"/>
      <c r="AJ45" s="437"/>
      <c r="AK45" s="434">
        <v>1.0</v>
      </c>
      <c r="AL45" s="238">
        <f t="shared" si="5"/>
        <v>9</v>
      </c>
      <c r="AM45" s="436"/>
      <c r="AN45" s="436" t="b">
        <v>1</v>
      </c>
    </row>
    <row r="46" ht="15.75" customHeight="1">
      <c r="A46" s="233" t="s">
        <v>261</v>
      </c>
      <c r="B46" s="309" t="s">
        <v>258</v>
      </c>
      <c r="C46" s="309" t="s">
        <v>267</v>
      </c>
      <c r="D46" s="309"/>
      <c r="E46" s="183"/>
      <c r="F46" s="183"/>
      <c r="G46" s="437"/>
      <c r="H46" s="437"/>
      <c r="I46" s="434"/>
      <c r="J46" s="434"/>
      <c r="K46" s="434"/>
      <c r="L46" s="434"/>
      <c r="M46" s="435"/>
      <c r="N46" s="437"/>
      <c r="O46" s="433"/>
      <c r="P46" s="434"/>
      <c r="Q46" s="434"/>
      <c r="R46" s="434"/>
      <c r="S46" s="434"/>
      <c r="T46" s="435"/>
      <c r="U46" s="437"/>
      <c r="V46" s="437"/>
      <c r="W46" s="434"/>
      <c r="X46" s="434"/>
      <c r="Y46" s="434"/>
      <c r="Z46" s="434"/>
      <c r="AA46" s="435"/>
      <c r="AB46" s="437"/>
      <c r="AC46" s="437"/>
      <c r="AD46" s="434"/>
      <c r="AE46" s="434"/>
      <c r="AF46" s="434"/>
      <c r="AG46" s="434"/>
      <c r="AH46" s="435"/>
      <c r="AI46" s="437"/>
      <c r="AJ46" s="437"/>
      <c r="AK46" s="434"/>
      <c r="AL46" s="238">
        <f t="shared" si="5"/>
        <v>0</v>
      </c>
      <c r="AM46" s="304"/>
      <c r="AN46" s="436" t="b">
        <v>0</v>
      </c>
    </row>
    <row r="47" ht="15.75" customHeight="1">
      <c r="A47" s="233" t="s">
        <v>261</v>
      </c>
      <c r="B47" s="286" t="s">
        <v>258</v>
      </c>
      <c r="C47" s="286" t="s">
        <v>267</v>
      </c>
      <c r="D47" s="286" t="s">
        <v>174</v>
      </c>
      <c r="E47" s="258"/>
      <c r="F47" s="258"/>
      <c r="G47" s="438">
        <f t="shared" ref="G47:AK47" si="9">SUM(G45:G46)</f>
        <v>0</v>
      </c>
      <c r="H47" s="438">
        <f t="shared" si="9"/>
        <v>0</v>
      </c>
      <c r="I47" s="438">
        <f t="shared" si="9"/>
        <v>1</v>
      </c>
      <c r="J47" s="438">
        <f t="shared" si="9"/>
        <v>0</v>
      </c>
      <c r="K47" s="438">
        <f t="shared" si="9"/>
        <v>1</v>
      </c>
      <c r="L47" s="438">
        <f t="shared" si="9"/>
        <v>0</v>
      </c>
      <c r="M47" s="438">
        <f t="shared" si="9"/>
        <v>0</v>
      </c>
      <c r="N47" s="438">
        <f t="shared" si="9"/>
        <v>0</v>
      </c>
      <c r="O47" s="438">
        <f t="shared" si="9"/>
        <v>0</v>
      </c>
      <c r="P47" s="438">
        <f t="shared" si="9"/>
        <v>1</v>
      </c>
      <c r="Q47" s="438">
        <f t="shared" si="9"/>
        <v>0</v>
      </c>
      <c r="R47" s="438">
        <f t="shared" si="9"/>
        <v>0</v>
      </c>
      <c r="S47" s="438">
        <f t="shared" si="9"/>
        <v>1</v>
      </c>
      <c r="T47" s="438">
        <f t="shared" si="9"/>
        <v>0</v>
      </c>
      <c r="U47" s="438">
        <f t="shared" si="9"/>
        <v>0</v>
      </c>
      <c r="V47" s="438">
        <f t="shared" si="9"/>
        <v>0</v>
      </c>
      <c r="W47" s="438">
        <f t="shared" si="9"/>
        <v>1</v>
      </c>
      <c r="X47" s="438">
        <f t="shared" si="9"/>
        <v>0</v>
      </c>
      <c r="Y47" s="438">
        <f t="shared" si="9"/>
        <v>0</v>
      </c>
      <c r="Z47" s="438">
        <f t="shared" si="9"/>
        <v>1</v>
      </c>
      <c r="AA47" s="438">
        <f t="shared" si="9"/>
        <v>0</v>
      </c>
      <c r="AB47" s="438">
        <f t="shared" si="9"/>
        <v>0</v>
      </c>
      <c r="AC47" s="438">
        <f t="shared" si="9"/>
        <v>0</v>
      </c>
      <c r="AD47" s="438">
        <f t="shared" si="9"/>
        <v>1</v>
      </c>
      <c r="AE47" s="438">
        <f t="shared" si="9"/>
        <v>0</v>
      </c>
      <c r="AF47" s="438">
        <f t="shared" si="9"/>
        <v>0</v>
      </c>
      <c r="AG47" s="438">
        <f t="shared" si="9"/>
        <v>1</v>
      </c>
      <c r="AH47" s="438">
        <f t="shared" si="9"/>
        <v>0</v>
      </c>
      <c r="AI47" s="438">
        <f t="shared" si="9"/>
        <v>0</v>
      </c>
      <c r="AJ47" s="438">
        <f t="shared" si="9"/>
        <v>0</v>
      </c>
      <c r="AK47" s="438">
        <f t="shared" si="9"/>
        <v>1</v>
      </c>
      <c r="AL47" s="260">
        <f t="shared" si="5"/>
        <v>9</v>
      </c>
      <c r="AM47" s="439"/>
      <c r="AN47" s="439" t="b">
        <v>0</v>
      </c>
    </row>
    <row r="48" ht="15.75" customHeight="1">
      <c r="A48" s="233" t="s">
        <v>273</v>
      </c>
      <c r="B48" s="408" t="s">
        <v>254</v>
      </c>
      <c r="C48" s="309" t="s">
        <v>259</v>
      </c>
      <c r="D48" s="309" t="s">
        <v>60</v>
      </c>
      <c r="E48" s="183"/>
      <c r="F48" s="183"/>
      <c r="G48" s="437"/>
      <c r="H48" s="437"/>
      <c r="I48" s="434">
        <v>6.0</v>
      </c>
      <c r="J48" s="434">
        <v>6.0</v>
      </c>
      <c r="K48" s="434"/>
      <c r="L48" s="434">
        <v>6.0</v>
      </c>
      <c r="M48" s="435">
        <v>6.0</v>
      </c>
      <c r="N48" s="437"/>
      <c r="O48" s="433"/>
      <c r="P48" s="434">
        <v>6.0</v>
      </c>
      <c r="Q48" s="434"/>
      <c r="R48" s="434">
        <v>6.0</v>
      </c>
      <c r="S48" s="434">
        <v>6.0</v>
      </c>
      <c r="T48" s="435">
        <v>6.0</v>
      </c>
      <c r="U48" s="437"/>
      <c r="V48" s="437"/>
      <c r="W48" s="434">
        <v>6.0</v>
      </c>
      <c r="X48" s="434">
        <v>6.0</v>
      </c>
      <c r="Y48" s="434">
        <v>12.0</v>
      </c>
      <c r="Z48" s="434">
        <v>6.0</v>
      </c>
      <c r="AA48" s="435">
        <v>6.0</v>
      </c>
      <c r="AB48" s="437"/>
      <c r="AC48" s="437"/>
      <c r="AD48" s="434">
        <v>6.0</v>
      </c>
      <c r="AE48" s="434">
        <v>6.0</v>
      </c>
      <c r="AF48" s="434">
        <v>6.0</v>
      </c>
      <c r="AG48" s="434">
        <v>6.0</v>
      </c>
      <c r="AH48" s="435">
        <v>6.0</v>
      </c>
      <c r="AI48" s="437"/>
      <c r="AJ48" s="437"/>
      <c r="AK48" s="434">
        <v>6.0</v>
      </c>
      <c r="AL48" s="360">
        <f t="shared" si="5"/>
        <v>120</v>
      </c>
      <c r="AM48" s="436"/>
      <c r="AN48" s="436" t="b">
        <v>0</v>
      </c>
    </row>
    <row r="49" ht="15.75" customHeight="1">
      <c r="A49" s="233" t="s">
        <v>273</v>
      </c>
      <c r="B49" s="408" t="s">
        <v>254</v>
      </c>
      <c r="C49" s="309" t="s">
        <v>259</v>
      </c>
      <c r="D49" s="309" t="s">
        <v>61</v>
      </c>
      <c r="E49" s="183"/>
      <c r="F49" s="183"/>
      <c r="G49" s="437">
        <v>6.0</v>
      </c>
      <c r="H49" s="437"/>
      <c r="I49" s="434">
        <v>6.0</v>
      </c>
      <c r="J49" s="434">
        <v>6.0</v>
      </c>
      <c r="K49" s="434"/>
      <c r="L49" s="434">
        <v>6.0</v>
      </c>
      <c r="M49" s="435"/>
      <c r="N49" s="437"/>
      <c r="O49" s="433"/>
      <c r="P49" s="434">
        <v>6.0</v>
      </c>
      <c r="Q49" s="434">
        <v>6.0</v>
      </c>
      <c r="R49" s="434">
        <v>6.0</v>
      </c>
      <c r="S49" s="434">
        <v>6.0</v>
      </c>
      <c r="T49" s="435"/>
      <c r="U49" s="437"/>
      <c r="V49" s="437"/>
      <c r="W49" s="434">
        <v>6.0</v>
      </c>
      <c r="X49" s="434">
        <v>6.0</v>
      </c>
      <c r="Y49" s="434"/>
      <c r="Z49" s="434">
        <v>6.0</v>
      </c>
      <c r="AA49" s="435">
        <v>6.0</v>
      </c>
      <c r="AB49" s="437"/>
      <c r="AC49" s="437"/>
      <c r="AD49" s="434">
        <v>6.0</v>
      </c>
      <c r="AE49" s="434">
        <v>6.0</v>
      </c>
      <c r="AF49" s="434">
        <v>6.0</v>
      </c>
      <c r="AG49" s="434"/>
      <c r="AH49" s="435">
        <v>6.0</v>
      </c>
      <c r="AI49" s="437"/>
      <c r="AJ49" s="437"/>
      <c r="AK49" s="434">
        <v>6.0</v>
      </c>
      <c r="AL49" s="360">
        <f t="shared" si="5"/>
        <v>102</v>
      </c>
      <c r="AM49" s="436"/>
      <c r="AN49" s="436" t="b">
        <v>0</v>
      </c>
    </row>
    <row r="50" ht="15.75" customHeight="1">
      <c r="A50" s="233" t="s">
        <v>273</v>
      </c>
      <c r="B50" s="408" t="s">
        <v>254</v>
      </c>
      <c r="C50" s="309" t="s">
        <v>259</v>
      </c>
      <c r="D50" s="309" t="s">
        <v>86</v>
      </c>
      <c r="E50" s="183"/>
      <c r="F50" s="183"/>
      <c r="G50" s="437">
        <v>6.0</v>
      </c>
      <c r="H50" s="437">
        <v>6.0</v>
      </c>
      <c r="I50" s="434"/>
      <c r="J50" s="434">
        <v>6.0</v>
      </c>
      <c r="K50" s="434"/>
      <c r="L50" s="434">
        <v>6.0</v>
      </c>
      <c r="M50" s="435">
        <v>6.0</v>
      </c>
      <c r="N50" s="437">
        <v>6.0</v>
      </c>
      <c r="O50" s="433"/>
      <c r="P50" s="434"/>
      <c r="Q50" s="434">
        <v>6.0</v>
      </c>
      <c r="R50" s="434">
        <v>6.0</v>
      </c>
      <c r="S50" s="434"/>
      <c r="T50" s="435">
        <v>12.0</v>
      </c>
      <c r="U50" s="437"/>
      <c r="V50" s="437">
        <v>6.0</v>
      </c>
      <c r="W50" s="434">
        <v>6.0</v>
      </c>
      <c r="X50" s="434">
        <v>6.0</v>
      </c>
      <c r="Y50" s="434"/>
      <c r="Z50" s="434"/>
      <c r="AA50" s="435">
        <v>6.0</v>
      </c>
      <c r="AB50" s="437"/>
      <c r="AC50" s="437"/>
      <c r="AD50" s="434">
        <v>6.0</v>
      </c>
      <c r="AE50" s="434"/>
      <c r="AF50" s="434"/>
      <c r="AG50" s="434">
        <v>6.0</v>
      </c>
      <c r="AH50" s="435">
        <v>6.0</v>
      </c>
      <c r="AI50" s="437"/>
      <c r="AJ50" s="437">
        <v>6.0</v>
      </c>
      <c r="AK50" s="434"/>
      <c r="AL50" s="360">
        <f t="shared" si="5"/>
        <v>108</v>
      </c>
      <c r="AM50" s="436"/>
      <c r="AN50" s="436" t="b">
        <v>1</v>
      </c>
    </row>
    <row r="51" ht="15.75" customHeight="1">
      <c r="A51" s="233" t="s">
        <v>273</v>
      </c>
      <c r="B51" s="408" t="s">
        <v>254</v>
      </c>
      <c r="C51" s="309" t="s">
        <v>259</v>
      </c>
      <c r="D51" s="309" t="s">
        <v>63</v>
      </c>
      <c r="E51" s="183"/>
      <c r="F51" s="183"/>
      <c r="G51" s="437">
        <v>6.0</v>
      </c>
      <c r="H51" s="437"/>
      <c r="I51" s="434"/>
      <c r="J51" s="434"/>
      <c r="K51" s="434">
        <v>6.0</v>
      </c>
      <c r="L51" s="434"/>
      <c r="M51" s="435"/>
      <c r="N51" s="437"/>
      <c r="O51" s="433"/>
      <c r="P51" s="434"/>
      <c r="Q51" s="434">
        <v>6.0</v>
      </c>
      <c r="R51" s="434">
        <v>6.0</v>
      </c>
      <c r="S51" s="434">
        <v>12.0</v>
      </c>
      <c r="T51" s="435"/>
      <c r="U51" s="437">
        <v>6.0</v>
      </c>
      <c r="V51" s="437"/>
      <c r="W51" s="434"/>
      <c r="X51" s="434">
        <v>6.0</v>
      </c>
      <c r="Y51" s="434">
        <v>6.0</v>
      </c>
      <c r="Z51" s="434"/>
      <c r="AA51" s="435">
        <v>6.0</v>
      </c>
      <c r="AB51" s="437">
        <v>6.0</v>
      </c>
      <c r="AC51" s="437">
        <v>6.0</v>
      </c>
      <c r="AD51" s="434"/>
      <c r="AE51" s="434">
        <v>6.0</v>
      </c>
      <c r="AF51" s="434">
        <v>6.0</v>
      </c>
      <c r="AG51" s="434"/>
      <c r="AH51" s="435">
        <v>6.0</v>
      </c>
      <c r="AI51" s="437">
        <v>6.0</v>
      </c>
      <c r="AJ51" s="437"/>
      <c r="AK51" s="434">
        <v>6.0</v>
      </c>
      <c r="AL51" s="360">
        <f t="shared" si="5"/>
        <v>102</v>
      </c>
      <c r="AM51" s="436"/>
      <c r="AN51" s="436" t="b">
        <v>0</v>
      </c>
    </row>
    <row r="52" ht="15.75" customHeight="1">
      <c r="A52" s="233" t="s">
        <v>273</v>
      </c>
      <c r="B52" s="408" t="s">
        <v>254</v>
      </c>
      <c r="C52" s="309" t="s">
        <v>259</v>
      </c>
      <c r="D52" s="309" t="s">
        <v>64</v>
      </c>
      <c r="E52" s="183"/>
      <c r="F52" s="183"/>
      <c r="G52" s="437"/>
      <c r="H52" s="437">
        <v>6.0</v>
      </c>
      <c r="I52" s="434">
        <v>6.0</v>
      </c>
      <c r="J52" s="434"/>
      <c r="K52" s="434">
        <v>6.0</v>
      </c>
      <c r="L52" s="434"/>
      <c r="M52" s="435"/>
      <c r="N52" s="437">
        <v>6.0</v>
      </c>
      <c r="O52" s="433"/>
      <c r="P52" s="434">
        <v>6.0</v>
      </c>
      <c r="Q52" s="434">
        <v>6.0</v>
      </c>
      <c r="R52" s="434"/>
      <c r="S52" s="434"/>
      <c r="T52" s="435"/>
      <c r="U52" s="437">
        <v>6.0</v>
      </c>
      <c r="V52" s="437"/>
      <c r="W52" s="434">
        <v>6.0</v>
      </c>
      <c r="X52" s="434"/>
      <c r="Y52" s="434"/>
      <c r="Z52" s="434">
        <v>6.0</v>
      </c>
      <c r="AA52" s="435"/>
      <c r="AB52" s="437"/>
      <c r="AC52" s="437"/>
      <c r="AD52" s="434"/>
      <c r="AE52" s="434">
        <v>6.0</v>
      </c>
      <c r="AF52" s="434">
        <v>6.0</v>
      </c>
      <c r="AG52" s="434"/>
      <c r="AH52" s="435"/>
      <c r="AI52" s="437"/>
      <c r="AJ52" s="437">
        <v>6.0</v>
      </c>
      <c r="AK52" s="434"/>
      <c r="AL52" s="360">
        <f t="shared" si="5"/>
        <v>72</v>
      </c>
      <c r="AM52" s="436"/>
      <c r="AN52" s="436" t="b">
        <v>0</v>
      </c>
    </row>
    <row r="53" ht="15.75" customHeight="1">
      <c r="A53" s="233" t="s">
        <v>273</v>
      </c>
      <c r="B53" s="408" t="s">
        <v>254</v>
      </c>
      <c r="C53" s="309" t="s">
        <v>259</v>
      </c>
      <c r="D53" s="309" t="s">
        <v>65</v>
      </c>
      <c r="E53" s="183"/>
      <c r="F53" s="183"/>
      <c r="G53" s="437">
        <v>6.0</v>
      </c>
      <c r="H53" s="437">
        <v>6.0</v>
      </c>
      <c r="I53" s="434"/>
      <c r="J53" s="434"/>
      <c r="K53" s="434"/>
      <c r="L53" s="434"/>
      <c r="M53" s="435"/>
      <c r="N53" s="437">
        <v>7.0</v>
      </c>
      <c r="O53" s="433">
        <v>12.0</v>
      </c>
      <c r="P53" s="434"/>
      <c r="Q53" s="434"/>
      <c r="R53" s="434"/>
      <c r="S53" s="434"/>
      <c r="T53" s="435"/>
      <c r="U53" s="437">
        <v>6.0</v>
      </c>
      <c r="V53" s="437">
        <v>6.0</v>
      </c>
      <c r="W53" s="434"/>
      <c r="X53" s="434"/>
      <c r="Y53" s="434"/>
      <c r="Z53" s="434"/>
      <c r="AA53" s="435"/>
      <c r="AB53" s="437">
        <v>12.0</v>
      </c>
      <c r="AC53" s="437">
        <v>12.0</v>
      </c>
      <c r="AD53" s="434"/>
      <c r="AE53" s="434"/>
      <c r="AF53" s="434"/>
      <c r="AG53" s="434"/>
      <c r="AH53" s="435"/>
      <c r="AI53" s="437">
        <v>12.0</v>
      </c>
      <c r="AJ53" s="437">
        <v>6.0</v>
      </c>
      <c r="AK53" s="434"/>
      <c r="AL53" s="360">
        <f t="shared" si="5"/>
        <v>85</v>
      </c>
      <c r="AM53" s="436"/>
      <c r="AN53" s="436" t="b">
        <v>0</v>
      </c>
    </row>
    <row r="54" ht="15.75" customHeight="1">
      <c r="A54" s="233" t="s">
        <v>273</v>
      </c>
      <c r="B54" s="408" t="s">
        <v>254</v>
      </c>
      <c r="C54" s="309" t="s">
        <v>259</v>
      </c>
      <c r="D54" s="309" t="s">
        <v>53</v>
      </c>
      <c r="E54" s="183"/>
      <c r="F54" s="183"/>
      <c r="G54" s="437"/>
      <c r="H54" s="437"/>
      <c r="I54" s="434"/>
      <c r="J54" s="434">
        <v>6.0</v>
      </c>
      <c r="K54" s="434">
        <v>6.0</v>
      </c>
      <c r="L54" s="434"/>
      <c r="M54" s="435">
        <v>6.0</v>
      </c>
      <c r="N54" s="437">
        <v>5.0</v>
      </c>
      <c r="O54" s="433"/>
      <c r="P54" s="434">
        <v>6.0</v>
      </c>
      <c r="Q54" s="434"/>
      <c r="R54" s="434"/>
      <c r="S54" s="434"/>
      <c r="T54" s="435"/>
      <c r="U54" s="437"/>
      <c r="V54" s="437"/>
      <c r="W54" s="434"/>
      <c r="X54" s="434"/>
      <c r="Y54" s="434"/>
      <c r="Z54" s="434"/>
      <c r="AA54" s="435"/>
      <c r="AB54" s="437"/>
      <c r="AC54" s="437"/>
      <c r="AD54" s="434"/>
      <c r="AE54" s="434"/>
      <c r="AF54" s="434"/>
      <c r="AG54" s="434"/>
      <c r="AH54" s="435"/>
      <c r="AI54" s="437"/>
      <c r="AJ54" s="437"/>
      <c r="AK54" s="434"/>
      <c r="AL54" s="360">
        <f t="shared" si="5"/>
        <v>29</v>
      </c>
      <c r="AM54" s="436"/>
      <c r="AN54" s="436" t="b">
        <v>0</v>
      </c>
    </row>
    <row r="55" ht="15.75" customHeight="1">
      <c r="A55" s="233" t="s">
        <v>273</v>
      </c>
      <c r="B55" s="408" t="s">
        <v>254</v>
      </c>
      <c r="C55" s="309" t="s">
        <v>259</v>
      </c>
      <c r="D55" s="309" t="s">
        <v>66</v>
      </c>
      <c r="E55" s="183"/>
      <c r="F55" s="183"/>
      <c r="G55" s="437"/>
      <c r="H55" s="437">
        <v>6.0</v>
      </c>
      <c r="I55" s="434">
        <v>6.0</v>
      </c>
      <c r="J55" s="434"/>
      <c r="K55" s="434">
        <v>6.0</v>
      </c>
      <c r="L55" s="434">
        <v>6.0</v>
      </c>
      <c r="M55" s="435">
        <v>6.0</v>
      </c>
      <c r="N55" s="437"/>
      <c r="O55" s="433">
        <v>12.0</v>
      </c>
      <c r="P55" s="434"/>
      <c r="Q55" s="434"/>
      <c r="R55" s="434"/>
      <c r="S55" s="434"/>
      <c r="T55" s="435">
        <v>6.0</v>
      </c>
      <c r="U55" s="437">
        <v>6.0</v>
      </c>
      <c r="V55" s="437">
        <v>12.0</v>
      </c>
      <c r="W55" s="434"/>
      <c r="X55" s="434"/>
      <c r="Y55" s="434">
        <v>6.0</v>
      </c>
      <c r="Z55" s="434">
        <v>6.0</v>
      </c>
      <c r="AA55" s="435"/>
      <c r="AB55" s="437">
        <v>6.0</v>
      </c>
      <c r="AC55" s="437">
        <v>6.0</v>
      </c>
      <c r="AD55" s="434">
        <v>6.0</v>
      </c>
      <c r="AE55" s="434"/>
      <c r="AF55" s="434"/>
      <c r="AG55" s="434">
        <v>12.0</v>
      </c>
      <c r="AH55" s="435"/>
      <c r="AI55" s="437">
        <v>6.0</v>
      </c>
      <c r="AJ55" s="437">
        <v>6.0</v>
      </c>
      <c r="AK55" s="434">
        <v>6.0</v>
      </c>
      <c r="AL55" s="360">
        <f t="shared" si="5"/>
        <v>126</v>
      </c>
      <c r="AM55" s="436"/>
      <c r="AN55" s="436" t="b">
        <v>1</v>
      </c>
    </row>
    <row r="56" ht="15.75" customHeight="1">
      <c r="A56" s="233" t="s">
        <v>273</v>
      </c>
      <c r="B56" s="286" t="s">
        <v>254</v>
      </c>
      <c r="C56" s="286" t="s">
        <v>259</v>
      </c>
      <c r="D56" s="286" t="s">
        <v>47</v>
      </c>
      <c r="E56" s="258"/>
      <c r="F56" s="258"/>
      <c r="G56" s="438">
        <f t="shared" ref="G56:AK56" si="10">SUM(G48:G55)</f>
        <v>24</v>
      </c>
      <c r="H56" s="438">
        <f t="shared" si="10"/>
        <v>24</v>
      </c>
      <c r="I56" s="438">
        <f t="shared" si="10"/>
        <v>24</v>
      </c>
      <c r="J56" s="438">
        <f t="shared" si="10"/>
        <v>24</v>
      </c>
      <c r="K56" s="438">
        <f t="shared" si="10"/>
        <v>24</v>
      </c>
      <c r="L56" s="438">
        <f t="shared" si="10"/>
        <v>24</v>
      </c>
      <c r="M56" s="438">
        <f t="shared" si="10"/>
        <v>24</v>
      </c>
      <c r="N56" s="438">
        <f t="shared" si="10"/>
        <v>24</v>
      </c>
      <c r="O56" s="438">
        <f t="shared" si="10"/>
        <v>24</v>
      </c>
      <c r="P56" s="438">
        <f t="shared" si="10"/>
        <v>24</v>
      </c>
      <c r="Q56" s="438">
        <f t="shared" si="10"/>
        <v>24</v>
      </c>
      <c r="R56" s="438">
        <f t="shared" si="10"/>
        <v>24</v>
      </c>
      <c r="S56" s="438">
        <f t="shared" si="10"/>
        <v>24</v>
      </c>
      <c r="T56" s="438">
        <f t="shared" si="10"/>
        <v>24</v>
      </c>
      <c r="U56" s="438">
        <f t="shared" si="10"/>
        <v>24</v>
      </c>
      <c r="V56" s="438">
        <f t="shared" si="10"/>
        <v>24</v>
      </c>
      <c r="W56" s="438">
        <f t="shared" si="10"/>
        <v>24</v>
      </c>
      <c r="X56" s="438">
        <f t="shared" si="10"/>
        <v>24</v>
      </c>
      <c r="Y56" s="438">
        <f t="shared" si="10"/>
        <v>24</v>
      </c>
      <c r="Z56" s="438">
        <f t="shared" si="10"/>
        <v>24</v>
      </c>
      <c r="AA56" s="438">
        <f t="shared" si="10"/>
        <v>24</v>
      </c>
      <c r="AB56" s="438">
        <f t="shared" si="10"/>
        <v>24</v>
      </c>
      <c r="AC56" s="438">
        <f t="shared" si="10"/>
        <v>24</v>
      </c>
      <c r="AD56" s="438">
        <f t="shared" si="10"/>
        <v>24</v>
      </c>
      <c r="AE56" s="438">
        <f t="shared" si="10"/>
        <v>24</v>
      </c>
      <c r="AF56" s="438">
        <f t="shared" si="10"/>
        <v>24</v>
      </c>
      <c r="AG56" s="438">
        <f t="shared" si="10"/>
        <v>24</v>
      </c>
      <c r="AH56" s="438">
        <f t="shared" si="10"/>
        <v>24</v>
      </c>
      <c r="AI56" s="438">
        <f t="shared" si="10"/>
        <v>24</v>
      </c>
      <c r="AJ56" s="438">
        <f t="shared" si="10"/>
        <v>24</v>
      </c>
      <c r="AK56" s="438">
        <f t="shared" si="10"/>
        <v>24</v>
      </c>
      <c r="AL56" s="260">
        <f t="shared" si="5"/>
        <v>744</v>
      </c>
      <c r="AM56" s="439"/>
      <c r="AN56" s="439" t="b">
        <v>0</v>
      </c>
    </row>
    <row r="57" ht="15.75" customHeight="1">
      <c r="A57" s="233" t="s">
        <v>273</v>
      </c>
      <c r="B57" s="408" t="s">
        <v>254</v>
      </c>
      <c r="C57" s="309" t="s">
        <v>263</v>
      </c>
      <c r="D57" s="408" t="s">
        <v>144</v>
      </c>
      <c r="E57" s="183"/>
      <c r="F57" s="183"/>
      <c r="G57" s="437">
        <v>1.0</v>
      </c>
      <c r="H57" s="437"/>
      <c r="I57" s="434">
        <v>1.0</v>
      </c>
      <c r="J57" s="434">
        <v>1.0</v>
      </c>
      <c r="K57" s="434">
        <v>1.0</v>
      </c>
      <c r="L57" s="434">
        <v>1.0</v>
      </c>
      <c r="M57" s="435">
        <v>1.0</v>
      </c>
      <c r="N57" s="437">
        <v>1.0</v>
      </c>
      <c r="O57" s="433">
        <v>1.0</v>
      </c>
      <c r="P57" s="434">
        <v>1.0</v>
      </c>
      <c r="Q57" s="434">
        <v>1.0</v>
      </c>
      <c r="R57" s="434">
        <v>1.0</v>
      </c>
      <c r="S57" s="434">
        <v>1.0</v>
      </c>
      <c r="T57" s="435">
        <v>1.0</v>
      </c>
      <c r="U57" s="437">
        <v>1.0</v>
      </c>
      <c r="V57" s="437"/>
      <c r="W57" s="434">
        <v>1.0</v>
      </c>
      <c r="X57" s="434">
        <v>1.0</v>
      </c>
      <c r="Y57" s="434">
        <v>1.0</v>
      </c>
      <c r="Z57" s="434">
        <v>1.0</v>
      </c>
      <c r="AA57" s="435">
        <v>1.0</v>
      </c>
      <c r="AB57" s="437">
        <v>1.0</v>
      </c>
      <c r="AC57" s="437"/>
      <c r="AD57" s="434">
        <v>1.0</v>
      </c>
      <c r="AE57" s="434">
        <v>1.0</v>
      </c>
      <c r="AF57" s="434">
        <v>1.0</v>
      </c>
      <c r="AG57" s="434">
        <v>1.0</v>
      </c>
      <c r="AH57" s="435">
        <v>1.0</v>
      </c>
      <c r="AI57" s="437">
        <v>1.0</v>
      </c>
      <c r="AJ57" s="437">
        <v>1.0</v>
      </c>
      <c r="AK57" s="434">
        <v>1.0</v>
      </c>
      <c r="AL57" s="360">
        <f t="shared" si="5"/>
        <v>28</v>
      </c>
      <c r="AM57" s="436"/>
      <c r="AN57" s="436" t="b">
        <v>0</v>
      </c>
    </row>
    <row r="58" ht="15.75" customHeight="1">
      <c r="A58" s="233" t="s">
        <v>273</v>
      </c>
      <c r="B58" s="309" t="s">
        <v>254</v>
      </c>
      <c r="C58" s="309" t="s">
        <v>263</v>
      </c>
      <c r="D58" s="309" t="s">
        <v>150</v>
      </c>
      <c r="E58" s="183"/>
      <c r="F58" s="183"/>
      <c r="G58" s="437"/>
      <c r="H58" s="437"/>
      <c r="I58" s="434"/>
      <c r="J58" s="434"/>
      <c r="K58" s="434"/>
      <c r="L58" s="434"/>
      <c r="M58" s="435"/>
      <c r="N58" s="437"/>
      <c r="O58" s="433"/>
      <c r="P58" s="434"/>
      <c r="Q58" s="434"/>
      <c r="R58" s="434"/>
      <c r="S58" s="434"/>
      <c r="T58" s="435"/>
      <c r="U58" s="437"/>
      <c r="V58" s="437"/>
      <c r="W58" s="434"/>
      <c r="X58" s="434"/>
      <c r="Y58" s="434"/>
      <c r="Z58" s="434"/>
      <c r="AA58" s="435"/>
      <c r="AB58" s="437"/>
      <c r="AC58" s="437"/>
      <c r="AD58" s="434"/>
      <c r="AE58" s="434"/>
      <c r="AF58" s="434"/>
      <c r="AG58" s="434"/>
      <c r="AH58" s="435"/>
      <c r="AI58" s="437"/>
      <c r="AJ58" s="437"/>
      <c r="AK58" s="434"/>
      <c r="AL58" s="238">
        <f t="shared" si="5"/>
        <v>0</v>
      </c>
      <c r="AM58" s="304"/>
      <c r="AN58" s="436" t="b">
        <v>0</v>
      </c>
    </row>
    <row r="59" ht="15.75" customHeight="1">
      <c r="A59" s="233" t="s">
        <v>273</v>
      </c>
      <c r="B59" s="309" t="s">
        <v>254</v>
      </c>
      <c r="C59" s="309" t="s">
        <v>263</v>
      </c>
      <c r="D59" s="309"/>
      <c r="E59" s="183"/>
      <c r="F59" s="183"/>
      <c r="G59" s="437"/>
      <c r="H59" s="437"/>
      <c r="I59" s="434"/>
      <c r="J59" s="434"/>
      <c r="K59" s="434"/>
      <c r="L59" s="434"/>
      <c r="M59" s="435"/>
      <c r="N59" s="437"/>
      <c r="O59" s="433"/>
      <c r="P59" s="434"/>
      <c r="Q59" s="434"/>
      <c r="R59" s="434"/>
      <c r="S59" s="434"/>
      <c r="T59" s="435"/>
      <c r="U59" s="437"/>
      <c r="V59" s="437"/>
      <c r="W59" s="434"/>
      <c r="X59" s="434"/>
      <c r="Y59" s="434"/>
      <c r="Z59" s="434"/>
      <c r="AA59" s="435"/>
      <c r="AB59" s="437"/>
      <c r="AC59" s="437"/>
      <c r="AD59" s="434"/>
      <c r="AE59" s="434"/>
      <c r="AF59" s="434"/>
      <c r="AG59" s="434"/>
      <c r="AH59" s="435"/>
      <c r="AI59" s="437"/>
      <c r="AJ59" s="437"/>
      <c r="AK59" s="434"/>
      <c r="AL59" s="238">
        <f t="shared" si="5"/>
        <v>0</v>
      </c>
      <c r="AM59" s="304"/>
      <c r="AN59" s="436" t="b">
        <v>0</v>
      </c>
    </row>
    <row r="60" ht="15.75" customHeight="1">
      <c r="A60" s="233" t="s">
        <v>273</v>
      </c>
      <c r="B60" s="286" t="s">
        <v>254</v>
      </c>
      <c r="C60" s="286" t="s">
        <v>263</v>
      </c>
      <c r="D60" s="286" t="s">
        <v>142</v>
      </c>
      <c r="E60" s="258"/>
      <c r="F60" s="258"/>
      <c r="G60" s="438">
        <f t="shared" ref="G60:AK60" si="11">SUM(G57:G59)</f>
        <v>1</v>
      </c>
      <c r="H60" s="438">
        <f t="shared" si="11"/>
        <v>0</v>
      </c>
      <c r="I60" s="438">
        <f t="shared" si="11"/>
        <v>1</v>
      </c>
      <c r="J60" s="438">
        <f t="shared" si="11"/>
        <v>1</v>
      </c>
      <c r="K60" s="438">
        <f t="shared" si="11"/>
        <v>1</v>
      </c>
      <c r="L60" s="438">
        <f t="shared" si="11"/>
        <v>1</v>
      </c>
      <c r="M60" s="438">
        <f t="shared" si="11"/>
        <v>1</v>
      </c>
      <c r="N60" s="438">
        <f t="shared" si="11"/>
        <v>1</v>
      </c>
      <c r="O60" s="438">
        <f t="shared" si="11"/>
        <v>1</v>
      </c>
      <c r="P60" s="438">
        <f t="shared" si="11"/>
        <v>1</v>
      </c>
      <c r="Q60" s="438">
        <f t="shared" si="11"/>
        <v>1</v>
      </c>
      <c r="R60" s="438">
        <f t="shared" si="11"/>
        <v>1</v>
      </c>
      <c r="S60" s="438">
        <f t="shared" si="11"/>
        <v>1</v>
      </c>
      <c r="T60" s="438">
        <f t="shared" si="11"/>
        <v>1</v>
      </c>
      <c r="U60" s="438">
        <f t="shared" si="11"/>
        <v>1</v>
      </c>
      <c r="V60" s="438">
        <f t="shared" si="11"/>
        <v>0</v>
      </c>
      <c r="W60" s="438">
        <f t="shared" si="11"/>
        <v>1</v>
      </c>
      <c r="X60" s="438">
        <f t="shared" si="11"/>
        <v>1</v>
      </c>
      <c r="Y60" s="438">
        <f t="shared" si="11"/>
        <v>1</v>
      </c>
      <c r="Z60" s="438">
        <f t="shared" si="11"/>
        <v>1</v>
      </c>
      <c r="AA60" s="438">
        <f t="shared" si="11"/>
        <v>1</v>
      </c>
      <c r="AB60" s="438">
        <f t="shared" si="11"/>
        <v>1</v>
      </c>
      <c r="AC60" s="438">
        <f t="shared" si="11"/>
        <v>0</v>
      </c>
      <c r="AD60" s="438">
        <f t="shared" si="11"/>
        <v>1</v>
      </c>
      <c r="AE60" s="438">
        <f t="shared" si="11"/>
        <v>1</v>
      </c>
      <c r="AF60" s="438">
        <f t="shared" si="11"/>
        <v>1</v>
      </c>
      <c r="AG60" s="438">
        <f t="shared" si="11"/>
        <v>1</v>
      </c>
      <c r="AH60" s="438">
        <f t="shared" si="11"/>
        <v>1</v>
      </c>
      <c r="AI60" s="438">
        <f t="shared" si="11"/>
        <v>1</v>
      </c>
      <c r="AJ60" s="438">
        <f t="shared" si="11"/>
        <v>1</v>
      </c>
      <c r="AK60" s="438">
        <f t="shared" si="11"/>
        <v>1</v>
      </c>
      <c r="AL60" s="260">
        <f t="shared" si="5"/>
        <v>28</v>
      </c>
      <c r="AM60" s="439"/>
      <c r="AN60" s="439" t="b">
        <v>0</v>
      </c>
    </row>
    <row r="61" ht="15.75" customHeight="1">
      <c r="A61" s="233" t="s">
        <v>273</v>
      </c>
      <c r="B61" s="408" t="s">
        <v>254</v>
      </c>
      <c r="C61" s="309" t="s">
        <v>255</v>
      </c>
      <c r="D61" s="408" t="s">
        <v>163</v>
      </c>
      <c r="E61" s="183"/>
      <c r="F61" s="183"/>
      <c r="G61" s="437"/>
      <c r="H61" s="437"/>
      <c r="I61" s="434">
        <v>1.0</v>
      </c>
      <c r="J61" s="434"/>
      <c r="K61" s="434"/>
      <c r="L61" s="434"/>
      <c r="M61" s="435">
        <v>1.0</v>
      </c>
      <c r="N61" s="437"/>
      <c r="O61" s="433"/>
      <c r="P61" s="434">
        <v>1.0</v>
      </c>
      <c r="Q61" s="434"/>
      <c r="R61" s="434"/>
      <c r="S61" s="434"/>
      <c r="T61" s="435"/>
      <c r="U61" s="437"/>
      <c r="V61" s="437"/>
      <c r="W61" s="434">
        <v>1.0</v>
      </c>
      <c r="X61" s="434"/>
      <c r="Y61" s="434"/>
      <c r="Z61" s="434"/>
      <c r="AA61" s="435"/>
      <c r="AB61" s="437"/>
      <c r="AC61" s="437"/>
      <c r="AD61" s="434"/>
      <c r="AE61" s="434"/>
      <c r="AF61" s="434"/>
      <c r="AG61" s="434"/>
      <c r="AH61" s="435"/>
      <c r="AI61" s="437"/>
      <c r="AJ61" s="437"/>
      <c r="AK61" s="434"/>
      <c r="AL61" s="360">
        <f t="shared" si="5"/>
        <v>4</v>
      </c>
      <c r="AM61" s="436"/>
      <c r="AN61" s="436" t="b">
        <v>1</v>
      </c>
    </row>
    <row r="62" ht="15.75" customHeight="1">
      <c r="A62" s="233" t="s">
        <v>273</v>
      </c>
      <c r="B62" s="309" t="s">
        <v>254</v>
      </c>
      <c r="C62" s="309" t="s">
        <v>255</v>
      </c>
      <c r="D62" s="309"/>
      <c r="E62" s="183"/>
      <c r="F62" s="183"/>
      <c r="G62" s="437"/>
      <c r="H62" s="437"/>
      <c r="I62" s="434"/>
      <c r="J62" s="434"/>
      <c r="K62" s="434"/>
      <c r="L62" s="434"/>
      <c r="M62" s="435"/>
      <c r="N62" s="437"/>
      <c r="O62" s="433"/>
      <c r="P62" s="434"/>
      <c r="Q62" s="434"/>
      <c r="R62" s="434"/>
      <c r="S62" s="434"/>
      <c r="T62" s="435"/>
      <c r="U62" s="437"/>
      <c r="V62" s="437"/>
      <c r="W62" s="434"/>
      <c r="X62" s="434"/>
      <c r="Y62" s="434"/>
      <c r="Z62" s="434"/>
      <c r="AA62" s="435"/>
      <c r="AB62" s="437"/>
      <c r="AC62" s="437"/>
      <c r="AD62" s="434"/>
      <c r="AE62" s="434"/>
      <c r="AF62" s="434"/>
      <c r="AG62" s="434"/>
      <c r="AH62" s="435"/>
      <c r="AI62" s="437"/>
      <c r="AJ62" s="437"/>
      <c r="AK62" s="434"/>
      <c r="AL62" s="238">
        <f t="shared" si="5"/>
        <v>0</v>
      </c>
      <c r="AM62" s="304"/>
      <c r="AN62" s="436" t="b">
        <v>0</v>
      </c>
    </row>
    <row r="63" ht="15.75" customHeight="1">
      <c r="A63" s="233" t="s">
        <v>273</v>
      </c>
      <c r="B63" s="286" t="s">
        <v>254</v>
      </c>
      <c r="C63" s="286" t="s">
        <v>255</v>
      </c>
      <c r="D63" s="286" t="s">
        <v>161</v>
      </c>
      <c r="E63" s="258"/>
      <c r="F63" s="258"/>
      <c r="G63" s="438">
        <f t="shared" ref="G63:AK63" si="12">SUM(G61:G62)</f>
        <v>0</v>
      </c>
      <c r="H63" s="438">
        <f t="shared" si="12"/>
        <v>0</v>
      </c>
      <c r="I63" s="438">
        <f t="shared" si="12"/>
        <v>1</v>
      </c>
      <c r="J63" s="438">
        <f t="shared" si="12"/>
        <v>0</v>
      </c>
      <c r="K63" s="438">
        <f t="shared" si="12"/>
        <v>0</v>
      </c>
      <c r="L63" s="438">
        <f t="shared" si="12"/>
        <v>0</v>
      </c>
      <c r="M63" s="438">
        <f t="shared" si="12"/>
        <v>1</v>
      </c>
      <c r="N63" s="438">
        <f t="shared" si="12"/>
        <v>0</v>
      </c>
      <c r="O63" s="438">
        <f t="shared" si="12"/>
        <v>0</v>
      </c>
      <c r="P63" s="438">
        <f t="shared" si="12"/>
        <v>1</v>
      </c>
      <c r="Q63" s="438">
        <f t="shared" si="12"/>
        <v>0</v>
      </c>
      <c r="R63" s="438">
        <f t="shared" si="12"/>
        <v>0</v>
      </c>
      <c r="S63" s="438">
        <f t="shared" si="12"/>
        <v>0</v>
      </c>
      <c r="T63" s="438">
        <f t="shared" si="12"/>
        <v>0</v>
      </c>
      <c r="U63" s="438">
        <f t="shared" si="12"/>
        <v>0</v>
      </c>
      <c r="V63" s="438">
        <f t="shared" si="12"/>
        <v>0</v>
      </c>
      <c r="W63" s="438">
        <f t="shared" si="12"/>
        <v>1</v>
      </c>
      <c r="X63" s="438">
        <f t="shared" si="12"/>
        <v>0</v>
      </c>
      <c r="Y63" s="438">
        <f t="shared" si="12"/>
        <v>0</v>
      </c>
      <c r="Z63" s="438">
        <f t="shared" si="12"/>
        <v>0</v>
      </c>
      <c r="AA63" s="438">
        <f t="shared" si="12"/>
        <v>0</v>
      </c>
      <c r="AB63" s="438">
        <f t="shared" si="12"/>
        <v>0</v>
      </c>
      <c r="AC63" s="438">
        <f t="shared" si="12"/>
        <v>0</v>
      </c>
      <c r="AD63" s="438">
        <f t="shared" si="12"/>
        <v>0</v>
      </c>
      <c r="AE63" s="438">
        <f t="shared" si="12"/>
        <v>0</v>
      </c>
      <c r="AF63" s="438">
        <f t="shared" si="12"/>
        <v>0</v>
      </c>
      <c r="AG63" s="438">
        <f t="shared" si="12"/>
        <v>0</v>
      </c>
      <c r="AH63" s="438">
        <f t="shared" si="12"/>
        <v>0</v>
      </c>
      <c r="AI63" s="438">
        <f t="shared" si="12"/>
        <v>0</v>
      </c>
      <c r="AJ63" s="438">
        <f t="shared" si="12"/>
        <v>0</v>
      </c>
      <c r="AK63" s="438">
        <f t="shared" si="12"/>
        <v>0</v>
      </c>
      <c r="AL63" s="260">
        <f t="shared" si="5"/>
        <v>4</v>
      </c>
      <c r="AM63" s="439"/>
      <c r="AN63" s="439" t="b">
        <v>0</v>
      </c>
    </row>
    <row r="64" ht="15.75" customHeight="1">
      <c r="A64" s="233" t="s">
        <v>273</v>
      </c>
      <c r="B64" s="408" t="s">
        <v>254</v>
      </c>
      <c r="C64" s="309" t="s">
        <v>271</v>
      </c>
      <c r="D64" s="408" t="s">
        <v>173</v>
      </c>
      <c r="E64" s="183"/>
      <c r="F64" s="183"/>
      <c r="G64" s="437"/>
      <c r="H64" s="437"/>
      <c r="I64" s="434"/>
      <c r="J64" s="434">
        <v>1.0</v>
      </c>
      <c r="K64" s="434"/>
      <c r="L64" s="434"/>
      <c r="M64" s="435"/>
      <c r="N64" s="437"/>
      <c r="O64" s="433"/>
      <c r="P64" s="434"/>
      <c r="Q64" s="434"/>
      <c r="R64" s="434"/>
      <c r="S64" s="434"/>
      <c r="T64" s="435"/>
      <c r="U64" s="437"/>
      <c r="V64" s="437"/>
      <c r="W64" s="434"/>
      <c r="X64" s="434"/>
      <c r="Y64" s="434"/>
      <c r="Z64" s="441"/>
      <c r="AA64" s="435"/>
      <c r="AB64" s="437"/>
      <c r="AC64" s="437"/>
      <c r="AD64" s="434"/>
      <c r="AE64" s="434"/>
      <c r="AF64" s="434"/>
      <c r="AG64" s="434"/>
      <c r="AH64" s="435"/>
      <c r="AI64" s="437"/>
      <c r="AJ64" s="437"/>
      <c r="AK64" s="434"/>
      <c r="AL64" s="360">
        <f t="shared" si="5"/>
        <v>1</v>
      </c>
      <c r="AM64" s="436"/>
      <c r="AN64" s="436" t="b">
        <v>1</v>
      </c>
    </row>
    <row r="65" ht="15.75" customHeight="1">
      <c r="A65" s="233" t="s">
        <v>273</v>
      </c>
      <c r="B65" s="309" t="s">
        <v>254</v>
      </c>
      <c r="C65" s="309" t="s">
        <v>271</v>
      </c>
      <c r="D65" s="309"/>
      <c r="E65" s="183"/>
      <c r="F65" s="183"/>
      <c r="G65" s="437"/>
      <c r="H65" s="437"/>
      <c r="I65" s="434"/>
      <c r="J65" s="434"/>
      <c r="K65" s="434"/>
      <c r="L65" s="434"/>
      <c r="M65" s="435"/>
      <c r="N65" s="437"/>
      <c r="O65" s="433"/>
      <c r="P65" s="434"/>
      <c r="Q65" s="434"/>
      <c r="R65" s="434"/>
      <c r="S65" s="434"/>
      <c r="T65" s="435"/>
      <c r="U65" s="437"/>
      <c r="V65" s="437"/>
      <c r="W65" s="434"/>
      <c r="X65" s="434"/>
      <c r="Y65" s="434"/>
      <c r="Z65" s="441"/>
      <c r="AA65" s="435"/>
      <c r="AB65" s="437"/>
      <c r="AC65" s="437"/>
      <c r="AD65" s="434"/>
      <c r="AE65" s="434"/>
      <c r="AF65" s="434"/>
      <c r="AG65" s="434"/>
      <c r="AH65" s="435"/>
      <c r="AI65" s="437"/>
      <c r="AJ65" s="437"/>
      <c r="AK65" s="434"/>
      <c r="AL65" s="238">
        <f t="shared" si="5"/>
        <v>0</v>
      </c>
      <c r="AM65" s="304"/>
      <c r="AN65" s="436" t="b">
        <v>0</v>
      </c>
    </row>
    <row r="66" ht="15.75" customHeight="1">
      <c r="A66" s="233" t="s">
        <v>273</v>
      </c>
      <c r="B66" s="286" t="s">
        <v>254</v>
      </c>
      <c r="C66" s="286" t="s">
        <v>271</v>
      </c>
      <c r="D66" s="286" t="s">
        <v>172</v>
      </c>
      <c r="E66" s="258"/>
      <c r="F66" s="258"/>
      <c r="G66" s="438">
        <f t="shared" ref="G66:AK66" si="13">SUM(G64:G65)</f>
        <v>0</v>
      </c>
      <c r="H66" s="438">
        <f t="shared" si="13"/>
        <v>0</v>
      </c>
      <c r="I66" s="438">
        <f t="shared" si="13"/>
        <v>0</v>
      </c>
      <c r="J66" s="438">
        <f t="shared" si="13"/>
        <v>1</v>
      </c>
      <c r="K66" s="438">
        <f t="shared" si="13"/>
        <v>0</v>
      </c>
      <c r="L66" s="438">
        <f t="shared" si="13"/>
        <v>0</v>
      </c>
      <c r="M66" s="438">
        <f t="shared" si="13"/>
        <v>0</v>
      </c>
      <c r="N66" s="438">
        <f t="shared" si="13"/>
        <v>0</v>
      </c>
      <c r="O66" s="438">
        <f t="shared" si="13"/>
        <v>0</v>
      </c>
      <c r="P66" s="438">
        <f t="shared" si="13"/>
        <v>0</v>
      </c>
      <c r="Q66" s="438">
        <f t="shared" si="13"/>
        <v>0</v>
      </c>
      <c r="R66" s="438">
        <f t="shared" si="13"/>
        <v>0</v>
      </c>
      <c r="S66" s="438">
        <f t="shared" si="13"/>
        <v>0</v>
      </c>
      <c r="T66" s="438">
        <f t="shared" si="13"/>
        <v>0</v>
      </c>
      <c r="U66" s="438">
        <f t="shared" si="13"/>
        <v>0</v>
      </c>
      <c r="V66" s="438">
        <f t="shared" si="13"/>
        <v>0</v>
      </c>
      <c r="W66" s="438">
        <f t="shared" si="13"/>
        <v>0</v>
      </c>
      <c r="X66" s="438">
        <f t="shared" si="13"/>
        <v>0</v>
      </c>
      <c r="Y66" s="438">
        <f t="shared" si="13"/>
        <v>0</v>
      </c>
      <c r="Z66" s="438">
        <f t="shared" si="13"/>
        <v>0</v>
      </c>
      <c r="AA66" s="438">
        <f t="shared" si="13"/>
        <v>0</v>
      </c>
      <c r="AB66" s="438">
        <f t="shared" si="13"/>
        <v>0</v>
      </c>
      <c r="AC66" s="438">
        <f t="shared" si="13"/>
        <v>0</v>
      </c>
      <c r="AD66" s="438">
        <f t="shared" si="13"/>
        <v>0</v>
      </c>
      <c r="AE66" s="438">
        <f t="shared" si="13"/>
        <v>0</v>
      </c>
      <c r="AF66" s="438">
        <f t="shared" si="13"/>
        <v>0</v>
      </c>
      <c r="AG66" s="438">
        <f t="shared" si="13"/>
        <v>0</v>
      </c>
      <c r="AH66" s="438">
        <f t="shared" si="13"/>
        <v>0</v>
      </c>
      <c r="AI66" s="438">
        <f t="shared" si="13"/>
        <v>0</v>
      </c>
      <c r="AJ66" s="438">
        <f t="shared" si="13"/>
        <v>0</v>
      </c>
      <c r="AK66" s="438">
        <f t="shared" si="13"/>
        <v>0</v>
      </c>
      <c r="AL66" s="260">
        <f t="shared" si="5"/>
        <v>1</v>
      </c>
      <c r="AM66" s="439"/>
      <c r="AN66" s="439" t="b">
        <v>0</v>
      </c>
    </row>
    <row r="67" ht="15.75" customHeight="1">
      <c r="A67" s="233" t="s">
        <v>273</v>
      </c>
      <c r="B67" s="309" t="s">
        <v>311</v>
      </c>
      <c r="C67" s="309" t="s">
        <v>259</v>
      </c>
      <c r="D67" s="309" t="s">
        <v>50</v>
      </c>
      <c r="E67" s="183"/>
      <c r="F67" s="183"/>
      <c r="G67" s="437"/>
      <c r="H67" s="437"/>
      <c r="I67" s="434"/>
      <c r="J67" s="434"/>
      <c r="K67" s="434"/>
      <c r="L67" s="434"/>
      <c r="M67" s="435"/>
      <c r="N67" s="437"/>
      <c r="O67" s="433"/>
      <c r="P67" s="434"/>
      <c r="Q67" s="434"/>
      <c r="R67" s="434"/>
      <c r="S67" s="434"/>
      <c r="T67" s="435"/>
      <c r="U67" s="437"/>
      <c r="V67" s="437"/>
      <c r="W67" s="434"/>
      <c r="X67" s="434"/>
      <c r="Y67" s="434"/>
      <c r="Z67" s="434"/>
      <c r="AA67" s="435"/>
      <c r="AB67" s="437"/>
      <c r="AC67" s="437"/>
      <c r="AD67" s="434"/>
      <c r="AE67" s="434"/>
      <c r="AF67" s="434"/>
      <c r="AG67" s="434"/>
      <c r="AH67" s="435"/>
      <c r="AI67" s="437"/>
      <c r="AJ67" s="437"/>
      <c r="AK67" s="434"/>
      <c r="AL67" s="238">
        <f t="shared" si="5"/>
        <v>0</v>
      </c>
      <c r="AM67" s="304"/>
      <c r="AN67" s="436" t="b">
        <v>0</v>
      </c>
    </row>
    <row r="68" ht="15.75" customHeight="1">
      <c r="A68" s="233" t="s">
        <v>273</v>
      </c>
      <c r="B68" s="309" t="s">
        <v>311</v>
      </c>
      <c r="C68" s="309" t="s">
        <v>259</v>
      </c>
      <c r="D68" s="309"/>
      <c r="E68" s="183"/>
      <c r="F68" s="183"/>
      <c r="G68" s="437"/>
      <c r="H68" s="437"/>
      <c r="I68" s="434"/>
      <c r="J68" s="434"/>
      <c r="K68" s="434"/>
      <c r="L68" s="434"/>
      <c r="M68" s="435"/>
      <c r="N68" s="437"/>
      <c r="O68" s="433"/>
      <c r="P68" s="434"/>
      <c r="Q68" s="434"/>
      <c r="R68" s="434"/>
      <c r="S68" s="434"/>
      <c r="T68" s="435"/>
      <c r="U68" s="437"/>
      <c r="V68" s="437"/>
      <c r="W68" s="434"/>
      <c r="X68" s="434"/>
      <c r="Y68" s="434"/>
      <c r="Z68" s="434"/>
      <c r="AA68" s="435"/>
      <c r="AB68" s="437"/>
      <c r="AC68" s="437"/>
      <c r="AD68" s="434"/>
      <c r="AE68" s="434"/>
      <c r="AF68" s="434"/>
      <c r="AG68" s="434"/>
      <c r="AH68" s="435"/>
      <c r="AI68" s="437"/>
      <c r="AJ68" s="437"/>
      <c r="AK68" s="434"/>
      <c r="AL68" s="238">
        <f t="shared" si="5"/>
        <v>0</v>
      </c>
      <c r="AM68" s="304"/>
      <c r="AN68" s="436" t="b">
        <v>0</v>
      </c>
    </row>
    <row r="69" ht="15.75" customHeight="1">
      <c r="A69" s="233" t="s">
        <v>273</v>
      </c>
      <c r="B69" s="286" t="s">
        <v>311</v>
      </c>
      <c r="C69" s="286" t="s">
        <v>259</v>
      </c>
      <c r="D69" s="286" t="s">
        <v>47</v>
      </c>
      <c r="E69" s="258"/>
      <c r="F69" s="258"/>
      <c r="G69" s="438">
        <f t="shared" ref="G69:AK69" si="14">SUM(G67:G68)</f>
        <v>0</v>
      </c>
      <c r="H69" s="438">
        <f t="shared" si="14"/>
        <v>0</v>
      </c>
      <c r="I69" s="438">
        <f t="shared" si="14"/>
        <v>0</v>
      </c>
      <c r="J69" s="438">
        <f t="shared" si="14"/>
        <v>0</v>
      </c>
      <c r="K69" s="438">
        <f t="shared" si="14"/>
        <v>0</v>
      </c>
      <c r="L69" s="438">
        <f t="shared" si="14"/>
        <v>0</v>
      </c>
      <c r="M69" s="438">
        <f t="shared" si="14"/>
        <v>0</v>
      </c>
      <c r="N69" s="438">
        <f t="shared" si="14"/>
        <v>0</v>
      </c>
      <c r="O69" s="438">
        <f t="shared" si="14"/>
        <v>0</v>
      </c>
      <c r="P69" s="438">
        <f t="shared" si="14"/>
        <v>0</v>
      </c>
      <c r="Q69" s="438">
        <f t="shared" si="14"/>
        <v>0</v>
      </c>
      <c r="R69" s="438">
        <f t="shared" si="14"/>
        <v>0</v>
      </c>
      <c r="S69" s="438">
        <f t="shared" si="14"/>
        <v>0</v>
      </c>
      <c r="T69" s="438">
        <f t="shared" si="14"/>
        <v>0</v>
      </c>
      <c r="U69" s="438">
        <f t="shared" si="14"/>
        <v>0</v>
      </c>
      <c r="V69" s="438">
        <f t="shared" si="14"/>
        <v>0</v>
      </c>
      <c r="W69" s="438">
        <f t="shared" si="14"/>
        <v>0</v>
      </c>
      <c r="X69" s="438">
        <f t="shared" si="14"/>
        <v>0</v>
      </c>
      <c r="Y69" s="438">
        <f t="shared" si="14"/>
        <v>0</v>
      </c>
      <c r="Z69" s="438">
        <f t="shared" si="14"/>
        <v>0</v>
      </c>
      <c r="AA69" s="438">
        <f t="shared" si="14"/>
        <v>0</v>
      </c>
      <c r="AB69" s="438">
        <f t="shared" si="14"/>
        <v>0</v>
      </c>
      <c r="AC69" s="438">
        <f t="shared" si="14"/>
        <v>0</v>
      </c>
      <c r="AD69" s="438">
        <f t="shared" si="14"/>
        <v>0</v>
      </c>
      <c r="AE69" s="438">
        <f t="shared" si="14"/>
        <v>0</v>
      </c>
      <c r="AF69" s="438">
        <f t="shared" si="14"/>
        <v>0</v>
      </c>
      <c r="AG69" s="438">
        <f t="shared" si="14"/>
        <v>0</v>
      </c>
      <c r="AH69" s="438">
        <f t="shared" si="14"/>
        <v>0</v>
      </c>
      <c r="AI69" s="438">
        <f t="shared" si="14"/>
        <v>0</v>
      </c>
      <c r="AJ69" s="438">
        <f t="shared" si="14"/>
        <v>0</v>
      </c>
      <c r="AK69" s="438">
        <f t="shared" si="14"/>
        <v>0</v>
      </c>
      <c r="AL69" s="260">
        <f t="shared" si="5"/>
        <v>0</v>
      </c>
      <c r="AM69" s="439"/>
      <c r="AN69" s="439" t="b">
        <v>0</v>
      </c>
    </row>
    <row r="70" ht="15.75" customHeight="1">
      <c r="A70" s="233" t="s">
        <v>277</v>
      </c>
      <c r="B70" s="309" t="s">
        <v>262</v>
      </c>
      <c r="C70" s="309" t="s">
        <v>263</v>
      </c>
      <c r="D70" s="309" t="s">
        <v>148</v>
      </c>
      <c r="E70" s="183"/>
      <c r="F70" s="183"/>
      <c r="G70" s="437"/>
      <c r="H70" s="437"/>
      <c r="I70" s="434"/>
      <c r="J70" s="434"/>
      <c r="K70" s="434"/>
      <c r="L70" s="434"/>
      <c r="M70" s="435"/>
      <c r="N70" s="437"/>
      <c r="O70" s="433"/>
      <c r="P70" s="434"/>
      <c r="Q70" s="434"/>
      <c r="R70" s="434"/>
      <c r="S70" s="434"/>
      <c r="T70" s="435"/>
      <c r="U70" s="437"/>
      <c r="V70" s="437"/>
      <c r="W70" s="434"/>
      <c r="X70" s="434"/>
      <c r="Y70" s="434"/>
      <c r="Z70" s="434"/>
      <c r="AA70" s="435"/>
      <c r="AB70" s="437"/>
      <c r="AC70" s="437"/>
      <c r="AD70" s="434"/>
      <c r="AE70" s="434"/>
      <c r="AF70" s="434"/>
      <c r="AG70" s="434"/>
      <c r="AH70" s="435"/>
      <c r="AI70" s="437"/>
      <c r="AJ70" s="437"/>
      <c r="AK70" s="434"/>
      <c r="AL70" s="238">
        <f t="shared" si="5"/>
        <v>0</v>
      </c>
      <c r="AM70" s="304"/>
      <c r="AN70" s="436" t="b">
        <v>0</v>
      </c>
    </row>
    <row r="71" ht="15.75" customHeight="1">
      <c r="A71" s="233" t="s">
        <v>277</v>
      </c>
      <c r="B71" s="309" t="s">
        <v>262</v>
      </c>
      <c r="C71" s="309" t="s">
        <v>263</v>
      </c>
      <c r="D71" s="309"/>
      <c r="E71" s="183"/>
      <c r="F71" s="183"/>
      <c r="G71" s="437"/>
      <c r="H71" s="437"/>
      <c r="I71" s="434"/>
      <c r="J71" s="434"/>
      <c r="K71" s="434"/>
      <c r="L71" s="434"/>
      <c r="M71" s="435"/>
      <c r="N71" s="437"/>
      <c r="O71" s="433"/>
      <c r="P71" s="434"/>
      <c r="Q71" s="434"/>
      <c r="R71" s="434"/>
      <c r="S71" s="434"/>
      <c r="T71" s="435"/>
      <c r="U71" s="437"/>
      <c r="V71" s="437"/>
      <c r="W71" s="434"/>
      <c r="X71" s="434"/>
      <c r="Y71" s="434"/>
      <c r="Z71" s="434"/>
      <c r="AA71" s="435"/>
      <c r="AB71" s="437"/>
      <c r="AC71" s="437"/>
      <c r="AD71" s="434"/>
      <c r="AE71" s="434"/>
      <c r="AF71" s="434"/>
      <c r="AG71" s="434"/>
      <c r="AH71" s="435"/>
      <c r="AI71" s="437"/>
      <c r="AJ71" s="437"/>
      <c r="AK71" s="434"/>
      <c r="AL71" s="238">
        <f t="shared" si="5"/>
        <v>0</v>
      </c>
      <c r="AM71" s="304"/>
      <c r="AN71" s="436" t="b">
        <v>0</v>
      </c>
    </row>
    <row r="72" ht="15.75" customHeight="1">
      <c r="A72" s="233" t="s">
        <v>277</v>
      </c>
      <c r="B72" s="286" t="s">
        <v>262</v>
      </c>
      <c r="C72" s="286" t="s">
        <v>263</v>
      </c>
      <c r="D72" s="286" t="s">
        <v>142</v>
      </c>
      <c r="E72" s="258"/>
      <c r="F72" s="258"/>
      <c r="G72" s="438">
        <f t="shared" ref="G72:AK72" si="15">SUM(G70:G71)</f>
        <v>0</v>
      </c>
      <c r="H72" s="438">
        <f t="shared" si="15"/>
        <v>0</v>
      </c>
      <c r="I72" s="438">
        <f t="shared" si="15"/>
        <v>0</v>
      </c>
      <c r="J72" s="438">
        <f t="shared" si="15"/>
        <v>0</v>
      </c>
      <c r="K72" s="438">
        <f t="shared" si="15"/>
        <v>0</v>
      </c>
      <c r="L72" s="438">
        <f t="shared" si="15"/>
        <v>0</v>
      </c>
      <c r="M72" s="438">
        <f t="shared" si="15"/>
        <v>0</v>
      </c>
      <c r="N72" s="438">
        <f t="shared" si="15"/>
        <v>0</v>
      </c>
      <c r="O72" s="438">
        <f t="shared" si="15"/>
        <v>0</v>
      </c>
      <c r="P72" s="438">
        <f t="shared" si="15"/>
        <v>0</v>
      </c>
      <c r="Q72" s="438">
        <f t="shared" si="15"/>
        <v>0</v>
      </c>
      <c r="R72" s="438">
        <f t="shared" si="15"/>
        <v>0</v>
      </c>
      <c r="S72" s="438">
        <f t="shared" si="15"/>
        <v>0</v>
      </c>
      <c r="T72" s="438">
        <f t="shared" si="15"/>
        <v>0</v>
      </c>
      <c r="U72" s="438">
        <f t="shared" si="15"/>
        <v>0</v>
      </c>
      <c r="V72" s="438">
        <f t="shared" si="15"/>
        <v>0</v>
      </c>
      <c r="W72" s="438">
        <f t="shared" si="15"/>
        <v>0</v>
      </c>
      <c r="X72" s="438">
        <f t="shared" si="15"/>
        <v>0</v>
      </c>
      <c r="Y72" s="438">
        <f t="shared" si="15"/>
        <v>0</v>
      </c>
      <c r="Z72" s="438">
        <f t="shared" si="15"/>
        <v>0</v>
      </c>
      <c r="AA72" s="438">
        <f t="shared" si="15"/>
        <v>0</v>
      </c>
      <c r="AB72" s="438">
        <f t="shared" si="15"/>
        <v>0</v>
      </c>
      <c r="AC72" s="438">
        <f t="shared" si="15"/>
        <v>0</v>
      </c>
      <c r="AD72" s="438">
        <f t="shared" si="15"/>
        <v>0</v>
      </c>
      <c r="AE72" s="438">
        <f t="shared" si="15"/>
        <v>0</v>
      </c>
      <c r="AF72" s="438">
        <f t="shared" si="15"/>
        <v>0</v>
      </c>
      <c r="AG72" s="438">
        <f t="shared" si="15"/>
        <v>0</v>
      </c>
      <c r="AH72" s="438">
        <f t="shared" si="15"/>
        <v>0</v>
      </c>
      <c r="AI72" s="438">
        <f t="shared" si="15"/>
        <v>0</v>
      </c>
      <c r="AJ72" s="438">
        <f t="shared" si="15"/>
        <v>0</v>
      </c>
      <c r="AK72" s="438">
        <f t="shared" si="15"/>
        <v>0</v>
      </c>
      <c r="AL72" s="260">
        <f t="shared" si="5"/>
        <v>0</v>
      </c>
      <c r="AM72" s="439"/>
      <c r="AN72" s="439" t="b">
        <v>0</v>
      </c>
    </row>
    <row r="73" ht="15.75" customHeight="1">
      <c r="A73" s="233" t="s">
        <v>277</v>
      </c>
      <c r="B73" s="309" t="s">
        <v>262</v>
      </c>
      <c r="C73" s="309" t="s">
        <v>255</v>
      </c>
      <c r="D73" s="309" t="s">
        <v>166</v>
      </c>
      <c r="E73" s="183"/>
      <c r="F73" s="183"/>
      <c r="G73" s="437"/>
      <c r="H73" s="437"/>
      <c r="I73" s="434"/>
      <c r="J73" s="434"/>
      <c r="K73" s="434"/>
      <c r="L73" s="434"/>
      <c r="M73" s="435"/>
      <c r="N73" s="437"/>
      <c r="O73" s="433"/>
      <c r="P73" s="434"/>
      <c r="Q73" s="434"/>
      <c r="R73" s="434"/>
      <c r="S73" s="434"/>
      <c r="T73" s="435"/>
      <c r="U73" s="437"/>
      <c r="V73" s="437"/>
      <c r="W73" s="434"/>
      <c r="X73" s="434"/>
      <c r="Y73" s="434"/>
      <c r="Z73" s="434"/>
      <c r="AA73" s="435"/>
      <c r="AB73" s="437"/>
      <c r="AC73" s="437"/>
      <c r="AD73" s="434"/>
      <c r="AE73" s="434"/>
      <c r="AF73" s="434"/>
      <c r="AG73" s="434"/>
      <c r="AH73" s="435"/>
      <c r="AI73" s="437"/>
      <c r="AJ73" s="437"/>
      <c r="AK73" s="434"/>
      <c r="AL73" s="238">
        <f t="shared" si="5"/>
        <v>0</v>
      </c>
      <c r="AM73" s="304"/>
      <c r="AN73" s="436" t="b">
        <v>1</v>
      </c>
    </row>
    <row r="74" ht="15.75" customHeight="1">
      <c r="A74" s="233" t="s">
        <v>277</v>
      </c>
      <c r="B74" s="309" t="s">
        <v>262</v>
      </c>
      <c r="C74" s="309" t="s">
        <v>255</v>
      </c>
      <c r="D74" s="309"/>
      <c r="E74" s="183"/>
      <c r="F74" s="183"/>
      <c r="G74" s="437"/>
      <c r="H74" s="437"/>
      <c r="I74" s="434"/>
      <c r="J74" s="434"/>
      <c r="K74" s="434"/>
      <c r="L74" s="434"/>
      <c r="M74" s="435"/>
      <c r="N74" s="437"/>
      <c r="O74" s="433"/>
      <c r="P74" s="434"/>
      <c r="Q74" s="434"/>
      <c r="R74" s="434"/>
      <c r="S74" s="434"/>
      <c r="T74" s="435"/>
      <c r="U74" s="437"/>
      <c r="V74" s="437"/>
      <c r="W74" s="434"/>
      <c r="X74" s="434"/>
      <c r="Y74" s="434"/>
      <c r="Z74" s="434"/>
      <c r="AA74" s="435"/>
      <c r="AB74" s="437"/>
      <c r="AC74" s="437"/>
      <c r="AD74" s="434"/>
      <c r="AE74" s="434"/>
      <c r="AF74" s="434"/>
      <c r="AG74" s="434"/>
      <c r="AH74" s="435"/>
      <c r="AI74" s="437"/>
      <c r="AJ74" s="437"/>
      <c r="AK74" s="434"/>
      <c r="AL74" s="238">
        <f t="shared" si="5"/>
        <v>0</v>
      </c>
      <c r="AM74" s="304"/>
      <c r="AN74" s="436" t="b">
        <v>0</v>
      </c>
    </row>
    <row r="75" ht="15.75" customHeight="1">
      <c r="A75" s="233" t="s">
        <v>277</v>
      </c>
      <c r="B75" s="286" t="s">
        <v>262</v>
      </c>
      <c r="C75" s="286" t="s">
        <v>255</v>
      </c>
      <c r="D75" s="286" t="s">
        <v>161</v>
      </c>
      <c r="E75" s="258"/>
      <c r="F75" s="258"/>
      <c r="G75" s="438">
        <f t="shared" ref="G75:AK75" si="16">SUM(G73:G74)</f>
        <v>0</v>
      </c>
      <c r="H75" s="438">
        <f t="shared" si="16"/>
        <v>0</v>
      </c>
      <c r="I75" s="438">
        <f t="shared" si="16"/>
        <v>0</v>
      </c>
      <c r="J75" s="438">
        <f t="shared" si="16"/>
        <v>0</v>
      </c>
      <c r="K75" s="438">
        <f t="shared" si="16"/>
        <v>0</v>
      </c>
      <c r="L75" s="438">
        <f t="shared" si="16"/>
        <v>0</v>
      </c>
      <c r="M75" s="438">
        <f t="shared" si="16"/>
        <v>0</v>
      </c>
      <c r="N75" s="438">
        <f t="shared" si="16"/>
        <v>0</v>
      </c>
      <c r="O75" s="438">
        <f t="shared" si="16"/>
        <v>0</v>
      </c>
      <c r="P75" s="438">
        <f t="shared" si="16"/>
        <v>0</v>
      </c>
      <c r="Q75" s="438">
        <f t="shared" si="16"/>
        <v>0</v>
      </c>
      <c r="R75" s="438">
        <f t="shared" si="16"/>
        <v>0</v>
      </c>
      <c r="S75" s="438">
        <f t="shared" si="16"/>
        <v>0</v>
      </c>
      <c r="T75" s="438">
        <f t="shared" si="16"/>
        <v>0</v>
      </c>
      <c r="U75" s="438">
        <f t="shared" si="16"/>
        <v>0</v>
      </c>
      <c r="V75" s="438">
        <f t="shared" si="16"/>
        <v>0</v>
      </c>
      <c r="W75" s="438">
        <f t="shared" si="16"/>
        <v>0</v>
      </c>
      <c r="X75" s="438">
        <f t="shared" si="16"/>
        <v>0</v>
      </c>
      <c r="Y75" s="438">
        <f t="shared" si="16"/>
        <v>0</v>
      </c>
      <c r="Z75" s="438">
        <f t="shared" si="16"/>
        <v>0</v>
      </c>
      <c r="AA75" s="438">
        <f t="shared" si="16"/>
        <v>0</v>
      </c>
      <c r="AB75" s="438">
        <f t="shared" si="16"/>
        <v>0</v>
      </c>
      <c r="AC75" s="438">
        <f t="shared" si="16"/>
        <v>0</v>
      </c>
      <c r="AD75" s="438">
        <f t="shared" si="16"/>
        <v>0</v>
      </c>
      <c r="AE75" s="438">
        <f t="shared" si="16"/>
        <v>0</v>
      </c>
      <c r="AF75" s="438">
        <f t="shared" si="16"/>
        <v>0</v>
      </c>
      <c r="AG75" s="438">
        <f t="shared" si="16"/>
        <v>0</v>
      </c>
      <c r="AH75" s="438">
        <f t="shared" si="16"/>
        <v>0</v>
      </c>
      <c r="AI75" s="438">
        <f t="shared" si="16"/>
        <v>0</v>
      </c>
      <c r="AJ75" s="438">
        <f t="shared" si="16"/>
        <v>0</v>
      </c>
      <c r="AK75" s="438">
        <f t="shared" si="16"/>
        <v>0</v>
      </c>
      <c r="AL75" s="260">
        <f t="shared" si="5"/>
        <v>0</v>
      </c>
      <c r="AM75" s="439"/>
      <c r="AN75" s="439" t="b">
        <v>0</v>
      </c>
    </row>
    <row r="76" ht="15.75" customHeight="1">
      <c r="A76" s="233" t="s">
        <v>25</v>
      </c>
      <c r="B76" s="309" t="s">
        <v>270</v>
      </c>
      <c r="C76" s="309" t="s">
        <v>255</v>
      </c>
      <c r="D76" s="309" t="s">
        <v>166</v>
      </c>
      <c r="E76" s="183"/>
      <c r="F76" s="183"/>
      <c r="G76" s="437"/>
      <c r="H76" s="437"/>
      <c r="I76" s="434"/>
      <c r="J76" s="434"/>
      <c r="K76" s="434"/>
      <c r="L76" s="434"/>
      <c r="M76" s="435"/>
      <c r="N76" s="437"/>
      <c r="O76" s="433"/>
      <c r="P76" s="434"/>
      <c r="Q76" s="434"/>
      <c r="R76" s="434"/>
      <c r="S76" s="434"/>
      <c r="T76" s="435"/>
      <c r="U76" s="437"/>
      <c r="V76" s="437"/>
      <c r="W76" s="434"/>
      <c r="X76" s="434"/>
      <c r="Y76" s="434"/>
      <c r="Z76" s="434"/>
      <c r="AA76" s="435"/>
      <c r="AB76" s="437"/>
      <c r="AC76" s="437"/>
      <c r="AD76" s="434"/>
      <c r="AE76" s="434"/>
      <c r="AF76" s="434"/>
      <c r="AG76" s="434"/>
      <c r="AH76" s="435"/>
      <c r="AI76" s="437"/>
      <c r="AJ76" s="437"/>
      <c r="AK76" s="434"/>
      <c r="AL76" s="238">
        <f t="shared" si="5"/>
        <v>0</v>
      </c>
      <c r="AM76" s="304"/>
      <c r="AN76" s="436" t="b">
        <v>0</v>
      </c>
    </row>
    <row r="77" ht="15.75" customHeight="1">
      <c r="A77" s="233" t="s">
        <v>25</v>
      </c>
      <c r="B77" s="286" t="s">
        <v>270</v>
      </c>
      <c r="C77" s="286" t="s">
        <v>255</v>
      </c>
      <c r="D77" s="286" t="s">
        <v>161</v>
      </c>
      <c r="E77" s="303"/>
      <c r="F77" s="303"/>
      <c r="G77" s="438">
        <f t="shared" ref="G77:AK77" si="17">SUM(G76)</f>
        <v>0</v>
      </c>
      <c r="H77" s="438">
        <f t="shared" si="17"/>
        <v>0</v>
      </c>
      <c r="I77" s="438">
        <f t="shared" si="17"/>
        <v>0</v>
      </c>
      <c r="J77" s="438">
        <f t="shared" si="17"/>
        <v>0</v>
      </c>
      <c r="K77" s="438">
        <f t="shared" si="17"/>
        <v>0</v>
      </c>
      <c r="L77" s="438">
        <f t="shared" si="17"/>
        <v>0</v>
      </c>
      <c r="M77" s="438">
        <f t="shared" si="17"/>
        <v>0</v>
      </c>
      <c r="N77" s="438">
        <f t="shared" si="17"/>
        <v>0</v>
      </c>
      <c r="O77" s="438">
        <f t="shared" si="17"/>
        <v>0</v>
      </c>
      <c r="P77" s="438">
        <f t="shared" si="17"/>
        <v>0</v>
      </c>
      <c r="Q77" s="438">
        <f t="shared" si="17"/>
        <v>0</v>
      </c>
      <c r="R77" s="438">
        <f t="shared" si="17"/>
        <v>0</v>
      </c>
      <c r="S77" s="438">
        <f t="shared" si="17"/>
        <v>0</v>
      </c>
      <c r="T77" s="438">
        <f t="shared" si="17"/>
        <v>0</v>
      </c>
      <c r="U77" s="438">
        <f t="shared" si="17"/>
        <v>0</v>
      </c>
      <c r="V77" s="438">
        <f t="shared" si="17"/>
        <v>0</v>
      </c>
      <c r="W77" s="438">
        <f t="shared" si="17"/>
        <v>0</v>
      </c>
      <c r="X77" s="438">
        <f t="shared" si="17"/>
        <v>0</v>
      </c>
      <c r="Y77" s="438">
        <f t="shared" si="17"/>
        <v>0</v>
      </c>
      <c r="Z77" s="438">
        <f t="shared" si="17"/>
        <v>0</v>
      </c>
      <c r="AA77" s="438">
        <f t="shared" si="17"/>
        <v>0</v>
      </c>
      <c r="AB77" s="438">
        <f t="shared" si="17"/>
        <v>0</v>
      </c>
      <c r="AC77" s="438">
        <f t="shared" si="17"/>
        <v>0</v>
      </c>
      <c r="AD77" s="438">
        <f t="shared" si="17"/>
        <v>0</v>
      </c>
      <c r="AE77" s="438">
        <f t="shared" si="17"/>
        <v>0</v>
      </c>
      <c r="AF77" s="438">
        <f t="shared" si="17"/>
        <v>0</v>
      </c>
      <c r="AG77" s="438">
        <f t="shared" si="17"/>
        <v>0</v>
      </c>
      <c r="AH77" s="438">
        <f t="shared" si="17"/>
        <v>0</v>
      </c>
      <c r="AI77" s="438">
        <f t="shared" si="17"/>
        <v>0</v>
      </c>
      <c r="AJ77" s="438">
        <f t="shared" si="17"/>
        <v>0</v>
      </c>
      <c r="AK77" s="438">
        <f t="shared" si="17"/>
        <v>0</v>
      </c>
      <c r="AL77" s="260">
        <f t="shared" si="5"/>
        <v>0</v>
      </c>
      <c r="AM77" s="439"/>
      <c r="AN77" s="439" t="b">
        <v>0</v>
      </c>
    </row>
    <row r="78" ht="15.75" customHeight="1">
      <c r="A78" s="233" t="s">
        <v>25</v>
      </c>
      <c r="B78" s="309" t="s">
        <v>270</v>
      </c>
      <c r="C78" s="309" t="s">
        <v>263</v>
      </c>
      <c r="D78" s="309" t="s">
        <v>148</v>
      </c>
      <c r="E78" s="442"/>
      <c r="F78" s="442"/>
      <c r="G78" s="437"/>
      <c r="H78" s="437"/>
      <c r="I78" s="434"/>
      <c r="J78" s="434"/>
      <c r="K78" s="434"/>
      <c r="L78" s="434"/>
      <c r="M78" s="435"/>
      <c r="N78" s="437"/>
      <c r="O78" s="433"/>
      <c r="P78" s="434"/>
      <c r="Q78" s="434"/>
      <c r="R78" s="434"/>
      <c r="S78" s="434"/>
      <c r="T78" s="435"/>
      <c r="U78" s="437"/>
      <c r="V78" s="437"/>
      <c r="W78" s="434"/>
      <c r="X78" s="434"/>
      <c r="Y78" s="434"/>
      <c r="Z78" s="434"/>
      <c r="AA78" s="435"/>
      <c r="AB78" s="437"/>
      <c r="AC78" s="437"/>
      <c r="AD78" s="434"/>
      <c r="AE78" s="434"/>
      <c r="AF78" s="434"/>
      <c r="AG78" s="434"/>
      <c r="AH78" s="435"/>
      <c r="AI78" s="437"/>
      <c r="AJ78" s="437"/>
      <c r="AK78" s="434"/>
      <c r="AL78" s="238">
        <f t="shared" si="5"/>
        <v>0</v>
      </c>
      <c r="AM78" s="304"/>
      <c r="AN78" s="436" t="b">
        <v>0</v>
      </c>
    </row>
    <row r="79" ht="15.75" customHeight="1">
      <c r="A79" s="233" t="s">
        <v>25</v>
      </c>
      <c r="B79" s="309" t="s">
        <v>270</v>
      </c>
      <c r="C79" s="309" t="s">
        <v>263</v>
      </c>
      <c r="D79" s="309"/>
      <c r="E79" s="183"/>
      <c r="F79" s="183"/>
      <c r="G79" s="437"/>
      <c r="H79" s="437"/>
      <c r="I79" s="434"/>
      <c r="J79" s="434"/>
      <c r="K79" s="434"/>
      <c r="L79" s="434"/>
      <c r="M79" s="435"/>
      <c r="N79" s="437"/>
      <c r="O79" s="433"/>
      <c r="P79" s="434"/>
      <c r="Q79" s="434"/>
      <c r="R79" s="434"/>
      <c r="S79" s="434"/>
      <c r="T79" s="435"/>
      <c r="U79" s="437"/>
      <c r="V79" s="437"/>
      <c r="W79" s="434"/>
      <c r="X79" s="434"/>
      <c r="Y79" s="434"/>
      <c r="Z79" s="434"/>
      <c r="AA79" s="435"/>
      <c r="AB79" s="437"/>
      <c r="AC79" s="437"/>
      <c r="AD79" s="434"/>
      <c r="AE79" s="434"/>
      <c r="AF79" s="434"/>
      <c r="AG79" s="434"/>
      <c r="AH79" s="435"/>
      <c r="AI79" s="437"/>
      <c r="AJ79" s="437"/>
      <c r="AK79" s="434"/>
      <c r="AL79" s="238">
        <f t="shared" si="5"/>
        <v>0</v>
      </c>
      <c r="AM79" s="304"/>
      <c r="AN79" s="436" t="b">
        <v>0</v>
      </c>
    </row>
    <row r="80" ht="15.75" customHeight="1">
      <c r="A80" s="233" t="s">
        <v>25</v>
      </c>
      <c r="B80" s="286" t="s">
        <v>270</v>
      </c>
      <c r="C80" s="286" t="s">
        <v>263</v>
      </c>
      <c r="D80" s="286" t="s">
        <v>142</v>
      </c>
      <c r="E80" s="303"/>
      <c r="F80" s="303"/>
      <c r="G80" s="438">
        <f t="shared" ref="G80:AK80" si="18">SUM(G78:G79)</f>
        <v>0</v>
      </c>
      <c r="H80" s="438">
        <f t="shared" si="18"/>
        <v>0</v>
      </c>
      <c r="I80" s="438">
        <f t="shared" si="18"/>
        <v>0</v>
      </c>
      <c r="J80" s="438">
        <f t="shared" si="18"/>
        <v>0</v>
      </c>
      <c r="K80" s="438">
        <f t="shared" si="18"/>
        <v>0</v>
      </c>
      <c r="L80" s="438">
        <f t="shared" si="18"/>
        <v>0</v>
      </c>
      <c r="M80" s="438">
        <f t="shared" si="18"/>
        <v>0</v>
      </c>
      <c r="N80" s="438">
        <f t="shared" si="18"/>
        <v>0</v>
      </c>
      <c r="O80" s="438">
        <f t="shared" si="18"/>
        <v>0</v>
      </c>
      <c r="P80" s="438">
        <f t="shared" si="18"/>
        <v>0</v>
      </c>
      <c r="Q80" s="438">
        <f t="shared" si="18"/>
        <v>0</v>
      </c>
      <c r="R80" s="438">
        <f t="shared" si="18"/>
        <v>0</v>
      </c>
      <c r="S80" s="438">
        <f t="shared" si="18"/>
        <v>0</v>
      </c>
      <c r="T80" s="438">
        <f t="shared" si="18"/>
        <v>0</v>
      </c>
      <c r="U80" s="438">
        <f t="shared" si="18"/>
        <v>0</v>
      </c>
      <c r="V80" s="438">
        <f t="shared" si="18"/>
        <v>0</v>
      </c>
      <c r="W80" s="438">
        <f t="shared" si="18"/>
        <v>0</v>
      </c>
      <c r="X80" s="438">
        <f t="shared" si="18"/>
        <v>0</v>
      </c>
      <c r="Y80" s="438">
        <f t="shared" si="18"/>
        <v>0</v>
      </c>
      <c r="Z80" s="438">
        <f t="shared" si="18"/>
        <v>0</v>
      </c>
      <c r="AA80" s="438">
        <f t="shared" si="18"/>
        <v>0</v>
      </c>
      <c r="AB80" s="438">
        <f t="shared" si="18"/>
        <v>0</v>
      </c>
      <c r="AC80" s="438">
        <f t="shared" si="18"/>
        <v>0</v>
      </c>
      <c r="AD80" s="438">
        <f t="shared" si="18"/>
        <v>0</v>
      </c>
      <c r="AE80" s="438">
        <f t="shared" si="18"/>
        <v>0</v>
      </c>
      <c r="AF80" s="438">
        <f t="shared" si="18"/>
        <v>0</v>
      </c>
      <c r="AG80" s="438">
        <f t="shared" si="18"/>
        <v>0</v>
      </c>
      <c r="AH80" s="438">
        <f t="shared" si="18"/>
        <v>0</v>
      </c>
      <c r="AI80" s="438">
        <f t="shared" si="18"/>
        <v>0</v>
      </c>
      <c r="AJ80" s="438">
        <f t="shared" si="18"/>
        <v>0</v>
      </c>
      <c r="AK80" s="438">
        <f t="shared" si="18"/>
        <v>0</v>
      </c>
      <c r="AL80" s="260">
        <f t="shared" si="5"/>
        <v>0</v>
      </c>
      <c r="AM80" s="439"/>
      <c r="AN80" s="439" t="b">
        <v>0</v>
      </c>
    </row>
    <row r="81" ht="15.75" customHeight="1">
      <c r="A81" s="233" t="s">
        <v>273</v>
      </c>
      <c r="B81" s="309" t="s">
        <v>270</v>
      </c>
      <c r="C81" s="309" t="s">
        <v>267</v>
      </c>
      <c r="D81" s="309" t="s">
        <v>175</v>
      </c>
      <c r="E81" s="183"/>
      <c r="F81" s="183"/>
      <c r="G81" s="437"/>
      <c r="H81" s="437"/>
      <c r="I81" s="434"/>
      <c r="J81" s="434"/>
      <c r="K81" s="434"/>
      <c r="L81" s="434"/>
      <c r="M81" s="435"/>
      <c r="N81" s="437"/>
      <c r="O81" s="433"/>
      <c r="P81" s="434"/>
      <c r="Q81" s="434"/>
      <c r="R81" s="434"/>
      <c r="S81" s="434"/>
      <c r="T81" s="435"/>
      <c r="U81" s="437"/>
      <c r="V81" s="437"/>
      <c r="W81" s="434"/>
      <c r="X81" s="434"/>
      <c r="Y81" s="434"/>
      <c r="Z81" s="434"/>
      <c r="AA81" s="435"/>
      <c r="AB81" s="437"/>
      <c r="AC81" s="437"/>
      <c r="AD81" s="434"/>
      <c r="AE81" s="434"/>
      <c r="AF81" s="434"/>
      <c r="AG81" s="434"/>
      <c r="AH81" s="435"/>
      <c r="AI81" s="437"/>
      <c r="AJ81" s="437"/>
      <c r="AK81" s="434"/>
      <c r="AL81" s="238">
        <f t="shared" si="5"/>
        <v>0</v>
      </c>
      <c r="AM81" s="304"/>
      <c r="AN81" s="436" t="b">
        <v>0</v>
      </c>
    </row>
    <row r="82" ht="15.75" customHeight="1">
      <c r="A82" s="233" t="s">
        <v>25</v>
      </c>
      <c r="B82" s="306" t="s">
        <v>270</v>
      </c>
      <c r="C82" s="306" t="s">
        <v>267</v>
      </c>
      <c r="D82" s="306" t="s">
        <v>174</v>
      </c>
      <c r="E82" s="6"/>
      <c r="F82" s="6"/>
      <c r="G82" s="438">
        <f t="shared" ref="G82:AK82" si="19">SUM(G81)</f>
        <v>0</v>
      </c>
      <c r="H82" s="438">
        <f t="shared" si="19"/>
        <v>0</v>
      </c>
      <c r="I82" s="438">
        <f t="shared" si="19"/>
        <v>0</v>
      </c>
      <c r="J82" s="438">
        <f t="shared" si="19"/>
        <v>0</v>
      </c>
      <c r="K82" s="438">
        <f t="shared" si="19"/>
        <v>0</v>
      </c>
      <c r="L82" s="438">
        <f t="shared" si="19"/>
        <v>0</v>
      </c>
      <c r="M82" s="438">
        <f t="shared" si="19"/>
        <v>0</v>
      </c>
      <c r="N82" s="438">
        <f t="shared" si="19"/>
        <v>0</v>
      </c>
      <c r="O82" s="438">
        <f t="shared" si="19"/>
        <v>0</v>
      </c>
      <c r="P82" s="438">
        <f t="shared" si="19"/>
        <v>0</v>
      </c>
      <c r="Q82" s="438">
        <f t="shared" si="19"/>
        <v>0</v>
      </c>
      <c r="R82" s="438">
        <f t="shared" si="19"/>
        <v>0</v>
      </c>
      <c r="S82" s="438">
        <f t="shared" si="19"/>
        <v>0</v>
      </c>
      <c r="T82" s="438">
        <f t="shared" si="19"/>
        <v>0</v>
      </c>
      <c r="U82" s="438">
        <f t="shared" si="19"/>
        <v>0</v>
      </c>
      <c r="V82" s="438">
        <f t="shared" si="19"/>
        <v>0</v>
      </c>
      <c r="W82" s="438">
        <f t="shared" si="19"/>
        <v>0</v>
      </c>
      <c r="X82" s="438">
        <f t="shared" si="19"/>
        <v>0</v>
      </c>
      <c r="Y82" s="438">
        <f t="shared" si="19"/>
        <v>0</v>
      </c>
      <c r="Z82" s="438">
        <f t="shared" si="19"/>
        <v>0</v>
      </c>
      <c r="AA82" s="438">
        <f t="shared" si="19"/>
        <v>0</v>
      </c>
      <c r="AB82" s="438">
        <f t="shared" si="19"/>
        <v>0</v>
      </c>
      <c r="AC82" s="438">
        <f t="shared" si="19"/>
        <v>0</v>
      </c>
      <c r="AD82" s="438">
        <f t="shared" si="19"/>
        <v>0</v>
      </c>
      <c r="AE82" s="438">
        <f t="shared" si="19"/>
        <v>0</v>
      </c>
      <c r="AF82" s="438">
        <f t="shared" si="19"/>
        <v>0</v>
      </c>
      <c r="AG82" s="438">
        <f t="shared" si="19"/>
        <v>0</v>
      </c>
      <c r="AH82" s="438">
        <f t="shared" si="19"/>
        <v>0</v>
      </c>
      <c r="AI82" s="438">
        <f t="shared" si="19"/>
        <v>0</v>
      </c>
      <c r="AJ82" s="438">
        <f t="shared" si="19"/>
        <v>0</v>
      </c>
      <c r="AK82" s="438">
        <f t="shared" si="19"/>
        <v>0</v>
      </c>
      <c r="AL82" s="260">
        <f t="shared" si="5"/>
        <v>0</v>
      </c>
      <c r="AM82" s="439"/>
      <c r="AN82" s="439" t="b">
        <v>0</v>
      </c>
    </row>
    <row r="83" ht="15.75" customHeight="1">
      <c r="A83" s="233" t="s">
        <v>25</v>
      </c>
      <c r="B83" s="309" t="s">
        <v>270</v>
      </c>
      <c r="C83" s="309" t="s">
        <v>259</v>
      </c>
      <c r="D83" s="309" t="s">
        <v>61</v>
      </c>
      <c r="E83" s="183"/>
      <c r="F83" s="183"/>
      <c r="G83" s="437">
        <v>1.0</v>
      </c>
      <c r="H83" s="437">
        <v>1.0</v>
      </c>
      <c r="I83" s="434">
        <v>1.0</v>
      </c>
      <c r="J83" s="434">
        <v>1.0</v>
      </c>
      <c r="K83" s="434"/>
      <c r="L83" s="434"/>
      <c r="M83" s="435"/>
      <c r="N83" s="437"/>
      <c r="O83" s="433"/>
      <c r="P83" s="434"/>
      <c r="Q83" s="434"/>
      <c r="R83" s="434"/>
      <c r="S83" s="434"/>
      <c r="T83" s="435"/>
      <c r="U83" s="437"/>
      <c r="V83" s="437"/>
      <c r="W83" s="434"/>
      <c r="X83" s="434"/>
      <c r="Y83" s="434"/>
      <c r="Z83" s="434"/>
      <c r="AA83" s="435"/>
      <c r="AB83" s="437"/>
      <c r="AC83" s="437"/>
      <c r="AD83" s="434"/>
      <c r="AE83" s="434"/>
      <c r="AF83" s="434"/>
      <c r="AG83" s="434"/>
      <c r="AH83" s="435"/>
      <c r="AI83" s="437"/>
      <c r="AJ83" s="437"/>
      <c r="AK83" s="434"/>
      <c r="AL83" s="238">
        <f t="shared" si="5"/>
        <v>4</v>
      </c>
      <c r="AM83" s="436"/>
      <c r="AN83" s="436" t="b">
        <v>0</v>
      </c>
    </row>
    <row r="84" ht="15.75" customHeight="1">
      <c r="A84" s="233" t="s">
        <v>25</v>
      </c>
      <c r="B84" s="309" t="s">
        <v>270</v>
      </c>
      <c r="C84" s="309" t="s">
        <v>259</v>
      </c>
      <c r="D84" s="309"/>
      <c r="E84" s="183"/>
      <c r="F84" s="183"/>
      <c r="G84" s="437"/>
      <c r="H84" s="437"/>
      <c r="I84" s="434"/>
      <c r="J84" s="434"/>
      <c r="K84" s="434"/>
      <c r="L84" s="434"/>
      <c r="M84" s="435"/>
      <c r="N84" s="437"/>
      <c r="O84" s="433"/>
      <c r="P84" s="434"/>
      <c r="Q84" s="434"/>
      <c r="R84" s="434"/>
      <c r="S84" s="434"/>
      <c r="T84" s="435"/>
      <c r="U84" s="437"/>
      <c r="V84" s="437"/>
      <c r="W84" s="434"/>
      <c r="X84" s="434"/>
      <c r="Y84" s="434"/>
      <c r="Z84" s="434"/>
      <c r="AA84" s="435"/>
      <c r="AB84" s="437"/>
      <c r="AC84" s="437"/>
      <c r="AD84" s="434"/>
      <c r="AE84" s="434"/>
      <c r="AF84" s="434"/>
      <c r="AG84" s="434"/>
      <c r="AH84" s="435"/>
      <c r="AI84" s="437"/>
      <c r="AJ84" s="437"/>
      <c r="AK84" s="434"/>
      <c r="AL84" s="238">
        <f t="shared" si="5"/>
        <v>0</v>
      </c>
      <c r="AM84" s="304"/>
      <c r="AN84" s="436" t="b">
        <v>0</v>
      </c>
    </row>
    <row r="85" ht="15.75" customHeight="1">
      <c r="A85" s="233" t="s">
        <v>25</v>
      </c>
      <c r="B85" s="286" t="s">
        <v>270</v>
      </c>
      <c r="C85" s="286" t="s">
        <v>259</v>
      </c>
      <c r="D85" s="286" t="s">
        <v>47</v>
      </c>
      <c r="E85" s="258"/>
      <c r="F85" s="258"/>
      <c r="G85" s="438">
        <f t="shared" ref="G85:AK85" si="20">SUM(G83:G84)</f>
        <v>1</v>
      </c>
      <c r="H85" s="438">
        <f t="shared" si="20"/>
        <v>1</v>
      </c>
      <c r="I85" s="438">
        <f t="shared" si="20"/>
        <v>1</v>
      </c>
      <c r="J85" s="438">
        <f t="shared" si="20"/>
        <v>1</v>
      </c>
      <c r="K85" s="438">
        <f t="shared" si="20"/>
        <v>0</v>
      </c>
      <c r="L85" s="438">
        <f t="shared" si="20"/>
        <v>0</v>
      </c>
      <c r="M85" s="438">
        <f t="shared" si="20"/>
        <v>0</v>
      </c>
      <c r="N85" s="438">
        <f t="shared" si="20"/>
        <v>0</v>
      </c>
      <c r="O85" s="438">
        <f t="shared" si="20"/>
        <v>0</v>
      </c>
      <c r="P85" s="438">
        <f t="shared" si="20"/>
        <v>0</v>
      </c>
      <c r="Q85" s="438">
        <f t="shared" si="20"/>
        <v>0</v>
      </c>
      <c r="R85" s="438">
        <f t="shared" si="20"/>
        <v>0</v>
      </c>
      <c r="S85" s="438">
        <f t="shared" si="20"/>
        <v>0</v>
      </c>
      <c r="T85" s="438">
        <f t="shared" si="20"/>
        <v>0</v>
      </c>
      <c r="U85" s="438">
        <f t="shared" si="20"/>
        <v>0</v>
      </c>
      <c r="V85" s="438">
        <f t="shared" si="20"/>
        <v>0</v>
      </c>
      <c r="W85" s="438">
        <f t="shared" si="20"/>
        <v>0</v>
      </c>
      <c r="X85" s="438">
        <f t="shared" si="20"/>
        <v>0</v>
      </c>
      <c r="Y85" s="438">
        <f t="shared" si="20"/>
        <v>0</v>
      </c>
      <c r="Z85" s="438">
        <f t="shared" si="20"/>
        <v>0</v>
      </c>
      <c r="AA85" s="438">
        <f t="shared" si="20"/>
        <v>0</v>
      </c>
      <c r="AB85" s="438">
        <f t="shared" si="20"/>
        <v>0</v>
      </c>
      <c r="AC85" s="438">
        <f t="shared" si="20"/>
        <v>0</v>
      </c>
      <c r="AD85" s="438">
        <f t="shared" si="20"/>
        <v>0</v>
      </c>
      <c r="AE85" s="438">
        <f t="shared" si="20"/>
        <v>0</v>
      </c>
      <c r="AF85" s="438">
        <f t="shared" si="20"/>
        <v>0</v>
      </c>
      <c r="AG85" s="438">
        <f t="shared" si="20"/>
        <v>0</v>
      </c>
      <c r="AH85" s="438">
        <f t="shared" si="20"/>
        <v>0</v>
      </c>
      <c r="AI85" s="438">
        <f t="shared" si="20"/>
        <v>0</v>
      </c>
      <c r="AJ85" s="438">
        <f t="shared" si="20"/>
        <v>0</v>
      </c>
      <c r="AK85" s="438">
        <f t="shared" si="20"/>
        <v>0</v>
      </c>
      <c r="AL85" s="260">
        <f t="shared" si="5"/>
        <v>4</v>
      </c>
      <c r="AM85" s="439"/>
      <c r="AN85" s="439" t="b">
        <v>0</v>
      </c>
    </row>
    <row r="86" ht="15.75" customHeight="1">
      <c r="A86" s="233" t="s">
        <v>25</v>
      </c>
      <c r="B86" s="309" t="s">
        <v>270</v>
      </c>
      <c r="C86" s="309" t="s">
        <v>275</v>
      </c>
      <c r="D86" s="309" t="s">
        <v>100</v>
      </c>
      <c r="E86" s="183"/>
      <c r="F86" s="183"/>
      <c r="G86" s="437"/>
      <c r="H86" s="437"/>
      <c r="I86" s="434"/>
      <c r="J86" s="434"/>
      <c r="K86" s="434"/>
      <c r="L86" s="434"/>
      <c r="M86" s="435"/>
      <c r="N86" s="437"/>
      <c r="O86" s="433"/>
      <c r="P86" s="434"/>
      <c r="Q86" s="434"/>
      <c r="R86" s="434"/>
      <c r="S86" s="434"/>
      <c r="T86" s="435"/>
      <c r="U86" s="437"/>
      <c r="V86" s="437"/>
      <c r="W86" s="434"/>
      <c r="X86" s="434"/>
      <c r="Y86" s="434"/>
      <c r="Z86" s="434"/>
      <c r="AA86" s="435"/>
      <c r="AB86" s="437"/>
      <c r="AC86" s="437"/>
      <c r="AD86" s="434"/>
      <c r="AE86" s="434"/>
      <c r="AF86" s="434"/>
      <c r="AG86" s="434"/>
      <c r="AH86" s="435"/>
      <c r="AI86" s="437"/>
      <c r="AJ86" s="437"/>
      <c r="AK86" s="434"/>
      <c r="AL86" s="238">
        <f t="shared" si="5"/>
        <v>0</v>
      </c>
      <c r="AM86" s="304"/>
      <c r="AN86" s="436" t="b">
        <v>0</v>
      </c>
    </row>
    <row r="87" ht="15.75" customHeight="1">
      <c r="A87" s="233" t="s">
        <v>25</v>
      </c>
      <c r="B87" s="309" t="s">
        <v>270</v>
      </c>
      <c r="C87" s="309" t="s">
        <v>275</v>
      </c>
      <c r="D87" s="309" t="s">
        <v>107</v>
      </c>
      <c r="E87" s="183"/>
      <c r="F87" s="183"/>
      <c r="G87" s="437"/>
      <c r="H87" s="437"/>
      <c r="I87" s="434">
        <v>8.0</v>
      </c>
      <c r="J87" s="434">
        <v>8.0</v>
      </c>
      <c r="K87" s="434"/>
      <c r="L87" s="434">
        <v>8.0</v>
      </c>
      <c r="M87" s="435">
        <v>8.0</v>
      </c>
      <c r="N87" s="437"/>
      <c r="O87" s="433"/>
      <c r="P87" s="434">
        <v>8.0</v>
      </c>
      <c r="Q87" s="434">
        <v>8.0</v>
      </c>
      <c r="R87" s="434">
        <v>8.0</v>
      </c>
      <c r="S87" s="434">
        <v>8.0</v>
      </c>
      <c r="T87" s="435">
        <v>8.0</v>
      </c>
      <c r="U87" s="437"/>
      <c r="V87" s="437"/>
      <c r="W87" s="434">
        <v>8.0</v>
      </c>
      <c r="X87" s="434">
        <v>8.0</v>
      </c>
      <c r="Y87" s="434">
        <v>8.0</v>
      </c>
      <c r="Z87" s="434">
        <v>8.0</v>
      </c>
      <c r="AA87" s="435"/>
      <c r="AB87" s="437"/>
      <c r="AC87" s="437"/>
      <c r="AD87" s="434"/>
      <c r="AE87" s="434">
        <v>8.0</v>
      </c>
      <c r="AF87" s="434">
        <v>8.0</v>
      </c>
      <c r="AG87" s="434">
        <v>8.0</v>
      </c>
      <c r="AH87" s="435">
        <v>8.0</v>
      </c>
      <c r="AI87" s="437"/>
      <c r="AJ87" s="437"/>
      <c r="AK87" s="434">
        <v>8.0</v>
      </c>
      <c r="AL87" s="238">
        <f t="shared" si="5"/>
        <v>144</v>
      </c>
      <c r="AM87" s="436"/>
      <c r="AN87" s="436" t="b">
        <v>0</v>
      </c>
    </row>
    <row r="88" ht="15.75" customHeight="1">
      <c r="A88" s="233" t="s">
        <v>25</v>
      </c>
      <c r="B88" s="309" t="s">
        <v>270</v>
      </c>
      <c r="C88" s="309" t="s">
        <v>275</v>
      </c>
      <c r="D88" s="309" t="s">
        <v>114</v>
      </c>
      <c r="E88" s="442"/>
      <c r="F88" s="442"/>
      <c r="G88" s="437">
        <v>8.0</v>
      </c>
      <c r="H88" s="437">
        <v>8.0</v>
      </c>
      <c r="I88" s="434"/>
      <c r="J88" s="434"/>
      <c r="K88" s="434"/>
      <c r="L88" s="434"/>
      <c r="M88" s="435"/>
      <c r="N88" s="437">
        <v>8.0</v>
      </c>
      <c r="O88" s="433">
        <v>8.0</v>
      </c>
      <c r="P88" s="434"/>
      <c r="Q88" s="434"/>
      <c r="R88" s="434"/>
      <c r="S88" s="434"/>
      <c r="T88" s="435"/>
      <c r="U88" s="437">
        <v>8.0</v>
      </c>
      <c r="V88" s="437">
        <v>8.0</v>
      </c>
      <c r="W88" s="434"/>
      <c r="X88" s="434"/>
      <c r="Y88" s="434"/>
      <c r="Z88" s="434"/>
      <c r="AA88" s="435"/>
      <c r="AB88" s="437"/>
      <c r="AC88" s="437"/>
      <c r="AD88" s="434"/>
      <c r="AE88" s="434"/>
      <c r="AF88" s="434"/>
      <c r="AG88" s="434"/>
      <c r="AH88" s="435"/>
      <c r="AI88" s="437"/>
      <c r="AJ88" s="437"/>
      <c r="AK88" s="434"/>
      <c r="AL88" s="238">
        <f t="shared" si="5"/>
        <v>48</v>
      </c>
      <c r="AM88" s="436"/>
      <c r="AN88" s="436" t="b">
        <v>0</v>
      </c>
    </row>
    <row r="89" ht="15.75" customHeight="1">
      <c r="A89" s="233" t="s">
        <v>25</v>
      </c>
      <c r="B89" s="309" t="s">
        <v>270</v>
      </c>
      <c r="C89" s="309" t="s">
        <v>275</v>
      </c>
      <c r="D89" s="309" t="s">
        <v>135</v>
      </c>
      <c r="E89" s="183"/>
      <c r="F89" s="183"/>
      <c r="G89" s="437"/>
      <c r="H89" s="437"/>
      <c r="I89" s="434"/>
      <c r="J89" s="434"/>
      <c r="K89" s="434"/>
      <c r="L89" s="434"/>
      <c r="M89" s="435"/>
      <c r="N89" s="437"/>
      <c r="O89" s="433"/>
      <c r="P89" s="434"/>
      <c r="Q89" s="434"/>
      <c r="R89" s="434"/>
      <c r="S89" s="434"/>
      <c r="T89" s="435"/>
      <c r="U89" s="437"/>
      <c r="V89" s="437"/>
      <c r="W89" s="434"/>
      <c r="X89" s="434"/>
      <c r="Y89" s="434"/>
      <c r="Z89" s="434"/>
      <c r="AA89" s="435"/>
      <c r="AB89" s="437">
        <v>8.0</v>
      </c>
      <c r="AC89" s="437">
        <v>8.0</v>
      </c>
      <c r="AD89" s="434"/>
      <c r="AE89" s="434"/>
      <c r="AF89" s="434"/>
      <c r="AG89" s="434"/>
      <c r="AH89" s="435"/>
      <c r="AI89" s="437">
        <v>8.0</v>
      </c>
      <c r="AJ89" s="437">
        <v>8.0</v>
      </c>
      <c r="AK89" s="434"/>
      <c r="AL89" s="238">
        <f t="shared" si="5"/>
        <v>32</v>
      </c>
      <c r="AM89" s="436"/>
      <c r="AN89" s="436" t="b">
        <v>0</v>
      </c>
    </row>
    <row r="90" ht="15.75" customHeight="1">
      <c r="A90" s="233" t="s">
        <v>25</v>
      </c>
      <c r="B90" s="309" t="s">
        <v>270</v>
      </c>
      <c r="C90" s="309" t="s">
        <v>275</v>
      </c>
      <c r="D90" s="309"/>
      <c r="E90" s="183"/>
      <c r="F90" s="183"/>
      <c r="G90" s="437"/>
      <c r="H90" s="437"/>
      <c r="I90" s="434"/>
      <c r="J90" s="434"/>
      <c r="K90" s="434"/>
      <c r="L90" s="434"/>
      <c r="M90" s="435"/>
      <c r="N90" s="437"/>
      <c r="O90" s="433"/>
      <c r="P90" s="434"/>
      <c r="Q90" s="434"/>
      <c r="R90" s="434"/>
      <c r="S90" s="434"/>
      <c r="T90" s="435"/>
      <c r="U90" s="437"/>
      <c r="V90" s="437"/>
      <c r="W90" s="434"/>
      <c r="X90" s="434"/>
      <c r="Y90" s="434"/>
      <c r="Z90" s="434"/>
      <c r="AA90" s="435"/>
      <c r="AB90" s="437"/>
      <c r="AC90" s="437"/>
      <c r="AD90" s="434"/>
      <c r="AE90" s="434"/>
      <c r="AF90" s="434"/>
      <c r="AG90" s="434"/>
      <c r="AH90" s="435"/>
      <c r="AI90" s="437"/>
      <c r="AJ90" s="437"/>
      <c r="AK90" s="434"/>
      <c r="AL90" s="238">
        <f t="shared" si="5"/>
        <v>0</v>
      </c>
      <c r="AM90" s="304"/>
      <c r="AN90" s="436" t="b">
        <v>0</v>
      </c>
    </row>
    <row r="91" ht="15.75" customHeight="1">
      <c r="A91" s="233" t="s">
        <v>25</v>
      </c>
      <c r="B91" s="309" t="s">
        <v>270</v>
      </c>
      <c r="C91" s="309" t="s">
        <v>275</v>
      </c>
      <c r="D91" s="309"/>
      <c r="E91" s="442"/>
      <c r="F91" s="442"/>
      <c r="G91" s="437"/>
      <c r="H91" s="437"/>
      <c r="I91" s="434"/>
      <c r="J91" s="434"/>
      <c r="K91" s="434"/>
      <c r="L91" s="434"/>
      <c r="M91" s="435"/>
      <c r="N91" s="437"/>
      <c r="O91" s="433"/>
      <c r="P91" s="434"/>
      <c r="Q91" s="434"/>
      <c r="R91" s="434"/>
      <c r="S91" s="434"/>
      <c r="T91" s="435"/>
      <c r="U91" s="437"/>
      <c r="V91" s="437"/>
      <c r="W91" s="434"/>
      <c r="X91" s="434"/>
      <c r="Y91" s="434"/>
      <c r="Z91" s="434"/>
      <c r="AA91" s="435"/>
      <c r="AB91" s="437"/>
      <c r="AC91" s="437"/>
      <c r="AD91" s="434"/>
      <c r="AE91" s="434"/>
      <c r="AF91" s="434"/>
      <c r="AG91" s="434"/>
      <c r="AH91" s="435"/>
      <c r="AI91" s="437"/>
      <c r="AJ91" s="437"/>
      <c r="AK91" s="434"/>
      <c r="AL91" s="238">
        <f t="shared" si="5"/>
        <v>0</v>
      </c>
      <c r="AM91" s="304"/>
      <c r="AN91" s="436" t="b">
        <v>0</v>
      </c>
    </row>
    <row r="92" ht="15.75" customHeight="1">
      <c r="A92" s="233" t="s">
        <v>25</v>
      </c>
      <c r="B92" s="286" t="s">
        <v>270</v>
      </c>
      <c r="C92" s="286" t="s">
        <v>275</v>
      </c>
      <c r="D92" s="287" t="s">
        <v>98</v>
      </c>
      <c r="E92" s="443"/>
      <c r="F92" s="444"/>
      <c r="G92" s="438">
        <f t="shared" ref="G92:AK92" si="21">SUM(G86:G91)</f>
        <v>8</v>
      </c>
      <c r="H92" s="438">
        <f t="shared" si="21"/>
        <v>8</v>
      </c>
      <c r="I92" s="438">
        <f t="shared" si="21"/>
        <v>8</v>
      </c>
      <c r="J92" s="438">
        <f t="shared" si="21"/>
        <v>8</v>
      </c>
      <c r="K92" s="438">
        <f t="shared" si="21"/>
        <v>0</v>
      </c>
      <c r="L92" s="438">
        <f t="shared" si="21"/>
        <v>8</v>
      </c>
      <c r="M92" s="438">
        <f t="shared" si="21"/>
        <v>8</v>
      </c>
      <c r="N92" s="438">
        <f t="shared" si="21"/>
        <v>8</v>
      </c>
      <c r="O92" s="438">
        <f t="shared" si="21"/>
        <v>8</v>
      </c>
      <c r="P92" s="438">
        <f t="shared" si="21"/>
        <v>8</v>
      </c>
      <c r="Q92" s="438">
        <f t="shared" si="21"/>
        <v>8</v>
      </c>
      <c r="R92" s="438">
        <f t="shared" si="21"/>
        <v>8</v>
      </c>
      <c r="S92" s="438">
        <f t="shared" si="21"/>
        <v>8</v>
      </c>
      <c r="T92" s="438">
        <f t="shared" si="21"/>
        <v>8</v>
      </c>
      <c r="U92" s="438">
        <f t="shared" si="21"/>
        <v>8</v>
      </c>
      <c r="V92" s="438">
        <f t="shared" si="21"/>
        <v>8</v>
      </c>
      <c r="W92" s="438">
        <f t="shared" si="21"/>
        <v>8</v>
      </c>
      <c r="X92" s="438">
        <f t="shared" si="21"/>
        <v>8</v>
      </c>
      <c r="Y92" s="438">
        <f t="shared" si="21"/>
        <v>8</v>
      </c>
      <c r="Z92" s="438">
        <f t="shared" si="21"/>
        <v>8</v>
      </c>
      <c r="AA92" s="438">
        <f t="shared" si="21"/>
        <v>0</v>
      </c>
      <c r="AB92" s="438">
        <f t="shared" si="21"/>
        <v>8</v>
      </c>
      <c r="AC92" s="438">
        <f t="shared" si="21"/>
        <v>8</v>
      </c>
      <c r="AD92" s="438">
        <f t="shared" si="21"/>
        <v>0</v>
      </c>
      <c r="AE92" s="438">
        <f t="shared" si="21"/>
        <v>8</v>
      </c>
      <c r="AF92" s="438">
        <f t="shared" si="21"/>
        <v>8</v>
      </c>
      <c r="AG92" s="438">
        <f t="shared" si="21"/>
        <v>8</v>
      </c>
      <c r="AH92" s="438">
        <f t="shared" si="21"/>
        <v>8</v>
      </c>
      <c r="AI92" s="438">
        <f t="shared" si="21"/>
        <v>8</v>
      </c>
      <c r="AJ92" s="438">
        <f t="shared" si="21"/>
        <v>8</v>
      </c>
      <c r="AK92" s="438">
        <f t="shared" si="21"/>
        <v>8</v>
      </c>
      <c r="AL92" s="260">
        <f t="shared" si="5"/>
        <v>224</v>
      </c>
      <c r="AM92" s="439"/>
      <c r="AN92" s="439" t="b">
        <v>0</v>
      </c>
    </row>
    <row r="93" ht="15.75" customHeight="1">
      <c r="A93" s="233" t="s">
        <v>25</v>
      </c>
      <c r="B93" s="309" t="s">
        <v>266</v>
      </c>
      <c r="C93" s="309" t="s">
        <v>259</v>
      </c>
      <c r="D93" s="309" t="s">
        <v>69</v>
      </c>
      <c r="E93" s="183"/>
      <c r="F93" s="183"/>
      <c r="G93" s="437">
        <v>2.0</v>
      </c>
      <c r="H93" s="437">
        <v>2.0</v>
      </c>
      <c r="I93" s="434">
        <v>2.0</v>
      </c>
      <c r="J93" s="434">
        <v>2.0</v>
      </c>
      <c r="K93" s="434">
        <v>2.0</v>
      </c>
      <c r="L93" s="434">
        <v>2.0</v>
      </c>
      <c r="M93" s="435">
        <v>2.0</v>
      </c>
      <c r="N93" s="437"/>
      <c r="O93" s="433"/>
      <c r="P93" s="434"/>
      <c r="Q93" s="434"/>
      <c r="R93" s="434"/>
      <c r="S93" s="434"/>
      <c r="T93" s="435"/>
      <c r="U93" s="437"/>
      <c r="V93" s="437"/>
      <c r="W93" s="434"/>
      <c r="X93" s="434"/>
      <c r="Y93" s="434"/>
      <c r="Z93" s="434"/>
      <c r="AA93" s="435"/>
      <c r="AB93" s="437"/>
      <c r="AC93" s="437"/>
      <c r="AD93" s="434"/>
      <c r="AE93" s="434"/>
      <c r="AF93" s="434"/>
      <c r="AG93" s="434"/>
      <c r="AH93" s="435"/>
      <c r="AI93" s="437"/>
      <c r="AJ93" s="437"/>
      <c r="AK93" s="434"/>
      <c r="AL93" s="238">
        <f t="shared" si="5"/>
        <v>14</v>
      </c>
      <c r="AM93" s="436"/>
      <c r="AN93" s="436" t="b">
        <v>0</v>
      </c>
    </row>
    <row r="94" ht="15.75" customHeight="1">
      <c r="A94" s="233" t="s">
        <v>25</v>
      </c>
      <c r="B94" s="309" t="s">
        <v>266</v>
      </c>
      <c r="C94" s="309" t="s">
        <v>259</v>
      </c>
      <c r="D94" s="309" t="s">
        <v>62</v>
      </c>
      <c r="E94" s="183"/>
      <c r="F94" s="183"/>
      <c r="G94" s="437"/>
      <c r="H94" s="437"/>
      <c r="I94" s="434"/>
      <c r="J94" s="434"/>
      <c r="K94" s="434"/>
      <c r="L94" s="434"/>
      <c r="M94" s="435"/>
      <c r="N94" s="437"/>
      <c r="O94" s="433"/>
      <c r="P94" s="434"/>
      <c r="Q94" s="434"/>
      <c r="R94" s="434"/>
      <c r="S94" s="434"/>
      <c r="T94" s="435"/>
      <c r="U94" s="437"/>
      <c r="V94" s="437"/>
      <c r="W94" s="434"/>
      <c r="X94" s="434"/>
      <c r="Y94" s="434"/>
      <c r="Z94" s="434"/>
      <c r="AA94" s="435"/>
      <c r="AB94" s="437"/>
      <c r="AC94" s="437"/>
      <c r="AD94" s="434"/>
      <c r="AE94" s="434"/>
      <c r="AF94" s="434"/>
      <c r="AG94" s="434"/>
      <c r="AH94" s="435"/>
      <c r="AI94" s="437"/>
      <c r="AJ94" s="437"/>
      <c r="AK94" s="434"/>
      <c r="AL94" s="238">
        <f t="shared" si="5"/>
        <v>0</v>
      </c>
      <c r="AM94" s="304"/>
      <c r="AN94" s="436" t="b">
        <v>0</v>
      </c>
    </row>
    <row r="95" ht="15.75" customHeight="1">
      <c r="A95" s="233" t="s">
        <v>25</v>
      </c>
      <c r="B95" s="286" t="s">
        <v>266</v>
      </c>
      <c r="C95" s="286" t="s">
        <v>259</v>
      </c>
      <c r="D95" s="286" t="s">
        <v>47</v>
      </c>
      <c r="E95" s="258"/>
      <c r="F95" s="258"/>
      <c r="G95" s="438">
        <f t="shared" ref="G95:AK95" si="22">SUM(G93:G94)</f>
        <v>2</v>
      </c>
      <c r="H95" s="438">
        <f t="shared" si="22"/>
        <v>2</v>
      </c>
      <c r="I95" s="438">
        <f t="shared" si="22"/>
        <v>2</v>
      </c>
      <c r="J95" s="438">
        <f t="shared" si="22"/>
        <v>2</v>
      </c>
      <c r="K95" s="438">
        <f t="shared" si="22"/>
        <v>2</v>
      </c>
      <c r="L95" s="438">
        <f t="shared" si="22"/>
        <v>2</v>
      </c>
      <c r="M95" s="438">
        <f t="shared" si="22"/>
        <v>2</v>
      </c>
      <c r="N95" s="438">
        <f t="shared" si="22"/>
        <v>0</v>
      </c>
      <c r="O95" s="438">
        <f t="shared" si="22"/>
        <v>0</v>
      </c>
      <c r="P95" s="438">
        <f t="shared" si="22"/>
        <v>0</v>
      </c>
      <c r="Q95" s="438">
        <f t="shared" si="22"/>
        <v>0</v>
      </c>
      <c r="R95" s="438">
        <f t="shared" si="22"/>
        <v>0</v>
      </c>
      <c r="S95" s="438">
        <f t="shared" si="22"/>
        <v>0</v>
      </c>
      <c r="T95" s="438">
        <f t="shared" si="22"/>
        <v>0</v>
      </c>
      <c r="U95" s="438">
        <f t="shared" si="22"/>
        <v>0</v>
      </c>
      <c r="V95" s="438">
        <f t="shared" si="22"/>
        <v>0</v>
      </c>
      <c r="W95" s="438">
        <f t="shared" si="22"/>
        <v>0</v>
      </c>
      <c r="X95" s="438">
        <f t="shared" si="22"/>
        <v>0</v>
      </c>
      <c r="Y95" s="438">
        <f t="shared" si="22"/>
        <v>0</v>
      </c>
      <c r="Z95" s="438">
        <f t="shared" si="22"/>
        <v>0</v>
      </c>
      <c r="AA95" s="438">
        <f t="shared" si="22"/>
        <v>0</v>
      </c>
      <c r="AB95" s="438">
        <f t="shared" si="22"/>
        <v>0</v>
      </c>
      <c r="AC95" s="438">
        <f t="shared" si="22"/>
        <v>0</v>
      </c>
      <c r="AD95" s="438">
        <f t="shared" si="22"/>
        <v>0</v>
      </c>
      <c r="AE95" s="438">
        <f t="shared" si="22"/>
        <v>0</v>
      </c>
      <c r="AF95" s="438">
        <f t="shared" si="22"/>
        <v>0</v>
      </c>
      <c r="AG95" s="438">
        <f t="shared" si="22"/>
        <v>0</v>
      </c>
      <c r="AH95" s="438">
        <f t="shared" si="22"/>
        <v>0</v>
      </c>
      <c r="AI95" s="438">
        <f t="shared" si="22"/>
        <v>0</v>
      </c>
      <c r="AJ95" s="438">
        <f t="shared" si="22"/>
        <v>0</v>
      </c>
      <c r="AK95" s="438">
        <f t="shared" si="22"/>
        <v>0</v>
      </c>
      <c r="AL95" s="260">
        <f t="shared" si="5"/>
        <v>14</v>
      </c>
      <c r="AM95" s="439"/>
      <c r="AN95" s="439" t="b">
        <v>0</v>
      </c>
    </row>
    <row r="96" ht="15.75" customHeight="1">
      <c r="A96" s="233" t="s">
        <v>25</v>
      </c>
      <c r="B96" s="309" t="s">
        <v>266</v>
      </c>
      <c r="C96" s="309" t="s">
        <v>255</v>
      </c>
      <c r="D96" s="309" t="s">
        <v>166</v>
      </c>
      <c r="E96" s="183"/>
      <c r="F96" s="183"/>
      <c r="G96" s="437"/>
      <c r="H96" s="437"/>
      <c r="I96" s="434"/>
      <c r="J96" s="434"/>
      <c r="K96" s="434"/>
      <c r="L96" s="434"/>
      <c r="M96" s="435"/>
      <c r="N96" s="437"/>
      <c r="O96" s="433"/>
      <c r="P96" s="434"/>
      <c r="Q96" s="434"/>
      <c r="R96" s="434"/>
      <c r="S96" s="434"/>
      <c r="T96" s="435"/>
      <c r="U96" s="437"/>
      <c r="V96" s="437"/>
      <c r="W96" s="434"/>
      <c r="X96" s="434"/>
      <c r="Y96" s="434"/>
      <c r="Z96" s="434"/>
      <c r="AA96" s="435"/>
      <c r="AB96" s="437"/>
      <c r="AC96" s="437"/>
      <c r="AD96" s="434"/>
      <c r="AE96" s="434"/>
      <c r="AF96" s="434"/>
      <c r="AG96" s="434"/>
      <c r="AH96" s="435"/>
      <c r="AI96" s="437"/>
      <c r="AJ96" s="437"/>
      <c r="AK96" s="434"/>
      <c r="AL96" s="238">
        <f t="shared" si="5"/>
        <v>0</v>
      </c>
      <c r="AM96" s="304"/>
      <c r="AN96" s="436" t="b">
        <v>0</v>
      </c>
    </row>
    <row r="97" ht="15.75" customHeight="1">
      <c r="A97" s="233" t="s">
        <v>25</v>
      </c>
      <c r="B97" s="309" t="s">
        <v>266</v>
      </c>
      <c r="C97" s="309" t="s">
        <v>255</v>
      </c>
      <c r="D97" s="309"/>
      <c r="E97" s="183"/>
      <c r="F97" s="183"/>
      <c r="G97" s="437"/>
      <c r="H97" s="437"/>
      <c r="I97" s="434"/>
      <c r="J97" s="434"/>
      <c r="K97" s="434"/>
      <c r="L97" s="434"/>
      <c r="M97" s="435"/>
      <c r="N97" s="437"/>
      <c r="O97" s="433"/>
      <c r="P97" s="434"/>
      <c r="Q97" s="434"/>
      <c r="R97" s="434"/>
      <c r="S97" s="434"/>
      <c r="T97" s="435"/>
      <c r="U97" s="437"/>
      <c r="V97" s="437"/>
      <c r="W97" s="434"/>
      <c r="X97" s="434"/>
      <c r="Y97" s="434"/>
      <c r="Z97" s="434"/>
      <c r="AA97" s="435"/>
      <c r="AB97" s="437"/>
      <c r="AC97" s="437"/>
      <c r="AD97" s="434"/>
      <c r="AE97" s="434"/>
      <c r="AF97" s="434"/>
      <c r="AG97" s="434"/>
      <c r="AH97" s="435"/>
      <c r="AI97" s="437"/>
      <c r="AJ97" s="437"/>
      <c r="AK97" s="434"/>
      <c r="AL97" s="238">
        <f t="shared" si="5"/>
        <v>0</v>
      </c>
      <c r="AM97" s="304"/>
      <c r="AN97" s="436" t="b">
        <v>0</v>
      </c>
    </row>
    <row r="98" ht="15.75" customHeight="1">
      <c r="A98" s="233" t="s">
        <v>25</v>
      </c>
      <c r="B98" s="286" t="s">
        <v>266</v>
      </c>
      <c r="C98" s="286" t="s">
        <v>255</v>
      </c>
      <c r="D98" s="286" t="s">
        <v>161</v>
      </c>
      <c r="E98" s="258"/>
      <c r="F98" s="258"/>
      <c r="G98" s="438">
        <f t="shared" ref="G98:AK98" si="23">SUM(G96:G97)</f>
        <v>0</v>
      </c>
      <c r="H98" s="438">
        <f t="shared" si="23"/>
        <v>0</v>
      </c>
      <c r="I98" s="438">
        <f t="shared" si="23"/>
        <v>0</v>
      </c>
      <c r="J98" s="438">
        <f t="shared" si="23"/>
        <v>0</v>
      </c>
      <c r="K98" s="438">
        <f t="shared" si="23"/>
        <v>0</v>
      </c>
      <c r="L98" s="438">
        <f t="shared" si="23"/>
        <v>0</v>
      </c>
      <c r="M98" s="438">
        <f t="shared" si="23"/>
        <v>0</v>
      </c>
      <c r="N98" s="438">
        <f t="shared" si="23"/>
        <v>0</v>
      </c>
      <c r="O98" s="438">
        <f t="shared" si="23"/>
        <v>0</v>
      </c>
      <c r="P98" s="438">
        <f t="shared" si="23"/>
        <v>0</v>
      </c>
      <c r="Q98" s="438">
        <f t="shared" si="23"/>
        <v>0</v>
      </c>
      <c r="R98" s="438">
        <f t="shared" si="23"/>
        <v>0</v>
      </c>
      <c r="S98" s="438">
        <f t="shared" si="23"/>
        <v>0</v>
      </c>
      <c r="T98" s="438">
        <f t="shared" si="23"/>
        <v>0</v>
      </c>
      <c r="U98" s="438">
        <f t="shared" si="23"/>
        <v>0</v>
      </c>
      <c r="V98" s="438">
        <f t="shared" si="23"/>
        <v>0</v>
      </c>
      <c r="W98" s="438">
        <f t="shared" si="23"/>
        <v>0</v>
      </c>
      <c r="X98" s="438">
        <f t="shared" si="23"/>
        <v>0</v>
      </c>
      <c r="Y98" s="438">
        <f t="shared" si="23"/>
        <v>0</v>
      </c>
      <c r="Z98" s="438">
        <f t="shared" si="23"/>
        <v>0</v>
      </c>
      <c r="AA98" s="438">
        <f t="shared" si="23"/>
        <v>0</v>
      </c>
      <c r="AB98" s="438">
        <f t="shared" si="23"/>
        <v>0</v>
      </c>
      <c r="AC98" s="438">
        <f t="shared" si="23"/>
        <v>0</v>
      </c>
      <c r="AD98" s="438">
        <f t="shared" si="23"/>
        <v>0</v>
      </c>
      <c r="AE98" s="438">
        <f t="shared" si="23"/>
        <v>0</v>
      </c>
      <c r="AF98" s="438">
        <f t="shared" si="23"/>
        <v>0</v>
      </c>
      <c r="AG98" s="438">
        <f t="shared" si="23"/>
        <v>0</v>
      </c>
      <c r="AH98" s="438">
        <f t="shared" si="23"/>
        <v>0</v>
      </c>
      <c r="AI98" s="438">
        <f t="shared" si="23"/>
        <v>0</v>
      </c>
      <c r="AJ98" s="438">
        <f t="shared" si="23"/>
        <v>0</v>
      </c>
      <c r="AK98" s="438">
        <f t="shared" si="23"/>
        <v>0</v>
      </c>
      <c r="AL98" s="260">
        <f t="shared" si="5"/>
        <v>0</v>
      </c>
      <c r="AM98" s="439"/>
      <c r="AN98" s="439" t="b">
        <v>0</v>
      </c>
    </row>
    <row r="99" ht="15.75" customHeight="1">
      <c r="A99" s="233" t="s">
        <v>25</v>
      </c>
      <c r="B99" s="309" t="s">
        <v>266</v>
      </c>
      <c r="C99" s="309" t="s">
        <v>275</v>
      </c>
      <c r="D99" s="309" t="s">
        <v>106</v>
      </c>
      <c r="E99" s="183"/>
      <c r="F99" s="183"/>
      <c r="G99" s="437"/>
      <c r="H99" s="437"/>
      <c r="I99" s="434"/>
      <c r="J99" s="434"/>
      <c r="K99" s="434"/>
      <c r="L99" s="434"/>
      <c r="M99" s="435"/>
      <c r="N99" s="437"/>
      <c r="O99" s="433"/>
      <c r="P99" s="434"/>
      <c r="Q99" s="434"/>
      <c r="R99" s="434"/>
      <c r="S99" s="434"/>
      <c r="T99" s="435"/>
      <c r="U99" s="437"/>
      <c r="V99" s="437"/>
      <c r="W99" s="434"/>
      <c r="X99" s="434"/>
      <c r="Y99" s="434"/>
      <c r="Z99" s="434"/>
      <c r="AA99" s="435"/>
      <c r="AB99" s="437"/>
      <c r="AC99" s="437"/>
      <c r="AD99" s="434"/>
      <c r="AE99" s="434"/>
      <c r="AF99" s="434"/>
      <c r="AG99" s="434"/>
      <c r="AH99" s="435"/>
      <c r="AI99" s="437"/>
      <c r="AJ99" s="437"/>
      <c r="AK99" s="434"/>
      <c r="AL99" s="238">
        <f t="shared" si="5"/>
        <v>0</v>
      </c>
      <c r="AM99" s="304"/>
      <c r="AN99" s="436" t="b">
        <v>0</v>
      </c>
    </row>
    <row r="100" ht="15.75" customHeight="1">
      <c r="A100" s="233" t="s">
        <v>25</v>
      </c>
      <c r="B100" s="309" t="s">
        <v>266</v>
      </c>
      <c r="C100" s="309" t="s">
        <v>275</v>
      </c>
      <c r="D100" s="309" t="s">
        <v>135</v>
      </c>
      <c r="E100" s="183"/>
      <c r="F100" s="183"/>
      <c r="G100" s="437"/>
      <c r="H100" s="437"/>
      <c r="I100" s="434"/>
      <c r="J100" s="434"/>
      <c r="K100" s="434"/>
      <c r="L100" s="434"/>
      <c r="M100" s="435"/>
      <c r="N100" s="437"/>
      <c r="O100" s="433"/>
      <c r="P100" s="434"/>
      <c r="Q100" s="434"/>
      <c r="R100" s="434"/>
      <c r="S100" s="434"/>
      <c r="T100" s="435"/>
      <c r="U100" s="437"/>
      <c r="V100" s="437"/>
      <c r="W100" s="434"/>
      <c r="X100" s="434"/>
      <c r="Y100" s="434"/>
      <c r="Z100" s="434"/>
      <c r="AA100" s="435"/>
      <c r="AB100" s="437"/>
      <c r="AC100" s="437"/>
      <c r="AD100" s="434"/>
      <c r="AE100" s="434"/>
      <c r="AF100" s="434"/>
      <c r="AG100" s="434"/>
      <c r="AH100" s="435"/>
      <c r="AI100" s="437"/>
      <c r="AJ100" s="437"/>
      <c r="AK100" s="434"/>
      <c r="AL100" s="238">
        <f t="shared" si="5"/>
        <v>0</v>
      </c>
      <c r="AM100" s="304"/>
      <c r="AN100" s="436" t="b">
        <v>0</v>
      </c>
    </row>
    <row r="101" ht="15.75" customHeight="1">
      <c r="A101" s="233" t="s">
        <v>25</v>
      </c>
      <c r="B101" s="309" t="s">
        <v>266</v>
      </c>
      <c r="C101" s="309" t="s">
        <v>275</v>
      </c>
      <c r="D101" s="309" t="s">
        <v>136</v>
      </c>
      <c r="E101" s="183"/>
      <c r="F101" s="183"/>
      <c r="G101" s="437"/>
      <c r="H101" s="437"/>
      <c r="I101" s="434"/>
      <c r="J101" s="434"/>
      <c r="K101" s="434"/>
      <c r="L101" s="434"/>
      <c r="M101" s="435"/>
      <c r="N101" s="437"/>
      <c r="O101" s="433"/>
      <c r="P101" s="434"/>
      <c r="Q101" s="434"/>
      <c r="R101" s="434"/>
      <c r="S101" s="434"/>
      <c r="T101" s="435"/>
      <c r="U101" s="437"/>
      <c r="V101" s="437"/>
      <c r="W101" s="434"/>
      <c r="X101" s="434"/>
      <c r="Y101" s="434"/>
      <c r="Z101" s="434"/>
      <c r="AA101" s="435"/>
      <c r="AB101" s="437"/>
      <c r="AC101" s="437"/>
      <c r="AD101" s="434"/>
      <c r="AE101" s="434"/>
      <c r="AF101" s="434"/>
      <c r="AG101" s="434"/>
      <c r="AH101" s="435"/>
      <c r="AI101" s="437"/>
      <c r="AJ101" s="437"/>
      <c r="AK101" s="434"/>
      <c r="AL101" s="238">
        <f t="shared" si="5"/>
        <v>0</v>
      </c>
      <c r="AM101" s="304"/>
      <c r="AN101" s="436" t="b">
        <v>0</v>
      </c>
    </row>
    <row r="102" ht="15.75" customHeight="1">
      <c r="A102" s="233" t="s">
        <v>25</v>
      </c>
      <c r="B102" s="309" t="s">
        <v>266</v>
      </c>
      <c r="C102" s="309" t="s">
        <v>275</v>
      </c>
      <c r="D102" s="309" t="s">
        <v>138</v>
      </c>
      <c r="E102" s="183"/>
      <c r="F102" s="183"/>
      <c r="G102" s="437"/>
      <c r="H102" s="437">
        <v>8.0</v>
      </c>
      <c r="I102" s="434"/>
      <c r="J102" s="434"/>
      <c r="K102" s="434"/>
      <c r="L102" s="434"/>
      <c r="M102" s="435"/>
      <c r="N102" s="437"/>
      <c r="O102" s="433"/>
      <c r="P102" s="434"/>
      <c r="Q102" s="434"/>
      <c r="R102" s="434"/>
      <c r="S102" s="434"/>
      <c r="T102" s="435"/>
      <c r="U102" s="437"/>
      <c r="V102" s="437"/>
      <c r="W102" s="434"/>
      <c r="X102" s="434"/>
      <c r="Y102" s="434"/>
      <c r="Z102" s="434"/>
      <c r="AA102" s="435"/>
      <c r="AB102" s="437"/>
      <c r="AC102" s="437"/>
      <c r="AD102" s="434"/>
      <c r="AE102" s="434"/>
      <c r="AF102" s="434"/>
      <c r="AG102" s="434"/>
      <c r="AH102" s="435"/>
      <c r="AI102" s="437"/>
      <c r="AJ102" s="437"/>
      <c r="AK102" s="434"/>
      <c r="AL102" s="238">
        <f t="shared" si="5"/>
        <v>8</v>
      </c>
      <c r="AM102" s="436"/>
      <c r="AN102" s="436" t="b">
        <v>0</v>
      </c>
    </row>
    <row r="103" ht="15.75" customHeight="1">
      <c r="A103" s="233" t="s">
        <v>25</v>
      </c>
      <c r="B103" s="309" t="s">
        <v>266</v>
      </c>
      <c r="C103" s="309" t="s">
        <v>275</v>
      </c>
      <c r="D103" s="309" t="s">
        <v>139</v>
      </c>
      <c r="E103" s="183"/>
      <c r="F103" s="183"/>
      <c r="G103" s="437"/>
      <c r="H103" s="437"/>
      <c r="I103" s="434">
        <v>8.0</v>
      </c>
      <c r="J103" s="434">
        <v>8.0</v>
      </c>
      <c r="K103" s="434">
        <v>8.0</v>
      </c>
      <c r="L103" s="434">
        <v>8.0</v>
      </c>
      <c r="M103" s="435">
        <v>8.0</v>
      </c>
      <c r="N103" s="437"/>
      <c r="O103" s="433"/>
      <c r="P103" s="434"/>
      <c r="Q103" s="434"/>
      <c r="R103" s="434"/>
      <c r="S103" s="434"/>
      <c r="T103" s="435"/>
      <c r="U103" s="437"/>
      <c r="V103" s="437"/>
      <c r="W103" s="434"/>
      <c r="X103" s="434"/>
      <c r="Y103" s="434"/>
      <c r="Z103" s="434"/>
      <c r="AA103" s="435"/>
      <c r="AB103" s="437"/>
      <c r="AC103" s="437"/>
      <c r="AD103" s="434"/>
      <c r="AE103" s="434"/>
      <c r="AF103" s="434"/>
      <c r="AG103" s="434"/>
      <c r="AH103" s="435"/>
      <c r="AI103" s="437"/>
      <c r="AJ103" s="437"/>
      <c r="AK103" s="434"/>
      <c r="AL103" s="238">
        <f t="shared" si="5"/>
        <v>40</v>
      </c>
      <c r="AM103" s="436" t="s">
        <v>345</v>
      </c>
      <c r="AN103" s="436" t="b">
        <v>0</v>
      </c>
    </row>
    <row r="104" ht="15.75" customHeight="1">
      <c r="A104" s="233" t="s">
        <v>25</v>
      </c>
      <c r="B104" s="309" t="s">
        <v>266</v>
      </c>
      <c r="C104" s="309" t="s">
        <v>275</v>
      </c>
      <c r="D104" s="309"/>
      <c r="E104" s="183"/>
      <c r="F104" s="183"/>
      <c r="G104" s="437"/>
      <c r="H104" s="437"/>
      <c r="I104" s="434"/>
      <c r="J104" s="434"/>
      <c r="K104" s="434"/>
      <c r="L104" s="434"/>
      <c r="M104" s="435"/>
      <c r="N104" s="437"/>
      <c r="O104" s="433"/>
      <c r="P104" s="434"/>
      <c r="Q104" s="434"/>
      <c r="R104" s="434"/>
      <c r="S104" s="434"/>
      <c r="T104" s="435"/>
      <c r="U104" s="437"/>
      <c r="V104" s="437"/>
      <c r="W104" s="434"/>
      <c r="X104" s="434"/>
      <c r="Y104" s="434"/>
      <c r="Z104" s="434"/>
      <c r="AA104" s="435"/>
      <c r="AB104" s="437"/>
      <c r="AC104" s="437"/>
      <c r="AD104" s="434"/>
      <c r="AE104" s="434"/>
      <c r="AF104" s="434"/>
      <c r="AG104" s="434"/>
      <c r="AH104" s="435"/>
      <c r="AI104" s="437"/>
      <c r="AJ104" s="437"/>
      <c r="AK104" s="434"/>
      <c r="AL104" s="238">
        <f t="shared" si="5"/>
        <v>0</v>
      </c>
      <c r="AM104" s="304"/>
      <c r="AN104" s="436" t="b">
        <v>0</v>
      </c>
    </row>
    <row r="105" ht="15.75" customHeight="1">
      <c r="A105" s="233" t="s">
        <v>25</v>
      </c>
      <c r="B105" s="309" t="s">
        <v>266</v>
      </c>
      <c r="C105" s="309" t="s">
        <v>275</v>
      </c>
      <c r="D105" s="309"/>
      <c r="E105" s="183"/>
      <c r="F105" s="183"/>
      <c r="G105" s="437"/>
      <c r="H105" s="437"/>
      <c r="I105" s="434"/>
      <c r="J105" s="434"/>
      <c r="K105" s="434"/>
      <c r="L105" s="434"/>
      <c r="M105" s="435"/>
      <c r="N105" s="437"/>
      <c r="O105" s="433"/>
      <c r="P105" s="434"/>
      <c r="Q105" s="434"/>
      <c r="R105" s="434"/>
      <c r="S105" s="434"/>
      <c r="T105" s="435"/>
      <c r="U105" s="437"/>
      <c r="V105" s="437"/>
      <c r="W105" s="434"/>
      <c r="X105" s="434"/>
      <c r="Y105" s="434"/>
      <c r="Z105" s="434"/>
      <c r="AA105" s="435"/>
      <c r="AB105" s="437"/>
      <c r="AC105" s="437"/>
      <c r="AD105" s="434"/>
      <c r="AE105" s="434"/>
      <c r="AF105" s="434"/>
      <c r="AG105" s="434"/>
      <c r="AH105" s="435"/>
      <c r="AI105" s="437"/>
      <c r="AJ105" s="437"/>
      <c r="AK105" s="434"/>
      <c r="AL105" s="238">
        <f t="shared" si="5"/>
        <v>0</v>
      </c>
      <c r="AM105" s="304"/>
      <c r="AN105" s="436" t="b">
        <v>0</v>
      </c>
    </row>
    <row r="106" ht="15.75" customHeight="1">
      <c r="A106" s="233" t="s">
        <v>25</v>
      </c>
      <c r="B106" s="286" t="s">
        <v>266</v>
      </c>
      <c r="C106" s="286" t="s">
        <v>275</v>
      </c>
      <c r="D106" s="286" t="s">
        <v>98</v>
      </c>
      <c r="E106" s="258"/>
      <c r="F106" s="258"/>
      <c r="G106" s="438">
        <f t="shared" ref="G106:AK106" si="24">SUM(G99:G105)</f>
        <v>0</v>
      </c>
      <c r="H106" s="438">
        <f t="shared" si="24"/>
        <v>8</v>
      </c>
      <c r="I106" s="438">
        <f t="shared" si="24"/>
        <v>8</v>
      </c>
      <c r="J106" s="438">
        <f t="shared" si="24"/>
        <v>8</v>
      </c>
      <c r="K106" s="438">
        <f t="shared" si="24"/>
        <v>8</v>
      </c>
      <c r="L106" s="438">
        <f t="shared" si="24"/>
        <v>8</v>
      </c>
      <c r="M106" s="438">
        <f t="shared" si="24"/>
        <v>8</v>
      </c>
      <c r="N106" s="438">
        <f t="shared" si="24"/>
        <v>0</v>
      </c>
      <c r="O106" s="438">
        <f t="shared" si="24"/>
        <v>0</v>
      </c>
      <c r="P106" s="438">
        <f t="shared" si="24"/>
        <v>0</v>
      </c>
      <c r="Q106" s="438">
        <f t="shared" si="24"/>
        <v>0</v>
      </c>
      <c r="R106" s="438">
        <f t="shared" si="24"/>
        <v>0</v>
      </c>
      <c r="S106" s="438">
        <f t="shared" si="24"/>
        <v>0</v>
      </c>
      <c r="T106" s="438">
        <f t="shared" si="24"/>
        <v>0</v>
      </c>
      <c r="U106" s="438">
        <f t="shared" si="24"/>
        <v>0</v>
      </c>
      <c r="V106" s="438">
        <f t="shared" si="24"/>
        <v>0</v>
      </c>
      <c r="W106" s="438">
        <f t="shared" si="24"/>
        <v>0</v>
      </c>
      <c r="X106" s="438">
        <f t="shared" si="24"/>
        <v>0</v>
      </c>
      <c r="Y106" s="438">
        <f t="shared" si="24"/>
        <v>0</v>
      </c>
      <c r="Z106" s="438">
        <f t="shared" si="24"/>
        <v>0</v>
      </c>
      <c r="AA106" s="438">
        <f t="shared" si="24"/>
        <v>0</v>
      </c>
      <c r="AB106" s="438">
        <f t="shared" si="24"/>
        <v>0</v>
      </c>
      <c r="AC106" s="438">
        <f t="shared" si="24"/>
        <v>0</v>
      </c>
      <c r="AD106" s="438">
        <f t="shared" si="24"/>
        <v>0</v>
      </c>
      <c r="AE106" s="438">
        <f t="shared" si="24"/>
        <v>0</v>
      </c>
      <c r="AF106" s="438">
        <f t="shared" si="24"/>
        <v>0</v>
      </c>
      <c r="AG106" s="438">
        <f t="shared" si="24"/>
        <v>0</v>
      </c>
      <c r="AH106" s="438">
        <f t="shared" si="24"/>
        <v>0</v>
      </c>
      <c r="AI106" s="438">
        <f t="shared" si="24"/>
        <v>0</v>
      </c>
      <c r="AJ106" s="438">
        <f t="shared" si="24"/>
        <v>0</v>
      </c>
      <c r="AK106" s="438">
        <f t="shared" si="24"/>
        <v>0</v>
      </c>
      <c r="AL106" s="260">
        <f t="shared" si="5"/>
        <v>48</v>
      </c>
      <c r="AM106" s="439"/>
      <c r="AN106" s="439" t="b">
        <v>0</v>
      </c>
    </row>
    <row r="107" ht="15.75" customHeight="1">
      <c r="A107" s="233" t="s">
        <v>25</v>
      </c>
      <c r="B107" s="309" t="s">
        <v>274</v>
      </c>
      <c r="C107" s="309" t="s">
        <v>259</v>
      </c>
      <c r="D107" s="309" t="s">
        <v>67</v>
      </c>
      <c r="E107" s="183"/>
      <c r="F107" s="183"/>
      <c r="G107" s="437"/>
      <c r="H107" s="437"/>
      <c r="I107" s="434">
        <v>1.0</v>
      </c>
      <c r="J107" s="434"/>
      <c r="K107" s="434">
        <v>1.0</v>
      </c>
      <c r="L107" s="434">
        <v>1.0</v>
      </c>
      <c r="M107" s="435"/>
      <c r="N107" s="437"/>
      <c r="O107" s="433"/>
      <c r="P107" s="434"/>
      <c r="Q107" s="434"/>
      <c r="R107" s="434"/>
      <c r="S107" s="434"/>
      <c r="T107" s="435"/>
      <c r="U107" s="437"/>
      <c r="V107" s="437"/>
      <c r="W107" s="434"/>
      <c r="X107" s="434"/>
      <c r="Y107" s="434"/>
      <c r="Z107" s="434"/>
      <c r="AA107" s="435"/>
      <c r="AB107" s="437"/>
      <c r="AC107" s="437"/>
      <c r="AD107" s="434"/>
      <c r="AE107" s="434"/>
      <c r="AF107" s="434"/>
      <c r="AG107" s="434"/>
      <c r="AH107" s="435"/>
      <c r="AI107" s="437"/>
      <c r="AJ107" s="437"/>
      <c r="AK107" s="434"/>
      <c r="AL107" s="238">
        <f t="shared" si="5"/>
        <v>3</v>
      </c>
      <c r="AM107" s="436"/>
      <c r="AN107" s="436" t="b">
        <v>0</v>
      </c>
    </row>
    <row r="108" ht="15.75" customHeight="1">
      <c r="A108" s="233" t="s">
        <v>25</v>
      </c>
      <c r="B108" s="309" t="s">
        <v>274</v>
      </c>
      <c r="C108" s="309" t="s">
        <v>259</v>
      </c>
      <c r="D108" s="309" t="s">
        <v>61</v>
      </c>
      <c r="E108" s="183"/>
      <c r="F108" s="183"/>
      <c r="G108" s="437"/>
      <c r="H108" s="437"/>
      <c r="I108" s="434"/>
      <c r="J108" s="434"/>
      <c r="K108" s="434"/>
      <c r="L108" s="434"/>
      <c r="M108" s="435"/>
      <c r="N108" s="437"/>
      <c r="O108" s="433"/>
      <c r="P108" s="434"/>
      <c r="Q108" s="434"/>
      <c r="R108" s="434"/>
      <c r="S108" s="434"/>
      <c r="T108" s="435"/>
      <c r="U108" s="437"/>
      <c r="V108" s="437"/>
      <c r="W108" s="434"/>
      <c r="X108" s="434">
        <v>1.0</v>
      </c>
      <c r="Y108" s="434">
        <v>1.0</v>
      </c>
      <c r="Z108" s="434">
        <v>1.0</v>
      </c>
      <c r="AA108" s="435">
        <v>1.0</v>
      </c>
      <c r="AB108" s="437">
        <v>1.0</v>
      </c>
      <c r="AC108" s="437"/>
      <c r="AD108" s="434">
        <v>1.0</v>
      </c>
      <c r="AE108" s="434">
        <v>1.0</v>
      </c>
      <c r="AF108" s="434">
        <v>1.0</v>
      </c>
      <c r="AG108" s="434">
        <v>1.0</v>
      </c>
      <c r="AH108" s="435">
        <v>1.0</v>
      </c>
      <c r="AI108" s="437">
        <v>1.0</v>
      </c>
      <c r="AJ108" s="437"/>
      <c r="AK108" s="434">
        <v>1.0</v>
      </c>
      <c r="AL108" s="238">
        <f t="shared" si="5"/>
        <v>12</v>
      </c>
      <c r="AM108" s="436"/>
      <c r="AN108" s="436" t="b">
        <v>0</v>
      </c>
    </row>
    <row r="109" ht="15.75" customHeight="1">
      <c r="A109" s="233" t="s">
        <v>25</v>
      </c>
      <c r="B109" s="286" t="s">
        <v>274</v>
      </c>
      <c r="C109" s="286" t="s">
        <v>259</v>
      </c>
      <c r="D109" s="286" t="s">
        <v>47</v>
      </c>
      <c r="E109" s="258"/>
      <c r="F109" s="258"/>
      <c r="G109" s="438">
        <f t="shared" ref="G109:AK109" si="25">SUM(G107:G108)</f>
        <v>0</v>
      </c>
      <c r="H109" s="438">
        <f t="shared" si="25"/>
        <v>0</v>
      </c>
      <c r="I109" s="438">
        <f t="shared" si="25"/>
        <v>1</v>
      </c>
      <c r="J109" s="438">
        <f t="shared" si="25"/>
        <v>0</v>
      </c>
      <c r="K109" s="438">
        <f t="shared" si="25"/>
        <v>1</v>
      </c>
      <c r="L109" s="438">
        <f t="shared" si="25"/>
        <v>1</v>
      </c>
      <c r="M109" s="438">
        <f t="shared" si="25"/>
        <v>0</v>
      </c>
      <c r="N109" s="438">
        <f t="shared" si="25"/>
        <v>0</v>
      </c>
      <c r="O109" s="438">
        <f t="shared" si="25"/>
        <v>0</v>
      </c>
      <c r="P109" s="438">
        <f t="shared" si="25"/>
        <v>0</v>
      </c>
      <c r="Q109" s="438">
        <f t="shared" si="25"/>
        <v>0</v>
      </c>
      <c r="R109" s="438">
        <f t="shared" si="25"/>
        <v>0</v>
      </c>
      <c r="S109" s="438">
        <f t="shared" si="25"/>
        <v>0</v>
      </c>
      <c r="T109" s="438">
        <f t="shared" si="25"/>
        <v>0</v>
      </c>
      <c r="U109" s="438">
        <f t="shared" si="25"/>
        <v>0</v>
      </c>
      <c r="V109" s="438">
        <f t="shared" si="25"/>
        <v>0</v>
      </c>
      <c r="W109" s="438">
        <f t="shared" si="25"/>
        <v>0</v>
      </c>
      <c r="X109" s="438">
        <f t="shared" si="25"/>
        <v>1</v>
      </c>
      <c r="Y109" s="438">
        <f t="shared" si="25"/>
        <v>1</v>
      </c>
      <c r="Z109" s="438">
        <f t="shared" si="25"/>
        <v>1</v>
      </c>
      <c r="AA109" s="438">
        <f t="shared" si="25"/>
        <v>1</v>
      </c>
      <c r="AB109" s="438">
        <f t="shared" si="25"/>
        <v>1</v>
      </c>
      <c r="AC109" s="438">
        <f t="shared" si="25"/>
        <v>0</v>
      </c>
      <c r="AD109" s="438">
        <f t="shared" si="25"/>
        <v>1</v>
      </c>
      <c r="AE109" s="438">
        <f t="shared" si="25"/>
        <v>1</v>
      </c>
      <c r="AF109" s="438">
        <f t="shared" si="25"/>
        <v>1</v>
      </c>
      <c r="AG109" s="438">
        <f t="shared" si="25"/>
        <v>1</v>
      </c>
      <c r="AH109" s="438">
        <f t="shared" si="25"/>
        <v>1</v>
      </c>
      <c r="AI109" s="438">
        <f t="shared" si="25"/>
        <v>1</v>
      </c>
      <c r="AJ109" s="438">
        <f t="shared" si="25"/>
        <v>0</v>
      </c>
      <c r="AK109" s="438">
        <f t="shared" si="25"/>
        <v>1</v>
      </c>
      <c r="AL109" s="260">
        <f t="shared" si="5"/>
        <v>15</v>
      </c>
      <c r="AM109" s="439"/>
      <c r="AN109" s="439" t="b">
        <v>0</v>
      </c>
    </row>
    <row r="110" ht="15.75" customHeight="1">
      <c r="A110" s="233" t="s">
        <v>25</v>
      </c>
      <c r="B110" s="309" t="s">
        <v>274</v>
      </c>
      <c r="C110" s="309" t="s">
        <v>263</v>
      </c>
      <c r="D110" s="309" t="s">
        <v>149</v>
      </c>
      <c r="E110" s="183"/>
      <c r="F110" s="183"/>
      <c r="G110" s="437"/>
      <c r="H110" s="437"/>
      <c r="I110" s="434">
        <v>1.0</v>
      </c>
      <c r="J110" s="434">
        <v>1.0</v>
      </c>
      <c r="K110" s="434">
        <v>1.0</v>
      </c>
      <c r="L110" s="434">
        <v>1.0</v>
      </c>
      <c r="M110" s="435">
        <v>1.0</v>
      </c>
      <c r="N110" s="437"/>
      <c r="O110" s="433"/>
      <c r="P110" s="434">
        <v>1.0</v>
      </c>
      <c r="Q110" s="434">
        <v>1.0</v>
      </c>
      <c r="R110" s="434">
        <v>1.0</v>
      </c>
      <c r="S110" s="434">
        <v>1.0</v>
      </c>
      <c r="T110" s="435">
        <v>1.0</v>
      </c>
      <c r="U110" s="437"/>
      <c r="V110" s="437"/>
      <c r="W110" s="434">
        <v>1.0</v>
      </c>
      <c r="X110" s="434">
        <v>1.0</v>
      </c>
      <c r="Y110" s="434">
        <v>1.0</v>
      </c>
      <c r="Z110" s="434">
        <v>1.0</v>
      </c>
      <c r="AA110" s="435">
        <v>1.0</v>
      </c>
      <c r="AB110" s="437"/>
      <c r="AC110" s="437"/>
      <c r="AD110" s="434">
        <v>1.0</v>
      </c>
      <c r="AE110" s="434"/>
      <c r="AF110" s="434"/>
      <c r="AG110" s="434"/>
      <c r="AH110" s="435"/>
      <c r="AI110" s="437"/>
      <c r="AJ110" s="437"/>
      <c r="AK110" s="434"/>
      <c r="AL110" s="238">
        <f t="shared" si="5"/>
        <v>16</v>
      </c>
      <c r="AM110" s="436"/>
      <c r="AN110" s="436" t="b">
        <v>0</v>
      </c>
    </row>
    <row r="111" ht="15.75" customHeight="1">
      <c r="A111" s="233" t="s">
        <v>25</v>
      </c>
      <c r="B111" s="309" t="s">
        <v>274</v>
      </c>
      <c r="C111" s="309" t="s">
        <v>263</v>
      </c>
      <c r="D111" s="309"/>
      <c r="E111" s="183"/>
      <c r="F111" s="183"/>
      <c r="G111" s="437"/>
      <c r="H111" s="437"/>
      <c r="I111" s="434"/>
      <c r="J111" s="434"/>
      <c r="K111" s="434"/>
      <c r="L111" s="434"/>
      <c r="M111" s="435"/>
      <c r="N111" s="437"/>
      <c r="O111" s="433"/>
      <c r="P111" s="434"/>
      <c r="Q111" s="434"/>
      <c r="R111" s="434"/>
      <c r="S111" s="434"/>
      <c r="T111" s="435"/>
      <c r="U111" s="437"/>
      <c r="V111" s="437"/>
      <c r="W111" s="434"/>
      <c r="X111" s="434"/>
      <c r="Y111" s="434"/>
      <c r="Z111" s="434"/>
      <c r="AA111" s="435"/>
      <c r="AB111" s="437"/>
      <c r="AC111" s="437"/>
      <c r="AD111" s="434"/>
      <c r="AE111" s="434"/>
      <c r="AF111" s="434"/>
      <c r="AG111" s="434"/>
      <c r="AH111" s="435"/>
      <c r="AI111" s="437"/>
      <c r="AJ111" s="437"/>
      <c r="AK111" s="434"/>
      <c r="AL111" s="238">
        <f t="shared" si="5"/>
        <v>0</v>
      </c>
      <c r="AM111" s="304"/>
      <c r="AN111" s="436" t="b">
        <v>0</v>
      </c>
    </row>
    <row r="112" ht="15.75" customHeight="1">
      <c r="A112" s="233" t="s">
        <v>25</v>
      </c>
      <c r="B112" s="286" t="s">
        <v>274</v>
      </c>
      <c r="C112" s="286" t="s">
        <v>263</v>
      </c>
      <c r="D112" s="286" t="s">
        <v>142</v>
      </c>
      <c r="E112" s="258"/>
      <c r="F112" s="258"/>
      <c r="G112" s="438">
        <f t="shared" ref="G112:AK112" si="26">SUM(G110:G111)</f>
        <v>0</v>
      </c>
      <c r="H112" s="438">
        <f t="shared" si="26"/>
        <v>0</v>
      </c>
      <c r="I112" s="438">
        <f t="shared" si="26"/>
        <v>1</v>
      </c>
      <c r="J112" s="438">
        <f t="shared" si="26"/>
        <v>1</v>
      </c>
      <c r="K112" s="438">
        <f t="shared" si="26"/>
        <v>1</v>
      </c>
      <c r="L112" s="438">
        <f t="shared" si="26"/>
        <v>1</v>
      </c>
      <c r="M112" s="438">
        <f t="shared" si="26"/>
        <v>1</v>
      </c>
      <c r="N112" s="438">
        <f t="shared" si="26"/>
        <v>0</v>
      </c>
      <c r="O112" s="438">
        <f t="shared" si="26"/>
        <v>0</v>
      </c>
      <c r="P112" s="438">
        <f t="shared" si="26"/>
        <v>1</v>
      </c>
      <c r="Q112" s="438">
        <f t="shared" si="26"/>
        <v>1</v>
      </c>
      <c r="R112" s="438">
        <f t="shared" si="26"/>
        <v>1</v>
      </c>
      <c r="S112" s="438">
        <f t="shared" si="26"/>
        <v>1</v>
      </c>
      <c r="T112" s="438">
        <f t="shared" si="26"/>
        <v>1</v>
      </c>
      <c r="U112" s="438">
        <f t="shared" si="26"/>
        <v>0</v>
      </c>
      <c r="V112" s="438">
        <f t="shared" si="26"/>
        <v>0</v>
      </c>
      <c r="W112" s="438">
        <f t="shared" si="26"/>
        <v>1</v>
      </c>
      <c r="X112" s="438">
        <f t="shared" si="26"/>
        <v>1</v>
      </c>
      <c r="Y112" s="438">
        <f t="shared" si="26"/>
        <v>1</v>
      </c>
      <c r="Z112" s="438">
        <f t="shared" si="26"/>
        <v>1</v>
      </c>
      <c r="AA112" s="438">
        <f t="shared" si="26"/>
        <v>1</v>
      </c>
      <c r="AB112" s="438">
        <f t="shared" si="26"/>
        <v>0</v>
      </c>
      <c r="AC112" s="438">
        <f t="shared" si="26"/>
        <v>0</v>
      </c>
      <c r="AD112" s="438">
        <f t="shared" si="26"/>
        <v>1</v>
      </c>
      <c r="AE112" s="438">
        <f t="shared" si="26"/>
        <v>0</v>
      </c>
      <c r="AF112" s="438">
        <f t="shared" si="26"/>
        <v>0</v>
      </c>
      <c r="AG112" s="438">
        <f t="shared" si="26"/>
        <v>0</v>
      </c>
      <c r="AH112" s="438">
        <f t="shared" si="26"/>
        <v>0</v>
      </c>
      <c r="AI112" s="438">
        <f t="shared" si="26"/>
        <v>0</v>
      </c>
      <c r="AJ112" s="438">
        <f t="shared" si="26"/>
        <v>0</v>
      </c>
      <c r="AK112" s="438">
        <f t="shared" si="26"/>
        <v>0</v>
      </c>
      <c r="AL112" s="260">
        <f t="shared" si="5"/>
        <v>16</v>
      </c>
      <c r="AM112" s="439"/>
      <c r="AN112" s="439" t="b">
        <v>0</v>
      </c>
    </row>
    <row r="113" ht="15.75" customHeight="1">
      <c r="A113" s="233" t="s">
        <v>25</v>
      </c>
      <c r="B113" s="309" t="s">
        <v>274</v>
      </c>
      <c r="C113" s="309" t="s">
        <v>275</v>
      </c>
      <c r="D113" s="309" t="s">
        <v>128</v>
      </c>
      <c r="E113" s="183"/>
      <c r="F113" s="183"/>
      <c r="G113" s="437"/>
      <c r="H113" s="437"/>
      <c r="I113" s="434"/>
      <c r="J113" s="434"/>
      <c r="K113" s="434"/>
      <c r="L113" s="434"/>
      <c r="M113" s="435"/>
      <c r="N113" s="437"/>
      <c r="O113" s="433"/>
      <c r="P113" s="434"/>
      <c r="Q113" s="434"/>
      <c r="R113" s="434"/>
      <c r="S113" s="434"/>
      <c r="T113" s="435"/>
      <c r="U113" s="437"/>
      <c r="V113" s="437"/>
      <c r="W113" s="434"/>
      <c r="X113" s="434"/>
      <c r="Y113" s="434"/>
      <c r="Z113" s="434"/>
      <c r="AA113" s="435"/>
      <c r="AB113" s="437"/>
      <c r="AC113" s="437"/>
      <c r="AD113" s="434"/>
      <c r="AE113" s="434"/>
      <c r="AF113" s="434"/>
      <c r="AG113" s="434"/>
      <c r="AH113" s="435"/>
      <c r="AI113" s="437"/>
      <c r="AJ113" s="437"/>
      <c r="AK113" s="434"/>
      <c r="AL113" s="238">
        <f t="shared" si="5"/>
        <v>0</v>
      </c>
      <c r="AM113" s="304"/>
      <c r="AN113" s="436" t="b">
        <v>0</v>
      </c>
    </row>
    <row r="114" ht="15.75" customHeight="1">
      <c r="A114" s="233" t="s">
        <v>25</v>
      </c>
      <c r="B114" s="309" t="s">
        <v>274</v>
      </c>
      <c r="C114" s="309" t="s">
        <v>275</v>
      </c>
      <c r="D114" s="309" t="s">
        <v>131</v>
      </c>
      <c r="E114" s="183"/>
      <c r="F114" s="183"/>
      <c r="G114" s="437">
        <v>8.0</v>
      </c>
      <c r="H114" s="437">
        <v>8.0</v>
      </c>
      <c r="I114" s="434">
        <v>8.0</v>
      </c>
      <c r="J114" s="434"/>
      <c r="K114" s="434"/>
      <c r="L114" s="434"/>
      <c r="M114" s="435"/>
      <c r="N114" s="437">
        <v>8.0</v>
      </c>
      <c r="O114" s="433"/>
      <c r="P114" s="434"/>
      <c r="Q114" s="120"/>
      <c r="R114" s="434"/>
      <c r="S114" s="434"/>
      <c r="T114" s="435"/>
      <c r="U114" s="437"/>
      <c r="V114" s="437"/>
      <c r="W114" s="434"/>
      <c r="X114" s="434"/>
      <c r="Y114" s="434"/>
      <c r="Z114" s="434"/>
      <c r="AA114" s="435"/>
      <c r="AB114" s="437"/>
      <c r="AC114" s="437">
        <v>8.0</v>
      </c>
      <c r="AD114" s="434"/>
      <c r="AE114" s="434"/>
      <c r="AF114" s="434"/>
      <c r="AG114" s="434"/>
      <c r="AH114" s="435">
        <v>8.0</v>
      </c>
      <c r="AI114" s="437">
        <v>8.0</v>
      </c>
      <c r="AJ114" s="437">
        <v>8.0</v>
      </c>
      <c r="AK114" s="434"/>
      <c r="AL114" s="238">
        <f t="shared" si="5"/>
        <v>64</v>
      </c>
      <c r="AM114" s="436"/>
      <c r="AN114" s="436" t="b">
        <v>0</v>
      </c>
    </row>
    <row r="115" ht="15.75" customHeight="1">
      <c r="A115" s="233" t="s">
        <v>25</v>
      </c>
      <c r="B115" s="309" t="s">
        <v>274</v>
      </c>
      <c r="C115" s="309" t="s">
        <v>275</v>
      </c>
      <c r="D115" s="309" t="s">
        <v>130</v>
      </c>
      <c r="E115" s="183"/>
      <c r="F115" s="183"/>
      <c r="G115" s="437"/>
      <c r="H115" s="437"/>
      <c r="I115" s="434"/>
      <c r="J115" s="434">
        <v>8.0</v>
      </c>
      <c r="K115" s="434">
        <v>8.0</v>
      </c>
      <c r="L115" s="434">
        <v>8.0</v>
      </c>
      <c r="M115" s="435"/>
      <c r="N115" s="437"/>
      <c r="O115" s="433"/>
      <c r="P115" s="434"/>
      <c r="Q115" s="434"/>
      <c r="R115" s="434"/>
      <c r="S115" s="434"/>
      <c r="T115" s="435"/>
      <c r="U115" s="437"/>
      <c r="V115" s="437"/>
      <c r="W115" s="434">
        <v>8.0</v>
      </c>
      <c r="X115" s="434">
        <v>8.0</v>
      </c>
      <c r="Y115" s="434">
        <v>8.0</v>
      </c>
      <c r="Z115" s="434">
        <v>8.0</v>
      </c>
      <c r="AA115" s="435">
        <v>8.0</v>
      </c>
      <c r="AB115" s="437">
        <v>8.0</v>
      </c>
      <c r="AC115" s="437"/>
      <c r="AD115" s="434">
        <v>8.0</v>
      </c>
      <c r="AE115" s="434">
        <v>8.0</v>
      </c>
      <c r="AF115" s="434">
        <v>8.0</v>
      </c>
      <c r="AG115" s="434">
        <v>8.0</v>
      </c>
      <c r="AH115" s="435"/>
      <c r="AI115" s="437"/>
      <c r="AJ115" s="437"/>
      <c r="AK115" s="434">
        <v>8.0</v>
      </c>
      <c r="AL115" s="238">
        <f t="shared" si="5"/>
        <v>112</v>
      </c>
      <c r="AM115" s="436"/>
      <c r="AN115" s="436" t="b">
        <v>0</v>
      </c>
    </row>
    <row r="116" ht="15.75" customHeight="1">
      <c r="A116" s="233" t="s">
        <v>25</v>
      </c>
      <c r="B116" s="286" t="s">
        <v>274</v>
      </c>
      <c r="C116" s="286" t="s">
        <v>275</v>
      </c>
      <c r="D116" s="286" t="s">
        <v>98</v>
      </c>
      <c r="E116" s="258"/>
      <c r="F116" s="258"/>
      <c r="G116" s="438">
        <f t="shared" ref="G116:AK116" si="27">SUM(G113:G115)</f>
        <v>8</v>
      </c>
      <c r="H116" s="438">
        <f t="shared" si="27"/>
        <v>8</v>
      </c>
      <c r="I116" s="438">
        <f t="shared" si="27"/>
        <v>8</v>
      </c>
      <c r="J116" s="438">
        <f t="shared" si="27"/>
        <v>8</v>
      </c>
      <c r="K116" s="438">
        <f t="shared" si="27"/>
        <v>8</v>
      </c>
      <c r="L116" s="438">
        <f t="shared" si="27"/>
        <v>8</v>
      </c>
      <c r="M116" s="438">
        <f t="shared" si="27"/>
        <v>0</v>
      </c>
      <c r="N116" s="438">
        <f t="shared" si="27"/>
        <v>8</v>
      </c>
      <c r="O116" s="438">
        <f t="shared" si="27"/>
        <v>0</v>
      </c>
      <c r="P116" s="438">
        <f t="shared" si="27"/>
        <v>0</v>
      </c>
      <c r="Q116" s="438">
        <f t="shared" si="27"/>
        <v>0</v>
      </c>
      <c r="R116" s="438">
        <f t="shared" si="27"/>
        <v>0</v>
      </c>
      <c r="S116" s="438">
        <f t="shared" si="27"/>
        <v>0</v>
      </c>
      <c r="T116" s="438">
        <f t="shared" si="27"/>
        <v>0</v>
      </c>
      <c r="U116" s="438">
        <f t="shared" si="27"/>
        <v>0</v>
      </c>
      <c r="V116" s="438">
        <f t="shared" si="27"/>
        <v>0</v>
      </c>
      <c r="W116" s="438">
        <f t="shared" si="27"/>
        <v>8</v>
      </c>
      <c r="X116" s="438">
        <f t="shared" si="27"/>
        <v>8</v>
      </c>
      <c r="Y116" s="438">
        <f t="shared" si="27"/>
        <v>8</v>
      </c>
      <c r="Z116" s="438">
        <f t="shared" si="27"/>
        <v>8</v>
      </c>
      <c r="AA116" s="438">
        <f t="shared" si="27"/>
        <v>8</v>
      </c>
      <c r="AB116" s="438">
        <f t="shared" si="27"/>
        <v>8</v>
      </c>
      <c r="AC116" s="438">
        <f t="shared" si="27"/>
        <v>8</v>
      </c>
      <c r="AD116" s="438">
        <f t="shared" si="27"/>
        <v>8</v>
      </c>
      <c r="AE116" s="438">
        <f t="shared" si="27"/>
        <v>8</v>
      </c>
      <c r="AF116" s="438">
        <f t="shared" si="27"/>
        <v>8</v>
      </c>
      <c r="AG116" s="438">
        <f t="shared" si="27"/>
        <v>8</v>
      </c>
      <c r="AH116" s="438">
        <f t="shared" si="27"/>
        <v>8</v>
      </c>
      <c r="AI116" s="438">
        <f t="shared" si="27"/>
        <v>8</v>
      </c>
      <c r="AJ116" s="438">
        <f t="shared" si="27"/>
        <v>8</v>
      </c>
      <c r="AK116" s="438">
        <f t="shared" si="27"/>
        <v>8</v>
      </c>
      <c r="AL116" s="260">
        <f t="shared" si="5"/>
        <v>176</v>
      </c>
      <c r="AM116" s="439"/>
      <c r="AN116" s="439" t="b">
        <v>0</v>
      </c>
    </row>
    <row r="117" ht="15.75" customHeight="1">
      <c r="A117" s="233" t="s">
        <v>269</v>
      </c>
      <c r="B117" s="309" t="s">
        <v>278</v>
      </c>
      <c r="C117" s="309" t="s">
        <v>259</v>
      </c>
      <c r="D117" s="309" t="s">
        <v>68</v>
      </c>
      <c r="E117" s="183"/>
      <c r="F117" s="183"/>
      <c r="G117" s="437">
        <v>1.0</v>
      </c>
      <c r="H117" s="437">
        <v>1.0</v>
      </c>
      <c r="I117" s="434">
        <v>1.0</v>
      </c>
      <c r="J117" s="434">
        <v>1.0</v>
      </c>
      <c r="K117" s="434">
        <v>1.0</v>
      </c>
      <c r="L117" s="434">
        <v>1.0</v>
      </c>
      <c r="M117" s="435">
        <v>1.0</v>
      </c>
      <c r="N117" s="437">
        <v>1.0</v>
      </c>
      <c r="O117" s="433">
        <v>1.0</v>
      </c>
      <c r="P117" s="434">
        <v>1.0</v>
      </c>
      <c r="Q117" s="434">
        <v>1.0</v>
      </c>
      <c r="R117" s="434">
        <v>1.0</v>
      </c>
      <c r="S117" s="434">
        <v>1.0</v>
      </c>
      <c r="T117" s="435">
        <v>1.0</v>
      </c>
      <c r="U117" s="437">
        <v>1.0</v>
      </c>
      <c r="V117" s="437">
        <v>1.0</v>
      </c>
      <c r="W117" s="434">
        <v>1.0</v>
      </c>
      <c r="X117" s="434">
        <v>1.0</v>
      </c>
      <c r="Y117" s="434">
        <v>1.0</v>
      </c>
      <c r="Z117" s="434">
        <v>1.0</v>
      </c>
      <c r="AA117" s="435">
        <v>1.0</v>
      </c>
      <c r="AB117" s="437"/>
      <c r="AC117" s="437">
        <v>1.0</v>
      </c>
      <c r="AD117" s="434">
        <v>1.0</v>
      </c>
      <c r="AE117" s="434">
        <v>1.0</v>
      </c>
      <c r="AF117" s="434">
        <v>1.0</v>
      </c>
      <c r="AG117" s="434">
        <v>1.0</v>
      </c>
      <c r="AH117" s="435">
        <v>1.0</v>
      </c>
      <c r="AI117" s="437">
        <v>1.0</v>
      </c>
      <c r="AJ117" s="437">
        <v>1.0</v>
      </c>
      <c r="AK117" s="434"/>
      <c r="AL117" s="238">
        <f t="shared" si="5"/>
        <v>29</v>
      </c>
      <c r="AM117" s="436"/>
      <c r="AN117" s="436" t="b">
        <v>0</v>
      </c>
    </row>
    <row r="118" ht="15.75" customHeight="1">
      <c r="A118" s="233" t="s">
        <v>269</v>
      </c>
      <c r="B118" s="309" t="s">
        <v>278</v>
      </c>
      <c r="C118" s="309" t="s">
        <v>259</v>
      </c>
      <c r="D118" s="309" t="s">
        <v>62</v>
      </c>
      <c r="E118" s="183"/>
      <c r="F118" s="183"/>
      <c r="G118" s="437"/>
      <c r="H118" s="437"/>
      <c r="I118" s="434"/>
      <c r="J118" s="434"/>
      <c r="K118" s="434"/>
      <c r="L118" s="434"/>
      <c r="M118" s="435"/>
      <c r="N118" s="437"/>
      <c r="O118" s="433"/>
      <c r="P118" s="434"/>
      <c r="Q118" s="434"/>
      <c r="R118" s="434"/>
      <c r="S118" s="434"/>
      <c r="T118" s="435"/>
      <c r="U118" s="437"/>
      <c r="V118" s="437"/>
      <c r="W118" s="434"/>
      <c r="X118" s="434"/>
      <c r="Y118" s="434"/>
      <c r="Z118" s="434"/>
      <c r="AA118" s="435"/>
      <c r="AB118" s="437">
        <v>1.0</v>
      </c>
      <c r="AC118" s="437"/>
      <c r="AD118" s="434"/>
      <c r="AE118" s="434"/>
      <c r="AF118" s="434"/>
      <c r="AG118" s="434"/>
      <c r="AH118" s="435"/>
      <c r="AI118" s="437"/>
      <c r="AJ118" s="437"/>
      <c r="AK118" s="434"/>
      <c r="AL118" s="238">
        <f t="shared" si="5"/>
        <v>1</v>
      </c>
      <c r="AM118" s="436"/>
      <c r="AN118" s="436" t="b">
        <v>0</v>
      </c>
    </row>
    <row r="119" ht="15.75" customHeight="1">
      <c r="A119" s="233" t="s">
        <v>269</v>
      </c>
      <c r="B119" s="286" t="s">
        <v>278</v>
      </c>
      <c r="C119" s="286" t="s">
        <v>259</v>
      </c>
      <c r="D119" s="286" t="s">
        <v>47</v>
      </c>
      <c r="E119" s="258"/>
      <c r="F119" s="258"/>
      <c r="G119" s="438">
        <f t="shared" ref="G119:AK119" si="28">SUM(G117:G118)</f>
        <v>1</v>
      </c>
      <c r="H119" s="438">
        <f t="shared" si="28"/>
        <v>1</v>
      </c>
      <c r="I119" s="438">
        <f t="shared" si="28"/>
        <v>1</v>
      </c>
      <c r="J119" s="438">
        <f t="shared" si="28"/>
        <v>1</v>
      </c>
      <c r="K119" s="438">
        <f t="shared" si="28"/>
        <v>1</v>
      </c>
      <c r="L119" s="438">
        <f t="shared" si="28"/>
        <v>1</v>
      </c>
      <c r="M119" s="438">
        <f t="shared" si="28"/>
        <v>1</v>
      </c>
      <c r="N119" s="438">
        <f t="shared" si="28"/>
        <v>1</v>
      </c>
      <c r="O119" s="438">
        <f t="shared" si="28"/>
        <v>1</v>
      </c>
      <c r="P119" s="438">
        <f t="shared" si="28"/>
        <v>1</v>
      </c>
      <c r="Q119" s="438">
        <f t="shared" si="28"/>
        <v>1</v>
      </c>
      <c r="R119" s="438">
        <f t="shared" si="28"/>
        <v>1</v>
      </c>
      <c r="S119" s="438">
        <f t="shared" si="28"/>
        <v>1</v>
      </c>
      <c r="T119" s="438">
        <f t="shared" si="28"/>
        <v>1</v>
      </c>
      <c r="U119" s="438">
        <f t="shared" si="28"/>
        <v>1</v>
      </c>
      <c r="V119" s="438">
        <f t="shared" si="28"/>
        <v>1</v>
      </c>
      <c r="W119" s="438">
        <f t="shared" si="28"/>
        <v>1</v>
      </c>
      <c r="X119" s="438">
        <f t="shared" si="28"/>
        <v>1</v>
      </c>
      <c r="Y119" s="438">
        <f t="shared" si="28"/>
        <v>1</v>
      </c>
      <c r="Z119" s="438">
        <f t="shared" si="28"/>
        <v>1</v>
      </c>
      <c r="AA119" s="438">
        <f t="shared" si="28"/>
        <v>1</v>
      </c>
      <c r="AB119" s="438">
        <f t="shared" si="28"/>
        <v>1</v>
      </c>
      <c r="AC119" s="438">
        <f t="shared" si="28"/>
        <v>1</v>
      </c>
      <c r="AD119" s="438">
        <f t="shared" si="28"/>
        <v>1</v>
      </c>
      <c r="AE119" s="438">
        <f t="shared" si="28"/>
        <v>1</v>
      </c>
      <c r="AF119" s="438">
        <f t="shared" si="28"/>
        <v>1</v>
      </c>
      <c r="AG119" s="438">
        <f t="shared" si="28"/>
        <v>1</v>
      </c>
      <c r="AH119" s="438">
        <f t="shared" si="28"/>
        <v>1</v>
      </c>
      <c r="AI119" s="438">
        <f t="shared" si="28"/>
        <v>1</v>
      </c>
      <c r="AJ119" s="438">
        <f t="shared" si="28"/>
        <v>1</v>
      </c>
      <c r="AK119" s="438">
        <f t="shared" si="28"/>
        <v>0</v>
      </c>
      <c r="AL119" s="260">
        <f t="shared" si="5"/>
        <v>30</v>
      </c>
      <c r="AM119" s="439"/>
      <c r="AN119" s="439" t="b">
        <v>0</v>
      </c>
    </row>
    <row r="120" ht="15.75" customHeight="1">
      <c r="A120" s="233" t="s">
        <v>269</v>
      </c>
      <c r="B120" s="309" t="s">
        <v>278</v>
      </c>
      <c r="C120" s="309" t="s">
        <v>255</v>
      </c>
      <c r="D120" s="309" t="s">
        <v>166</v>
      </c>
      <c r="E120" s="183"/>
      <c r="F120" s="183"/>
      <c r="G120" s="437"/>
      <c r="H120" s="437"/>
      <c r="I120" s="434"/>
      <c r="J120" s="434"/>
      <c r="K120" s="434"/>
      <c r="L120" s="434"/>
      <c r="M120" s="435"/>
      <c r="N120" s="437">
        <v>1.0</v>
      </c>
      <c r="O120" s="433"/>
      <c r="P120" s="434"/>
      <c r="Q120" s="434"/>
      <c r="R120" s="434"/>
      <c r="S120" s="434"/>
      <c r="T120" s="435"/>
      <c r="U120" s="437"/>
      <c r="V120" s="437"/>
      <c r="W120" s="434"/>
      <c r="X120" s="434"/>
      <c r="Y120" s="434"/>
      <c r="Z120" s="434"/>
      <c r="AA120" s="435"/>
      <c r="AB120" s="437"/>
      <c r="AC120" s="437"/>
      <c r="AD120" s="434"/>
      <c r="AE120" s="434"/>
      <c r="AF120" s="434"/>
      <c r="AG120" s="434"/>
      <c r="AH120" s="435"/>
      <c r="AI120" s="437"/>
      <c r="AJ120" s="437"/>
      <c r="AK120" s="434"/>
      <c r="AL120" s="238">
        <f t="shared" si="5"/>
        <v>1</v>
      </c>
      <c r="AM120" s="436"/>
      <c r="AN120" s="436" t="b">
        <v>1</v>
      </c>
    </row>
    <row r="121" ht="15.75" customHeight="1">
      <c r="A121" s="233" t="s">
        <v>269</v>
      </c>
      <c r="B121" s="309" t="s">
        <v>278</v>
      </c>
      <c r="C121" s="309" t="s">
        <v>255</v>
      </c>
      <c r="D121" s="309"/>
      <c r="E121" s="183"/>
      <c r="F121" s="183"/>
      <c r="G121" s="437"/>
      <c r="H121" s="437"/>
      <c r="I121" s="434"/>
      <c r="J121" s="434"/>
      <c r="K121" s="434"/>
      <c r="L121" s="434"/>
      <c r="M121" s="435"/>
      <c r="N121" s="437"/>
      <c r="O121" s="433"/>
      <c r="P121" s="434"/>
      <c r="Q121" s="434"/>
      <c r="R121" s="434"/>
      <c r="S121" s="434"/>
      <c r="T121" s="435"/>
      <c r="U121" s="437"/>
      <c r="V121" s="437"/>
      <c r="W121" s="434"/>
      <c r="X121" s="434"/>
      <c r="Y121" s="434"/>
      <c r="Z121" s="434"/>
      <c r="AA121" s="435"/>
      <c r="AB121" s="437"/>
      <c r="AC121" s="437"/>
      <c r="AD121" s="434"/>
      <c r="AE121" s="434"/>
      <c r="AF121" s="434"/>
      <c r="AG121" s="434"/>
      <c r="AH121" s="435"/>
      <c r="AI121" s="437"/>
      <c r="AJ121" s="437"/>
      <c r="AK121" s="434"/>
      <c r="AL121" s="238">
        <f t="shared" si="5"/>
        <v>0</v>
      </c>
      <c r="AM121" s="304"/>
      <c r="AN121" s="436" t="b">
        <v>0</v>
      </c>
    </row>
    <row r="122" ht="15.75" customHeight="1">
      <c r="A122" s="233" t="s">
        <v>269</v>
      </c>
      <c r="B122" s="286" t="s">
        <v>278</v>
      </c>
      <c r="C122" s="286" t="s">
        <v>255</v>
      </c>
      <c r="D122" s="286" t="s">
        <v>161</v>
      </c>
      <c r="E122" s="258"/>
      <c r="F122" s="258"/>
      <c r="G122" s="438">
        <f t="shared" ref="G122:AK122" si="29">SUM(G120:G121)</f>
        <v>0</v>
      </c>
      <c r="H122" s="438">
        <f t="shared" si="29"/>
        <v>0</v>
      </c>
      <c r="I122" s="438">
        <f t="shared" si="29"/>
        <v>0</v>
      </c>
      <c r="J122" s="438">
        <f t="shared" si="29"/>
        <v>0</v>
      </c>
      <c r="K122" s="438">
        <f t="shared" si="29"/>
        <v>0</v>
      </c>
      <c r="L122" s="438">
        <f t="shared" si="29"/>
        <v>0</v>
      </c>
      <c r="M122" s="438">
        <f t="shared" si="29"/>
        <v>0</v>
      </c>
      <c r="N122" s="438">
        <f t="shared" si="29"/>
        <v>1</v>
      </c>
      <c r="O122" s="438">
        <f t="shared" si="29"/>
        <v>0</v>
      </c>
      <c r="P122" s="438">
        <f t="shared" si="29"/>
        <v>0</v>
      </c>
      <c r="Q122" s="438">
        <f t="shared" si="29"/>
        <v>0</v>
      </c>
      <c r="R122" s="438">
        <f t="shared" si="29"/>
        <v>0</v>
      </c>
      <c r="S122" s="438">
        <f t="shared" si="29"/>
        <v>0</v>
      </c>
      <c r="T122" s="438">
        <f t="shared" si="29"/>
        <v>0</v>
      </c>
      <c r="U122" s="438">
        <f t="shared" si="29"/>
        <v>0</v>
      </c>
      <c r="V122" s="438">
        <f t="shared" si="29"/>
        <v>0</v>
      </c>
      <c r="W122" s="438">
        <f t="shared" si="29"/>
        <v>0</v>
      </c>
      <c r="X122" s="438">
        <f t="shared" si="29"/>
        <v>0</v>
      </c>
      <c r="Y122" s="438">
        <f t="shared" si="29"/>
        <v>0</v>
      </c>
      <c r="Z122" s="438">
        <f t="shared" si="29"/>
        <v>0</v>
      </c>
      <c r="AA122" s="438">
        <f t="shared" si="29"/>
        <v>0</v>
      </c>
      <c r="AB122" s="438">
        <f t="shared" si="29"/>
        <v>0</v>
      </c>
      <c r="AC122" s="438">
        <f t="shared" si="29"/>
        <v>0</v>
      </c>
      <c r="AD122" s="438">
        <f t="shared" si="29"/>
        <v>0</v>
      </c>
      <c r="AE122" s="438">
        <f t="shared" si="29"/>
        <v>0</v>
      </c>
      <c r="AF122" s="438">
        <f t="shared" si="29"/>
        <v>0</v>
      </c>
      <c r="AG122" s="438">
        <f t="shared" si="29"/>
        <v>0</v>
      </c>
      <c r="AH122" s="438">
        <f t="shared" si="29"/>
        <v>0</v>
      </c>
      <c r="AI122" s="438">
        <f t="shared" si="29"/>
        <v>0</v>
      </c>
      <c r="AJ122" s="438">
        <f t="shared" si="29"/>
        <v>0</v>
      </c>
      <c r="AK122" s="438">
        <f t="shared" si="29"/>
        <v>0</v>
      </c>
      <c r="AL122" s="260">
        <f t="shared" si="5"/>
        <v>1</v>
      </c>
      <c r="AM122" s="439"/>
      <c r="AN122" s="439" t="b">
        <v>0</v>
      </c>
    </row>
    <row r="123" ht="15.75" customHeight="1">
      <c r="A123" s="233" t="s">
        <v>269</v>
      </c>
      <c r="B123" s="486" t="s">
        <v>278</v>
      </c>
      <c r="C123" s="309" t="s">
        <v>271</v>
      </c>
      <c r="D123" s="309" t="s">
        <v>173</v>
      </c>
      <c r="E123" s="183"/>
      <c r="F123" s="183"/>
      <c r="G123" s="437"/>
      <c r="H123" s="437"/>
      <c r="I123" s="441"/>
      <c r="J123" s="441"/>
      <c r="K123" s="441"/>
      <c r="L123" s="441"/>
      <c r="M123" s="435"/>
      <c r="N123" s="437"/>
      <c r="O123" s="433"/>
      <c r="P123" s="441"/>
      <c r="Q123" s="441"/>
      <c r="R123" s="441"/>
      <c r="S123" s="441"/>
      <c r="T123" s="435"/>
      <c r="U123" s="437"/>
      <c r="V123" s="437"/>
      <c r="W123" s="441"/>
      <c r="X123" s="441"/>
      <c r="Y123" s="441"/>
      <c r="Z123" s="441"/>
      <c r="AA123" s="435"/>
      <c r="AB123" s="437"/>
      <c r="AC123" s="437"/>
      <c r="AD123" s="441">
        <v>1.0</v>
      </c>
      <c r="AE123" s="441"/>
      <c r="AF123" s="441"/>
      <c r="AG123" s="441"/>
      <c r="AH123" s="435"/>
      <c r="AI123" s="437"/>
      <c r="AJ123" s="437"/>
      <c r="AK123" s="441"/>
      <c r="AL123" s="278">
        <f t="shared" si="5"/>
        <v>1</v>
      </c>
      <c r="AM123" s="436"/>
      <c r="AN123" s="436" t="b">
        <v>1</v>
      </c>
    </row>
    <row r="124" ht="15.75" customHeight="1">
      <c r="A124" s="233" t="s">
        <v>269</v>
      </c>
      <c r="B124" s="486" t="s">
        <v>278</v>
      </c>
      <c r="C124" s="309" t="s">
        <v>271</v>
      </c>
      <c r="D124" s="310"/>
      <c r="E124" s="183"/>
      <c r="F124" s="183"/>
      <c r="G124" s="437"/>
      <c r="H124" s="437"/>
      <c r="I124" s="441"/>
      <c r="J124" s="441"/>
      <c r="K124" s="441"/>
      <c r="L124" s="441"/>
      <c r="M124" s="435"/>
      <c r="N124" s="437"/>
      <c r="O124" s="433"/>
      <c r="P124" s="441"/>
      <c r="Q124" s="441"/>
      <c r="R124" s="441"/>
      <c r="S124" s="441"/>
      <c r="T124" s="435"/>
      <c r="U124" s="437"/>
      <c r="V124" s="437"/>
      <c r="W124" s="441"/>
      <c r="X124" s="441"/>
      <c r="Y124" s="441"/>
      <c r="Z124" s="441"/>
      <c r="AA124" s="435"/>
      <c r="AB124" s="437"/>
      <c r="AC124" s="437"/>
      <c r="AD124" s="441"/>
      <c r="AE124" s="441"/>
      <c r="AF124" s="441"/>
      <c r="AG124" s="441"/>
      <c r="AH124" s="435"/>
      <c r="AI124" s="437"/>
      <c r="AJ124" s="437"/>
      <c r="AK124" s="441"/>
      <c r="AL124" s="278">
        <f t="shared" si="5"/>
        <v>0</v>
      </c>
      <c r="AM124" s="304"/>
      <c r="AN124" s="436" t="b">
        <v>0</v>
      </c>
    </row>
    <row r="125" ht="15.75" customHeight="1">
      <c r="A125" s="233" t="s">
        <v>269</v>
      </c>
      <c r="B125" s="286" t="s">
        <v>278</v>
      </c>
      <c r="C125" s="306" t="s">
        <v>271</v>
      </c>
      <c r="D125" s="307" t="s">
        <v>172</v>
      </c>
      <c r="E125" s="6"/>
      <c r="F125" s="6"/>
      <c r="G125" s="438">
        <f t="shared" ref="G125:AK125" si="30">SUM(G123:G124)</f>
        <v>0</v>
      </c>
      <c r="H125" s="438">
        <f t="shared" si="30"/>
        <v>0</v>
      </c>
      <c r="I125" s="438">
        <f t="shared" si="30"/>
        <v>0</v>
      </c>
      <c r="J125" s="438">
        <f t="shared" si="30"/>
        <v>0</v>
      </c>
      <c r="K125" s="438">
        <f t="shared" si="30"/>
        <v>0</v>
      </c>
      <c r="L125" s="438">
        <f t="shared" si="30"/>
        <v>0</v>
      </c>
      <c r="M125" s="438">
        <f t="shared" si="30"/>
        <v>0</v>
      </c>
      <c r="N125" s="438">
        <f t="shared" si="30"/>
        <v>0</v>
      </c>
      <c r="O125" s="438">
        <f t="shared" si="30"/>
        <v>0</v>
      </c>
      <c r="P125" s="438">
        <f t="shared" si="30"/>
        <v>0</v>
      </c>
      <c r="Q125" s="438">
        <f t="shared" si="30"/>
        <v>0</v>
      </c>
      <c r="R125" s="438">
        <f t="shared" si="30"/>
        <v>0</v>
      </c>
      <c r="S125" s="438">
        <f t="shared" si="30"/>
        <v>0</v>
      </c>
      <c r="T125" s="438">
        <f t="shared" si="30"/>
        <v>0</v>
      </c>
      <c r="U125" s="438">
        <f t="shared" si="30"/>
        <v>0</v>
      </c>
      <c r="V125" s="438">
        <f t="shared" si="30"/>
        <v>0</v>
      </c>
      <c r="W125" s="438">
        <f t="shared" si="30"/>
        <v>0</v>
      </c>
      <c r="X125" s="438">
        <f t="shared" si="30"/>
        <v>0</v>
      </c>
      <c r="Y125" s="438">
        <f t="shared" si="30"/>
        <v>0</v>
      </c>
      <c r="Z125" s="438">
        <f t="shared" si="30"/>
        <v>0</v>
      </c>
      <c r="AA125" s="438">
        <f t="shared" si="30"/>
        <v>0</v>
      </c>
      <c r="AB125" s="438">
        <f t="shared" si="30"/>
        <v>0</v>
      </c>
      <c r="AC125" s="438">
        <f t="shared" si="30"/>
        <v>0</v>
      </c>
      <c r="AD125" s="438">
        <f t="shared" si="30"/>
        <v>1</v>
      </c>
      <c r="AE125" s="438">
        <f t="shared" si="30"/>
        <v>0</v>
      </c>
      <c r="AF125" s="438">
        <f t="shared" si="30"/>
        <v>0</v>
      </c>
      <c r="AG125" s="438">
        <f t="shared" si="30"/>
        <v>0</v>
      </c>
      <c r="AH125" s="438">
        <f t="shared" si="30"/>
        <v>0</v>
      </c>
      <c r="AI125" s="438">
        <f t="shared" si="30"/>
        <v>0</v>
      </c>
      <c r="AJ125" s="438">
        <f t="shared" si="30"/>
        <v>0</v>
      </c>
      <c r="AK125" s="438">
        <f t="shared" si="30"/>
        <v>0</v>
      </c>
      <c r="AL125" s="260">
        <f t="shared" si="5"/>
        <v>1</v>
      </c>
      <c r="AM125" s="439"/>
      <c r="AN125" s="439" t="b">
        <v>0</v>
      </c>
    </row>
    <row r="126" ht="15.75" customHeight="1">
      <c r="A126" s="233" t="s">
        <v>273</v>
      </c>
      <c r="B126" s="309" t="s">
        <v>295</v>
      </c>
      <c r="C126" s="309" t="s">
        <v>259</v>
      </c>
      <c r="D126" s="310" t="s">
        <v>50</v>
      </c>
      <c r="E126" s="446"/>
      <c r="F126" s="447"/>
      <c r="G126" s="437"/>
      <c r="H126" s="437"/>
      <c r="I126" s="441"/>
      <c r="J126" s="441"/>
      <c r="K126" s="441"/>
      <c r="L126" s="441"/>
      <c r="M126" s="435"/>
      <c r="N126" s="437"/>
      <c r="O126" s="433"/>
      <c r="P126" s="441"/>
      <c r="Q126" s="441"/>
      <c r="R126" s="441"/>
      <c r="S126" s="441"/>
      <c r="T126" s="435"/>
      <c r="U126" s="437"/>
      <c r="V126" s="437"/>
      <c r="W126" s="441"/>
      <c r="X126" s="441"/>
      <c r="Y126" s="441"/>
      <c r="Z126" s="441"/>
      <c r="AA126" s="435"/>
      <c r="AB126" s="437"/>
      <c r="AC126" s="437"/>
      <c r="AD126" s="441"/>
      <c r="AE126" s="441"/>
      <c r="AF126" s="441"/>
      <c r="AG126" s="441"/>
      <c r="AH126" s="435"/>
      <c r="AI126" s="437"/>
      <c r="AJ126" s="437"/>
      <c r="AK126" s="441"/>
      <c r="AL126" s="448">
        <f t="shared" si="5"/>
        <v>0</v>
      </c>
      <c r="AM126" s="304"/>
      <c r="AN126" s="436" t="b">
        <v>0</v>
      </c>
    </row>
    <row r="127" ht="15.75" customHeight="1">
      <c r="A127" s="233" t="s">
        <v>273</v>
      </c>
      <c r="B127" s="309" t="s">
        <v>295</v>
      </c>
      <c r="C127" s="309" t="s">
        <v>259</v>
      </c>
      <c r="D127" s="310" t="s">
        <v>69</v>
      </c>
      <c r="E127" s="446"/>
      <c r="F127" s="447"/>
      <c r="G127" s="437"/>
      <c r="H127" s="437"/>
      <c r="I127" s="441"/>
      <c r="J127" s="441"/>
      <c r="K127" s="441"/>
      <c r="L127" s="441"/>
      <c r="M127" s="435"/>
      <c r="N127" s="437"/>
      <c r="O127" s="433"/>
      <c r="P127" s="441"/>
      <c r="Q127" s="441"/>
      <c r="R127" s="441"/>
      <c r="S127" s="441"/>
      <c r="T127" s="435"/>
      <c r="U127" s="437"/>
      <c r="V127" s="437"/>
      <c r="W127" s="441"/>
      <c r="X127" s="441"/>
      <c r="Y127" s="441"/>
      <c r="Z127" s="441"/>
      <c r="AA127" s="435"/>
      <c r="AB127" s="437"/>
      <c r="AC127" s="437"/>
      <c r="AD127" s="441"/>
      <c r="AE127" s="441"/>
      <c r="AF127" s="441"/>
      <c r="AG127" s="441"/>
      <c r="AH127" s="435"/>
      <c r="AI127" s="437"/>
      <c r="AJ127" s="437"/>
      <c r="AK127" s="441"/>
      <c r="AL127" s="448">
        <f t="shared" si="5"/>
        <v>0</v>
      </c>
      <c r="AM127" s="304"/>
      <c r="AN127" s="436" t="b">
        <v>0</v>
      </c>
    </row>
    <row r="128" ht="15.75" customHeight="1">
      <c r="A128" s="233" t="s">
        <v>273</v>
      </c>
      <c r="B128" s="286" t="s">
        <v>295</v>
      </c>
      <c r="C128" s="306" t="s">
        <v>259</v>
      </c>
      <c r="D128" s="307" t="s">
        <v>47</v>
      </c>
      <c r="E128" s="258"/>
      <c r="F128" s="468"/>
      <c r="G128" s="438">
        <f t="shared" ref="G128:AK128" si="31">SUM(G126:G127)</f>
        <v>0</v>
      </c>
      <c r="H128" s="438">
        <f t="shared" si="31"/>
        <v>0</v>
      </c>
      <c r="I128" s="438">
        <f t="shared" si="31"/>
        <v>0</v>
      </c>
      <c r="J128" s="438">
        <f t="shared" si="31"/>
        <v>0</v>
      </c>
      <c r="K128" s="438">
        <f t="shared" si="31"/>
        <v>0</v>
      </c>
      <c r="L128" s="438">
        <f t="shared" si="31"/>
        <v>0</v>
      </c>
      <c r="M128" s="438">
        <f t="shared" si="31"/>
        <v>0</v>
      </c>
      <c r="N128" s="438">
        <f t="shared" si="31"/>
        <v>0</v>
      </c>
      <c r="O128" s="438">
        <f t="shared" si="31"/>
        <v>0</v>
      </c>
      <c r="P128" s="438">
        <f t="shared" si="31"/>
        <v>0</v>
      </c>
      <c r="Q128" s="438">
        <f t="shared" si="31"/>
        <v>0</v>
      </c>
      <c r="R128" s="438">
        <f t="shared" si="31"/>
        <v>0</v>
      </c>
      <c r="S128" s="438">
        <f t="shared" si="31"/>
        <v>0</v>
      </c>
      <c r="T128" s="438">
        <f t="shared" si="31"/>
        <v>0</v>
      </c>
      <c r="U128" s="438">
        <f t="shared" si="31"/>
        <v>0</v>
      </c>
      <c r="V128" s="438">
        <f t="shared" si="31"/>
        <v>0</v>
      </c>
      <c r="W128" s="438">
        <f t="shared" si="31"/>
        <v>0</v>
      </c>
      <c r="X128" s="438">
        <f t="shared" si="31"/>
        <v>0</v>
      </c>
      <c r="Y128" s="438">
        <f t="shared" si="31"/>
        <v>0</v>
      </c>
      <c r="Z128" s="438">
        <f t="shared" si="31"/>
        <v>0</v>
      </c>
      <c r="AA128" s="438">
        <f t="shared" si="31"/>
        <v>0</v>
      </c>
      <c r="AB128" s="438">
        <f t="shared" si="31"/>
        <v>0</v>
      </c>
      <c r="AC128" s="438">
        <f t="shared" si="31"/>
        <v>0</v>
      </c>
      <c r="AD128" s="438">
        <f t="shared" si="31"/>
        <v>0</v>
      </c>
      <c r="AE128" s="438">
        <f t="shared" si="31"/>
        <v>0</v>
      </c>
      <c r="AF128" s="438">
        <f t="shared" si="31"/>
        <v>0</v>
      </c>
      <c r="AG128" s="438">
        <f t="shared" si="31"/>
        <v>0</v>
      </c>
      <c r="AH128" s="438">
        <f t="shared" si="31"/>
        <v>0</v>
      </c>
      <c r="AI128" s="438">
        <f t="shared" si="31"/>
        <v>0</v>
      </c>
      <c r="AJ128" s="438">
        <f t="shared" si="31"/>
        <v>0</v>
      </c>
      <c r="AK128" s="438">
        <f t="shared" si="31"/>
        <v>0</v>
      </c>
      <c r="AL128" s="260">
        <f t="shared" si="5"/>
        <v>0</v>
      </c>
      <c r="AM128" s="449"/>
      <c r="AN128" s="439" t="b">
        <v>0</v>
      </c>
    </row>
    <row r="129" ht="15.75" customHeight="1">
      <c r="A129" s="233" t="s">
        <v>273</v>
      </c>
      <c r="B129" s="309" t="s">
        <v>295</v>
      </c>
      <c r="C129" s="309" t="s">
        <v>263</v>
      </c>
      <c r="D129" s="450" t="s">
        <v>148</v>
      </c>
      <c r="E129" s="446"/>
      <c r="F129" s="447"/>
      <c r="G129" s="437"/>
      <c r="H129" s="437"/>
      <c r="I129" s="441"/>
      <c r="J129" s="441"/>
      <c r="K129" s="441"/>
      <c r="L129" s="441"/>
      <c r="M129" s="435"/>
      <c r="N129" s="437"/>
      <c r="O129" s="433"/>
      <c r="P129" s="441"/>
      <c r="Q129" s="441"/>
      <c r="R129" s="441"/>
      <c r="S129" s="441"/>
      <c r="T129" s="435"/>
      <c r="U129" s="437"/>
      <c r="V129" s="437"/>
      <c r="W129" s="441"/>
      <c r="X129" s="441"/>
      <c r="Y129" s="441"/>
      <c r="Z129" s="441"/>
      <c r="AA129" s="435"/>
      <c r="AB129" s="437"/>
      <c r="AC129" s="437"/>
      <c r="AD129" s="441"/>
      <c r="AE129" s="441"/>
      <c r="AF129" s="441"/>
      <c r="AG129" s="441"/>
      <c r="AH129" s="435"/>
      <c r="AI129" s="437"/>
      <c r="AJ129" s="437"/>
      <c r="AK129" s="441"/>
      <c r="AL129" s="448">
        <f t="shared" si="5"/>
        <v>0</v>
      </c>
      <c r="AM129" s="304"/>
      <c r="AN129" s="436" t="b">
        <v>0</v>
      </c>
    </row>
    <row r="130" ht="15.0" customHeight="1">
      <c r="A130" s="233" t="s">
        <v>273</v>
      </c>
      <c r="B130" s="286" t="s">
        <v>295</v>
      </c>
      <c r="C130" s="286" t="s">
        <v>263</v>
      </c>
      <c r="D130" s="287" t="s">
        <v>142</v>
      </c>
      <c r="E130" s="258"/>
      <c r="F130" s="444"/>
      <c r="G130" s="438">
        <f t="shared" ref="G130:AK130" si="32">SUM(G129)</f>
        <v>0</v>
      </c>
      <c r="H130" s="438">
        <f t="shared" si="32"/>
        <v>0</v>
      </c>
      <c r="I130" s="438">
        <f t="shared" si="32"/>
        <v>0</v>
      </c>
      <c r="J130" s="438">
        <f t="shared" si="32"/>
        <v>0</v>
      </c>
      <c r="K130" s="438">
        <f t="shared" si="32"/>
        <v>0</v>
      </c>
      <c r="L130" s="438">
        <f t="shared" si="32"/>
        <v>0</v>
      </c>
      <c r="M130" s="438">
        <f t="shared" si="32"/>
        <v>0</v>
      </c>
      <c r="N130" s="438">
        <f t="shared" si="32"/>
        <v>0</v>
      </c>
      <c r="O130" s="438">
        <f t="shared" si="32"/>
        <v>0</v>
      </c>
      <c r="P130" s="438">
        <f t="shared" si="32"/>
        <v>0</v>
      </c>
      <c r="Q130" s="438">
        <f t="shared" si="32"/>
        <v>0</v>
      </c>
      <c r="R130" s="438">
        <f t="shared" si="32"/>
        <v>0</v>
      </c>
      <c r="S130" s="438">
        <f t="shared" si="32"/>
        <v>0</v>
      </c>
      <c r="T130" s="438">
        <f t="shared" si="32"/>
        <v>0</v>
      </c>
      <c r="U130" s="438">
        <f t="shared" si="32"/>
        <v>0</v>
      </c>
      <c r="V130" s="438">
        <f t="shared" si="32"/>
        <v>0</v>
      </c>
      <c r="W130" s="438">
        <f t="shared" si="32"/>
        <v>0</v>
      </c>
      <c r="X130" s="438">
        <f t="shared" si="32"/>
        <v>0</v>
      </c>
      <c r="Y130" s="438">
        <f t="shared" si="32"/>
        <v>0</v>
      </c>
      <c r="Z130" s="438">
        <f t="shared" si="32"/>
        <v>0</v>
      </c>
      <c r="AA130" s="438">
        <f t="shared" si="32"/>
        <v>0</v>
      </c>
      <c r="AB130" s="438">
        <f t="shared" si="32"/>
        <v>0</v>
      </c>
      <c r="AC130" s="438">
        <f t="shared" si="32"/>
        <v>0</v>
      </c>
      <c r="AD130" s="438">
        <f t="shared" si="32"/>
        <v>0</v>
      </c>
      <c r="AE130" s="438">
        <f t="shared" si="32"/>
        <v>0</v>
      </c>
      <c r="AF130" s="438">
        <f t="shared" si="32"/>
        <v>0</v>
      </c>
      <c r="AG130" s="438">
        <f t="shared" si="32"/>
        <v>0</v>
      </c>
      <c r="AH130" s="438">
        <f t="shared" si="32"/>
        <v>0</v>
      </c>
      <c r="AI130" s="438">
        <f t="shared" si="32"/>
        <v>0</v>
      </c>
      <c r="AJ130" s="438">
        <f t="shared" si="32"/>
        <v>0</v>
      </c>
      <c r="AK130" s="438">
        <f t="shared" si="32"/>
        <v>0</v>
      </c>
      <c r="AL130" s="260">
        <f t="shared" si="5"/>
        <v>0</v>
      </c>
      <c r="AM130" s="439"/>
      <c r="AN130" s="439" t="b">
        <v>0</v>
      </c>
    </row>
    <row r="131" ht="15.75" customHeight="1">
      <c r="A131" s="233" t="s">
        <v>273</v>
      </c>
      <c r="B131" s="309" t="s">
        <v>291</v>
      </c>
      <c r="C131" s="309" t="s">
        <v>255</v>
      </c>
      <c r="D131" s="310" t="s">
        <v>163</v>
      </c>
      <c r="E131" s="446"/>
      <c r="F131" s="447"/>
      <c r="G131" s="437"/>
      <c r="H131" s="437"/>
      <c r="I131" s="441">
        <v>1.0</v>
      </c>
      <c r="J131" s="441"/>
      <c r="K131" s="441"/>
      <c r="L131" s="441">
        <v>1.0</v>
      </c>
      <c r="M131" s="435"/>
      <c r="N131" s="437"/>
      <c r="O131" s="433"/>
      <c r="P131" s="441"/>
      <c r="Q131" s="441"/>
      <c r="R131" s="441">
        <v>1.0</v>
      </c>
      <c r="S131" s="441"/>
      <c r="T131" s="435"/>
      <c r="U131" s="437"/>
      <c r="V131" s="437"/>
      <c r="W131" s="441"/>
      <c r="X131" s="441">
        <v>1.0</v>
      </c>
      <c r="Y131" s="441"/>
      <c r="Z131" s="441"/>
      <c r="AA131" s="435"/>
      <c r="AB131" s="437"/>
      <c r="AC131" s="437"/>
      <c r="AD131" s="441"/>
      <c r="AE131" s="441"/>
      <c r="AF131" s="441"/>
      <c r="AG131" s="441"/>
      <c r="AH131" s="435"/>
      <c r="AI131" s="437"/>
      <c r="AJ131" s="437"/>
      <c r="AK131" s="441"/>
      <c r="AL131" s="448">
        <f t="shared" si="5"/>
        <v>4</v>
      </c>
      <c r="AM131" s="436"/>
      <c r="AN131" s="436" t="b">
        <v>1</v>
      </c>
    </row>
    <row r="132" ht="15.75" customHeight="1">
      <c r="A132" s="233" t="s">
        <v>273</v>
      </c>
      <c r="B132" s="309" t="s">
        <v>291</v>
      </c>
      <c r="C132" s="309" t="s">
        <v>255</v>
      </c>
      <c r="D132" s="310"/>
      <c r="E132" s="446"/>
      <c r="F132" s="447"/>
      <c r="G132" s="437"/>
      <c r="H132" s="437"/>
      <c r="I132" s="441"/>
      <c r="J132" s="441"/>
      <c r="K132" s="441"/>
      <c r="L132" s="441"/>
      <c r="M132" s="435"/>
      <c r="N132" s="437"/>
      <c r="O132" s="433"/>
      <c r="P132" s="441"/>
      <c r="Q132" s="441"/>
      <c r="R132" s="441"/>
      <c r="S132" s="441"/>
      <c r="T132" s="435"/>
      <c r="U132" s="437"/>
      <c r="V132" s="437"/>
      <c r="W132" s="441"/>
      <c r="X132" s="441"/>
      <c r="Y132" s="441"/>
      <c r="Z132" s="441"/>
      <c r="AA132" s="435"/>
      <c r="AB132" s="437"/>
      <c r="AC132" s="437"/>
      <c r="AD132" s="441"/>
      <c r="AE132" s="441"/>
      <c r="AF132" s="441"/>
      <c r="AG132" s="441"/>
      <c r="AH132" s="435"/>
      <c r="AI132" s="437"/>
      <c r="AJ132" s="437"/>
      <c r="AK132" s="441"/>
      <c r="AL132" s="448">
        <f t="shared" si="5"/>
        <v>0</v>
      </c>
      <c r="AM132" s="304"/>
      <c r="AN132" s="436" t="b">
        <v>0</v>
      </c>
    </row>
    <row r="133" ht="15.75" customHeight="1">
      <c r="A133" s="233" t="s">
        <v>273</v>
      </c>
      <c r="B133" s="286" t="s">
        <v>291</v>
      </c>
      <c r="C133" s="286" t="s">
        <v>255</v>
      </c>
      <c r="D133" s="287" t="s">
        <v>161</v>
      </c>
      <c r="E133" s="443"/>
      <c r="F133" s="444"/>
      <c r="G133" s="438">
        <f t="shared" ref="G133:AK133" si="33">SUM(G131:G132)</f>
        <v>0</v>
      </c>
      <c r="H133" s="438">
        <f t="shared" si="33"/>
        <v>0</v>
      </c>
      <c r="I133" s="438">
        <f t="shared" si="33"/>
        <v>1</v>
      </c>
      <c r="J133" s="438">
        <f t="shared" si="33"/>
        <v>0</v>
      </c>
      <c r="K133" s="438">
        <f t="shared" si="33"/>
        <v>0</v>
      </c>
      <c r="L133" s="438">
        <f t="shared" si="33"/>
        <v>1</v>
      </c>
      <c r="M133" s="438">
        <f t="shared" si="33"/>
        <v>0</v>
      </c>
      <c r="N133" s="438">
        <f t="shared" si="33"/>
        <v>0</v>
      </c>
      <c r="O133" s="438">
        <f t="shared" si="33"/>
        <v>0</v>
      </c>
      <c r="P133" s="438">
        <f t="shared" si="33"/>
        <v>0</v>
      </c>
      <c r="Q133" s="438">
        <f t="shared" si="33"/>
        <v>0</v>
      </c>
      <c r="R133" s="438">
        <f t="shared" si="33"/>
        <v>1</v>
      </c>
      <c r="S133" s="438">
        <f t="shared" si="33"/>
        <v>0</v>
      </c>
      <c r="T133" s="438">
        <f t="shared" si="33"/>
        <v>0</v>
      </c>
      <c r="U133" s="438">
        <f t="shared" si="33"/>
        <v>0</v>
      </c>
      <c r="V133" s="438">
        <f t="shared" si="33"/>
        <v>0</v>
      </c>
      <c r="W133" s="438">
        <f t="shared" si="33"/>
        <v>0</v>
      </c>
      <c r="X133" s="438">
        <f t="shared" si="33"/>
        <v>1</v>
      </c>
      <c r="Y133" s="438">
        <f t="shared" si="33"/>
        <v>0</v>
      </c>
      <c r="Z133" s="438">
        <f t="shared" si="33"/>
        <v>0</v>
      </c>
      <c r="AA133" s="438">
        <f t="shared" si="33"/>
        <v>0</v>
      </c>
      <c r="AB133" s="438">
        <f t="shared" si="33"/>
        <v>0</v>
      </c>
      <c r="AC133" s="438">
        <f t="shared" si="33"/>
        <v>0</v>
      </c>
      <c r="AD133" s="438">
        <f t="shared" si="33"/>
        <v>0</v>
      </c>
      <c r="AE133" s="438">
        <f t="shared" si="33"/>
        <v>0</v>
      </c>
      <c r="AF133" s="438">
        <f t="shared" si="33"/>
        <v>0</v>
      </c>
      <c r="AG133" s="438">
        <f t="shared" si="33"/>
        <v>0</v>
      </c>
      <c r="AH133" s="438">
        <f t="shared" si="33"/>
        <v>0</v>
      </c>
      <c r="AI133" s="438">
        <f t="shared" si="33"/>
        <v>0</v>
      </c>
      <c r="AJ133" s="438">
        <f t="shared" si="33"/>
        <v>0</v>
      </c>
      <c r="AK133" s="438">
        <f t="shared" si="33"/>
        <v>0</v>
      </c>
      <c r="AL133" s="260">
        <f t="shared" si="5"/>
        <v>4</v>
      </c>
      <c r="AM133" s="439"/>
      <c r="AN133" s="439" t="b">
        <v>0</v>
      </c>
    </row>
    <row r="134" ht="15.75" customHeight="1">
      <c r="A134" s="233" t="s">
        <v>273</v>
      </c>
      <c r="B134" s="309" t="s">
        <v>291</v>
      </c>
      <c r="C134" s="309" t="s">
        <v>263</v>
      </c>
      <c r="D134" s="310" t="s">
        <v>145</v>
      </c>
      <c r="E134" s="451"/>
      <c r="F134" s="452"/>
      <c r="G134" s="437"/>
      <c r="H134" s="437"/>
      <c r="I134" s="441">
        <v>1.0</v>
      </c>
      <c r="J134" s="441"/>
      <c r="K134" s="441">
        <v>1.0</v>
      </c>
      <c r="L134" s="441"/>
      <c r="M134" s="435">
        <v>1.0</v>
      </c>
      <c r="N134" s="437"/>
      <c r="O134" s="433"/>
      <c r="P134" s="441">
        <v>1.0</v>
      </c>
      <c r="Q134" s="441"/>
      <c r="R134" s="441">
        <v>1.0</v>
      </c>
      <c r="S134" s="441"/>
      <c r="T134" s="435">
        <v>1.0</v>
      </c>
      <c r="U134" s="437"/>
      <c r="V134" s="437"/>
      <c r="W134" s="441">
        <v>1.0</v>
      </c>
      <c r="X134" s="441"/>
      <c r="Y134" s="441">
        <v>1.0</v>
      </c>
      <c r="Z134" s="441"/>
      <c r="AA134" s="435">
        <v>1.0</v>
      </c>
      <c r="AB134" s="437"/>
      <c r="AC134" s="437"/>
      <c r="AD134" s="441">
        <v>1.0</v>
      </c>
      <c r="AE134" s="441"/>
      <c r="AF134" s="441">
        <v>1.0</v>
      </c>
      <c r="AG134" s="441"/>
      <c r="AH134" s="435">
        <v>1.0</v>
      </c>
      <c r="AI134" s="437"/>
      <c r="AJ134" s="437"/>
      <c r="AK134" s="441">
        <v>1.0</v>
      </c>
      <c r="AL134" s="448">
        <f t="shared" si="5"/>
        <v>13</v>
      </c>
      <c r="AM134" s="436"/>
      <c r="AN134" s="436" t="b">
        <v>0</v>
      </c>
    </row>
    <row r="135" ht="15.75" customHeight="1">
      <c r="A135" s="233" t="s">
        <v>273</v>
      </c>
      <c r="B135" s="286" t="s">
        <v>291</v>
      </c>
      <c r="C135" s="286" t="s">
        <v>263</v>
      </c>
      <c r="D135" s="287" t="s">
        <v>142</v>
      </c>
      <c r="E135" s="443"/>
      <c r="F135" s="444"/>
      <c r="G135" s="438">
        <f t="shared" ref="G135:AK135" si="34">SUM(G134)</f>
        <v>0</v>
      </c>
      <c r="H135" s="438">
        <f t="shared" si="34"/>
        <v>0</v>
      </c>
      <c r="I135" s="438">
        <f t="shared" si="34"/>
        <v>1</v>
      </c>
      <c r="J135" s="438">
        <f t="shared" si="34"/>
        <v>0</v>
      </c>
      <c r="K135" s="438">
        <f t="shared" si="34"/>
        <v>1</v>
      </c>
      <c r="L135" s="438">
        <f t="shared" si="34"/>
        <v>0</v>
      </c>
      <c r="M135" s="438">
        <f t="shared" si="34"/>
        <v>1</v>
      </c>
      <c r="N135" s="438">
        <f t="shared" si="34"/>
        <v>0</v>
      </c>
      <c r="O135" s="438">
        <f t="shared" si="34"/>
        <v>0</v>
      </c>
      <c r="P135" s="438">
        <f t="shared" si="34"/>
        <v>1</v>
      </c>
      <c r="Q135" s="438">
        <f t="shared" si="34"/>
        <v>0</v>
      </c>
      <c r="R135" s="438">
        <f t="shared" si="34"/>
        <v>1</v>
      </c>
      <c r="S135" s="438">
        <f t="shared" si="34"/>
        <v>0</v>
      </c>
      <c r="T135" s="438">
        <f t="shared" si="34"/>
        <v>1</v>
      </c>
      <c r="U135" s="438">
        <f t="shared" si="34"/>
        <v>0</v>
      </c>
      <c r="V135" s="438">
        <f t="shared" si="34"/>
        <v>0</v>
      </c>
      <c r="W135" s="438">
        <f t="shared" si="34"/>
        <v>1</v>
      </c>
      <c r="X135" s="438">
        <f t="shared" si="34"/>
        <v>0</v>
      </c>
      <c r="Y135" s="438">
        <f t="shared" si="34"/>
        <v>1</v>
      </c>
      <c r="Z135" s="438">
        <f t="shared" si="34"/>
        <v>0</v>
      </c>
      <c r="AA135" s="438">
        <f t="shared" si="34"/>
        <v>1</v>
      </c>
      <c r="AB135" s="438">
        <f t="shared" si="34"/>
        <v>0</v>
      </c>
      <c r="AC135" s="438">
        <f t="shared" si="34"/>
        <v>0</v>
      </c>
      <c r="AD135" s="438">
        <f t="shared" si="34"/>
        <v>1</v>
      </c>
      <c r="AE135" s="438">
        <f t="shared" si="34"/>
        <v>0</v>
      </c>
      <c r="AF135" s="438">
        <f t="shared" si="34"/>
        <v>1</v>
      </c>
      <c r="AG135" s="438">
        <f t="shared" si="34"/>
        <v>0</v>
      </c>
      <c r="AH135" s="438">
        <f t="shared" si="34"/>
        <v>1</v>
      </c>
      <c r="AI135" s="438">
        <f t="shared" si="34"/>
        <v>0</v>
      </c>
      <c r="AJ135" s="438">
        <f t="shared" si="34"/>
        <v>0</v>
      </c>
      <c r="AK135" s="438">
        <f t="shared" si="34"/>
        <v>1</v>
      </c>
      <c r="AL135" s="260">
        <f t="shared" si="5"/>
        <v>13</v>
      </c>
      <c r="AM135" s="439"/>
      <c r="AN135" s="439" t="b">
        <v>0</v>
      </c>
    </row>
    <row r="136" ht="15.75" customHeight="1">
      <c r="A136" s="233" t="s">
        <v>273</v>
      </c>
      <c r="B136" s="309" t="s">
        <v>293</v>
      </c>
      <c r="C136" s="309" t="s">
        <v>263</v>
      </c>
      <c r="D136" s="310" t="s">
        <v>149</v>
      </c>
      <c r="E136" s="446"/>
      <c r="F136" s="447"/>
      <c r="G136" s="437"/>
      <c r="H136" s="437"/>
      <c r="I136" s="441"/>
      <c r="J136" s="441"/>
      <c r="K136" s="441"/>
      <c r="L136" s="441"/>
      <c r="M136" s="435"/>
      <c r="N136" s="437"/>
      <c r="O136" s="433"/>
      <c r="P136" s="441"/>
      <c r="Q136" s="441"/>
      <c r="R136" s="441"/>
      <c r="S136" s="441"/>
      <c r="T136" s="435"/>
      <c r="U136" s="437"/>
      <c r="V136" s="437"/>
      <c r="W136" s="441">
        <v>1.0</v>
      </c>
      <c r="X136" s="441">
        <v>1.0</v>
      </c>
      <c r="Y136" s="441">
        <v>1.0</v>
      </c>
      <c r="Z136" s="441">
        <v>1.0</v>
      </c>
      <c r="AA136" s="435">
        <v>1.0</v>
      </c>
      <c r="AB136" s="437"/>
      <c r="AC136" s="437"/>
      <c r="AD136" s="441">
        <v>1.0</v>
      </c>
      <c r="AE136" s="441">
        <v>1.0</v>
      </c>
      <c r="AF136" s="441">
        <v>1.0</v>
      </c>
      <c r="AG136" s="441">
        <v>1.0</v>
      </c>
      <c r="AH136" s="435">
        <v>1.0</v>
      </c>
      <c r="AI136" s="437"/>
      <c r="AJ136" s="437"/>
      <c r="AK136" s="441">
        <v>1.0</v>
      </c>
      <c r="AL136" s="448">
        <f t="shared" si="5"/>
        <v>11</v>
      </c>
      <c r="AM136" s="436"/>
      <c r="AN136" s="436" t="b">
        <v>0</v>
      </c>
    </row>
    <row r="137" ht="15.75" customHeight="1">
      <c r="A137" s="233" t="s">
        <v>273</v>
      </c>
      <c r="B137" s="309" t="s">
        <v>293</v>
      </c>
      <c r="C137" s="309" t="s">
        <v>263</v>
      </c>
      <c r="D137" s="310"/>
      <c r="E137" s="446"/>
      <c r="F137" s="447"/>
      <c r="G137" s="437"/>
      <c r="H137" s="437"/>
      <c r="I137" s="441"/>
      <c r="J137" s="441"/>
      <c r="K137" s="441"/>
      <c r="L137" s="441"/>
      <c r="M137" s="435"/>
      <c r="N137" s="437"/>
      <c r="O137" s="433"/>
      <c r="P137" s="441"/>
      <c r="Q137" s="441"/>
      <c r="R137" s="441"/>
      <c r="S137" s="441"/>
      <c r="T137" s="435"/>
      <c r="U137" s="437"/>
      <c r="V137" s="437"/>
      <c r="W137" s="441"/>
      <c r="X137" s="441"/>
      <c r="Y137" s="441"/>
      <c r="Z137" s="441"/>
      <c r="AA137" s="435"/>
      <c r="AB137" s="437"/>
      <c r="AC137" s="437"/>
      <c r="AD137" s="441"/>
      <c r="AE137" s="441"/>
      <c r="AF137" s="441"/>
      <c r="AG137" s="441"/>
      <c r="AH137" s="435"/>
      <c r="AI137" s="437"/>
      <c r="AJ137" s="437"/>
      <c r="AK137" s="441"/>
      <c r="AL137" s="448">
        <f t="shared" si="5"/>
        <v>0</v>
      </c>
      <c r="AM137" s="304"/>
      <c r="AN137" s="436" t="b">
        <v>0</v>
      </c>
    </row>
    <row r="138" ht="15.75" customHeight="1">
      <c r="A138" s="233" t="s">
        <v>273</v>
      </c>
      <c r="B138" s="286" t="s">
        <v>293</v>
      </c>
      <c r="C138" s="286" t="s">
        <v>263</v>
      </c>
      <c r="D138" s="287" t="s">
        <v>142</v>
      </c>
      <c r="E138" s="443"/>
      <c r="F138" s="444"/>
      <c r="G138" s="438">
        <f t="shared" ref="G138:AK138" si="35">SUM(G136:G137)</f>
        <v>0</v>
      </c>
      <c r="H138" s="438">
        <f t="shared" si="35"/>
        <v>0</v>
      </c>
      <c r="I138" s="438">
        <f t="shared" si="35"/>
        <v>0</v>
      </c>
      <c r="J138" s="438">
        <f t="shared" si="35"/>
        <v>0</v>
      </c>
      <c r="K138" s="438">
        <f t="shared" si="35"/>
        <v>0</v>
      </c>
      <c r="L138" s="438">
        <f t="shared" si="35"/>
        <v>0</v>
      </c>
      <c r="M138" s="438">
        <f t="shared" si="35"/>
        <v>0</v>
      </c>
      <c r="N138" s="438">
        <f t="shared" si="35"/>
        <v>0</v>
      </c>
      <c r="O138" s="438">
        <f t="shared" si="35"/>
        <v>0</v>
      </c>
      <c r="P138" s="438">
        <f t="shared" si="35"/>
        <v>0</v>
      </c>
      <c r="Q138" s="438">
        <f t="shared" si="35"/>
        <v>0</v>
      </c>
      <c r="R138" s="438">
        <f t="shared" si="35"/>
        <v>0</v>
      </c>
      <c r="S138" s="438">
        <f t="shared" si="35"/>
        <v>0</v>
      </c>
      <c r="T138" s="438">
        <f t="shared" si="35"/>
        <v>0</v>
      </c>
      <c r="U138" s="438">
        <f t="shared" si="35"/>
        <v>0</v>
      </c>
      <c r="V138" s="438">
        <f t="shared" si="35"/>
        <v>0</v>
      </c>
      <c r="W138" s="438">
        <f t="shared" si="35"/>
        <v>1</v>
      </c>
      <c r="X138" s="438">
        <f t="shared" si="35"/>
        <v>1</v>
      </c>
      <c r="Y138" s="438">
        <f t="shared" si="35"/>
        <v>1</v>
      </c>
      <c r="Z138" s="438">
        <f t="shared" si="35"/>
        <v>1</v>
      </c>
      <c r="AA138" s="438">
        <f t="shared" si="35"/>
        <v>1</v>
      </c>
      <c r="AB138" s="438">
        <f t="shared" si="35"/>
        <v>0</v>
      </c>
      <c r="AC138" s="438">
        <f t="shared" si="35"/>
        <v>0</v>
      </c>
      <c r="AD138" s="438">
        <f t="shared" si="35"/>
        <v>1</v>
      </c>
      <c r="AE138" s="438">
        <f t="shared" si="35"/>
        <v>1</v>
      </c>
      <c r="AF138" s="438">
        <f t="shared" si="35"/>
        <v>1</v>
      </c>
      <c r="AG138" s="438">
        <f t="shared" si="35"/>
        <v>1</v>
      </c>
      <c r="AH138" s="438">
        <f t="shared" si="35"/>
        <v>1</v>
      </c>
      <c r="AI138" s="438">
        <f t="shared" si="35"/>
        <v>0</v>
      </c>
      <c r="AJ138" s="438">
        <f t="shared" si="35"/>
        <v>0</v>
      </c>
      <c r="AK138" s="438">
        <f t="shared" si="35"/>
        <v>1</v>
      </c>
      <c r="AL138" s="260">
        <f t="shared" si="5"/>
        <v>11</v>
      </c>
      <c r="AM138" s="439"/>
      <c r="AN138" s="439" t="b">
        <v>0</v>
      </c>
    </row>
    <row r="139" ht="15.75" customHeight="1">
      <c r="A139" s="233" t="s">
        <v>273</v>
      </c>
      <c r="B139" s="309" t="s">
        <v>293</v>
      </c>
      <c r="C139" s="309" t="s">
        <v>259</v>
      </c>
      <c r="D139" s="310" t="s">
        <v>67</v>
      </c>
      <c r="E139" s="446"/>
      <c r="F139" s="447"/>
      <c r="G139" s="437">
        <v>2.0</v>
      </c>
      <c r="H139" s="437">
        <v>2.0</v>
      </c>
      <c r="I139" s="441">
        <v>2.0</v>
      </c>
      <c r="J139" s="441">
        <v>2.0</v>
      </c>
      <c r="K139" s="441">
        <v>2.0</v>
      </c>
      <c r="L139" s="441">
        <v>2.0</v>
      </c>
      <c r="M139" s="435">
        <v>2.0</v>
      </c>
      <c r="N139" s="437">
        <v>2.0</v>
      </c>
      <c r="O139" s="433">
        <v>2.0</v>
      </c>
      <c r="P139" s="441">
        <v>2.0</v>
      </c>
      <c r="Q139" s="441">
        <v>2.0</v>
      </c>
      <c r="R139" s="441">
        <v>2.0</v>
      </c>
      <c r="S139" s="441">
        <v>2.0</v>
      </c>
      <c r="T139" s="435">
        <v>2.0</v>
      </c>
      <c r="U139" s="437">
        <v>2.0</v>
      </c>
      <c r="V139" s="437">
        <v>2.0</v>
      </c>
      <c r="W139" s="441">
        <v>2.0</v>
      </c>
      <c r="X139" s="441">
        <v>2.0</v>
      </c>
      <c r="Y139" s="441">
        <v>2.0</v>
      </c>
      <c r="Z139" s="441">
        <v>2.0</v>
      </c>
      <c r="AA139" s="435">
        <v>2.0</v>
      </c>
      <c r="AB139" s="437">
        <v>2.0</v>
      </c>
      <c r="AC139" s="437">
        <v>2.0</v>
      </c>
      <c r="AD139" s="441">
        <v>2.0</v>
      </c>
      <c r="AE139" s="441">
        <v>2.0</v>
      </c>
      <c r="AF139" s="441">
        <v>2.0</v>
      </c>
      <c r="AG139" s="441">
        <v>2.0</v>
      </c>
      <c r="AH139" s="435">
        <v>2.0</v>
      </c>
      <c r="AI139" s="437">
        <v>2.0</v>
      </c>
      <c r="AJ139" s="437">
        <v>2.0</v>
      </c>
      <c r="AK139" s="441">
        <v>2.0</v>
      </c>
      <c r="AL139" s="448">
        <f t="shared" si="5"/>
        <v>62</v>
      </c>
      <c r="AM139" s="436"/>
      <c r="AN139" s="436" t="b">
        <v>0</v>
      </c>
    </row>
    <row r="140" ht="15.75" customHeight="1">
      <c r="A140" s="233" t="s">
        <v>273</v>
      </c>
      <c r="B140" s="309" t="s">
        <v>293</v>
      </c>
      <c r="C140" s="309" t="s">
        <v>259</v>
      </c>
      <c r="D140" s="310"/>
      <c r="E140" s="446"/>
      <c r="F140" s="447"/>
      <c r="G140" s="437"/>
      <c r="H140" s="437"/>
      <c r="I140" s="441"/>
      <c r="J140" s="441"/>
      <c r="K140" s="441"/>
      <c r="L140" s="441"/>
      <c r="M140" s="435"/>
      <c r="N140" s="437"/>
      <c r="O140" s="433"/>
      <c r="P140" s="441"/>
      <c r="Q140" s="441"/>
      <c r="R140" s="441"/>
      <c r="S140" s="441"/>
      <c r="T140" s="435"/>
      <c r="U140" s="437"/>
      <c r="V140" s="437"/>
      <c r="W140" s="441"/>
      <c r="X140" s="441"/>
      <c r="Y140" s="441"/>
      <c r="Z140" s="441"/>
      <c r="AA140" s="435"/>
      <c r="AB140" s="437"/>
      <c r="AC140" s="437"/>
      <c r="AD140" s="441"/>
      <c r="AE140" s="441"/>
      <c r="AF140" s="441"/>
      <c r="AG140" s="441"/>
      <c r="AH140" s="435"/>
      <c r="AI140" s="437"/>
      <c r="AJ140" s="437"/>
      <c r="AK140" s="441"/>
      <c r="AL140" s="448">
        <f t="shared" si="5"/>
        <v>0</v>
      </c>
      <c r="AM140" s="304"/>
      <c r="AN140" s="436" t="b">
        <v>0</v>
      </c>
    </row>
    <row r="141" ht="15.75" customHeight="1">
      <c r="A141" s="233" t="s">
        <v>273</v>
      </c>
      <c r="B141" s="286" t="s">
        <v>293</v>
      </c>
      <c r="C141" s="286" t="s">
        <v>259</v>
      </c>
      <c r="D141" s="287" t="s">
        <v>47</v>
      </c>
      <c r="E141" s="443"/>
      <c r="F141" s="444"/>
      <c r="G141" s="438">
        <f t="shared" ref="G141:AK141" si="36">SUM(G139:G140)</f>
        <v>2</v>
      </c>
      <c r="H141" s="438">
        <f t="shared" si="36"/>
        <v>2</v>
      </c>
      <c r="I141" s="438">
        <f t="shared" si="36"/>
        <v>2</v>
      </c>
      <c r="J141" s="438">
        <f t="shared" si="36"/>
        <v>2</v>
      </c>
      <c r="K141" s="438">
        <f t="shared" si="36"/>
        <v>2</v>
      </c>
      <c r="L141" s="438">
        <f t="shared" si="36"/>
        <v>2</v>
      </c>
      <c r="M141" s="438">
        <f t="shared" si="36"/>
        <v>2</v>
      </c>
      <c r="N141" s="438">
        <f t="shared" si="36"/>
        <v>2</v>
      </c>
      <c r="O141" s="438">
        <f t="shared" si="36"/>
        <v>2</v>
      </c>
      <c r="P141" s="438">
        <f t="shared" si="36"/>
        <v>2</v>
      </c>
      <c r="Q141" s="438">
        <f t="shared" si="36"/>
        <v>2</v>
      </c>
      <c r="R141" s="438">
        <f t="shared" si="36"/>
        <v>2</v>
      </c>
      <c r="S141" s="438">
        <f t="shared" si="36"/>
        <v>2</v>
      </c>
      <c r="T141" s="438">
        <f t="shared" si="36"/>
        <v>2</v>
      </c>
      <c r="U141" s="438">
        <f t="shared" si="36"/>
        <v>2</v>
      </c>
      <c r="V141" s="438">
        <f t="shared" si="36"/>
        <v>2</v>
      </c>
      <c r="W141" s="438">
        <f t="shared" si="36"/>
        <v>2</v>
      </c>
      <c r="X141" s="438">
        <f t="shared" si="36"/>
        <v>2</v>
      </c>
      <c r="Y141" s="438">
        <f t="shared" si="36"/>
        <v>2</v>
      </c>
      <c r="Z141" s="438">
        <f t="shared" si="36"/>
        <v>2</v>
      </c>
      <c r="AA141" s="438">
        <f t="shared" si="36"/>
        <v>2</v>
      </c>
      <c r="AB141" s="438">
        <f t="shared" si="36"/>
        <v>2</v>
      </c>
      <c r="AC141" s="438">
        <f t="shared" si="36"/>
        <v>2</v>
      </c>
      <c r="AD141" s="438">
        <f t="shared" si="36"/>
        <v>2</v>
      </c>
      <c r="AE141" s="438">
        <f t="shared" si="36"/>
        <v>2</v>
      </c>
      <c r="AF141" s="438">
        <f t="shared" si="36"/>
        <v>2</v>
      </c>
      <c r="AG141" s="438">
        <f t="shared" si="36"/>
        <v>2</v>
      </c>
      <c r="AH141" s="438">
        <f t="shared" si="36"/>
        <v>2</v>
      </c>
      <c r="AI141" s="438">
        <f t="shared" si="36"/>
        <v>2</v>
      </c>
      <c r="AJ141" s="438">
        <f t="shared" si="36"/>
        <v>2</v>
      </c>
      <c r="AK141" s="438">
        <f t="shared" si="36"/>
        <v>2</v>
      </c>
      <c r="AL141" s="260">
        <f t="shared" si="5"/>
        <v>62</v>
      </c>
      <c r="AM141" s="439"/>
      <c r="AN141" s="439" t="b">
        <v>0</v>
      </c>
    </row>
    <row r="142" ht="15.75" customHeight="1">
      <c r="A142" s="233" t="s">
        <v>281</v>
      </c>
      <c r="B142" s="309" t="s">
        <v>281</v>
      </c>
      <c r="C142" s="309" t="s">
        <v>263</v>
      </c>
      <c r="D142" s="310" t="s">
        <v>151</v>
      </c>
      <c r="E142" s="446"/>
      <c r="F142" s="452"/>
      <c r="G142" s="496"/>
      <c r="H142" s="297"/>
      <c r="I142" s="297"/>
      <c r="J142" s="297"/>
      <c r="K142" s="297"/>
      <c r="L142" s="297"/>
      <c r="M142" s="297"/>
      <c r="N142" s="297"/>
      <c r="O142" s="297"/>
      <c r="P142" s="297"/>
      <c r="Q142" s="297"/>
      <c r="R142" s="297"/>
      <c r="S142" s="297"/>
      <c r="T142" s="297"/>
      <c r="U142" s="297"/>
      <c r="V142" s="297"/>
      <c r="W142" s="297"/>
      <c r="X142" s="297"/>
      <c r="Y142" s="297"/>
      <c r="Z142" s="297"/>
      <c r="AA142" s="297"/>
      <c r="AB142" s="297"/>
      <c r="AC142" s="297"/>
      <c r="AD142" s="297"/>
      <c r="AE142" s="297"/>
      <c r="AF142" s="297"/>
      <c r="AG142" s="297"/>
      <c r="AH142" s="297"/>
      <c r="AI142" s="297"/>
      <c r="AJ142" s="297"/>
      <c r="AK142" s="298"/>
      <c r="AL142" s="477" t="str">
        <f t="shared" ref="AL142:AL143" si="37">SUM(#REF!+#REF!+#REF!+#REF!+#REF!+#REF!+#REF!+#REF!+#REF!+#REF!)</f>
        <v>#REF!</v>
      </c>
      <c r="AM142" s="436"/>
      <c r="AN142" s="436" t="b">
        <v>0</v>
      </c>
    </row>
    <row r="143" ht="15.75" customHeight="1">
      <c r="A143" s="233" t="s">
        <v>281</v>
      </c>
      <c r="B143" s="457" t="s">
        <v>281</v>
      </c>
      <c r="C143" s="306" t="s">
        <v>263</v>
      </c>
      <c r="D143" s="307" t="s">
        <v>142</v>
      </c>
      <c r="E143" s="458"/>
      <c r="F143" s="6"/>
      <c r="G143" s="459"/>
      <c r="H143" s="297"/>
      <c r="I143" s="297"/>
      <c r="J143" s="297"/>
      <c r="K143" s="297"/>
      <c r="L143" s="297"/>
      <c r="M143" s="297"/>
      <c r="N143" s="297"/>
      <c r="O143" s="297"/>
      <c r="P143" s="297"/>
      <c r="Q143" s="297"/>
      <c r="R143" s="297"/>
      <c r="S143" s="297"/>
      <c r="T143" s="297"/>
      <c r="U143" s="297"/>
      <c r="V143" s="297"/>
      <c r="W143" s="297"/>
      <c r="X143" s="297"/>
      <c r="Y143" s="297"/>
      <c r="Z143" s="297"/>
      <c r="AA143" s="297"/>
      <c r="AB143" s="297"/>
      <c r="AC143" s="297"/>
      <c r="AD143" s="297"/>
      <c r="AE143" s="297"/>
      <c r="AF143" s="297"/>
      <c r="AG143" s="297"/>
      <c r="AH143" s="297"/>
      <c r="AI143" s="297"/>
      <c r="AJ143" s="297"/>
      <c r="AK143" s="298"/>
      <c r="AL143" s="497" t="str">
        <f t="shared" si="37"/>
        <v>#REF!</v>
      </c>
      <c r="AM143" s="449"/>
      <c r="AN143" s="439" t="b">
        <v>0</v>
      </c>
    </row>
    <row r="144" ht="15.75" customHeight="1">
      <c r="A144" s="233" t="s">
        <v>261</v>
      </c>
      <c r="B144" s="309" t="s">
        <v>258</v>
      </c>
      <c r="C144" s="309" t="s">
        <v>255</v>
      </c>
      <c r="D144" s="310" t="s">
        <v>162</v>
      </c>
      <c r="E144" s="446"/>
      <c r="F144" s="447"/>
      <c r="G144" s="462"/>
      <c r="H144" s="462"/>
      <c r="I144" s="464"/>
      <c r="J144" s="464">
        <v>1.0</v>
      </c>
      <c r="K144" s="464"/>
      <c r="L144" s="464"/>
      <c r="M144" s="465"/>
      <c r="N144" s="462"/>
      <c r="O144" s="463"/>
      <c r="P144" s="464">
        <v>1.0</v>
      </c>
      <c r="Q144" s="464"/>
      <c r="R144" s="464"/>
      <c r="S144" s="464"/>
      <c r="T144" s="465"/>
      <c r="U144" s="462"/>
      <c r="V144" s="462"/>
      <c r="W144" s="464">
        <v>1.0</v>
      </c>
      <c r="X144" s="464"/>
      <c r="Y144" s="464"/>
      <c r="Z144" s="464"/>
      <c r="AA144" s="465"/>
      <c r="AB144" s="462"/>
      <c r="AC144" s="462"/>
      <c r="AD144" s="464"/>
      <c r="AE144" s="464">
        <v>1.0</v>
      </c>
      <c r="AF144" s="464"/>
      <c r="AG144" s="464"/>
      <c r="AH144" s="465">
        <v>1.0</v>
      </c>
      <c r="AI144" s="462"/>
      <c r="AJ144" s="462"/>
      <c r="AK144" s="464"/>
      <c r="AL144" s="466">
        <f t="shared" ref="AL144:AL149" si="38">SUM(G144:AK144)</f>
        <v>5</v>
      </c>
      <c r="AM144" s="436"/>
      <c r="AN144" s="436" t="b">
        <v>1</v>
      </c>
    </row>
    <row r="145" ht="15.75" customHeight="1">
      <c r="A145" s="233" t="s">
        <v>261</v>
      </c>
      <c r="B145" s="309" t="s">
        <v>258</v>
      </c>
      <c r="C145" s="309" t="s">
        <v>255</v>
      </c>
      <c r="D145" s="310"/>
      <c r="E145" s="446"/>
      <c r="F145" s="447"/>
      <c r="G145" s="437"/>
      <c r="H145" s="437"/>
      <c r="I145" s="441"/>
      <c r="J145" s="441"/>
      <c r="K145" s="441"/>
      <c r="L145" s="441"/>
      <c r="M145" s="435"/>
      <c r="N145" s="437"/>
      <c r="O145" s="433"/>
      <c r="P145" s="441"/>
      <c r="Q145" s="441"/>
      <c r="R145" s="441"/>
      <c r="S145" s="441"/>
      <c r="T145" s="435"/>
      <c r="U145" s="437"/>
      <c r="V145" s="437"/>
      <c r="W145" s="441"/>
      <c r="X145" s="441"/>
      <c r="Y145" s="441"/>
      <c r="Z145" s="441"/>
      <c r="AA145" s="435"/>
      <c r="AB145" s="437"/>
      <c r="AC145" s="437"/>
      <c r="AD145" s="441"/>
      <c r="AE145" s="441"/>
      <c r="AF145" s="441"/>
      <c r="AG145" s="441"/>
      <c r="AH145" s="435"/>
      <c r="AI145" s="437"/>
      <c r="AJ145" s="437"/>
      <c r="AK145" s="441"/>
      <c r="AL145" s="448">
        <f t="shared" si="38"/>
        <v>0</v>
      </c>
      <c r="AM145" s="304"/>
      <c r="AN145" s="436" t="b">
        <v>0</v>
      </c>
    </row>
    <row r="146" ht="15.75" customHeight="1">
      <c r="A146" s="233" t="s">
        <v>261</v>
      </c>
      <c r="B146" s="286" t="s">
        <v>258</v>
      </c>
      <c r="C146" s="286" t="s">
        <v>255</v>
      </c>
      <c r="D146" s="287" t="s">
        <v>161</v>
      </c>
      <c r="E146" s="443"/>
      <c r="F146" s="444"/>
      <c r="G146" s="438">
        <f t="shared" ref="G146:AK146" si="39">SUM(G144:G145)</f>
        <v>0</v>
      </c>
      <c r="H146" s="438">
        <f t="shared" si="39"/>
        <v>0</v>
      </c>
      <c r="I146" s="438">
        <f t="shared" si="39"/>
        <v>0</v>
      </c>
      <c r="J146" s="438">
        <f t="shared" si="39"/>
        <v>1</v>
      </c>
      <c r="K146" s="438">
        <f t="shared" si="39"/>
        <v>0</v>
      </c>
      <c r="L146" s="438">
        <f t="shared" si="39"/>
        <v>0</v>
      </c>
      <c r="M146" s="438">
        <f t="shared" si="39"/>
        <v>0</v>
      </c>
      <c r="N146" s="438">
        <f t="shared" si="39"/>
        <v>0</v>
      </c>
      <c r="O146" s="438">
        <f t="shared" si="39"/>
        <v>0</v>
      </c>
      <c r="P146" s="438">
        <f t="shared" si="39"/>
        <v>1</v>
      </c>
      <c r="Q146" s="438">
        <f t="shared" si="39"/>
        <v>0</v>
      </c>
      <c r="R146" s="438">
        <f t="shared" si="39"/>
        <v>0</v>
      </c>
      <c r="S146" s="438">
        <f t="shared" si="39"/>
        <v>0</v>
      </c>
      <c r="T146" s="438">
        <f t="shared" si="39"/>
        <v>0</v>
      </c>
      <c r="U146" s="438">
        <f t="shared" si="39"/>
        <v>0</v>
      </c>
      <c r="V146" s="438">
        <f t="shared" si="39"/>
        <v>0</v>
      </c>
      <c r="W146" s="438">
        <f t="shared" si="39"/>
        <v>1</v>
      </c>
      <c r="X146" s="438">
        <f t="shared" si="39"/>
        <v>0</v>
      </c>
      <c r="Y146" s="438">
        <f t="shared" si="39"/>
        <v>0</v>
      </c>
      <c r="Z146" s="438">
        <f t="shared" si="39"/>
        <v>0</v>
      </c>
      <c r="AA146" s="438">
        <f t="shared" si="39"/>
        <v>0</v>
      </c>
      <c r="AB146" s="438">
        <f t="shared" si="39"/>
        <v>0</v>
      </c>
      <c r="AC146" s="438">
        <f t="shared" si="39"/>
        <v>0</v>
      </c>
      <c r="AD146" s="438">
        <f t="shared" si="39"/>
        <v>0</v>
      </c>
      <c r="AE146" s="438">
        <f t="shared" si="39"/>
        <v>1</v>
      </c>
      <c r="AF146" s="438">
        <f t="shared" si="39"/>
        <v>0</v>
      </c>
      <c r="AG146" s="438">
        <f t="shared" si="39"/>
        <v>0</v>
      </c>
      <c r="AH146" s="438">
        <f t="shared" si="39"/>
        <v>1</v>
      </c>
      <c r="AI146" s="438">
        <f t="shared" si="39"/>
        <v>0</v>
      </c>
      <c r="AJ146" s="438">
        <f t="shared" si="39"/>
        <v>0</v>
      </c>
      <c r="AK146" s="438">
        <f t="shared" si="39"/>
        <v>0</v>
      </c>
      <c r="AL146" s="260">
        <f t="shared" si="38"/>
        <v>5</v>
      </c>
      <c r="AM146" s="439"/>
      <c r="AN146" s="439" t="b">
        <v>0</v>
      </c>
    </row>
    <row r="147" ht="15.75" customHeight="1">
      <c r="A147" s="233" t="s">
        <v>25</v>
      </c>
      <c r="B147" s="309" t="s">
        <v>300</v>
      </c>
      <c r="C147" s="309" t="s">
        <v>275</v>
      </c>
      <c r="D147" s="310"/>
      <c r="E147" s="446"/>
      <c r="F147" s="447"/>
      <c r="G147" s="437"/>
      <c r="H147" s="437"/>
      <c r="I147" s="435"/>
      <c r="J147" s="435"/>
      <c r="K147" s="435"/>
      <c r="L147" s="435"/>
      <c r="M147" s="435"/>
      <c r="N147" s="437"/>
      <c r="O147" s="433"/>
      <c r="P147" s="435"/>
      <c r="Q147" s="435"/>
      <c r="R147" s="435"/>
      <c r="S147" s="435"/>
      <c r="T147" s="435"/>
      <c r="U147" s="437"/>
      <c r="V147" s="437"/>
      <c r="W147" s="435"/>
      <c r="X147" s="435"/>
      <c r="Y147" s="435"/>
      <c r="Z147" s="435"/>
      <c r="AA147" s="435"/>
      <c r="AB147" s="437"/>
      <c r="AC147" s="437"/>
      <c r="AD147" s="435"/>
      <c r="AE147" s="435"/>
      <c r="AF147" s="435"/>
      <c r="AG147" s="435"/>
      <c r="AH147" s="435"/>
      <c r="AI147" s="437"/>
      <c r="AJ147" s="437"/>
      <c r="AK147" s="435"/>
      <c r="AL147" s="278">
        <f t="shared" si="38"/>
        <v>0</v>
      </c>
      <c r="AM147" s="304"/>
      <c r="AN147" s="280" t="b">
        <v>0</v>
      </c>
    </row>
    <row r="148" ht="15.75" customHeight="1">
      <c r="A148" s="233" t="s">
        <v>25</v>
      </c>
      <c r="B148" s="309" t="s">
        <v>300</v>
      </c>
      <c r="C148" s="309" t="s">
        <v>275</v>
      </c>
      <c r="D148" s="310" t="s">
        <v>106</v>
      </c>
      <c r="E148" s="446"/>
      <c r="F148" s="447"/>
      <c r="G148" s="437"/>
      <c r="H148" s="437"/>
      <c r="I148" s="435"/>
      <c r="J148" s="435"/>
      <c r="K148" s="435"/>
      <c r="L148" s="435">
        <v>8.0</v>
      </c>
      <c r="M148" s="435">
        <v>8.0</v>
      </c>
      <c r="N148" s="437">
        <v>8.0</v>
      </c>
      <c r="O148" s="433">
        <v>8.0</v>
      </c>
      <c r="P148" s="435">
        <v>8.0</v>
      </c>
      <c r="Q148" s="435">
        <v>8.0</v>
      </c>
      <c r="R148" s="435">
        <v>8.0</v>
      </c>
      <c r="S148" s="435">
        <v>8.0</v>
      </c>
      <c r="T148" s="435">
        <v>8.0</v>
      </c>
      <c r="U148" s="437"/>
      <c r="V148" s="437"/>
      <c r="W148" s="435"/>
      <c r="X148" s="435"/>
      <c r="Y148" s="435"/>
      <c r="Z148" s="435"/>
      <c r="AA148" s="435"/>
      <c r="AB148" s="437"/>
      <c r="AC148" s="437"/>
      <c r="AD148" s="435"/>
      <c r="AE148" s="435"/>
      <c r="AF148" s="435"/>
      <c r="AG148" s="435"/>
      <c r="AH148" s="435"/>
      <c r="AI148" s="437"/>
      <c r="AJ148" s="437"/>
      <c r="AK148" s="435"/>
      <c r="AL148" s="278">
        <f t="shared" si="38"/>
        <v>72</v>
      </c>
      <c r="AM148" s="436"/>
      <c r="AN148" s="280" t="b">
        <v>0</v>
      </c>
    </row>
    <row r="149" ht="15.75" customHeight="1">
      <c r="A149" s="233" t="s">
        <v>25</v>
      </c>
      <c r="B149" s="309" t="s">
        <v>300</v>
      </c>
      <c r="C149" s="309" t="s">
        <v>275</v>
      </c>
      <c r="D149" s="310" t="s">
        <v>128</v>
      </c>
      <c r="E149" s="446"/>
      <c r="F149" s="447"/>
      <c r="G149" s="437"/>
      <c r="H149" s="437"/>
      <c r="I149" s="435"/>
      <c r="J149" s="435"/>
      <c r="K149" s="435"/>
      <c r="L149" s="435"/>
      <c r="M149" s="435"/>
      <c r="N149" s="437"/>
      <c r="O149" s="433"/>
      <c r="P149" s="435"/>
      <c r="Q149" s="435"/>
      <c r="R149" s="435"/>
      <c r="S149" s="435"/>
      <c r="T149" s="435"/>
      <c r="U149" s="437"/>
      <c r="V149" s="437"/>
      <c r="W149" s="435"/>
      <c r="X149" s="435"/>
      <c r="Y149" s="435"/>
      <c r="Z149" s="435"/>
      <c r="AA149" s="435"/>
      <c r="AB149" s="437"/>
      <c r="AC149" s="437"/>
      <c r="AD149" s="435"/>
      <c r="AE149" s="435"/>
      <c r="AF149" s="435"/>
      <c r="AG149" s="435"/>
      <c r="AH149" s="435"/>
      <c r="AI149" s="437"/>
      <c r="AJ149" s="437"/>
      <c r="AK149" s="435"/>
      <c r="AL149" s="278">
        <f t="shared" si="38"/>
        <v>0</v>
      </c>
      <c r="AM149" s="304"/>
      <c r="AN149" s="280" t="b">
        <v>0</v>
      </c>
    </row>
    <row r="150" ht="15.75" customHeight="1">
      <c r="A150" s="233" t="s">
        <v>25</v>
      </c>
      <c r="B150" s="309" t="s">
        <v>300</v>
      </c>
      <c r="C150" s="309" t="s">
        <v>275</v>
      </c>
      <c r="D150" s="310" t="s">
        <v>100</v>
      </c>
      <c r="E150" s="446"/>
      <c r="F150" s="447"/>
      <c r="G150" s="437"/>
      <c r="H150" s="437"/>
      <c r="I150" s="435"/>
      <c r="J150" s="435"/>
      <c r="K150" s="435"/>
      <c r="L150" s="435"/>
      <c r="M150" s="435"/>
      <c r="N150" s="437"/>
      <c r="O150" s="433"/>
      <c r="P150" s="435"/>
      <c r="Q150" s="435"/>
      <c r="R150" s="435"/>
      <c r="S150" s="435"/>
      <c r="T150" s="435"/>
      <c r="U150" s="437"/>
      <c r="V150" s="437"/>
      <c r="W150" s="435"/>
      <c r="X150" s="435"/>
      <c r="Y150" s="435"/>
      <c r="Z150" s="435"/>
      <c r="AA150" s="435"/>
      <c r="AB150" s="437"/>
      <c r="AC150" s="437"/>
      <c r="AD150" s="435"/>
      <c r="AE150" s="435"/>
      <c r="AF150" s="435"/>
      <c r="AG150" s="435"/>
      <c r="AH150" s="435"/>
      <c r="AI150" s="437"/>
      <c r="AJ150" s="437"/>
      <c r="AK150" s="435"/>
      <c r="AL150" s="278">
        <f t="shared" ref="AL150:AL151" si="40">SUM(G150:AJ150)</f>
        <v>0</v>
      </c>
      <c r="AM150" s="304"/>
      <c r="AN150" s="280" t="b">
        <v>0</v>
      </c>
    </row>
    <row r="151" ht="15.75" customHeight="1">
      <c r="A151" s="233" t="s">
        <v>25</v>
      </c>
      <c r="B151" s="309" t="s">
        <v>300</v>
      </c>
      <c r="C151" s="309" t="s">
        <v>275</v>
      </c>
      <c r="D151" s="310"/>
      <c r="E151" s="446"/>
      <c r="F151" s="447"/>
      <c r="G151" s="437"/>
      <c r="H151" s="437"/>
      <c r="I151" s="435"/>
      <c r="J151" s="435"/>
      <c r="K151" s="435"/>
      <c r="L151" s="435"/>
      <c r="M151" s="435"/>
      <c r="N151" s="437"/>
      <c r="O151" s="433"/>
      <c r="P151" s="435"/>
      <c r="Q151" s="435"/>
      <c r="R151" s="435"/>
      <c r="S151" s="435"/>
      <c r="T151" s="435"/>
      <c r="U151" s="437"/>
      <c r="V151" s="437"/>
      <c r="W151" s="435"/>
      <c r="X151" s="435"/>
      <c r="Y151" s="435"/>
      <c r="Z151" s="435"/>
      <c r="AA151" s="435"/>
      <c r="AB151" s="437"/>
      <c r="AC151" s="437"/>
      <c r="AD151" s="435"/>
      <c r="AE151" s="435"/>
      <c r="AF151" s="435"/>
      <c r="AG151" s="435"/>
      <c r="AH151" s="435"/>
      <c r="AI151" s="437"/>
      <c r="AJ151" s="437"/>
      <c r="AK151" s="435"/>
      <c r="AL151" s="278">
        <f t="shared" si="40"/>
        <v>0</v>
      </c>
      <c r="AM151" s="304"/>
      <c r="AN151" s="280" t="b">
        <v>0</v>
      </c>
    </row>
    <row r="152" ht="15.75" customHeight="1">
      <c r="A152" s="233" t="s">
        <v>25</v>
      </c>
      <c r="B152" s="306" t="s">
        <v>300</v>
      </c>
      <c r="C152" s="306" t="s">
        <v>275</v>
      </c>
      <c r="D152" s="467" t="s">
        <v>98</v>
      </c>
      <c r="E152" s="458"/>
      <c r="F152" s="468"/>
      <c r="G152" s="438">
        <f t="shared" ref="G152:AK152" si="41">SUM(G147:G151)</f>
        <v>0</v>
      </c>
      <c r="H152" s="438">
        <f t="shared" si="41"/>
        <v>0</v>
      </c>
      <c r="I152" s="438">
        <f t="shared" si="41"/>
        <v>0</v>
      </c>
      <c r="J152" s="438">
        <f t="shared" si="41"/>
        <v>0</v>
      </c>
      <c r="K152" s="438">
        <f t="shared" si="41"/>
        <v>0</v>
      </c>
      <c r="L152" s="438">
        <f t="shared" si="41"/>
        <v>8</v>
      </c>
      <c r="M152" s="438">
        <f t="shared" si="41"/>
        <v>8</v>
      </c>
      <c r="N152" s="438">
        <f t="shared" si="41"/>
        <v>8</v>
      </c>
      <c r="O152" s="438">
        <f t="shared" si="41"/>
        <v>8</v>
      </c>
      <c r="P152" s="438">
        <f t="shared" si="41"/>
        <v>8</v>
      </c>
      <c r="Q152" s="438">
        <f t="shared" si="41"/>
        <v>8</v>
      </c>
      <c r="R152" s="438">
        <f t="shared" si="41"/>
        <v>8</v>
      </c>
      <c r="S152" s="438">
        <f t="shared" si="41"/>
        <v>8</v>
      </c>
      <c r="T152" s="438">
        <f t="shared" si="41"/>
        <v>8</v>
      </c>
      <c r="U152" s="438">
        <f t="shared" si="41"/>
        <v>0</v>
      </c>
      <c r="V152" s="438">
        <f t="shared" si="41"/>
        <v>0</v>
      </c>
      <c r="W152" s="438">
        <f t="shared" si="41"/>
        <v>0</v>
      </c>
      <c r="X152" s="438">
        <f t="shared" si="41"/>
        <v>0</v>
      </c>
      <c r="Y152" s="438">
        <f t="shared" si="41"/>
        <v>0</v>
      </c>
      <c r="Z152" s="438">
        <f t="shared" si="41"/>
        <v>0</v>
      </c>
      <c r="AA152" s="438">
        <f t="shared" si="41"/>
        <v>0</v>
      </c>
      <c r="AB152" s="438">
        <f t="shared" si="41"/>
        <v>0</v>
      </c>
      <c r="AC152" s="438">
        <f t="shared" si="41"/>
        <v>0</v>
      </c>
      <c r="AD152" s="438">
        <f t="shared" si="41"/>
        <v>0</v>
      </c>
      <c r="AE152" s="438">
        <f t="shared" si="41"/>
        <v>0</v>
      </c>
      <c r="AF152" s="438">
        <f t="shared" si="41"/>
        <v>0</v>
      </c>
      <c r="AG152" s="438">
        <f t="shared" si="41"/>
        <v>0</v>
      </c>
      <c r="AH152" s="438">
        <f t="shared" si="41"/>
        <v>0</v>
      </c>
      <c r="AI152" s="438">
        <f t="shared" si="41"/>
        <v>0</v>
      </c>
      <c r="AJ152" s="438">
        <f t="shared" si="41"/>
        <v>0</v>
      </c>
      <c r="AK152" s="438">
        <f t="shared" si="41"/>
        <v>0</v>
      </c>
      <c r="AL152" s="260">
        <f t="shared" ref="AL152:AL155" si="42">SUM(G152:AK152)</f>
        <v>72</v>
      </c>
      <c r="AM152" s="449"/>
      <c r="AN152" s="439" t="b">
        <v>0</v>
      </c>
    </row>
    <row r="153" ht="15.75" customHeight="1">
      <c r="A153" s="233" t="s">
        <v>25</v>
      </c>
      <c r="B153" s="309" t="s">
        <v>300</v>
      </c>
      <c r="C153" s="309" t="s">
        <v>259</v>
      </c>
      <c r="D153" s="309" t="s">
        <v>68</v>
      </c>
      <c r="E153" s="469"/>
      <c r="F153" s="469"/>
      <c r="G153" s="437"/>
      <c r="H153" s="437"/>
      <c r="I153" s="435">
        <v>1.0</v>
      </c>
      <c r="J153" s="435">
        <v>1.0</v>
      </c>
      <c r="K153" s="435"/>
      <c r="L153" s="435">
        <v>1.0</v>
      </c>
      <c r="M153" s="435"/>
      <c r="N153" s="437"/>
      <c r="O153" s="433"/>
      <c r="P153" s="435">
        <v>1.0</v>
      </c>
      <c r="Q153" s="435"/>
      <c r="R153" s="435">
        <v>1.0</v>
      </c>
      <c r="S153" s="435">
        <v>1.0</v>
      </c>
      <c r="T153" s="435">
        <v>1.0</v>
      </c>
      <c r="U153" s="437"/>
      <c r="V153" s="437"/>
      <c r="W153" s="435"/>
      <c r="X153" s="435"/>
      <c r="Y153" s="435"/>
      <c r="Z153" s="435"/>
      <c r="AA153" s="435"/>
      <c r="AB153" s="437"/>
      <c r="AC153" s="437"/>
      <c r="AD153" s="435"/>
      <c r="AE153" s="435"/>
      <c r="AF153" s="435"/>
      <c r="AG153" s="435"/>
      <c r="AH153" s="435"/>
      <c r="AI153" s="437"/>
      <c r="AJ153" s="437"/>
      <c r="AK153" s="435"/>
      <c r="AL153" s="278">
        <f t="shared" si="42"/>
        <v>7</v>
      </c>
      <c r="AM153" s="436"/>
      <c r="AN153" s="280" t="b">
        <v>0</v>
      </c>
    </row>
    <row r="154" ht="15.75" customHeight="1">
      <c r="A154" s="233" t="s">
        <v>25</v>
      </c>
      <c r="B154" s="309" t="s">
        <v>300</v>
      </c>
      <c r="C154" s="309" t="s">
        <v>259</v>
      </c>
      <c r="D154" s="309" t="s">
        <v>74</v>
      </c>
      <c r="E154" s="469"/>
      <c r="F154" s="469"/>
      <c r="G154" s="437"/>
      <c r="H154" s="437"/>
      <c r="I154" s="435"/>
      <c r="J154" s="435"/>
      <c r="K154" s="435"/>
      <c r="L154" s="435"/>
      <c r="M154" s="435"/>
      <c r="N154" s="437"/>
      <c r="O154" s="433"/>
      <c r="P154" s="435"/>
      <c r="Q154" s="435"/>
      <c r="R154" s="435"/>
      <c r="S154" s="435"/>
      <c r="T154" s="435"/>
      <c r="U154" s="437"/>
      <c r="V154" s="437"/>
      <c r="W154" s="435"/>
      <c r="X154" s="435"/>
      <c r="Y154" s="435"/>
      <c r="Z154" s="435"/>
      <c r="AA154" s="435"/>
      <c r="AB154" s="437"/>
      <c r="AC154" s="437"/>
      <c r="AD154" s="435"/>
      <c r="AE154" s="435"/>
      <c r="AF154" s="435"/>
      <c r="AG154" s="435"/>
      <c r="AH154" s="435"/>
      <c r="AI154" s="437"/>
      <c r="AJ154" s="437"/>
      <c r="AK154" s="435"/>
      <c r="AL154" s="278">
        <f t="shared" si="42"/>
        <v>0</v>
      </c>
      <c r="AM154" s="304"/>
      <c r="AN154" s="280" t="b">
        <v>0</v>
      </c>
    </row>
    <row r="155" ht="15.75" customHeight="1">
      <c r="A155" s="233" t="s">
        <v>25</v>
      </c>
      <c r="B155" s="309" t="s">
        <v>300</v>
      </c>
      <c r="C155" s="309" t="s">
        <v>259</v>
      </c>
      <c r="D155" s="309" t="s">
        <v>62</v>
      </c>
      <c r="E155" s="469"/>
      <c r="F155" s="469"/>
      <c r="G155" s="437"/>
      <c r="H155" s="437"/>
      <c r="I155" s="435"/>
      <c r="J155" s="435"/>
      <c r="K155" s="435"/>
      <c r="L155" s="435"/>
      <c r="M155" s="435"/>
      <c r="N155" s="437"/>
      <c r="O155" s="433"/>
      <c r="P155" s="435"/>
      <c r="Q155" s="435">
        <v>1.0</v>
      </c>
      <c r="R155" s="435"/>
      <c r="S155" s="435"/>
      <c r="T155" s="435"/>
      <c r="U155" s="437"/>
      <c r="V155" s="437"/>
      <c r="W155" s="435"/>
      <c r="X155" s="435"/>
      <c r="Y155" s="435"/>
      <c r="Z155" s="435"/>
      <c r="AA155" s="435"/>
      <c r="AB155" s="437"/>
      <c r="AC155" s="437"/>
      <c r="AD155" s="435"/>
      <c r="AE155" s="435"/>
      <c r="AF155" s="435"/>
      <c r="AG155" s="435"/>
      <c r="AH155" s="435"/>
      <c r="AI155" s="437"/>
      <c r="AJ155" s="437"/>
      <c r="AK155" s="435"/>
      <c r="AL155" s="278">
        <f t="shared" si="42"/>
        <v>1</v>
      </c>
      <c r="AM155" s="436"/>
      <c r="AN155" s="280" t="b">
        <v>0</v>
      </c>
    </row>
    <row r="156" ht="15.75" customHeight="1">
      <c r="A156" s="233" t="s">
        <v>25</v>
      </c>
      <c r="B156" s="306" t="s">
        <v>300</v>
      </c>
      <c r="C156" s="306" t="s">
        <v>259</v>
      </c>
      <c r="D156" s="306" t="s">
        <v>47</v>
      </c>
      <c r="E156" s="286"/>
      <c r="F156" s="286"/>
      <c r="G156" s="438">
        <f t="shared" ref="G156:AL156" si="43">SUM(G153:G155)</f>
        <v>0</v>
      </c>
      <c r="H156" s="438">
        <f t="shared" si="43"/>
        <v>0</v>
      </c>
      <c r="I156" s="438">
        <f t="shared" si="43"/>
        <v>1</v>
      </c>
      <c r="J156" s="438">
        <f t="shared" si="43"/>
        <v>1</v>
      </c>
      <c r="K156" s="438">
        <f t="shared" si="43"/>
        <v>0</v>
      </c>
      <c r="L156" s="438">
        <f t="shared" si="43"/>
        <v>1</v>
      </c>
      <c r="M156" s="438">
        <f t="shared" si="43"/>
        <v>0</v>
      </c>
      <c r="N156" s="438">
        <f t="shared" si="43"/>
        <v>0</v>
      </c>
      <c r="O156" s="438">
        <f t="shared" si="43"/>
        <v>0</v>
      </c>
      <c r="P156" s="438">
        <f t="shared" si="43"/>
        <v>1</v>
      </c>
      <c r="Q156" s="438">
        <f t="shared" si="43"/>
        <v>1</v>
      </c>
      <c r="R156" s="438">
        <f t="shared" si="43"/>
        <v>1</v>
      </c>
      <c r="S156" s="438">
        <f t="shared" si="43"/>
        <v>1</v>
      </c>
      <c r="T156" s="438">
        <f t="shared" si="43"/>
        <v>1</v>
      </c>
      <c r="U156" s="438">
        <f t="shared" si="43"/>
        <v>0</v>
      </c>
      <c r="V156" s="438">
        <f t="shared" si="43"/>
        <v>0</v>
      </c>
      <c r="W156" s="438">
        <f t="shared" si="43"/>
        <v>0</v>
      </c>
      <c r="X156" s="438">
        <f t="shared" si="43"/>
        <v>0</v>
      </c>
      <c r="Y156" s="438">
        <f t="shared" si="43"/>
        <v>0</v>
      </c>
      <c r="Z156" s="438">
        <f t="shared" si="43"/>
        <v>0</v>
      </c>
      <c r="AA156" s="438">
        <f t="shared" si="43"/>
        <v>0</v>
      </c>
      <c r="AB156" s="438">
        <f t="shared" si="43"/>
        <v>0</v>
      </c>
      <c r="AC156" s="438">
        <f t="shared" si="43"/>
        <v>0</v>
      </c>
      <c r="AD156" s="438">
        <f t="shared" si="43"/>
        <v>0</v>
      </c>
      <c r="AE156" s="438">
        <f t="shared" si="43"/>
        <v>0</v>
      </c>
      <c r="AF156" s="438">
        <f t="shared" si="43"/>
        <v>0</v>
      </c>
      <c r="AG156" s="438">
        <f t="shared" si="43"/>
        <v>0</v>
      </c>
      <c r="AH156" s="438">
        <f t="shared" si="43"/>
        <v>0</v>
      </c>
      <c r="AI156" s="438">
        <f t="shared" si="43"/>
        <v>0</v>
      </c>
      <c r="AJ156" s="438">
        <f t="shared" si="43"/>
        <v>0</v>
      </c>
      <c r="AK156" s="438">
        <f t="shared" si="43"/>
        <v>0</v>
      </c>
      <c r="AL156" s="438">
        <f t="shared" si="43"/>
        <v>8</v>
      </c>
      <c r="AM156" s="449"/>
      <c r="AN156" s="439" t="b">
        <v>0</v>
      </c>
    </row>
    <row r="157" ht="15.75" customHeight="1">
      <c r="A157" s="233" t="s">
        <v>25</v>
      </c>
      <c r="B157" s="309" t="s">
        <v>300</v>
      </c>
      <c r="C157" s="309" t="s">
        <v>255</v>
      </c>
      <c r="D157" s="309" t="s">
        <v>165</v>
      </c>
      <c r="E157" s="309"/>
      <c r="F157" s="309"/>
      <c r="G157" s="498"/>
      <c r="H157" s="437"/>
      <c r="I157" s="435"/>
      <c r="J157" s="435"/>
      <c r="K157" s="435"/>
      <c r="L157" s="435"/>
      <c r="M157" s="435">
        <v>1.0</v>
      </c>
      <c r="N157" s="437"/>
      <c r="O157" s="433"/>
      <c r="P157" s="435"/>
      <c r="Q157" s="435"/>
      <c r="R157" s="435"/>
      <c r="S157" s="435"/>
      <c r="T157" s="435"/>
      <c r="U157" s="437"/>
      <c r="V157" s="437"/>
      <c r="W157" s="435"/>
      <c r="X157" s="435"/>
      <c r="Y157" s="435"/>
      <c r="Z157" s="435"/>
      <c r="AA157" s="435"/>
      <c r="AB157" s="437"/>
      <c r="AC157" s="437"/>
      <c r="AD157" s="435"/>
      <c r="AE157" s="435"/>
      <c r="AF157" s="435"/>
      <c r="AG157" s="435"/>
      <c r="AH157" s="435"/>
      <c r="AI157" s="437"/>
      <c r="AJ157" s="437"/>
      <c r="AK157" s="435"/>
      <c r="AL157" s="278">
        <f t="shared" ref="AL157:AL203" si="45">SUM(G157:AK157)</f>
        <v>1</v>
      </c>
      <c r="AM157" s="436"/>
      <c r="AN157" s="280" t="b">
        <v>0</v>
      </c>
    </row>
    <row r="158" ht="15.75" customHeight="1">
      <c r="A158" s="233" t="s">
        <v>25</v>
      </c>
      <c r="B158" s="306" t="s">
        <v>300</v>
      </c>
      <c r="C158" s="306" t="s">
        <v>255</v>
      </c>
      <c r="D158" s="306" t="s">
        <v>161</v>
      </c>
      <c r="E158" s="286"/>
      <c r="F158" s="286"/>
      <c r="G158" s="438">
        <f t="shared" ref="G158:AK158" si="44">SUM(G157)</f>
        <v>0</v>
      </c>
      <c r="H158" s="438">
        <f t="shared" si="44"/>
        <v>0</v>
      </c>
      <c r="I158" s="438">
        <f t="shared" si="44"/>
        <v>0</v>
      </c>
      <c r="J158" s="438">
        <f t="shared" si="44"/>
        <v>0</v>
      </c>
      <c r="K158" s="438">
        <f t="shared" si="44"/>
        <v>0</v>
      </c>
      <c r="L158" s="438">
        <f t="shared" si="44"/>
        <v>0</v>
      </c>
      <c r="M158" s="438">
        <f t="shared" si="44"/>
        <v>1</v>
      </c>
      <c r="N158" s="438">
        <f t="shared" si="44"/>
        <v>0</v>
      </c>
      <c r="O158" s="438">
        <f t="shared" si="44"/>
        <v>0</v>
      </c>
      <c r="P158" s="438">
        <f t="shared" si="44"/>
        <v>0</v>
      </c>
      <c r="Q158" s="438">
        <f t="shared" si="44"/>
        <v>0</v>
      </c>
      <c r="R158" s="438">
        <f t="shared" si="44"/>
        <v>0</v>
      </c>
      <c r="S158" s="438">
        <f t="shared" si="44"/>
        <v>0</v>
      </c>
      <c r="T158" s="438">
        <f t="shared" si="44"/>
        <v>0</v>
      </c>
      <c r="U158" s="438">
        <f t="shared" si="44"/>
        <v>0</v>
      </c>
      <c r="V158" s="438">
        <f t="shared" si="44"/>
        <v>0</v>
      </c>
      <c r="W158" s="438">
        <f t="shared" si="44"/>
        <v>0</v>
      </c>
      <c r="X158" s="438">
        <f t="shared" si="44"/>
        <v>0</v>
      </c>
      <c r="Y158" s="438">
        <f t="shared" si="44"/>
        <v>0</v>
      </c>
      <c r="Z158" s="438">
        <f t="shared" si="44"/>
        <v>0</v>
      </c>
      <c r="AA158" s="438">
        <f t="shared" si="44"/>
        <v>0</v>
      </c>
      <c r="AB158" s="438">
        <f t="shared" si="44"/>
        <v>0</v>
      </c>
      <c r="AC158" s="438">
        <f t="shared" si="44"/>
        <v>0</v>
      </c>
      <c r="AD158" s="438">
        <f t="shared" si="44"/>
        <v>0</v>
      </c>
      <c r="AE158" s="438">
        <f t="shared" si="44"/>
        <v>0</v>
      </c>
      <c r="AF158" s="438">
        <f t="shared" si="44"/>
        <v>0</v>
      </c>
      <c r="AG158" s="438">
        <f t="shared" si="44"/>
        <v>0</v>
      </c>
      <c r="AH158" s="438">
        <f t="shared" si="44"/>
        <v>0</v>
      </c>
      <c r="AI158" s="438">
        <f t="shared" si="44"/>
        <v>0</v>
      </c>
      <c r="AJ158" s="438">
        <f t="shared" si="44"/>
        <v>0</v>
      </c>
      <c r="AK158" s="438">
        <f t="shared" si="44"/>
        <v>0</v>
      </c>
      <c r="AL158" s="260">
        <f t="shared" si="45"/>
        <v>1</v>
      </c>
      <c r="AM158" s="449"/>
      <c r="AN158" s="439" t="b">
        <v>0</v>
      </c>
    </row>
    <row r="159" ht="15.75" customHeight="1">
      <c r="A159" s="233" t="s">
        <v>25</v>
      </c>
      <c r="B159" s="309" t="s">
        <v>300</v>
      </c>
      <c r="C159" s="309" t="s">
        <v>263</v>
      </c>
      <c r="D159" s="309" t="s">
        <v>149</v>
      </c>
      <c r="E159" s="309"/>
      <c r="F159" s="309"/>
      <c r="G159" s="498"/>
      <c r="H159" s="437"/>
      <c r="I159" s="435">
        <v>1.0</v>
      </c>
      <c r="J159" s="435"/>
      <c r="K159" s="435">
        <v>1.0</v>
      </c>
      <c r="L159" s="435"/>
      <c r="M159" s="435">
        <v>1.0</v>
      </c>
      <c r="N159" s="437"/>
      <c r="O159" s="433"/>
      <c r="P159" s="435"/>
      <c r="Q159" s="435">
        <v>1.0</v>
      </c>
      <c r="R159" s="435"/>
      <c r="S159" s="435">
        <v>1.0</v>
      </c>
      <c r="T159" s="435">
        <v>1.0</v>
      </c>
      <c r="U159" s="437"/>
      <c r="V159" s="437"/>
      <c r="W159" s="435"/>
      <c r="X159" s="435"/>
      <c r="Y159" s="435"/>
      <c r="Z159" s="435"/>
      <c r="AA159" s="435"/>
      <c r="AB159" s="437"/>
      <c r="AC159" s="437"/>
      <c r="AD159" s="435"/>
      <c r="AE159" s="435"/>
      <c r="AF159" s="435"/>
      <c r="AG159" s="435"/>
      <c r="AH159" s="435"/>
      <c r="AI159" s="437"/>
      <c r="AJ159" s="437"/>
      <c r="AK159" s="435"/>
      <c r="AL159" s="448">
        <f t="shared" si="45"/>
        <v>6</v>
      </c>
      <c r="AM159" s="436"/>
      <c r="AN159" s="280" t="b">
        <v>0</v>
      </c>
    </row>
    <row r="160" ht="15.75" customHeight="1">
      <c r="A160" s="233" t="s">
        <v>25</v>
      </c>
      <c r="B160" s="457" t="s">
        <v>300</v>
      </c>
      <c r="C160" s="286" t="s">
        <v>263</v>
      </c>
      <c r="D160" s="286" t="s">
        <v>142</v>
      </c>
      <c r="E160" s="286"/>
      <c r="F160" s="286"/>
      <c r="G160" s="438">
        <f t="shared" ref="G160:AK160" si="46">SUM(G159)</f>
        <v>0</v>
      </c>
      <c r="H160" s="438">
        <f t="shared" si="46"/>
        <v>0</v>
      </c>
      <c r="I160" s="438">
        <f t="shared" si="46"/>
        <v>1</v>
      </c>
      <c r="J160" s="438">
        <f t="shared" si="46"/>
        <v>0</v>
      </c>
      <c r="K160" s="438">
        <f t="shared" si="46"/>
        <v>1</v>
      </c>
      <c r="L160" s="438">
        <f t="shared" si="46"/>
        <v>0</v>
      </c>
      <c r="M160" s="438">
        <f t="shared" si="46"/>
        <v>1</v>
      </c>
      <c r="N160" s="438">
        <f t="shared" si="46"/>
        <v>0</v>
      </c>
      <c r="O160" s="438">
        <f t="shared" si="46"/>
        <v>0</v>
      </c>
      <c r="P160" s="438">
        <f t="shared" si="46"/>
        <v>0</v>
      </c>
      <c r="Q160" s="438">
        <f t="shared" si="46"/>
        <v>1</v>
      </c>
      <c r="R160" s="438">
        <f t="shared" si="46"/>
        <v>0</v>
      </c>
      <c r="S160" s="438">
        <f t="shared" si="46"/>
        <v>1</v>
      </c>
      <c r="T160" s="438">
        <f t="shared" si="46"/>
        <v>1</v>
      </c>
      <c r="U160" s="438">
        <f t="shared" si="46"/>
        <v>0</v>
      </c>
      <c r="V160" s="438">
        <f t="shared" si="46"/>
        <v>0</v>
      </c>
      <c r="W160" s="438">
        <f t="shared" si="46"/>
        <v>0</v>
      </c>
      <c r="X160" s="438">
        <f t="shared" si="46"/>
        <v>0</v>
      </c>
      <c r="Y160" s="438">
        <f t="shared" si="46"/>
        <v>0</v>
      </c>
      <c r="Z160" s="438">
        <f t="shared" si="46"/>
        <v>0</v>
      </c>
      <c r="AA160" s="438">
        <f t="shared" si="46"/>
        <v>0</v>
      </c>
      <c r="AB160" s="438">
        <f t="shared" si="46"/>
        <v>0</v>
      </c>
      <c r="AC160" s="438">
        <f t="shared" si="46"/>
        <v>0</v>
      </c>
      <c r="AD160" s="438">
        <f t="shared" si="46"/>
        <v>0</v>
      </c>
      <c r="AE160" s="438">
        <f t="shared" si="46"/>
        <v>0</v>
      </c>
      <c r="AF160" s="438">
        <f t="shared" si="46"/>
        <v>0</v>
      </c>
      <c r="AG160" s="438">
        <f t="shared" si="46"/>
        <v>0</v>
      </c>
      <c r="AH160" s="438">
        <f t="shared" si="46"/>
        <v>0</v>
      </c>
      <c r="AI160" s="438">
        <f t="shared" si="46"/>
        <v>0</v>
      </c>
      <c r="AJ160" s="438">
        <f t="shared" si="46"/>
        <v>0</v>
      </c>
      <c r="AK160" s="438">
        <f t="shared" si="46"/>
        <v>0</v>
      </c>
      <c r="AL160" s="260">
        <f t="shared" si="45"/>
        <v>6</v>
      </c>
      <c r="AM160" s="449"/>
      <c r="AN160" s="439" t="b">
        <v>0</v>
      </c>
    </row>
    <row r="161" ht="15.75" customHeight="1">
      <c r="A161" s="233" t="s">
        <v>25</v>
      </c>
      <c r="B161" s="416" t="s">
        <v>299</v>
      </c>
      <c r="C161" s="416" t="s">
        <v>255</v>
      </c>
      <c r="D161" s="416"/>
      <c r="E161" s="486"/>
      <c r="F161" s="486"/>
      <c r="G161" s="437"/>
      <c r="H161" s="437"/>
      <c r="I161" s="435"/>
      <c r="J161" s="435"/>
      <c r="K161" s="435"/>
      <c r="L161" s="435"/>
      <c r="M161" s="435"/>
      <c r="N161" s="437"/>
      <c r="O161" s="433"/>
      <c r="P161" s="435"/>
      <c r="Q161" s="435"/>
      <c r="R161" s="435"/>
      <c r="S161" s="435"/>
      <c r="T161" s="435"/>
      <c r="U161" s="437"/>
      <c r="V161" s="437"/>
      <c r="W161" s="435"/>
      <c r="X161" s="435"/>
      <c r="Y161" s="435"/>
      <c r="Z161" s="435"/>
      <c r="AA161" s="435"/>
      <c r="AB161" s="437"/>
      <c r="AC161" s="437"/>
      <c r="AD161" s="435"/>
      <c r="AE161" s="435"/>
      <c r="AF161" s="435"/>
      <c r="AG161" s="435"/>
      <c r="AH161" s="435"/>
      <c r="AI161" s="437"/>
      <c r="AJ161" s="437"/>
      <c r="AK161" s="435"/>
      <c r="AL161" s="448">
        <f t="shared" si="45"/>
        <v>0</v>
      </c>
      <c r="AM161" s="304"/>
      <c r="AN161" s="493" t="b">
        <v>0</v>
      </c>
    </row>
    <row r="162" ht="15.75" customHeight="1">
      <c r="A162" s="233" t="s">
        <v>25</v>
      </c>
      <c r="B162" s="457" t="s">
        <v>299</v>
      </c>
      <c r="C162" s="286" t="s">
        <v>255</v>
      </c>
      <c r="D162" s="286" t="s">
        <v>161</v>
      </c>
      <c r="E162" s="286"/>
      <c r="F162" s="286"/>
      <c r="G162" s="438">
        <f t="shared" ref="G162:AK162" si="47">SUM(G161)</f>
        <v>0</v>
      </c>
      <c r="H162" s="438">
        <f t="shared" si="47"/>
        <v>0</v>
      </c>
      <c r="I162" s="438">
        <f t="shared" si="47"/>
        <v>0</v>
      </c>
      <c r="J162" s="438">
        <f t="shared" si="47"/>
        <v>0</v>
      </c>
      <c r="K162" s="438">
        <f t="shared" si="47"/>
        <v>0</v>
      </c>
      <c r="L162" s="438">
        <f t="shared" si="47"/>
        <v>0</v>
      </c>
      <c r="M162" s="438">
        <f t="shared" si="47"/>
        <v>0</v>
      </c>
      <c r="N162" s="438">
        <f t="shared" si="47"/>
        <v>0</v>
      </c>
      <c r="O162" s="438">
        <f t="shared" si="47"/>
        <v>0</v>
      </c>
      <c r="P162" s="438">
        <f t="shared" si="47"/>
        <v>0</v>
      </c>
      <c r="Q162" s="438">
        <f t="shared" si="47"/>
        <v>0</v>
      </c>
      <c r="R162" s="438">
        <f t="shared" si="47"/>
        <v>0</v>
      </c>
      <c r="S162" s="438">
        <f t="shared" si="47"/>
        <v>0</v>
      </c>
      <c r="T162" s="438">
        <f t="shared" si="47"/>
        <v>0</v>
      </c>
      <c r="U162" s="438">
        <f t="shared" si="47"/>
        <v>0</v>
      </c>
      <c r="V162" s="438">
        <f t="shared" si="47"/>
        <v>0</v>
      </c>
      <c r="W162" s="438">
        <f t="shared" si="47"/>
        <v>0</v>
      </c>
      <c r="X162" s="438">
        <f t="shared" si="47"/>
        <v>0</v>
      </c>
      <c r="Y162" s="438">
        <f t="shared" si="47"/>
        <v>0</v>
      </c>
      <c r="Z162" s="438">
        <f t="shared" si="47"/>
        <v>0</v>
      </c>
      <c r="AA162" s="438">
        <f t="shared" si="47"/>
        <v>0</v>
      </c>
      <c r="AB162" s="438">
        <f t="shared" si="47"/>
        <v>0</v>
      </c>
      <c r="AC162" s="438">
        <f t="shared" si="47"/>
        <v>0</v>
      </c>
      <c r="AD162" s="438">
        <f t="shared" si="47"/>
        <v>0</v>
      </c>
      <c r="AE162" s="438">
        <f t="shared" si="47"/>
        <v>0</v>
      </c>
      <c r="AF162" s="438">
        <f t="shared" si="47"/>
        <v>0</v>
      </c>
      <c r="AG162" s="438">
        <f t="shared" si="47"/>
        <v>0</v>
      </c>
      <c r="AH162" s="438">
        <f t="shared" si="47"/>
        <v>0</v>
      </c>
      <c r="AI162" s="438">
        <f t="shared" si="47"/>
        <v>0</v>
      </c>
      <c r="AJ162" s="438">
        <f t="shared" si="47"/>
        <v>0</v>
      </c>
      <c r="AK162" s="438">
        <f t="shared" si="47"/>
        <v>0</v>
      </c>
      <c r="AL162" s="260">
        <f t="shared" si="45"/>
        <v>0</v>
      </c>
      <c r="AM162" s="449"/>
      <c r="AN162" s="407" t="b">
        <v>0</v>
      </c>
    </row>
    <row r="163" ht="15.75" customHeight="1">
      <c r="A163" s="233" t="s">
        <v>25</v>
      </c>
      <c r="B163" s="309" t="s">
        <v>274</v>
      </c>
      <c r="C163" s="309" t="s">
        <v>255</v>
      </c>
      <c r="D163" s="309" t="s">
        <v>166</v>
      </c>
      <c r="E163" s="309"/>
      <c r="F163" s="309"/>
      <c r="G163" s="498"/>
      <c r="H163" s="437"/>
      <c r="I163" s="435"/>
      <c r="J163" s="435"/>
      <c r="K163" s="435"/>
      <c r="L163" s="435"/>
      <c r="M163" s="435">
        <v>1.0</v>
      </c>
      <c r="N163" s="437"/>
      <c r="O163" s="433"/>
      <c r="P163" s="435"/>
      <c r="Q163" s="435"/>
      <c r="R163" s="435"/>
      <c r="S163" s="435"/>
      <c r="T163" s="435"/>
      <c r="U163" s="437"/>
      <c r="V163" s="437"/>
      <c r="W163" s="435"/>
      <c r="X163" s="435"/>
      <c r="Y163" s="435"/>
      <c r="Z163" s="435"/>
      <c r="AA163" s="435"/>
      <c r="AB163" s="437"/>
      <c r="AC163" s="437"/>
      <c r="AD163" s="435"/>
      <c r="AE163" s="435"/>
      <c r="AF163" s="435"/>
      <c r="AG163" s="435"/>
      <c r="AH163" s="435"/>
      <c r="AI163" s="437"/>
      <c r="AJ163" s="437"/>
      <c r="AK163" s="435"/>
      <c r="AL163" s="278">
        <f t="shared" si="45"/>
        <v>1</v>
      </c>
      <c r="AM163" s="436"/>
      <c r="AN163" s="280" t="b">
        <v>1</v>
      </c>
    </row>
    <row r="164" ht="15.75" customHeight="1">
      <c r="A164" s="233" t="s">
        <v>25</v>
      </c>
      <c r="B164" s="286" t="s">
        <v>274</v>
      </c>
      <c r="C164" s="286" t="s">
        <v>255</v>
      </c>
      <c r="D164" s="286" t="s">
        <v>161</v>
      </c>
      <c r="E164" s="286"/>
      <c r="F164" s="286"/>
      <c r="G164" s="438">
        <f t="shared" ref="G164:AK164" si="48">SUM(G163)</f>
        <v>0</v>
      </c>
      <c r="H164" s="438">
        <f t="shared" si="48"/>
        <v>0</v>
      </c>
      <c r="I164" s="438">
        <f t="shared" si="48"/>
        <v>0</v>
      </c>
      <c r="J164" s="438">
        <f t="shared" si="48"/>
        <v>0</v>
      </c>
      <c r="K164" s="438">
        <f t="shared" si="48"/>
        <v>0</v>
      </c>
      <c r="L164" s="438">
        <f t="shared" si="48"/>
        <v>0</v>
      </c>
      <c r="M164" s="438">
        <f t="shared" si="48"/>
        <v>1</v>
      </c>
      <c r="N164" s="438">
        <f t="shared" si="48"/>
        <v>0</v>
      </c>
      <c r="O164" s="438">
        <f t="shared" si="48"/>
        <v>0</v>
      </c>
      <c r="P164" s="438">
        <f t="shared" si="48"/>
        <v>0</v>
      </c>
      <c r="Q164" s="438">
        <f t="shared" si="48"/>
        <v>0</v>
      </c>
      <c r="R164" s="438">
        <f t="shared" si="48"/>
        <v>0</v>
      </c>
      <c r="S164" s="438">
        <f t="shared" si="48"/>
        <v>0</v>
      </c>
      <c r="T164" s="438">
        <f t="shared" si="48"/>
        <v>0</v>
      </c>
      <c r="U164" s="438">
        <f t="shared" si="48"/>
        <v>0</v>
      </c>
      <c r="V164" s="438">
        <f t="shared" si="48"/>
        <v>0</v>
      </c>
      <c r="W164" s="438">
        <f t="shared" si="48"/>
        <v>0</v>
      </c>
      <c r="X164" s="438">
        <f t="shared" si="48"/>
        <v>0</v>
      </c>
      <c r="Y164" s="438">
        <f t="shared" si="48"/>
        <v>0</v>
      </c>
      <c r="Z164" s="438">
        <f t="shared" si="48"/>
        <v>0</v>
      </c>
      <c r="AA164" s="438">
        <f t="shared" si="48"/>
        <v>0</v>
      </c>
      <c r="AB164" s="438">
        <f t="shared" si="48"/>
        <v>0</v>
      </c>
      <c r="AC164" s="438">
        <f t="shared" si="48"/>
        <v>0</v>
      </c>
      <c r="AD164" s="438">
        <f t="shared" si="48"/>
        <v>0</v>
      </c>
      <c r="AE164" s="438">
        <f t="shared" si="48"/>
        <v>0</v>
      </c>
      <c r="AF164" s="438">
        <f t="shared" si="48"/>
        <v>0</v>
      </c>
      <c r="AG164" s="438">
        <f t="shared" si="48"/>
        <v>0</v>
      </c>
      <c r="AH164" s="438">
        <f t="shared" si="48"/>
        <v>0</v>
      </c>
      <c r="AI164" s="438">
        <f t="shared" si="48"/>
        <v>0</v>
      </c>
      <c r="AJ164" s="438">
        <f t="shared" si="48"/>
        <v>0</v>
      </c>
      <c r="AK164" s="438">
        <f t="shared" si="48"/>
        <v>0</v>
      </c>
      <c r="AL164" s="260">
        <f t="shared" si="45"/>
        <v>1</v>
      </c>
      <c r="AM164" s="439"/>
      <c r="AN164" s="407" t="b">
        <v>0</v>
      </c>
    </row>
    <row r="165" ht="15.75" customHeight="1">
      <c r="A165" s="233" t="s">
        <v>273</v>
      </c>
      <c r="B165" s="309" t="s">
        <v>298</v>
      </c>
      <c r="C165" s="309" t="s">
        <v>259</v>
      </c>
      <c r="D165" s="309" t="s">
        <v>74</v>
      </c>
      <c r="E165" s="309"/>
      <c r="F165" s="309"/>
      <c r="G165" s="437">
        <v>2.0</v>
      </c>
      <c r="H165" s="437">
        <v>2.0</v>
      </c>
      <c r="I165" s="435">
        <v>2.0</v>
      </c>
      <c r="J165" s="435">
        <v>2.0</v>
      </c>
      <c r="K165" s="435">
        <v>2.0</v>
      </c>
      <c r="L165" s="435">
        <v>2.0</v>
      </c>
      <c r="M165" s="435">
        <v>2.0</v>
      </c>
      <c r="N165" s="437">
        <v>2.0</v>
      </c>
      <c r="O165" s="433"/>
      <c r="P165" s="435">
        <v>1.0</v>
      </c>
      <c r="Q165" s="435">
        <v>1.0</v>
      </c>
      <c r="R165" s="435">
        <v>2.0</v>
      </c>
      <c r="S165" s="435">
        <v>2.0</v>
      </c>
      <c r="T165" s="435">
        <v>2.0</v>
      </c>
      <c r="U165" s="437">
        <v>2.0</v>
      </c>
      <c r="V165" s="437">
        <v>2.0</v>
      </c>
      <c r="W165" s="435">
        <v>2.0</v>
      </c>
      <c r="X165" s="435">
        <v>2.0</v>
      </c>
      <c r="Y165" s="435">
        <v>2.0</v>
      </c>
      <c r="Z165" s="435">
        <v>2.0</v>
      </c>
      <c r="AA165" s="435">
        <v>2.0</v>
      </c>
      <c r="AB165" s="437">
        <v>2.0</v>
      </c>
      <c r="AC165" s="437"/>
      <c r="AD165" s="435">
        <v>2.0</v>
      </c>
      <c r="AE165" s="435">
        <v>2.0</v>
      </c>
      <c r="AF165" s="435">
        <v>2.0</v>
      </c>
      <c r="AG165" s="435">
        <v>2.0</v>
      </c>
      <c r="AH165" s="435">
        <v>1.0</v>
      </c>
      <c r="AI165" s="437">
        <v>1.0</v>
      </c>
      <c r="AJ165" s="437"/>
      <c r="AK165" s="435">
        <v>2.0</v>
      </c>
      <c r="AL165" s="278">
        <f t="shared" si="45"/>
        <v>52</v>
      </c>
      <c r="AM165" s="436"/>
      <c r="AN165" s="280" t="b">
        <v>0</v>
      </c>
    </row>
    <row r="166" ht="15.75" customHeight="1">
      <c r="A166" s="233" t="s">
        <v>273</v>
      </c>
      <c r="B166" s="309" t="s">
        <v>298</v>
      </c>
      <c r="C166" s="309" t="s">
        <v>259</v>
      </c>
      <c r="D166" s="309" t="s">
        <v>62</v>
      </c>
      <c r="E166" s="309"/>
      <c r="F166" s="309"/>
      <c r="G166" s="499"/>
      <c r="H166" s="437"/>
      <c r="I166" s="435"/>
      <c r="J166" s="435"/>
      <c r="K166" s="435"/>
      <c r="L166" s="435"/>
      <c r="M166" s="435"/>
      <c r="N166" s="470"/>
      <c r="O166" s="471"/>
      <c r="P166" s="435">
        <v>1.0</v>
      </c>
      <c r="Q166" s="435">
        <v>1.0</v>
      </c>
      <c r="R166" s="435"/>
      <c r="S166" s="435"/>
      <c r="T166" s="435"/>
      <c r="U166" s="470"/>
      <c r="V166" s="470"/>
      <c r="W166" s="435"/>
      <c r="X166" s="435"/>
      <c r="Y166" s="435"/>
      <c r="Z166" s="435"/>
      <c r="AA166" s="435"/>
      <c r="AB166" s="470"/>
      <c r="AC166" s="470">
        <v>2.0</v>
      </c>
      <c r="AD166" s="435"/>
      <c r="AE166" s="435"/>
      <c r="AF166" s="435"/>
      <c r="AG166" s="435"/>
      <c r="AH166" s="435">
        <v>1.0</v>
      </c>
      <c r="AI166" s="470">
        <v>1.0</v>
      </c>
      <c r="AJ166" s="470">
        <v>2.0</v>
      </c>
      <c r="AK166" s="435"/>
      <c r="AL166" s="278">
        <f t="shared" si="45"/>
        <v>8</v>
      </c>
      <c r="AM166" s="436"/>
      <c r="AN166" s="280" t="b">
        <v>0</v>
      </c>
    </row>
    <row r="167" ht="15.75" customHeight="1">
      <c r="A167" s="233" t="s">
        <v>273</v>
      </c>
      <c r="B167" s="309" t="s">
        <v>298</v>
      </c>
      <c r="C167" s="309" t="s">
        <v>259</v>
      </c>
      <c r="D167" s="309" t="s">
        <v>50</v>
      </c>
      <c r="E167" s="309"/>
      <c r="F167" s="309"/>
      <c r="G167" s="499"/>
      <c r="H167" s="437"/>
      <c r="I167" s="435"/>
      <c r="J167" s="435"/>
      <c r="K167" s="435"/>
      <c r="L167" s="435"/>
      <c r="M167" s="435"/>
      <c r="N167" s="470"/>
      <c r="O167" s="471">
        <v>2.0</v>
      </c>
      <c r="P167" s="435"/>
      <c r="Q167" s="435"/>
      <c r="R167" s="435"/>
      <c r="S167" s="435"/>
      <c r="T167" s="435"/>
      <c r="U167" s="470"/>
      <c r="V167" s="470"/>
      <c r="W167" s="435"/>
      <c r="X167" s="435"/>
      <c r="Y167" s="435"/>
      <c r="Z167" s="435"/>
      <c r="AA167" s="435"/>
      <c r="AB167" s="470"/>
      <c r="AC167" s="470"/>
      <c r="AD167" s="435"/>
      <c r="AE167" s="435"/>
      <c r="AF167" s="435"/>
      <c r="AG167" s="435"/>
      <c r="AH167" s="435"/>
      <c r="AI167" s="470"/>
      <c r="AJ167" s="470"/>
      <c r="AK167" s="435"/>
      <c r="AL167" s="278">
        <f t="shared" si="45"/>
        <v>2</v>
      </c>
      <c r="AM167" s="436"/>
      <c r="AN167" s="280" t="b">
        <v>0</v>
      </c>
    </row>
    <row r="168" ht="15.75" customHeight="1">
      <c r="A168" s="233" t="s">
        <v>273</v>
      </c>
      <c r="B168" s="457" t="s">
        <v>298</v>
      </c>
      <c r="C168" s="306" t="s">
        <v>259</v>
      </c>
      <c r="D168" s="286" t="s">
        <v>47</v>
      </c>
      <c r="E168" s="286"/>
      <c r="F168" s="286"/>
      <c r="G168" s="440">
        <f t="shared" ref="G168:AK168" si="49">SUM(G165:G167)</f>
        <v>2</v>
      </c>
      <c r="H168" s="440">
        <f t="shared" si="49"/>
        <v>2</v>
      </c>
      <c r="I168" s="440">
        <f t="shared" si="49"/>
        <v>2</v>
      </c>
      <c r="J168" s="440">
        <f t="shared" si="49"/>
        <v>2</v>
      </c>
      <c r="K168" s="440">
        <f t="shared" si="49"/>
        <v>2</v>
      </c>
      <c r="L168" s="440">
        <f t="shared" si="49"/>
        <v>2</v>
      </c>
      <c r="M168" s="440">
        <f t="shared" si="49"/>
        <v>2</v>
      </c>
      <c r="N168" s="440">
        <f t="shared" si="49"/>
        <v>2</v>
      </c>
      <c r="O168" s="440">
        <f t="shared" si="49"/>
        <v>2</v>
      </c>
      <c r="P168" s="440">
        <f t="shared" si="49"/>
        <v>2</v>
      </c>
      <c r="Q168" s="440">
        <f t="shared" si="49"/>
        <v>2</v>
      </c>
      <c r="R168" s="440">
        <f t="shared" si="49"/>
        <v>2</v>
      </c>
      <c r="S168" s="440">
        <f t="shared" si="49"/>
        <v>2</v>
      </c>
      <c r="T168" s="440">
        <f t="shared" si="49"/>
        <v>2</v>
      </c>
      <c r="U168" s="440">
        <f t="shared" si="49"/>
        <v>2</v>
      </c>
      <c r="V168" s="440">
        <f t="shared" si="49"/>
        <v>2</v>
      </c>
      <c r="W168" s="440">
        <f t="shared" si="49"/>
        <v>2</v>
      </c>
      <c r="X168" s="440">
        <f t="shared" si="49"/>
        <v>2</v>
      </c>
      <c r="Y168" s="440">
        <f t="shared" si="49"/>
        <v>2</v>
      </c>
      <c r="Z168" s="440">
        <f t="shared" si="49"/>
        <v>2</v>
      </c>
      <c r="AA168" s="440">
        <f t="shared" si="49"/>
        <v>2</v>
      </c>
      <c r="AB168" s="440">
        <f t="shared" si="49"/>
        <v>2</v>
      </c>
      <c r="AC168" s="440">
        <f t="shared" si="49"/>
        <v>2</v>
      </c>
      <c r="AD168" s="440">
        <f t="shared" si="49"/>
        <v>2</v>
      </c>
      <c r="AE168" s="440">
        <f t="shared" si="49"/>
        <v>2</v>
      </c>
      <c r="AF168" s="440">
        <f t="shared" si="49"/>
        <v>2</v>
      </c>
      <c r="AG168" s="440">
        <f t="shared" si="49"/>
        <v>2</v>
      </c>
      <c r="AH168" s="440">
        <f t="shared" si="49"/>
        <v>2</v>
      </c>
      <c r="AI168" s="440">
        <f t="shared" si="49"/>
        <v>2</v>
      </c>
      <c r="AJ168" s="440">
        <f t="shared" si="49"/>
        <v>2</v>
      </c>
      <c r="AK168" s="440">
        <f t="shared" si="49"/>
        <v>2</v>
      </c>
      <c r="AL168" s="260">
        <f t="shared" si="45"/>
        <v>62</v>
      </c>
      <c r="AM168" s="439"/>
      <c r="AN168" s="407" t="b">
        <v>0</v>
      </c>
    </row>
    <row r="169" ht="15.75" customHeight="1">
      <c r="A169" s="233" t="s">
        <v>25</v>
      </c>
      <c r="B169" s="309" t="s">
        <v>299</v>
      </c>
      <c r="C169" s="309" t="s">
        <v>259</v>
      </c>
      <c r="D169" s="309" t="s">
        <v>67</v>
      </c>
      <c r="E169" s="309"/>
      <c r="F169" s="309"/>
      <c r="G169" s="499"/>
      <c r="H169" s="437"/>
      <c r="I169" s="435"/>
      <c r="J169" s="435"/>
      <c r="K169" s="435"/>
      <c r="L169" s="435"/>
      <c r="M169" s="435"/>
      <c r="N169" s="470"/>
      <c r="O169" s="471"/>
      <c r="P169" s="435"/>
      <c r="Q169" s="435"/>
      <c r="R169" s="435"/>
      <c r="S169" s="435"/>
      <c r="T169" s="435"/>
      <c r="U169" s="470"/>
      <c r="V169" s="470"/>
      <c r="W169" s="435"/>
      <c r="X169" s="435"/>
      <c r="Y169" s="435"/>
      <c r="Z169" s="435"/>
      <c r="AA169" s="435"/>
      <c r="AB169" s="470"/>
      <c r="AC169" s="470"/>
      <c r="AD169" s="435"/>
      <c r="AE169" s="435"/>
      <c r="AF169" s="435"/>
      <c r="AG169" s="435"/>
      <c r="AH169" s="435"/>
      <c r="AI169" s="470"/>
      <c r="AJ169" s="470"/>
      <c r="AK169" s="435"/>
      <c r="AL169" s="278">
        <f t="shared" si="45"/>
        <v>0</v>
      </c>
      <c r="AM169" s="304"/>
      <c r="AN169" s="280" t="b">
        <v>0</v>
      </c>
    </row>
    <row r="170" ht="15.75" customHeight="1">
      <c r="A170" s="233" t="s">
        <v>25</v>
      </c>
      <c r="B170" s="457" t="s">
        <v>299</v>
      </c>
      <c r="C170" s="306" t="s">
        <v>259</v>
      </c>
      <c r="D170" s="306" t="s">
        <v>47</v>
      </c>
      <c r="E170" s="286"/>
      <c r="F170" s="286"/>
      <c r="G170" s="440">
        <f t="shared" ref="G170:AK170" si="50">SUM(G169)</f>
        <v>0</v>
      </c>
      <c r="H170" s="440">
        <f t="shared" si="50"/>
        <v>0</v>
      </c>
      <c r="I170" s="440">
        <f t="shared" si="50"/>
        <v>0</v>
      </c>
      <c r="J170" s="440">
        <f t="shared" si="50"/>
        <v>0</v>
      </c>
      <c r="K170" s="440">
        <f t="shared" si="50"/>
        <v>0</v>
      </c>
      <c r="L170" s="440">
        <f t="shared" si="50"/>
        <v>0</v>
      </c>
      <c r="M170" s="440">
        <f t="shared" si="50"/>
        <v>0</v>
      </c>
      <c r="N170" s="440">
        <f t="shared" si="50"/>
        <v>0</v>
      </c>
      <c r="O170" s="440">
        <f t="shared" si="50"/>
        <v>0</v>
      </c>
      <c r="P170" s="440">
        <f t="shared" si="50"/>
        <v>0</v>
      </c>
      <c r="Q170" s="440">
        <f t="shared" si="50"/>
        <v>0</v>
      </c>
      <c r="R170" s="440">
        <f t="shared" si="50"/>
        <v>0</v>
      </c>
      <c r="S170" s="440">
        <f t="shared" si="50"/>
        <v>0</v>
      </c>
      <c r="T170" s="440">
        <f t="shared" si="50"/>
        <v>0</v>
      </c>
      <c r="U170" s="440">
        <f t="shared" si="50"/>
        <v>0</v>
      </c>
      <c r="V170" s="440">
        <f t="shared" si="50"/>
        <v>0</v>
      </c>
      <c r="W170" s="440">
        <f t="shared" si="50"/>
        <v>0</v>
      </c>
      <c r="X170" s="440">
        <f t="shared" si="50"/>
        <v>0</v>
      </c>
      <c r="Y170" s="440">
        <f t="shared" si="50"/>
        <v>0</v>
      </c>
      <c r="Z170" s="440">
        <f t="shared" si="50"/>
        <v>0</v>
      </c>
      <c r="AA170" s="440">
        <f t="shared" si="50"/>
        <v>0</v>
      </c>
      <c r="AB170" s="440">
        <f t="shared" si="50"/>
        <v>0</v>
      </c>
      <c r="AC170" s="440">
        <f t="shared" si="50"/>
        <v>0</v>
      </c>
      <c r="AD170" s="440">
        <f t="shared" si="50"/>
        <v>0</v>
      </c>
      <c r="AE170" s="440">
        <f t="shared" si="50"/>
        <v>0</v>
      </c>
      <c r="AF170" s="440">
        <f t="shared" si="50"/>
        <v>0</v>
      </c>
      <c r="AG170" s="440">
        <f t="shared" si="50"/>
        <v>0</v>
      </c>
      <c r="AH170" s="440">
        <f t="shared" si="50"/>
        <v>0</v>
      </c>
      <c r="AI170" s="440">
        <f t="shared" si="50"/>
        <v>0</v>
      </c>
      <c r="AJ170" s="440">
        <f t="shared" si="50"/>
        <v>0</v>
      </c>
      <c r="AK170" s="440">
        <f t="shared" si="50"/>
        <v>0</v>
      </c>
      <c r="AL170" s="260">
        <f t="shared" si="45"/>
        <v>0</v>
      </c>
      <c r="AM170" s="439"/>
      <c r="AN170" s="407" t="b">
        <v>0</v>
      </c>
    </row>
    <row r="171" ht="15.75" customHeight="1">
      <c r="A171" s="233" t="s">
        <v>265</v>
      </c>
      <c r="B171" s="309" t="s">
        <v>307</v>
      </c>
      <c r="C171" s="309" t="s">
        <v>263</v>
      </c>
      <c r="D171" s="309" t="s">
        <v>148</v>
      </c>
      <c r="E171" s="309"/>
      <c r="F171" s="309"/>
      <c r="G171" s="470"/>
      <c r="H171" s="437"/>
      <c r="I171" s="435">
        <v>1.0</v>
      </c>
      <c r="J171" s="435"/>
      <c r="K171" s="435"/>
      <c r="L171" s="435"/>
      <c r="M171" s="435"/>
      <c r="N171" s="470"/>
      <c r="O171" s="471"/>
      <c r="P171" s="435">
        <v>1.0</v>
      </c>
      <c r="Q171" s="435"/>
      <c r="R171" s="435"/>
      <c r="S171" s="435"/>
      <c r="T171" s="435"/>
      <c r="U171" s="470"/>
      <c r="V171" s="470"/>
      <c r="W171" s="435">
        <v>1.0</v>
      </c>
      <c r="X171" s="435"/>
      <c r="Y171" s="435"/>
      <c r="Z171" s="435"/>
      <c r="AA171" s="435"/>
      <c r="AB171" s="470"/>
      <c r="AC171" s="470"/>
      <c r="AD171" s="435">
        <v>1.0</v>
      </c>
      <c r="AE171" s="435"/>
      <c r="AF171" s="435"/>
      <c r="AG171" s="435"/>
      <c r="AH171" s="435"/>
      <c r="AI171" s="470"/>
      <c r="AJ171" s="470"/>
      <c r="AK171" s="435"/>
      <c r="AL171" s="278">
        <f t="shared" si="45"/>
        <v>4</v>
      </c>
      <c r="AM171" s="436"/>
      <c r="AN171" s="280" t="b">
        <v>0</v>
      </c>
    </row>
    <row r="172" ht="15.75" customHeight="1">
      <c r="A172" s="233" t="s">
        <v>265</v>
      </c>
      <c r="B172" s="306" t="s">
        <v>307</v>
      </c>
      <c r="C172" s="306" t="s">
        <v>263</v>
      </c>
      <c r="D172" s="457" t="s">
        <v>142</v>
      </c>
      <c r="E172" s="306"/>
      <c r="F172" s="306"/>
      <c r="G172" s="440">
        <f t="shared" ref="G172:AK172" si="51">SUM(G171)</f>
        <v>0</v>
      </c>
      <c r="H172" s="440">
        <f t="shared" si="51"/>
        <v>0</v>
      </c>
      <c r="I172" s="440">
        <f t="shared" si="51"/>
        <v>1</v>
      </c>
      <c r="J172" s="440">
        <f t="shared" si="51"/>
        <v>0</v>
      </c>
      <c r="K172" s="440">
        <f t="shared" si="51"/>
        <v>0</v>
      </c>
      <c r="L172" s="440">
        <f t="shared" si="51"/>
        <v>0</v>
      </c>
      <c r="M172" s="440">
        <f t="shared" si="51"/>
        <v>0</v>
      </c>
      <c r="N172" s="440">
        <f t="shared" si="51"/>
        <v>0</v>
      </c>
      <c r="O172" s="440">
        <f t="shared" si="51"/>
        <v>0</v>
      </c>
      <c r="P172" s="440">
        <f t="shared" si="51"/>
        <v>1</v>
      </c>
      <c r="Q172" s="440">
        <f t="shared" si="51"/>
        <v>0</v>
      </c>
      <c r="R172" s="440">
        <f t="shared" si="51"/>
        <v>0</v>
      </c>
      <c r="S172" s="440">
        <f t="shared" si="51"/>
        <v>0</v>
      </c>
      <c r="T172" s="440">
        <f t="shared" si="51"/>
        <v>0</v>
      </c>
      <c r="U172" s="440">
        <f t="shared" si="51"/>
        <v>0</v>
      </c>
      <c r="V172" s="440">
        <f t="shared" si="51"/>
        <v>0</v>
      </c>
      <c r="W172" s="440">
        <f t="shared" si="51"/>
        <v>1</v>
      </c>
      <c r="X172" s="440">
        <f t="shared" si="51"/>
        <v>0</v>
      </c>
      <c r="Y172" s="440">
        <f t="shared" si="51"/>
        <v>0</v>
      </c>
      <c r="Z172" s="440">
        <f t="shared" si="51"/>
        <v>0</v>
      </c>
      <c r="AA172" s="440">
        <f t="shared" si="51"/>
        <v>0</v>
      </c>
      <c r="AB172" s="440">
        <f t="shared" si="51"/>
        <v>0</v>
      </c>
      <c r="AC172" s="440">
        <f t="shared" si="51"/>
        <v>0</v>
      </c>
      <c r="AD172" s="440">
        <f t="shared" si="51"/>
        <v>1</v>
      </c>
      <c r="AE172" s="440">
        <f t="shared" si="51"/>
        <v>0</v>
      </c>
      <c r="AF172" s="440">
        <f t="shared" si="51"/>
        <v>0</v>
      </c>
      <c r="AG172" s="440">
        <f t="shared" si="51"/>
        <v>0</v>
      </c>
      <c r="AH172" s="440">
        <f t="shared" si="51"/>
        <v>0</v>
      </c>
      <c r="AI172" s="440">
        <f t="shared" si="51"/>
        <v>0</v>
      </c>
      <c r="AJ172" s="440">
        <f t="shared" si="51"/>
        <v>0</v>
      </c>
      <c r="AK172" s="440">
        <f t="shared" si="51"/>
        <v>0</v>
      </c>
      <c r="AL172" s="440">
        <f t="shared" si="45"/>
        <v>4</v>
      </c>
      <c r="AM172" s="439"/>
      <c r="AN172" s="407" t="b">
        <v>0</v>
      </c>
    </row>
    <row r="173" ht="15.75" customHeight="1">
      <c r="A173" s="233" t="s">
        <v>265</v>
      </c>
      <c r="B173" s="309" t="s">
        <v>311</v>
      </c>
      <c r="C173" s="309" t="s">
        <v>259</v>
      </c>
      <c r="D173" s="309" t="s">
        <v>50</v>
      </c>
      <c r="E173" s="309"/>
      <c r="F173" s="309"/>
      <c r="G173" s="437"/>
      <c r="H173" s="437"/>
      <c r="I173" s="435"/>
      <c r="J173" s="435"/>
      <c r="K173" s="435"/>
      <c r="L173" s="435"/>
      <c r="M173" s="435"/>
      <c r="N173" s="437">
        <v>1.0</v>
      </c>
      <c r="O173" s="433">
        <v>1.0</v>
      </c>
      <c r="P173" s="435">
        <v>1.0</v>
      </c>
      <c r="Q173" s="435">
        <v>1.0</v>
      </c>
      <c r="R173" s="435">
        <v>1.0</v>
      </c>
      <c r="S173" s="435">
        <v>1.0</v>
      </c>
      <c r="T173" s="435"/>
      <c r="U173" s="437"/>
      <c r="V173" s="437"/>
      <c r="W173" s="435"/>
      <c r="X173" s="435"/>
      <c r="Y173" s="435"/>
      <c r="Z173" s="435"/>
      <c r="AA173" s="435"/>
      <c r="AB173" s="470"/>
      <c r="AC173" s="470"/>
      <c r="AD173" s="435"/>
      <c r="AE173" s="435"/>
      <c r="AF173" s="435"/>
      <c r="AG173" s="435"/>
      <c r="AH173" s="435"/>
      <c r="AI173" s="437"/>
      <c r="AJ173" s="437"/>
      <c r="AK173" s="435"/>
      <c r="AL173" s="435">
        <f t="shared" si="45"/>
        <v>6</v>
      </c>
      <c r="AM173" s="436"/>
      <c r="AN173" s="280" t="b">
        <v>0</v>
      </c>
    </row>
    <row r="174" ht="15.75" customHeight="1">
      <c r="A174" s="233" t="s">
        <v>265</v>
      </c>
      <c r="B174" s="309" t="s">
        <v>311</v>
      </c>
      <c r="C174" s="309" t="s">
        <v>259</v>
      </c>
      <c r="D174" s="309" t="s">
        <v>87</v>
      </c>
      <c r="E174" s="309"/>
      <c r="F174" s="309"/>
      <c r="G174" s="437"/>
      <c r="H174" s="437"/>
      <c r="I174" s="435"/>
      <c r="J174" s="435"/>
      <c r="K174" s="435"/>
      <c r="L174" s="435"/>
      <c r="M174" s="435"/>
      <c r="N174" s="437"/>
      <c r="O174" s="433"/>
      <c r="P174" s="435"/>
      <c r="Q174" s="435"/>
      <c r="R174" s="435"/>
      <c r="S174" s="435">
        <v>1.0</v>
      </c>
      <c r="T174" s="435"/>
      <c r="U174" s="437"/>
      <c r="V174" s="437"/>
      <c r="W174" s="435"/>
      <c r="X174" s="435"/>
      <c r="Y174" s="435"/>
      <c r="Z174" s="435"/>
      <c r="AA174" s="435"/>
      <c r="AB174" s="437"/>
      <c r="AC174" s="437"/>
      <c r="AD174" s="435"/>
      <c r="AE174" s="435"/>
      <c r="AF174" s="435"/>
      <c r="AG174" s="435"/>
      <c r="AH174" s="435"/>
      <c r="AI174" s="437"/>
      <c r="AJ174" s="437"/>
      <c r="AK174" s="435"/>
      <c r="AL174" s="435">
        <f t="shared" si="45"/>
        <v>1</v>
      </c>
      <c r="AM174" s="436"/>
      <c r="AN174" s="280" t="b">
        <v>0</v>
      </c>
    </row>
    <row r="175" ht="15.75" customHeight="1">
      <c r="A175" s="233" t="s">
        <v>265</v>
      </c>
      <c r="B175" s="309" t="s">
        <v>311</v>
      </c>
      <c r="C175" s="309" t="s">
        <v>259</v>
      </c>
      <c r="D175" s="309"/>
      <c r="E175" s="309"/>
      <c r="F175" s="309"/>
      <c r="G175" s="437"/>
      <c r="H175" s="437"/>
      <c r="I175" s="435"/>
      <c r="J175" s="435"/>
      <c r="K175" s="435"/>
      <c r="L175" s="435"/>
      <c r="M175" s="435"/>
      <c r="N175" s="437"/>
      <c r="O175" s="433"/>
      <c r="P175" s="435"/>
      <c r="Q175" s="435"/>
      <c r="R175" s="435"/>
      <c r="S175" s="435"/>
      <c r="T175" s="435"/>
      <c r="U175" s="437"/>
      <c r="V175" s="437"/>
      <c r="W175" s="435"/>
      <c r="X175" s="435"/>
      <c r="Y175" s="435"/>
      <c r="Z175" s="435"/>
      <c r="AA175" s="435"/>
      <c r="AB175" s="437"/>
      <c r="AC175" s="437"/>
      <c r="AD175" s="435"/>
      <c r="AE175" s="435"/>
      <c r="AF175" s="435"/>
      <c r="AG175" s="435"/>
      <c r="AH175" s="435"/>
      <c r="AI175" s="437"/>
      <c r="AJ175" s="437"/>
      <c r="AK175" s="435"/>
      <c r="AL175" s="435">
        <f t="shared" si="45"/>
        <v>0</v>
      </c>
      <c r="AM175" s="304"/>
      <c r="AN175" s="280" t="b">
        <v>0</v>
      </c>
    </row>
    <row r="176" ht="15.75" customHeight="1">
      <c r="A176" s="233" t="s">
        <v>265</v>
      </c>
      <c r="B176" s="306" t="s">
        <v>311</v>
      </c>
      <c r="C176" s="306" t="s">
        <v>259</v>
      </c>
      <c r="D176" s="306" t="s">
        <v>47</v>
      </c>
      <c r="E176" s="306"/>
      <c r="F176" s="306"/>
      <c r="G176" s="438">
        <f t="shared" ref="G176:AK176" si="52">SUM(G173:G175)</f>
        <v>0</v>
      </c>
      <c r="H176" s="438">
        <f t="shared" si="52"/>
        <v>0</v>
      </c>
      <c r="I176" s="438">
        <f t="shared" si="52"/>
        <v>0</v>
      </c>
      <c r="J176" s="438">
        <f t="shared" si="52"/>
        <v>0</v>
      </c>
      <c r="K176" s="438">
        <f t="shared" si="52"/>
        <v>0</v>
      </c>
      <c r="L176" s="438">
        <f t="shared" si="52"/>
        <v>0</v>
      </c>
      <c r="M176" s="438">
        <f t="shared" si="52"/>
        <v>0</v>
      </c>
      <c r="N176" s="438">
        <f t="shared" si="52"/>
        <v>1</v>
      </c>
      <c r="O176" s="438">
        <f t="shared" si="52"/>
        <v>1</v>
      </c>
      <c r="P176" s="438">
        <f t="shared" si="52"/>
        <v>1</v>
      </c>
      <c r="Q176" s="438">
        <f t="shared" si="52"/>
        <v>1</v>
      </c>
      <c r="R176" s="438">
        <f t="shared" si="52"/>
        <v>1</v>
      </c>
      <c r="S176" s="438">
        <f t="shared" si="52"/>
        <v>2</v>
      </c>
      <c r="T176" s="438">
        <f t="shared" si="52"/>
        <v>0</v>
      </c>
      <c r="U176" s="438">
        <f t="shared" si="52"/>
        <v>0</v>
      </c>
      <c r="V176" s="438">
        <f t="shared" si="52"/>
        <v>0</v>
      </c>
      <c r="W176" s="438">
        <f t="shared" si="52"/>
        <v>0</v>
      </c>
      <c r="X176" s="438">
        <f t="shared" si="52"/>
        <v>0</v>
      </c>
      <c r="Y176" s="438">
        <f t="shared" si="52"/>
        <v>0</v>
      </c>
      <c r="Z176" s="438">
        <f t="shared" si="52"/>
        <v>0</v>
      </c>
      <c r="AA176" s="438">
        <f t="shared" si="52"/>
        <v>0</v>
      </c>
      <c r="AB176" s="438">
        <f t="shared" si="52"/>
        <v>0</v>
      </c>
      <c r="AC176" s="438">
        <f t="shared" si="52"/>
        <v>0</v>
      </c>
      <c r="AD176" s="438">
        <f t="shared" si="52"/>
        <v>0</v>
      </c>
      <c r="AE176" s="438">
        <f t="shared" si="52"/>
        <v>0</v>
      </c>
      <c r="AF176" s="438">
        <f t="shared" si="52"/>
        <v>0</v>
      </c>
      <c r="AG176" s="438">
        <f t="shared" si="52"/>
        <v>0</v>
      </c>
      <c r="AH176" s="438">
        <f t="shared" si="52"/>
        <v>0</v>
      </c>
      <c r="AI176" s="438">
        <f t="shared" si="52"/>
        <v>0</v>
      </c>
      <c r="AJ176" s="438">
        <f t="shared" si="52"/>
        <v>0</v>
      </c>
      <c r="AK176" s="438">
        <f t="shared" si="52"/>
        <v>0</v>
      </c>
      <c r="AL176" s="260">
        <f t="shared" si="45"/>
        <v>7</v>
      </c>
      <c r="AM176" s="263"/>
      <c r="AN176" s="407" t="b">
        <v>0</v>
      </c>
    </row>
    <row r="177" ht="15.75" customHeight="1">
      <c r="A177" s="233" t="s">
        <v>25</v>
      </c>
      <c r="B177" s="309" t="s">
        <v>309</v>
      </c>
      <c r="C177" s="309" t="s">
        <v>275</v>
      </c>
      <c r="D177" s="309" t="s">
        <v>132</v>
      </c>
      <c r="E177" s="309"/>
      <c r="F177" s="309"/>
      <c r="G177" s="437"/>
      <c r="H177" s="437"/>
      <c r="I177" s="435">
        <v>8.0</v>
      </c>
      <c r="J177" s="435">
        <v>8.0</v>
      </c>
      <c r="K177" s="435">
        <v>8.0</v>
      </c>
      <c r="L177" s="435">
        <v>8.0</v>
      </c>
      <c r="M177" s="435">
        <v>8.0</v>
      </c>
      <c r="N177" s="437"/>
      <c r="O177" s="433"/>
      <c r="P177" s="435">
        <v>8.0</v>
      </c>
      <c r="Q177" s="435"/>
      <c r="R177" s="435">
        <v>8.0</v>
      </c>
      <c r="S177" s="435">
        <v>8.0</v>
      </c>
      <c r="T177" s="435">
        <v>8.0</v>
      </c>
      <c r="U177" s="437"/>
      <c r="V177" s="437"/>
      <c r="W177" s="435">
        <v>8.0</v>
      </c>
      <c r="X177" s="435">
        <v>8.0</v>
      </c>
      <c r="Y177" s="435">
        <v>8.0</v>
      </c>
      <c r="Z177" s="435">
        <v>8.0</v>
      </c>
      <c r="AA177" s="435">
        <v>8.0</v>
      </c>
      <c r="AB177" s="437"/>
      <c r="AC177" s="437"/>
      <c r="AD177" s="435">
        <v>8.0</v>
      </c>
      <c r="AE177" s="435">
        <v>8.0</v>
      </c>
      <c r="AF177" s="435">
        <v>8.0</v>
      </c>
      <c r="AG177" s="435">
        <v>8.0</v>
      </c>
      <c r="AH177" s="435">
        <v>8.0</v>
      </c>
      <c r="AI177" s="437"/>
      <c r="AJ177" s="437"/>
      <c r="AK177" s="435">
        <v>8.0</v>
      </c>
      <c r="AL177" s="278">
        <f t="shared" si="45"/>
        <v>160</v>
      </c>
      <c r="AM177" s="241"/>
      <c r="AN177" s="280" t="b">
        <v>0</v>
      </c>
    </row>
    <row r="178" ht="15.75" customHeight="1">
      <c r="A178" s="233" t="s">
        <v>25</v>
      </c>
      <c r="B178" s="309" t="s">
        <v>309</v>
      </c>
      <c r="C178" s="309" t="s">
        <v>275</v>
      </c>
      <c r="D178" s="309" t="s">
        <v>137</v>
      </c>
      <c r="E178" s="309"/>
      <c r="F178" s="309"/>
      <c r="G178" s="437"/>
      <c r="H178" s="437"/>
      <c r="I178" s="435"/>
      <c r="J178" s="435"/>
      <c r="K178" s="435"/>
      <c r="L178" s="435"/>
      <c r="M178" s="435"/>
      <c r="N178" s="437"/>
      <c r="O178" s="433"/>
      <c r="P178" s="435"/>
      <c r="Q178" s="435"/>
      <c r="R178" s="435"/>
      <c r="S178" s="435"/>
      <c r="T178" s="435"/>
      <c r="U178" s="437"/>
      <c r="V178" s="437"/>
      <c r="W178" s="435"/>
      <c r="X178" s="435"/>
      <c r="Y178" s="435"/>
      <c r="Z178" s="435"/>
      <c r="AA178" s="435"/>
      <c r="AB178" s="437"/>
      <c r="AC178" s="437"/>
      <c r="AD178" s="435"/>
      <c r="AE178" s="435"/>
      <c r="AF178" s="435"/>
      <c r="AG178" s="435"/>
      <c r="AH178" s="435"/>
      <c r="AI178" s="437">
        <v>8.0</v>
      </c>
      <c r="AJ178" s="437"/>
      <c r="AK178" s="435"/>
      <c r="AL178" s="278">
        <f t="shared" si="45"/>
        <v>8</v>
      </c>
      <c r="AM178" s="241"/>
      <c r="AN178" s="280" t="b">
        <v>0</v>
      </c>
    </row>
    <row r="179" ht="15.75" customHeight="1">
      <c r="A179" s="233" t="s">
        <v>25</v>
      </c>
      <c r="B179" s="309" t="s">
        <v>309</v>
      </c>
      <c r="C179" s="309" t="s">
        <v>275</v>
      </c>
      <c r="D179" s="309" t="s">
        <v>110</v>
      </c>
      <c r="E179" s="309"/>
      <c r="F179" s="309"/>
      <c r="G179" s="437"/>
      <c r="H179" s="437"/>
      <c r="I179" s="435"/>
      <c r="J179" s="435"/>
      <c r="K179" s="435"/>
      <c r="L179" s="435"/>
      <c r="M179" s="435"/>
      <c r="N179" s="437"/>
      <c r="O179" s="433"/>
      <c r="P179" s="435"/>
      <c r="Q179" s="435"/>
      <c r="R179" s="435"/>
      <c r="S179" s="435"/>
      <c r="T179" s="435"/>
      <c r="U179" s="437"/>
      <c r="V179" s="437"/>
      <c r="W179" s="435"/>
      <c r="X179" s="435"/>
      <c r="Y179" s="435"/>
      <c r="Z179" s="435"/>
      <c r="AA179" s="435"/>
      <c r="AB179" s="437">
        <v>8.0</v>
      </c>
      <c r="AC179" s="437"/>
      <c r="AD179" s="435"/>
      <c r="AE179" s="435"/>
      <c r="AF179" s="435"/>
      <c r="AG179" s="435"/>
      <c r="AH179" s="435"/>
      <c r="AI179" s="437"/>
      <c r="AJ179" s="437"/>
      <c r="AK179" s="435"/>
      <c r="AL179" s="278">
        <f t="shared" si="45"/>
        <v>8</v>
      </c>
      <c r="AM179" s="304"/>
      <c r="AN179" s="280" t="b">
        <v>0</v>
      </c>
    </row>
    <row r="180" ht="15.75" customHeight="1">
      <c r="A180" s="233" t="s">
        <v>25</v>
      </c>
      <c r="B180" s="306" t="s">
        <v>309</v>
      </c>
      <c r="C180" s="306" t="s">
        <v>275</v>
      </c>
      <c r="D180" s="306" t="s">
        <v>98</v>
      </c>
      <c r="E180" s="306"/>
      <c r="F180" s="306"/>
      <c r="G180" s="438">
        <f t="shared" ref="G180:AK180" si="53">SUM(G177:G179)</f>
        <v>0</v>
      </c>
      <c r="H180" s="438">
        <f t="shared" si="53"/>
        <v>0</v>
      </c>
      <c r="I180" s="438">
        <f t="shared" si="53"/>
        <v>8</v>
      </c>
      <c r="J180" s="438">
        <f t="shared" si="53"/>
        <v>8</v>
      </c>
      <c r="K180" s="438">
        <f t="shared" si="53"/>
        <v>8</v>
      </c>
      <c r="L180" s="438">
        <f t="shared" si="53"/>
        <v>8</v>
      </c>
      <c r="M180" s="438">
        <f t="shared" si="53"/>
        <v>8</v>
      </c>
      <c r="N180" s="438">
        <f t="shared" si="53"/>
        <v>0</v>
      </c>
      <c r="O180" s="438">
        <f t="shared" si="53"/>
        <v>0</v>
      </c>
      <c r="P180" s="438">
        <f t="shared" si="53"/>
        <v>8</v>
      </c>
      <c r="Q180" s="438">
        <f t="shared" si="53"/>
        <v>0</v>
      </c>
      <c r="R180" s="438">
        <f t="shared" si="53"/>
        <v>8</v>
      </c>
      <c r="S180" s="438">
        <f t="shared" si="53"/>
        <v>8</v>
      </c>
      <c r="T180" s="438">
        <f t="shared" si="53"/>
        <v>8</v>
      </c>
      <c r="U180" s="438">
        <f t="shared" si="53"/>
        <v>0</v>
      </c>
      <c r="V180" s="438">
        <f t="shared" si="53"/>
        <v>0</v>
      </c>
      <c r="W180" s="438">
        <f t="shared" si="53"/>
        <v>8</v>
      </c>
      <c r="X180" s="438">
        <f t="shared" si="53"/>
        <v>8</v>
      </c>
      <c r="Y180" s="438">
        <f t="shared" si="53"/>
        <v>8</v>
      </c>
      <c r="Z180" s="438">
        <f t="shared" si="53"/>
        <v>8</v>
      </c>
      <c r="AA180" s="438">
        <f t="shared" si="53"/>
        <v>8</v>
      </c>
      <c r="AB180" s="438">
        <f t="shared" si="53"/>
        <v>8</v>
      </c>
      <c r="AC180" s="438">
        <f t="shared" si="53"/>
        <v>0</v>
      </c>
      <c r="AD180" s="438">
        <f t="shared" si="53"/>
        <v>8</v>
      </c>
      <c r="AE180" s="438">
        <f t="shared" si="53"/>
        <v>8</v>
      </c>
      <c r="AF180" s="438">
        <f t="shared" si="53"/>
        <v>8</v>
      </c>
      <c r="AG180" s="438">
        <f t="shared" si="53"/>
        <v>8</v>
      </c>
      <c r="AH180" s="438">
        <f t="shared" si="53"/>
        <v>8</v>
      </c>
      <c r="AI180" s="438">
        <f t="shared" si="53"/>
        <v>8</v>
      </c>
      <c r="AJ180" s="438">
        <f t="shared" si="53"/>
        <v>0</v>
      </c>
      <c r="AK180" s="438">
        <f t="shared" si="53"/>
        <v>8</v>
      </c>
      <c r="AL180" s="260">
        <f t="shared" si="45"/>
        <v>176</v>
      </c>
      <c r="AM180" s="263"/>
      <c r="AN180" s="407" t="b">
        <v>0</v>
      </c>
    </row>
    <row r="181" ht="15.75" customHeight="1">
      <c r="A181" s="233" t="s">
        <v>25</v>
      </c>
      <c r="B181" s="309" t="s">
        <v>309</v>
      </c>
      <c r="C181" s="309" t="s">
        <v>259</v>
      </c>
      <c r="D181" s="309" t="s">
        <v>69</v>
      </c>
      <c r="E181" s="309"/>
      <c r="F181" s="309"/>
      <c r="G181" s="437">
        <v>1.0</v>
      </c>
      <c r="H181" s="437"/>
      <c r="I181" s="435">
        <v>1.0</v>
      </c>
      <c r="J181" s="435"/>
      <c r="K181" s="435"/>
      <c r="L181" s="435"/>
      <c r="M181" s="435">
        <v>1.0</v>
      </c>
      <c r="N181" s="437"/>
      <c r="O181" s="433"/>
      <c r="P181" s="435">
        <v>1.0</v>
      </c>
      <c r="Q181" s="435"/>
      <c r="R181" s="435"/>
      <c r="S181" s="435"/>
      <c r="T181" s="435">
        <v>1.0</v>
      </c>
      <c r="U181" s="437"/>
      <c r="V181" s="437"/>
      <c r="W181" s="435">
        <v>1.0</v>
      </c>
      <c r="X181" s="435"/>
      <c r="Y181" s="435"/>
      <c r="Z181" s="435"/>
      <c r="AA181" s="435">
        <v>1.0</v>
      </c>
      <c r="AB181" s="437"/>
      <c r="AC181" s="437"/>
      <c r="AD181" s="435">
        <v>1.0</v>
      </c>
      <c r="AE181" s="435"/>
      <c r="AF181" s="435"/>
      <c r="AG181" s="435"/>
      <c r="AH181" s="435">
        <v>1.0</v>
      </c>
      <c r="AI181" s="437"/>
      <c r="AJ181" s="437"/>
      <c r="AK181" s="435"/>
      <c r="AL181" s="278">
        <f t="shared" si="45"/>
        <v>9</v>
      </c>
      <c r="AM181" s="241"/>
      <c r="AN181" s="280" t="b">
        <v>0</v>
      </c>
    </row>
    <row r="182" ht="15.75" customHeight="1">
      <c r="A182" s="233" t="s">
        <v>25</v>
      </c>
      <c r="B182" s="306" t="s">
        <v>309</v>
      </c>
      <c r="C182" s="306" t="s">
        <v>259</v>
      </c>
      <c r="D182" s="306" t="s">
        <v>47</v>
      </c>
      <c r="E182" s="306"/>
      <c r="F182" s="306"/>
      <c r="G182" s="438">
        <f t="shared" ref="G182:AK182" si="54">SUM(G181)</f>
        <v>1</v>
      </c>
      <c r="H182" s="438">
        <f t="shared" si="54"/>
        <v>0</v>
      </c>
      <c r="I182" s="438">
        <f t="shared" si="54"/>
        <v>1</v>
      </c>
      <c r="J182" s="438">
        <f t="shared" si="54"/>
        <v>0</v>
      </c>
      <c r="K182" s="438">
        <f t="shared" si="54"/>
        <v>0</v>
      </c>
      <c r="L182" s="438">
        <f t="shared" si="54"/>
        <v>0</v>
      </c>
      <c r="M182" s="438">
        <f t="shared" si="54"/>
        <v>1</v>
      </c>
      <c r="N182" s="438">
        <f t="shared" si="54"/>
        <v>0</v>
      </c>
      <c r="O182" s="438">
        <f t="shared" si="54"/>
        <v>0</v>
      </c>
      <c r="P182" s="438">
        <f t="shared" si="54"/>
        <v>1</v>
      </c>
      <c r="Q182" s="438">
        <f t="shared" si="54"/>
        <v>0</v>
      </c>
      <c r="R182" s="438">
        <f t="shared" si="54"/>
        <v>0</v>
      </c>
      <c r="S182" s="438">
        <f t="shared" si="54"/>
        <v>0</v>
      </c>
      <c r="T182" s="438">
        <f t="shared" si="54"/>
        <v>1</v>
      </c>
      <c r="U182" s="438">
        <f t="shared" si="54"/>
        <v>0</v>
      </c>
      <c r="V182" s="438">
        <f t="shared" si="54"/>
        <v>0</v>
      </c>
      <c r="W182" s="438">
        <f t="shared" si="54"/>
        <v>1</v>
      </c>
      <c r="X182" s="438">
        <f t="shared" si="54"/>
        <v>0</v>
      </c>
      <c r="Y182" s="438">
        <f t="shared" si="54"/>
        <v>0</v>
      </c>
      <c r="Z182" s="438">
        <f t="shared" si="54"/>
        <v>0</v>
      </c>
      <c r="AA182" s="438">
        <f t="shared" si="54"/>
        <v>1</v>
      </c>
      <c r="AB182" s="438">
        <f t="shared" si="54"/>
        <v>0</v>
      </c>
      <c r="AC182" s="438">
        <f t="shared" si="54"/>
        <v>0</v>
      </c>
      <c r="AD182" s="438">
        <f t="shared" si="54"/>
        <v>1</v>
      </c>
      <c r="AE182" s="438">
        <f t="shared" si="54"/>
        <v>0</v>
      </c>
      <c r="AF182" s="438">
        <f t="shared" si="54"/>
        <v>0</v>
      </c>
      <c r="AG182" s="438">
        <f t="shared" si="54"/>
        <v>0</v>
      </c>
      <c r="AH182" s="438">
        <f t="shared" si="54"/>
        <v>1</v>
      </c>
      <c r="AI182" s="438">
        <f t="shared" si="54"/>
        <v>0</v>
      </c>
      <c r="AJ182" s="438">
        <f t="shared" si="54"/>
        <v>0</v>
      </c>
      <c r="AK182" s="438">
        <f t="shared" si="54"/>
        <v>0</v>
      </c>
      <c r="AL182" s="260">
        <f t="shared" si="45"/>
        <v>9</v>
      </c>
      <c r="AM182" s="263"/>
      <c r="AN182" s="407" t="b">
        <v>0</v>
      </c>
    </row>
    <row r="183" ht="15.75" customHeight="1">
      <c r="A183" s="233" t="s">
        <v>25</v>
      </c>
      <c r="B183" s="416" t="s">
        <v>309</v>
      </c>
      <c r="C183" s="416" t="s">
        <v>255</v>
      </c>
      <c r="D183" s="416" t="s">
        <v>166</v>
      </c>
      <c r="E183" s="416"/>
      <c r="F183" s="416"/>
      <c r="G183" s="437"/>
      <c r="H183" s="437"/>
      <c r="I183" s="435"/>
      <c r="J183" s="435"/>
      <c r="K183" s="435"/>
      <c r="L183" s="435">
        <v>1.0</v>
      </c>
      <c r="M183" s="435"/>
      <c r="N183" s="437"/>
      <c r="O183" s="433"/>
      <c r="P183" s="435"/>
      <c r="Q183" s="435"/>
      <c r="R183" s="435"/>
      <c r="S183" s="435"/>
      <c r="T183" s="435"/>
      <c r="U183" s="437"/>
      <c r="V183" s="437"/>
      <c r="W183" s="435"/>
      <c r="X183" s="435"/>
      <c r="Y183" s="435"/>
      <c r="Z183" s="435"/>
      <c r="AA183" s="435"/>
      <c r="AB183" s="437"/>
      <c r="AC183" s="437"/>
      <c r="AD183" s="435"/>
      <c r="AE183" s="435"/>
      <c r="AF183" s="435"/>
      <c r="AG183" s="435"/>
      <c r="AH183" s="435"/>
      <c r="AI183" s="437"/>
      <c r="AJ183" s="437"/>
      <c r="AK183" s="435"/>
      <c r="AL183" s="278">
        <f t="shared" si="45"/>
        <v>1</v>
      </c>
      <c r="AM183" s="495"/>
      <c r="AN183" s="493" t="b">
        <v>0</v>
      </c>
    </row>
    <row r="184" ht="15.75" customHeight="1">
      <c r="A184" s="233" t="s">
        <v>25</v>
      </c>
      <c r="B184" s="306" t="s">
        <v>309</v>
      </c>
      <c r="C184" s="306" t="s">
        <v>255</v>
      </c>
      <c r="D184" s="306" t="s">
        <v>161</v>
      </c>
      <c r="E184" s="306"/>
      <c r="F184" s="306"/>
      <c r="G184" s="438">
        <f t="shared" ref="G184:AK184" si="55">SUM(G183)</f>
        <v>0</v>
      </c>
      <c r="H184" s="438">
        <f t="shared" si="55"/>
        <v>0</v>
      </c>
      <c r="I184" s="438">
        <f t="shared" si="55"/>
        <v>0</v>
      </c>
      <c r="J184" s="438">
        <f t="shared" si="55"/>
        <v>0</v>
      </c>
      <c r="K184" s="438">
        <f t="shared" si="55"/>
        <v>0</v>
      </c>
      <c r="L184" s="438">
        <f t="shared" si="55"/>
        <v>1</v>
      </c>
      <c r="M184" s="438">
        <f t="shared" si="55"/>
        <v>0</v>
      </c>
      <c r="N184" s="438">
        <f t="shared" si="55"/>
        <v>0</v>
      </c>
      <c r="O184" s="438">
        <f t="shared" si="55"/>
        <v>0</v>
      </c>
      <c r="P184" s="438">
        <f t="shared" si="55"/>
        <v>0</v>
      </c>
      <c r="Q184" s="438">
        <f t="shared" si="55"/>
        <v>0</v>
      </c>
      <c r="R184" s="438">
        <f t="shared" si="55"/>
        <v>0</v>
      </c>
      <c r="S184" s="438">
        <f t="shared" si="55"/>
        <v>0</v>
      </c>
      <c r="T184" s="438">
        <f t="shared" si="55"/>
        <v>0</v>
      </c>
      <c r="U184" s="438">
        <f t="shared" si="55"/>
        <v>0</v>
      </c>
      <c r="V184" s="438">
        <f t="shared" si="55"/>
        <v>0</v>
      </c>
      <c r="W184" s="438">
        <f t="shared" si="55"/>
        <v>0</v>
      </c>
      <c r="X184" s="438">
        <f t="shared" si="55"/>
        <v>0</v>
      </c>
      <c r="Y184" s="438">
        <f t="shared" si="55"/>
        <v>0</v>
      </c>
      <c r="Z184" s="438">
        <f t="shared" si="55"/>
        <v>0</v>
      </c>
      <c r="AA184" s="438">
        <f t="shared" si="55"/>
        <v>0</v>
      </c>
      <c r="AB184" s="438">
        <f t="shared" si="55"/>
        <v>0</v>
      </c>
      <c r="AC184" s="438">
        <f t="shared" si="55"/>
        <v>0</v>
      </c>
      <c r="AD184" s="438">
        <f t="shared" si="55"/>
        <v>0</v>
      </c>
      <c r="AE184" s="438">
        <f t="shared" si="55"/>
        <v>0</v>
      </c>
      <c r="AF184" s="438">
        <f t="shared" si="55"/>
        <v>0</v>
      </c>
      <c r="AG184" s="438">
        <f t="shared" si="55"/>
        <v>0</v>
      </c>
      <c r="AH184" s="438">
        <f t="shared" si="55"/>
        <v>0</v>
      </c>
      <c r="AI184" s="438">
        <f t="shared" si="55"/>
        <v>0</v>
      </c>
      <c r="AJ184" s="438">
        <f t="shared" si="55"/>
        <v>0</v>
      </c>
      <c r="AK184" s="438">
        <f t="shared" si="55"/>
        <v>0</v>
      </c>
      <c r="AL184" s="260">
        <f t="shared" si="45"/>
        <v>1</v>
      </c>
      <c r="AM184" s="263"/>
      <c r="AN184" s="407" t="b">
        <v>0</v>
      </c>
    </row>
    <row r="185" ht="15.75" customHeight="1">
      <c r="A185" s="264" t="s">
        <v>273</v>
      </c>
      <c r="B185" s="309" t="s">
        <v>310</v>
      </c>
      <c r="C185" s="309" t="s">
        <v>259</v>
      </c>
      <c r="D185" s="309" t="s">
        <v>62</v>
      </c>
      <c r="E185" s="309"/>
      <c r="F185" s="309"/>
      <c r="G185" s="437">
        <v>1.0</v>
      </c>
      <c r="H185" s="437">
        <v>1.0</v>
      </c>
      <c r="I185" s="435">
        <v>1.0</v>
      </c>
      <c r="J185" s="435">
        <v>1.0</v>
      </c>
      <c r="K185" s="435">
        <v>1.0</v>
      </c>
      <c r="L185" s="435">
        <v>1.0</v>
      </c>
      <c r="M185" s="435">
        <v>1.0</v>
      </c>
      <c r="N185" s="437">
        <v>1.0</v>
      </c>
      <c r="O185" s="433">
        <v>1.0</v>
      </c>
      <c r="P185" s="435">
        <v>1.0</v>
      </c>
      <c r="Q185" s="435">
        <v>1.0</v>
      </c>
      <c r="R185" s="435">
        <v>1.0</v>
      </c>
      <c r="S185" s="435">
        <v>1.0</v>
      </c>
      <c r="T185" s="435">
        <v>1.0</v>
      </c>
      <c r="U185" s="437">
        <v>1.0</v>
      </c>
      <c r="V185" s="437">
        <v>1.0</v>
      </c>
      <c r="W185" s="435">
        <v>1.0</v>
      </c>
      <c r="X185" s="435">
        <v>1.0</v>
      </c>
      <c r="Y185" s="435">
        <v>1.0</v>
      </c>
      <c r="Z185" s="435">
        <v>1.0</v>
      </c>
      <c r="AA185" s="435">
        <v>1.0</v>
      </c>
      <c r="AB185" s="437">
        <v>1.0</v>
      </c>
      <c r="AC185" s="437">
        <v>1.0</v>
      </c>
      <c r="AD185" s="435">
        <v>1.0</v>
      </c>
      <c r="AE185" s="435">
        <v>1.0</v>
      </c>
      <c r="AF185" s="435">
        <v>1.0</v>
      </c>
      <c r="AG185" s="435">
        <v>1.0</v>
      </c>
      <c r="AH185" s="435">
        <v>1.0</v>
      </c>
      <c r="AI185" s="437">
        <v>1.0</v>
      </c>
      <c r="AJ185" s="437">
        <v>1.0</v>
      </c>
      <c r="AK185" s="435">
        <v>1.0</v>
      </c>
      <c r="AL185" s="278">
        <f t="shared" si="45"/>
        <v>31</v>
      </c>
      <c r="AM185" s="241"/>
      <c r="AN185" s="436" t="b">
        <v>0</v>
      </c>
    </row>
    <row r="186" ht="15.75" customHeight="1">
      <c r="A186" s="264" t="s">
        <v>273</v>
      </c>
      <c r="B186" s="309" t="s">
        <v>310</v>
      </c>
      <c r="C186" s="309" t="s">
        <v>259</v>
      </c>
      <c r="D186" s="309"/>
      <c r="E186" s="309"/>
      <c r="F186" s="309"/>
      <c r="G186" s="437"/>
      <c r="H186" s="437"/>
      <c r="I186" s="435"/>
      <c r="J186" s="435"/>
      <c r="K186" s="435"/>
      <c r="L186" s="435"/>
      <c r="M186" s="435"/>
      <c r="N186" s="437"/>
      <c r="O186" s="433"/>
      <c r="P186" s="435"/>
      <c r="Q186" s="435"/>
      <c r="R186" s="435"/>
      <c r="S186" s="435"/>
      <c r="T186" s="435"/>
      <c r="U186" s="437"/>
      <c r="V186" s="437"/>
      <c r="W186" s="435"/>
      <c r="X186" s="435"/>
      <c r="Y186" s="435"/>
      <c r="Z186" s="435"/>
      <c r="AA186" s="435"/>
      <c r="AB186" s="437"/>
      <c r="AC186" s="437"/>
      <c r="AD186" s="435"/>
      <c r="AE186" s="435"/>
      <c r="AF186" s="435"/>
      <c r="AG186" s="435"/>
      <c r="AH186" s="435"/>
      <c r="AI186" s="437"/>
      <c r="AJ186" s="437"/>
      <c r="AK186" s="435"/>
      <c r="AL186" s="278">
        <f t="shared" si="45"/>
        <v>0</v>
      </c>
      <c r="AM186" s="304"/>
      <c r="AN186" s="436" t="b">
        <v>0</v>
      </c>
    </row>
    <row r="187" ht="15.75" customHeight="1">
      <c r="A187" s="264" t="s">
        <v>273</v>
      </c>
      <c r="B187" s="457" t="s">
        <v>310</v>
      </c>
      <c r="C187" s="286" t="s">
        <v>259</v>
      </c>
      <c r="D187" s="286" t="s">
        <v>47</v>
      </c>
      <c r="E187" s="286"/>
      <c r="F187" s="286"/>
      <c r="G187" s="438">
        <f t="shared" ref="G187:AK187" si="56">SUM(G185:G186)</f>
        <v>1</v>
      </c>
      <c r="H187" s="438">
        <f t="shared" si="56"/>
        <v>1</v>
      </c>
      <c r="I187" s="438">
        <f t="shared" si="56"/>
        <v>1</v>
      </c>
      <c r="J187" s="438">
        <f t="shared" si="56"/>
        <v>1</v>
      </c>
      <c r="K187" s="438">
        <f t="shared" si="56"/>
        <v>1</v>
      </c>
      <c r="L187" s="438">
        <f t="shared" si="56"/>
        <v>1</v>
      </c>
      <c r="M187" s="438">
        <f t="shared" si="56"/>
        <v>1</v>
      </c>
      <c r="N187" s="438">
        <f t="shared" si="56"/>
        <v>1</v>
      </c>
      <c r="O187" s="438">
        <f t="shared" si="56"/>
        <v>1</v>
      </c>
      <c r="P187" s="438">
        <f t="shared" si="56"/>
        <v>1</v>
      </c>
      <c r="Q187" s="438">
        <f t="shared" si="56"/>
        <v>1</v>
      </c>
      <c r="R187" s="438">
        <f t="shared" si="56"/>
        <v>1</v>
      </c>
      <c r="S187" s="438">
        <f t="shared" si="56"/>
        <v>1</v>
      </c>
      <c r="T187" s="438">
        <f t="shared" si="56"/>
        <v>1</v>
      </c>
      <c r="U187" s="438">
        <f t="shared" si="56"/>
        <v>1</v>
      </c>
      <c r="V187" s="438">
        <f t="shared" si="56"/>
        <v>1</v>
      </c>
      <c r="W187" s="438">
        <f t="shared" si="56"/>
        <v>1</v>
      </c>
      <c r="X187" s="438">
        <f t="shared" si="56"/>
        <v>1</v>
      </c>
      <c r="Y187" s="438">
        <f t="shared" si="56"/>
        <v>1</v>
      </c>
      <c r="Z187" s="438">
        <f t="shared" si="56"/>
        <v>1</v>
      </c>
      <c r="AA187" s="438">
        <f t="shared" si="56"/>
        <v>1</v>
      </c>
      <c r="AB187" s="438">
        <f t="shared" si="56"/>
        <v>1</v>
      </c>
      <c r="AC187" s="438">
        <f t="shared" si="56"/>
        <v>1</v>
      </c>
      <c r="AD187" s="438">
        <f t="shared" si="56"/>
        <v>1</v>
      </c>
      <c r="AE187" s="438">
        <f t="shared" si="56"/>
        <v>1</v>
      </c>
      <c r="AF187" s="438">
        <f t="shared" si="56"/>
        <v>1</v>
      </c>
      <c r="AG187" s="438">
        <f t="shared" si="56"/>
        <v>1</v>
      </c>
      <c r="AH187" s="438">
        <f t="shared" si="56"/>
        <v>1</v>
      </c>
      <c r="AI187" s="438">
        <f t="shared" si="56"/>
        <v>1</v>
      </c>
      <c r="AJ187" s="438">
        <f t="shared" si="56"/>
        <v>1</v>
      </c>
      <c r="AK187" s="438">
        <f t="shared" si="56"/>
        <v>1</v>
      </c>
      <c r="AL187" s="260">
        <f t="shared" si="45"/>
        <v>31</v>
      </c>
      <c r="AM187" s="301"/>
      <c r="AN187" s="407" t="b">
        <v>0</v>
      </c>
    </row>
    <row r="188" ht="15.75" customHeight="1">
      <c r="A188" s="264" t="s">
        <v>273</v>
      </c>
      <c r="B188" s="309" t="s">
        <v>310</v>
      </c>
      <c r="C188" s="309" t="s">
        <v>271</v>
      </c>
      <c r="D188" s="309" t="s">
        <v>173</v>
      </c>
      <c r="E188" s="309"/>
      <c r="F188" s="309"/>
      <c r="G188" s="437"/>
      <c r="H188" s="437"/>
      <c r="I188" s="435"/>
      <c r="J188" s="435">
        <v>1.0</v>
      </c>
      <c r="K188" s="435"/>
      <c r="L188" s="435"/>
      <c r="M188" s="435"/>
      <c r="N188" s="437"/>
      <c r="O188" s="433"/>
      <c r="P188" s="435"/>
      <c r="Q188" s="435"/>
      <c r="R188" s="435"/>
      <c r="S188" s="435"/>
      <c r="T188" s="435"/>
      <c r="U188" s="437"/>
      <c r="V188" s="437"/>
      <c r="W188" s="435"/>
      <c r="X188" s="435"/>
      <c r="Y188" s="435"/>
      <c r="Z188" s="435"/>
      <c r="AA188" s="435"/>
      <c r="AB188" s="437"/>
      <c r="AC188" s="437"/>
      <c r="AD188" s="435"/>
      <c r="AE188" s="435"/>
      <c r="AF188" s="435"/>
      <c r="AG188" s="435"/>
      <c r="AH188" s="435"/>
      <c r="AI188" s="437"/>
      <c r="AJ188" s="437"/>
      <c r="AK188" s="435"/>
      <c r="AL188" s="278">
        <f t="shared" si="45"/>
        <v>1</v>
      </c>
      <c r="AM188" s="241"/>
      <c r="AN188" s="436" t="b">
        <v>1</v>
      </c>
    </row>
    <row r="189" ht="15.75" customHeight="1">
      <c r="A189" s="264" t="s">
        <v>273</v>
      </c>
      <c r="B189" s="309" t="s">
        <v>310</v>
      </c>
      <c r="C189" s="309" t="s">
        <v>271</v>
      </c>
      <c r="D189" s="309"/>
      <c r="E189" s="309"/>
      <c r="F189" s="309"/>
      <c r="G189" s="437"/>
      <c r="H189" s="437"/>
      <c r="I189" s="435"/>
      <c r="J189" s="435"/>
      <c r="K189" s="435"/>
      <c r="L189" s="435"/>
      <c r="M189" s="435"/>
      <c r="N189" s="437"/>
      <c r="O189" s="433"/>
      <c r="P189" s="435"/>
      <c r="Q189" s="435"/>
      <c r="R189" s="435"/>
      <c r="S189" s="435"/>
      <c r="T189" s="435"/>
      <c r="U189" s="437"/>
      <c r="V189" s="437"/>
      <c r="W189" s="435"/>
      <c r="X189" s="435"/>
      <c r="Y189" s="435"/>
      <c r="Z189" s="435"/>
      <c r="AA189" s="435"/>
      <c r="AB189" s="437"/>
      <c r="AC189" s="437"/>
      <c r="AD189" s="435"/>
      <c r="AE189" s="435"/>
      <c r="AF189" s="435"/>
      <c r="AG189" s="435"/>
      <c r="AH189" s="435"/>
      <c r="AI189" s="437"/>
      <c r="AJ189" s="437"/>
      <c r="AK189" s="435"/>
      <c r="AL189" s="278">
        <f t="shared" si="45"/>
        <v>0</v>
      </c>
      <c r="AM189" s="304"/>
      <c r="AN189" s="436" t="b">
        <v>0</v>
      </c>
    </row>
    <row r="190" ht="15.75" customHeight="1">
      <c r="A190" s="264" t="s">
        <v>273</v>
      </c>
      <c r="B190" s="306" t="s">
        <v>310</v>
      </c>
      <c r="C190" s="306" t="s">
        <v>271</v>
      </c>
      <c r="D190" s="306" t="s">
        <v>172</v>
      </c>
      <c r="E190" s="306"/>
      <c r="F190" s="306"/>
      <c r="G190" s="438">
        <f t="shared" ref="G190:AK190" si="57">SUM(G188:G189)</f>
        <v>0</v>
      </c>
      <c r="H190" s="438">
        <f t="shared" si="57"/>
        <v>0</v>
      </c>
      <c r="I190" s="438">
        <f t="shared" si="57"/>
        <v>0</v>
      </c>
      <c r="J190" s="438">
        <f t="shared" si="57"/>
        <v>1</v>
      </c>
      <c r="K190" s="438">
        <f t="shared" si="57"/>
        <v>0</v>
      </c>
      <c r="L190" s="438">
        <f t="shared" si="57"/>
        <v>0</v>
      </c>
      <c r="M190" s="438">
        <f t="shared" si="57"/>
        <v>0</v>
      </c>
      <c r="N190" s="438">
        <f t="shared" si="57"/>
        <v>0</v>
      </c>
      <c r="O190" s="438">
        <f t="shared" si="57"/>
        <v>0</v>
      </c>
      <c r="P190" s="438">
        <f t="shared" si="57"/>
        <v>0</v>
      </c>
      <c r="Q190" s="438">
        <f t="shared" si="57"/>
        <v>0</v>
      </c>
      <c r="R190" s="438">
        <f t="shared" si="57"/>
        <v>0</v>
      </c>
      <c r="S190" s="438">
        <f t="shared" si="57"/>
        <v>0</v>
      </c>
      <c r="T190" s="438">
        <f t="shared" si="57"/>
        <v>0</v>
      </c>
      <c r="U190" s="438">
        <f t="shared" si="57"/>
        <v>0</v>
      </c>
      <c r="V190" s="438">
        <f t="shared" si="57"/>
        <v>0</v>
      </c>
      <c r="W190" s="438">
        <f t="shared" si="57"/>
        <v>0</v>
      </c>
      <c r="X190" s="438">
        <f t="shared" si="57"/>
        <v>0</v>
      </c>
      <c r="Y190" s="438">
        <f t="shared" si="57"/>
        <v>0</v>
      </c>
      <c r="Z190" s="438">
        <f t="shared" si="57"/>
        <v>0</v>
      </c>
      <c r="AA190" s="438">
        <f t="shared" si="57"/>
        <v>0</v>
      </c>
      <c r="AB190" s="438">
        <f t="shared" si="57"/>
        <v>0</v>
      </c>
      <c r="AC190" s="438">
        <f t="shared" si="57"/>
        <v>0</v>
      </c>
      <c r="AD190" s="438">
        <f t="shared" si="57"/>
        <v>0</v>
      </c>
      <c r="AE190" s="438">
        <f t="shared" si="57"/>
        <v>0</v>
      </c>
      <c r="AF190" s="438">
        <f t="shared" si="57"/>
        <v>0</v>
      </c>
      <c r="AG190" s="438">
        <f t="shared" si="57"/>
        <v>0</v>
      </c>
      <c r="AH190" s="438">
        <f t="shared" si="57"/>
        <v>0</v>
      </c>
      <c r="AI190" s="438">
        <f t="shared" si="57"/>
        <v>0</v>
      </c>
      <c r="AJ190" s="438">
        <f t="shared" si="57"/>
        <v>0</v>
      </c>
      <c r="AK190" s="438">
        <f t="shared" si="57"/>
        <v>0</v>
      </c>
      <c r="AL190" s="260">
        <f t="shared" si="45"/>
        <v>1</v>
      </c>
      <c r="AM190" s="263"/>
      <c r="AN190" s="439" t="b">
        <v>0</v>
      </c>
    </row>
    <row r="191" ht="15.75" customHeight="1">
      <c r="A191" s="264" t="s">
        <v>273</v>
      </c>
      <c r="B191" s="309" t="s">
        <v>310</v>
      </c>
      <c r="C191" s="309" t="s">
        <v>263</v>
      </c>
      <c r="D191" s="309" t="s">
        <v>160</v>
      </c>
      <c r="E191" s="309"/>
      <c r="F191" s="309"/>
      <c r="G191" s="437"/>
      <c r="H191" s="437"/>
      <c r="I191" s="435">
        <v>1.0</v>
      </c>
      <c r="J191" s="435">
        <v>1.0</v>
      </c>
      <c r="K191" s="435">
        <v>1.0</v>
      </c>
      <c r="L191" s="435">
        <v>1.0</v>
      </c>
      <c r="M191" s="435">
        <v>1.0</v>
      </c>
      <c r="N191" s="437"/>
      <c r="O191" s="433"/>
      <c r="P191" s="435">
        <v>1.0</v>
      </c>
      <c r="Q191" s="435">
        <v>1.0</v>
      </c>
      <c r="R191" s="435">
        <v>1.0</v>
      </c>
      <c r="S191" s="435"/>
      <c r="T191" s="435"/>
      <c r="U191" s="437"/>
      <c r="V191" s="437"/>
      <c r="W191" s="435">
        <v>1.0</v>
      </c>
      <c r="X191" s="435">
        <v>1.0</v>
      </c>
      <c r="Y191" s="435">
        <v>1.0</v>
      </c>
      <c r="Z191" s="435">
        <v>1.0</v>
      </c>
      <c r="AA191" s="435">
        <v>1.0</v>
      </c>
      <c r="AB191" s="437"/>
      <c r="AC191" s="437"/>
      <c r="AD191" s="435">
        <v>1.0</v>
      </c>
      <c r="AE191" s="435">
        <v>1.0</v>
      </c>
      <c r="AF191" s="435">
        <v>1.0</v>
      </c>
      <c r="AG191" s="435">
        <v>1.0</v>
      </c>
      <c r="AH191" s="435"/>
      <c r="AI191" s="437"/>
      <c r="AJ191" s="437"/>
      <c r="AK191" s="435">
        <v>1.0</v>
      </c>
      <c r="AL191" s="278">
        <f t="shared" si="45"/>
        <v>18</v>
      </c>
      <c r="AM191" s="241"/>
      <c r="AN191" s="436" t="b">
        <v>0</v>
      </c>
    </row>
    <row r="192" ht="15.75" customHeight="1">
      <c r="A192" s="264" t="s">
        <v>273</v>
      </c>
      <c r="B192" s="309" t="s">
        <v>310</v>
      </c>
      <c r="C192" s="309" t="s">
        <v>263</v>
      </c>
      <c r="D192" s="309"/>
      <c r="E192" s="309"/>
      <c r="F192" s="309"/>
      <c r="G192" s="437"/>
      <c r="H192" s="437"/>
      <c r="I192" s="435"/>
      <c r="J192" s="435"/>
      <c r="K192" s="435"/>
      <c r="L192" s="435"/>
      <c r="M192" s="435"/>
      <c r="N192" s="437"/>
      <c r="O192" s="433"/>
      <c r="P192" s="435"/>
      <c r="Q192" s="435"/>
      <c r="R192" s="435"/>
      <c r="S192" s="435"/>
      <c r="T192" s="435"/>
      <c r="U192" s="437"/>
      <c r="V192" s="437"/>
      <c r="W192" s="435"/>
      <c r="X192" s="435"/>
      <c r="Y192" s="435"/>
      <c r="Z192" s="435"/>
      <c r="AA192" s="435"/>
      <c r="AB192" s="437"/>
      <c r="AC192" s="437"/>
      <c r="AD192" s="435"/>
      <c r="AE192" s="435"/>
      <c r="AF192" s="435"/>
      <c r="AG192" s="435"/>
      <c r="AH192" s="435"/>
      <c r="AI192" s="437"/>
      <c r="AJ192" s="437"/>
      <c r="AK192" s="435"/>
      <c r="AL192" s="278">
        <f t="shared" si="45"/>
        <v>0</v>
      </c>
      <c r="AM192" s="304"/>
      <c r="AN192" s="436" t="b">
        <v>0</v>
      </c>
    </row>
    <row r="193" ht="15.75" customHeight="1">
      <c r="A193" s="264" t="s">
        <v>273</v>
      </c>
      <c r="B193" s="306" t="s">
        <v>310</v>
      </c>
      <c r="C193" s="306" t="s">
        <v>263</v>
      </c>
      <c r="D193" s="306" t="s">
        <v>142</v>
      </c>
      <c r="E193" s="306"/>
      <c r="F193" s="306"/>
      <c r="G193" s="438">
        <f t="shared" ref="G193:AK193" si="58">SUM(G191:G192)</f>
        <v>0</v>
      </c>
      <c r="H193" s="438">
        <f t="shared" si="58"/>
        <v>0</v>
      </c>
      <c r="I193" s="438">
        <f t="shared" si="58"/>
        <v>1</v>
      </c>
      <c r="J193" s="438">
        <f t="shared" si="58"/>
        <v>1</v>
      </c>
      <c r="K193" s="438">
        <f t="shared" si="58"/>
        <v>1</v>
      </c>
      <c r="L193" s="438">
        <f t="shared" si="58"/>
        <v>1</v>
      </c>
      <c r="M193" s="438">
        <f t="shared" si="58"/>
        <v>1</v>
      </c>
      <c r="N193" s="438">
        <f t="shared" si="58"/>
        <v>0</v>
      </c>
      <c r="O193" s="438">
        <f t="shared" si="58"/>
        <v>0</v>
      </c>
      <c r="P193" s="438">
        <f t="shared" si="58"/>
        <v>1</v>
      </c>
      <c r="Q193" s="438">
        <f t="shared" si="58"/>
        <v>1</v>
      </c>
      <c r="R193" s="438">
        <f t="shared" si="58"/>
        <v>1</v>
      </c>
      <c r="S193" s="438">
        <f t="shared" si="58"/>
        <v>0</v>
      </c>
      <c r="T193" s="438">
        <f t="shared" si="58"/>
        <v>0</v>
      </c>
      <c r="U193" s="438">
        <f t="shared" si="58"/>
        <v>0</v>
      </c>
      <c r="V193" s="438">
        <f t="shared" si="58"/>
        <v>0</v>
      </c>
      <c r="W193" s="438">
        <f t="shared" si="58"/>
        <v>1</v>
      </c>
      <c r="X193" s="438">
        <f t="shared" si="58"/>
        <v>1</v>
      </c>
      <c r="Y193" s="438">
        <f t="shared" si="58"/>
        <v>1</v>
      </c>
      <c r="Z193" s="438">
        <f t="shared" si="58"/>
        <v>1</v>
      </c>
      <c r="AA193" s="438">
        <f t="shared" si="58"/>
        <v>1</v>
      </c>
      <c r="AB193" s="438">
        <f t="shared" si="58"/>
        <v>0</v>
      </c>
      <c r="AC193" s="438">
        <f t="shared" si="58"/>
        <v>0</v>
      </c>
      <c r="AD193" s="438">
        <f t="shared" si="58"/>
        <v>1</v>
      </c>
      <c r="AE193" s="438">
        <f t="shared" si="58"/>
        <v>1</v>
      </c>
      <c r="AF193" s="438">
        <f t="shared" si="58"/>
        <v>1</v>
      </c>
      <c r="AG193" s="438">
        <f t="shared" si="58"/>
        <v>1</v>
      </c>
      <c r="AH193" s="438">
        <f t="shared" si="58"/>
        <v>0</v>
      </c>
      <c r="AI193" s="438">
        <f t="shared" si="58"/>
        <v>0</v>
      </c>
      <c r="AJ193" s="438">
        <f t="shared" si="58"/>
        <v>0</v>
      </c>
      <c r="AK193" s="438">
        <f t="shared" si="58"/>
        <v>1</v>
      </c>
      <c r="AL193" s="260">
        <f t="shared" si="45"/>
        <v>18</v>
      </c>
      <c r="AM193" s="263"/>
      <c r="AN193" s="439" t="b">
        <v>0</v>
      </c>
    </row>
    <row r="194" ht="15.75" customHeight="1">
      <c r="A194" s="264" t="s">
        <v>265</v>
      </c>
      <c r="B194" s="309" t="s">
        <v>310</v>
      </c>
      <c r="C194" s="309" t="s">
        <v>267</v>
      </c>
      <c r="D194" s="309" t="s">
        <v>175</v>
      </c>
      <c r="E194" s="309"/>
      <c r="F194" s="309"/>
      <c r="G194" s="437"/>
      <c r="H194" s="437"/>
      <c r="I194" s="435"/>
      <c r="J194" s="435">
        <v>1.0</v>
      </c>
      <c r="K194" s="435"/>
      <c r="L194" s="435"/>
      <c r="M194" s="435"/>
      <c r="N194" s="437"/>
      <c r="O194" s="433"/>
      <c r="P194" s="435"/>
      <c r="Q194" s="435"/>
      <c r="R194" s="435"/>
      <c r="S194" s="435"/>
      <c r="T194" s="435"/>
      <c r="U194" s="437"/>
      <c r="V194" s="437"/>
      <c r="W194" s="435"/>
      <c r="X194" s="435"/>
      <c r="Y194" s="435"/>
      <c r="Z194" s="435"/>
      <c r="AA194" s="435"/>
      <c r="AB194" s="437"/>
      <c r="AC194" s="437"/>
      <c r="AD194" s="435"/>
      <c r="AE194" s="435"/>
      <c r="AF194" s="435"/>
      <c r="AG194" s="435"/>
      <c r="AH194" s="435"/>
      <c r="AI194" s="437"/>
      <c r="AJ194" s="437"/>
      <c r="AK194" s="435"/>
      <c r="AL194" s="278">
        <f t="shared" si="45"/>
        <v>1</v>
      </c>
      <c r="AM194" s="241"/>
      <c r="AN194" s="436" t="b">
        <v>1</v>
      </c>
    </row>
    <row r="195" ht="15.75" customHeight="1">
      <c r="A195" s="264" t="s">
        <v>265</v>
      </c>
      <c r="B195" s="457" t="s">
        <v>310</v>
      </c>
      <c r="C195" s="286" t="s">
        <v>267</v>
      </c>
      <c r="D195" s="286" t="s">
        <v>174</v>
      </c>
      <c r="E195" s="286"/>
      <c r="F195" s="286"/>
      <c r="G195" s="438">
        <f t="shared" ref="G195:AK195" si="59">SUM(G194)</f>
        <v>0</v>
      </c>
      <c r="H195" s="438">
        <f t="shared" si="59"/>
        <v>0</v>
      </c>
      <c r="I195" s="438">
        <f t="shared" si="59"/>
        <v>0</v>
      </c>
      <c r="J195" s="438">
        <f t="shared" si="59"/>
        <v>1</v>
      </c>
      <c r="K195" s="438">
        <f t="shared" si="59"/>
        <v>0</v>
      </c>
      <c r="L195" s="438">
        <f t="shared" si="59"/>
        <v>0</v>
      </c>
      <c r="M195" s="438">
        <f t="shared" si="59"/>
        <v>0</v>
      </c>
      <c r="N195" s="438">
        <f t="shared" si="59"/>
        <v>0</v>
      </c>
      <c r="O195" s="438">
        <f t="shared" si="59"/>
        <v>0</v>
      </c>
      <c r="P195" s="438">
        <f t="shared" si="59"/>
        <v>0</v>
      </c>
      <c r="Q195" s="438">
        <f t="shared" si="59"/>
        <v>0</v>
      </c>
      <c r="R195" s="438">
        <f t="shared" si="59"/>
        <v>0</v>
      </c>
      <c r="S195" s="438">
        <f t="shared" si="59"/>
        <v>0</v>
      </c>
      <c r="T195" s="438">
        <f t="shared" si="59"/>
        <v>0</v>
      </c>
      <c r="U195" s="438">
        <f t="shared" si="59"/>
        <v>0</v>
      </c>
      <c r="V195" s="438">
        <f t="shared" si="59"/>
        <v>0</v>
      </c>
      <c r="W195" s="438">
        <f t="shared" si="59"/>
        <v>0</v>
      </c>
      <c r="X195" s="438">
        <f t="shared" si="59"/>
        <v>0</v>
      </c>
      <c r="Y195" s="438">
        <f t="shared" si="59"/>
        <v>0</v>
      </c>
      <c r="Z195" s="438">
        <f t="shared" si="59"/>
        <v>0</v>
      </c>
      <c r="AA195" s="438">
        <f t="shared" si="59"/>
        <v>0</v>
      </c>
      <c r="AB195" s="438">
        <f t="shared" si="59"/>
        <v>0</v>
      </c>
      <c r="AC195" s="438">
        <f t="shared" si="59"/>
        <v>0</v>
      </c>
      <c r="AD195" s="438">
        <f t="shared" si="59"/>
        <v>0</v>
      </c>
      <c r="AE195" s="438">
        <f t="shared" si="59"/>
        <v>0</v>
      </c>
      <c r="AF195" s="438">
        <f t="shared" si="59"/>
        <v>0</v>
      </c>
      <c r="AG195" s="438">
        <f t="shared" si="59"/>
        <v>0</v>
      </c>
      <c r="AH195" s="438">
        <f t="shared" si="59"/>
        <v>0</v>
      </c>
      <c r="AI195" s="438">
        <f t="shared" si="59"/>
        <v>0</v>
      </c>
      <c r="AJ195" s="438">
        <f t="shared" si="59"/>
        <v>0</v>
      </c>
      <c r="AK195" s="438">
        <f t="shared" si="59"/>
        <v>0</v>
      </c>
      <c r="AL195" s="260">
        <f t="shared" si="45"/>
        <v>1</v>
      </c>
      <c r="AM195" s="263"/>
      <c r="AN195" s="439" t="b">
        <v>0</v>
      </c>
    </row>
    <row r="196" ht="15.75" customHeight="1">
      <c r="A196" s="264" t="s">
        <v>273</v>
      </c>
      <c r="B196" s="309" t="s">
        <v>291</v>
      </c>
      <c r="C196" s="309" t="s">
        <v>259</v>
      </c>
      <c r="D196" s="309" t="s">
        <v>62</v>
      </c>
      <c r="E196" s="309"/>
      <c r="F196" s="309"/>
      <c r="G196" s="437"/>
      <c r="H196" s="437"/>
      <c r="I196" s="435">
        <v>1.0</v>
      </c>
      <c r="J196" s="435"/>
      <c r="K196" s="435"/>
      <c r="L196" s="435"/>
      <c r="M196" s="435"/>
      <c r="N196" s="437"/>
      <c r="O196" s="433"/>
      <c r="P196" s="435"/>
      <c r="Q196" s="435"/>
      <c r="R196" s="435"/>
      <c r="S196" s="435"/>
      <c r="T196" s="435"/>
      <c r="U196" s="437"/>
      <c r="V196" s="437"/>
      <c r="W196" s="435"/>
      <c r="X196" s="435"/>
      <c r="Y196" s="435"/>
      <c r="Z196" s="435"/>
      <c r="AA196" s="435"/>
      <c r="AB196" s="437"/>
      <c r="AC196" s="437"/>
      <c r="AD196" s="435"/>
      <c r="AE196" s="435"/>
      <c r="AF196" s="435"/>
      <c r="AG196" s="435"/>
      <c r="AH196" s="435"/>
      <c r="AI196" s="437"/>
      <c r="AJ196" s="437"/>
      <c r="AK196" s="435"/>
      <c r="AL196" s="278">
        <f t="shared" si="45"/>
        <v>1</v>
      </c>
      <c r="AM196" s="241"/>
      <c r="AN196" s="436" t="b">
        <v>0</v>
      </c>
    </row>
    <row r="197" ht="15.75" customHeight="1">
      <c r="A197" s="264" t="s">
        <v>273</v>
      </c>
      <c r="B197" s="306" t="s">
        <v>291</v>
      </c>
      <c r="C197" s="306" t="s">
        <v>259</v>
      </c>
      <c r="D197" s="306" t="s">
        <v>47</v>
      </c>
      <c r="E197" s="306"/>
      <c r="F197" s="306"/>
      <c r="G197" s="438">
        <f t="shared" ref="G197:AK197" si="60">SUM(G196)</f>
        <v>0</v>
      </c>
      <c r="H197" s="438">
        <f t="shared" si="60"/>
        <v>0</v>
      </c>
      <c r="I197" s="438">
        <f t="shared" si="60"/>
        <v>1</v>
      </c>
      <c r="J197" s="438">
        <f t="shared" si="60"/>
        <v>0</v>
      </c>
      <c r="K197" s="438">
        <f t="shared" si="60"/>
        <v>0</v>
      </c>
      <c r="L197" s="438">
        <f t="shared" si="60"/>
        <v>0</v>
      </c>
      <c r="M197" s="438">
        <f t="shared" si="60"/>
        <v>0</v>
      </c>
      <c r="N197" s="438">
        <f t="shared" si="60"/>
        <v>0</v>
      </c>
      <c r="O197" s="438">
        <f t="shared" si="60"/>
        <v>0</v>
      </c>
      <c r="P197" s="438">
        <f t="shared" si="60"/>
        <v>0</v>
      </c>
      <c r="Q197" s="438">
        <f t="shared" si="60"/>
        <v>0</v>
      </c>
      <c r="R197" s="438">
        <f t="shared" si="60"/>
        <v>0</v>
      </c>
      <c r="S197" s="438">
        <f t="shared" si="60"/>
        <v>0</v>
      </c>
      <c r="T197" s="438">
        <f t="shared" si="60"/>
        <v>0</v>
      </c>
      <c r="U197" s="438">
        <f t="shared" si="60"/>
        <v>0</v>
      </c>
      <c r="V197" s="438">
        <f t="shared" si="60"/>
        <v>0</v>
      </c>
      <c r="W197" s="438">
        <f t="shared" si="60"/>
        <v>0</v>
      </c>
      <c r="X197" s="438">
        <f t="shared" si="60"/>
        <v>0</v>
      </c>
      <c r="Y197" s="438">
        <f t="shared" si="60"/>
        <v>0</v>
      </c>
      <c r="Z197" s="438">
        <f t="shared" si="60"/>
        <v>0</v>
      </c>
      <c r="AA197" s="438">
        <f t="shared" si="60"/>
        <v>0</v>
      </c>
      <c r="AB197" s="438">
        <f t="shared" si="60"/>
        <v>0</v>
      </c>
      <c r="AC197" s="438">
        <f t="shared" si="60"/>
        <v>0</v>
      </c>
      <c r="AD197" s="438">
        <f t="shared" si="60"/>
        <v>0</v>
      </c>
      <c r="AE197" s="438">
        <f t="shared" si="60"/>
        <v>0</v>
      </c>
      <c r="AF197" s="438">
        <f t="shared" si="60"/>
        <v>0</v>
      </c>
      <c r="AG197" s="438">
        <f t="shared" si="60"/>
        <v>0</v>
      </c>
      <c r="AH197" s="438">
        <f t="shared" si="60"/>
        <v>0</v>
      </c>
      <c r="AI197" s="438">
        <f t="shared" si="60"/>
        <v>0</v>
      </c>
      <c r="AJ197" s="438">
        <f t="shared" si="60"/>
        <v>0</v>
      </c>
      <c r="AK197" s="438">
        <f t="shared" si="60"/>
        <v>0</v>
      </c>
      <c r="AL197" s="260">
        <f t="shared" si="45"/>
        <v>1</v>
      </c>
      <c r="AM197" s="263"/>
      <c r="AN197" s="439" t="b">
        <v>0</v>
      </c>
    </row>
    <row r="198" ht="15.75" customHeight="1">
      <c r="A198" s="264" t="s">
        <v>31</v>
      </c>
      <c r="B198" s="309" t="s">
        <v>312</v>
      </c>
      <c r="C198" s="309" t="s">
        <v>259</v>
      </c>
      <c r="D198" s="309" t="s">
        <v>66</v>
      </c>
      <c r="E198" s="309"/>
      <c r="F198" s="309"/>
      <c r="G198" s="437"/>
      <c r="H198" s="437"/>
      <c r="I198" s="435"/>
      <c r="J198" s="435"/>
      <c r="K198" s="435"/>
      <c r="L198" s="435"/>
      <c r="M198" s="435"/>
      <c r="N198" s="437"/>
      <c r="O198" s="433"/>
      <c r="P198" s="435"/>
      <c r="Q198" s="435"/>
      <c r="R198" s="435"/>
      <c r="S198" s="435"/>
      <c r="T198" s="435"/>
      <c r="U198" s="437"/>
      <c r="V198" s="437"/>
      <c r="W198" s="435"/>
      <c r="X198" s="435"/>
      <c r="Y198" s="435"/>
      <c r="Z198" s="435"/>
      <c r="AA198" s="435"/>
      <c r="AB198" s="437"/>
      <c r="AC198" s="437"/>
      <c r="AD198" s="435">
        <v>5.0</v>
      </c>
      <c r="AE198" s="435"/>
      <c r="AF198" s="435"/>
      <c r="AG198" s="435"/>
      <c r="AH198" s="435">
        <v>5.0</v>
      </c>
      <c r="AI198" s="437"/>
      <c r="AJ198" s="437"/>
      <c r="AK198" s="435"/>
      <c r="AL198" s="278">
        <f t="shared" si="45"/>
        <v>10</v>
      </c>
      <c r="AM198" s="241"/>
      <c r="AN198" s="436" t="b">
        <v>0</v>
      </c>
    </row>
    <row r="199" ht="15.75" customHeight="1">
      <c r="A199" s="264" t="s">
        <v>31</v>
      </c>
      <c r="B199" s="309" t="s">
        <v>312</v>
      </c>
      <c r="C199" s="309" t="s">
        <v>259</v>
      </c>
      <c r="D199" s="309" t="s">
        <v>60</v>
      </c>
      <c r="E199" s="309"/>
      <c r="F199" s="309"/>
      <c r="G199" s="437"/>
      <c r="H199" s="437"/>
      <c r="I199" s="435"/>
      <c r="J199" s="435"/>
      <c r="K199" s="435"/>
      <c r="L199" s="435"/>
      <c r="M199" s="435"/>
      <c r="N199" s="437"/>
      <c r="O199" s="433"/>
      <c r="P199" s="435"/>
      <c r="Q199" s="435"/>
      <c r="R199" s="435"/>
      <c r="S199" s="435"/>
      <c r="T199" s="435"/>
      <c r="U199" s="437"/>
      <c r="V199" s="437"/>
      <c r="W199" s="435"/>
      <c r="X199" s="435"/>
      <c r="Y199" s="435"/>
      <c r="Z199" s="435"/>
      <c r="AA199" s="435"/>
      <c r="AB199" s="437"/>
      <c r="AC199" s="437"/>
      <c r="AD199" s="435">
        <v>5.0</v>
      </c>
      <c r="AE199" s="435">
        <v>5.0</v>
      </c>
      <c r="AF199" s="435">
        <v>5.0</v>
      </c>
      <c r="AG199" s="435">
        <v>5.0</v>
      </c>
      <c r="AH199" s="435"/>
      <c r="AI199" s="437"/>
      <c r="AJ199" s="437"/>
      <c r="AK199" s="435"/>
      <c r="AL199" s="278">
        <f t="shared" si="45"/>
        <v>20</v>
      </c>
      <c r="AM199" s="241"/>
      <c r="AN199" s="436" t="b">
        <v>0</v>
      </c>
    </row>
    <row r="200" ht="15.75" customHeight="1">
      <c r="A200" s="264" t="s">
        <v>31</v>
      </c>
      <c r="B200" s="309" t="s">
        <v>312</v>
      </c>
      <c r="C200" s="309" t="s">
        <v>259</v>
      </c>
      <c r="D200" s="309" t="s">
        <v>88</v>
      </c>
      <c r="E200" s="309"/>
      <c r="F200" s="309"/>
      <c r="G200" s="437"/>
      <c r="H200" s="437"/>
      <c r="I200" s="435"/>
      <c r="J200" s="435"/>
      <c r="K200" s="435"/>
      <c r="L200" s="435"/>
      <c r="M200" s="435"/>
      <c r="N200" s="437"/>
      <c r="O200" s="433"/>
      <c r="P200" s="435"/>
      <c r="Q200" s="435"/>
      <c r="R200" s="435"/>
      <c r="S200" s="435"/>
      <c r="T200" s="435"/>
      <c r="U200" s="437"/>
      <c r="V200" s="437"/>
      <c r="W200" s="435"/>
      <c r="X200" s="435"/>
      <c r="Y200" s="435"/>
      <c r="Z200" s="435"/>
      <c r="AA200" s="435"/>
      <c r="AB200" s="437"/>
      <c r="AC200" s="437"/>
      <c r="AD200" s="435"/>
      <c r="AE200" s="435">
        <v>5.0</v>
      </c>
      <c r="AF200" s="435">
        <v>5.0</v>
      </c>
      <c r="AG200" s="435">
        <v>5.0</v>
      </c>
      <c r="AH200" s="435"/>
      <c r="AI200" s="437"/>
      <c r="AJ200" s="437"/>
      <c r="AK200" s="435"/>
      <c r="AL200" s="278">
        <f t="shared" si="45"/>
        <v>15</v>
      </c>
      <c r="AM200" s="241"/>
      <c r="AN200" s="436" t="b">
        <v>0</v>
      </c>
    </row>
    <row r="201" ht="15.75" customHeight="1">
      <c r="A201" s="264" t="s">
        <v>31</v>
      </c>
      <c r="B201" s="309" t="s">
        <v>312</v>
      </c>
      <c r="C201" s="309" t="s">
        <v>259</v>
      </c>
      <c r="D201" s="309" t="s">
        <v>92</v>
      </c>
      <c r="E201" s="309"/>
      <c r="F201" s="309"/>
      <c r="G201" s="437"/>
      <c r="H201" s="437"/>
      <c r="I201" s="435"/>
      <c r="J201" s="435"/>
      <c r="K201" s="435"/>
      <c r="L201" s="435"/>
      <c r="M201" s="435"/>
      <c r="N201" s="437"/>
      <c r="O201" s="433"/>
      <c r="P201" s="435"/>
      <c r="Q201" s="435"/>
      <c r="R201" s="435"/>
      <c r="S201" s="435"/>
      <c r="T201" s="435"/>
      <c r="U201" s="437"/>
      <c r="V201" s="437"/>
      <c r="W201" s="435"/>
      <c r="X201" s="435"/>
      <c r="Y201" s="435"/>
      <c r="Z201" s="435"/>
      <c r="AA201" s="435"/>
      <c r="AB201" s="437"/>
      <c r="AC201" s="437"/>
      <c r="AD201" s="435"/>
      <c r="AE201" s="435"/>
      <c r="AF201" s="435"/>
      <c r="AG201" s="435"/>
      <c r="AH201" s="435"/>
      <c r="AI201" s="437">
        <v>5.0</v>
      </c>
      <c r="AJ201" s="437">
        <v>5.0</v>
      </c>
      <c r="AK201" s="435"/>
      <c r="AL201" s="278">
        <f t="shared" si="45"/>
        <v>10</v>
      </c>
      <c r="AM201" s="304"/>
      <c r="AN201" s="436" t="b">
        <v>0</v>
      </c>
    </row>
    <row r="202" ht="15.75" customHeight="1">
      <c r="A202" s="264"/>
      <c r="B202" s="309" t="s">
        <v>312</v>
      </c>
      <c r="C202" s="309" t="s">
        <v>259</v>
      </c>
      <c r="D202" s="309"/>
      <c r="E202" s="309"/>
      <c r="F202" s="309"/>
      <c r="G202" s="437"/>
      <c r="H202" s="437"/>
      <c r="I202" s="435"/>
      <c r="J202" s="435"/>
      <c r="K202" s="435"/>
      <c r="L202" s="435"/>
      <c r="M202" s="435"/>
      <c r="N202" s="437"/>
      <c r="O202" s="433"/>
      <c r="P202" s="435"/>
      <c r="Q202" s="435"/>
      <c r="R202" s="435"/>
      <c r="S202" s="435"/>
      <c r="T202" s="435"/>
      <c r="U202" s="437"/>
      <c r="V202" s="437"/>
      <c r="W202" s="435"/>
      <c r="X202" s="435"/>
      <c r="Y202" s="435"/>
      <c r="Z202" s="435"/>
      <c r="AA202" s="435"/>
      <c r="AB202" s="437"/>
      <c r="AC202" s="437"/>
      <c r="AD202" s="435"/>
      <c r="AE202" s="435"/>
      <c r="AF202" s="435"/>
      <c r="AG202" s="435"/>
      <c r="AH202" s="435"/>
      <c r="AI202" s="437"/>
      <c r="AJ202" s="437"/>
      <c r="AK202" s="435"/>
      <c r="AL202" s="278">
        <f t="shared" si="45"/>
        <v>0</v>
      </c>
      <c r="AM202" s="241"/>
      <c r="AN202" s="436" t="b">
        <v>0</v>
      </c>
    </row>
    <row r="203" ht="15.75" customHeight="1">
      <c r="A203" s="264" t="s">
        <v>31</v>
      </c>
      <c r="B203" s="306" t="s">
        <v>312</v>
      </c>
      <c r="C203" s="306" t="s">
        <v>259</v>
      </c>
      <c r="D203" s="306" t="s">
        <v>47</v>
      </c>
      <c r="E203" s="306"/>
      <c r="F203" s="306"/>
      <c r="G203" s="438">
        <f t="shared" ref="G203:AK203" si="61">SUM(G198:G202)</f>
        <v>0</v>
      </c>
      <c r="H203" s="438">
        <f t="shared" si="61"/>
        <v>0</v>
      </c>
      <c r="I203" s="438">
        <f t="shared" si="61"/>
        <v>0</v>
      </c>
      <c r="J203" s="438">
        <f t="shared" si="61"/>
        <v>0</v>
      </c>
      <c r="K203" s="438">
        <f t="shared" si="61"/>
        <v>0</v>
      </c>
      <c r="L203" s="438">
        <f t="shared" si="61"/>
        <v>0</v>
      </c>
      <c r="M203" s="438">
        <f t="shared" si="61"/>
        <v>0</v>
      </c>
      <c r="N203" s="438">
        <f t="shared" si="61"/>
        <v>0</v>
      </c>
      <c r="O203" s="438">
        <f t="shared" si="61"/>
        <v>0</v>
      </c>
      <c r="P203" s="438">
        <f t="shared" si="61"/>
        <v>0</v>
      </c>
      <c r="Q203" s="438">
        <f t="shared" si="61"/>
        <v>0</v>
      </c>
      <c r="R203" s="438">
        <f t="shared" si="61"/>
        <v>0</v>
      </c>
      <c r="S203" s="438">
        <f t="shared" si="61"/>
        <v>0</v>
      </c>
      <c r="T203" s="438">
        <f t="shared" si="61"/>
        <v>0</v>
      </c>
      <c r="U203" s="438">
        <f t="shared" si="61"/>
        <v>0</v>
      </c>
      <c r="V203" s="438">
        <f t="shared" si="61"/>
        <v>0</v>
      </c>
      <c r="W203" s="438">
        <f t="shared" si="61"/>
        <v>0</v>
      </c>
      <c r="X203" s="438">
        <f t="shared" si="61"/>
        <v>0</v>
      </c>
      <c r="Y203" s="438">
        <f t="shared" si="61"/>
        <v>0</v>
      </c>
      <c r="Z203" s="438">
        <f t="shared" si="61"/>
        <v>0</v>
      </c>
      <c r="AA203" s="438">
        <f t="shared" si="61"/>
        <v>0</v>
      </c>
      <c r="AB203" s="438">
        <f t="shared" si="61"/>
        <v>0</v>
      </c>
      <c r="AC203" s="438">
        <f t="shared" si="61"/>
        <v>0</v>
      </c>
      <c r="AD203" s="438">
        <f t="shared" si="61"/>
        <v>10</v>
      </c>
      <c r="AE203" s="438">
        <f t="shared" si="61"/>
        <v>10</v>
      </c>
      <c r="AF203" s="438">
        <f t="shared" si="61"/>
        <v>10</v>
      </c>
      <c r="AG203" s="438">
        <f t="shared" si="61"/>
        <v>10</v>
      </c>
      <c r="AH203" s="438">
        <f t="shared" si="61"/>
        <v>5</v>
      </c>
      <c r="AI203" s="438">
        <f t="shared" si="61"/>
        <v>5</v>
      </c>
      <c r="AJ203" s="438">
        <f t="shared" si="61"/>
        <v>5</v>
      </c>
      <c r="AK203" s="438">
        <f t="shared" si="61"/>
        <v>0</v>
      </c>
      <c r="AL203" s="260">
        <f t="shared" si="45"/>
        <v>55</v>
      </c>
      <c r="AM203" s="263"/>
      <c r="AN203" s="439" t="b">
        <v>0</v>
      </c>
    </row>
    <row r="204" ht="15.75" customHeight="1">
      <c r="A204" s="264"/>
      <c r="B204" s="309"/>
      <c r="C204" s="309"/>
      <c r="D204" s="309"/>
      <c r="E204" s="309"/>
      <c r="F204" s="309"/>
      <c r="G204" s="437"/>
      <c r="H204" s="437"/>
      <c r="I204" s="435"/>
      <c r="J204" s="435"/>
      <c r="K204" s="435"/>
      <c r="L204" s="435"/>
      <c r="M204" s="435"/>
      <c r="N204" s="437"/>
      <c r="O204" s="433"/>
      <c r="P204" s="435"/>
      <c r="Q204" s="435"/>
      <c r="R204" s="435"/>
      <c r="S204" s="435"/>
      <c r="T204" s="435"/>
      <c r="U204" s="437"/>
      <c r="V204" s="437"/>
      <c r="W204" s="435"/>
      <c r="X204" s="435"/>
      <c r="Y204" s="435"/>
      <c r="Z204" s="435"/>
      <c r="AA204" s="435"/>
      <c r="AB204" s="437"/>
      <c r="AC204" s="437"/>
      <c r="AD204" s="435"/>
      <c r="AE204" s="435"/>
      <c r="AF204" s="435"/>
      <c r="AG204" s="435"/>
      <c r="AH204" s="435"/>
      <c r="AI204" s="437"/>
      <c r="AJ204" s="437"/>
      <c r="AK204" s="435"/>
      <c r="AL204" s="278"/>
      <c r="AM204" s="304"/>
      <c r="AN204" s="436" t="b">
        <v>0</v>
      </c>
    </row>
    <row r="205" ht="15.75" customHeight="1">
      <c r="A205" s="264"/>
      <c r="B205" s="309"/>
      <c r="C205" s="309"/>
      <c r="D205" s="309"/>
      <c r="E205" s="309"/>
      <c r="F205" s="309"/>
      <c r="G205" s="437"/>
      <c r="H205" s="437"/>
      <c r="I205" s="435"/>
      <c r="J205" s="435"/>
      <c r="K205" s="435"/>
      <c r="L205" s="435"/>
      <c r="M205" s="435"/>
      <c r="N205" s="437"/>
      <c r="O205" s="433"/>
      <c r="P205" s="435"/>
      <c r="Q205" s="435"/>
      <c r="R205" s="435"/>
      <c r="S205" s="435"/>
      <c r="T205" s="435"/>
      <c r="U205" s="437"/>
      <c r="V205" s="437"/>
      <c r="W205" s="435"/>
      <c r="X205" s="435"/>
      <c r="Y205" s="435"/>
      <c r="Z205" s="435"/>
      <c r="AA205" s="435"/>
      <c r="AB205" s="437"/>
      <c r="AC205" s="437"/>
      <c r="AD205" s="435"/>
      <c r="AE205" s="435"/>
      <c r="AF205" s="435"/>
      <c r="AG205" s="435"/>
      <c r="AH205" s="435"/>
      <c r="AI205" s="437"/>
      <c r="AJ205" s="437"/>
      <c r="AK205" s="435"/>
      <c r="AL205" s="278"/>
      <c r="AM205" s="304"/>
      <c r="AN205" s="436" t="b">
        <v>0</v>
      </c>
    </row>
    <row r="206" ht="15.75" customHeight="1">
      <c r="A206" s="264"/>
      <c r="B206" s="309"/>
      <c r="C206" s="309"/>
      <c r="D206" s="309"/>
      <c r="E206" s="309"/>
      <c r="F206" s="309"/>
      <c r="G206" s="437"/>
      <c r="H206" s="437"/>
      <c r="I206" s="435"/>
      <c r="J206" s="435"/>
      <c r="K206" s="435"/>
      <c r="L206" s="435"/>
      <c r="M206" s="435"/>
      <c r="N206" s="437"/>
      <c r="O206" s="433"/>
      <c r="P206" s="435"/>
      <c r="Q206" s="435"/>
      <c r="R206" s="435"/>
      <c r="S206" s="435"/>
      <c r="T206" s="435"/>
      <c r="U206" s="437"/>
      <c r="V206" s="437"/>
      <c r="W206" s="435"/>
      <c r="X206" s="435"/>
      <c r="Y206" s="435"/>
      <c r="Z206" s="435"/>
      <c r="AA206" s="435"/>
      <c r="AB206" s="437"/>
      <c r="AC206" s="437"/>
      <c r="AD206" s="435"/>
      <c r="AE206" s="435"/>
      <c r="AF206" s="435"/>
      <c r="AG206" s="435"/>
      <c r="AH206" s="435"/>
      <c r="AI206" s="437"/>
      <c r="AJ206" s="437"/>
      <c r="AK206" s="435"/>
      <c r="AL206" s="278"/>
      <c r="AM206" s="304"/>
      <c r="AN206" s="436" t="b">
        <v>0</v>
      </c>
    </row>
    <row r="207" ht="15.75" customHeight="1">
      <c r="A207" s="264"/>
      <c r="B207" s="309"/>
      <c r="C207" s="309"/>
      <c r="D207" s="309"/>
      <c r="E207" s="309"/>
      <c r="F207" s="309"/>
      <c r="G207" s="437"/>
      <c r="H207" s="437"/>
      <c r="I207" s="435"/>
      <c r="J207" s="435"/>
      <c r="K207" s="435"/>
      <c r="L207" s="435"/>
      <c r="M207" s="435"/>
      <c r="N207" s="437"/>
      <c r="O207" s="433"/>
      <c r="P207" s="435"/>
      <c r="Q207" s="435"/>
      <c r="R207" s="435"/>
      <c r="S207" s="435"/>
      <c r="T207" s="435"/>
      <c r="U207" s="437"/>
      <c r="V207" s="437"/>
      <c r="W207" s="435"/>
      <c r="X207" s="435"/>
      <c r="Y207" s="435"/>
      <c r="Z207" s="435"/>
      <c r="AA207" s="435"/>
      <c r="AB207" s="437"/>
      <c r="AC207" s="437"/>
      <c r="AD207" s="435"/>
      <c r="AE207" s="435"/>
      <c r="AF207" s="435"/>
      <c r="AG207" s="435"/>
      <c r="AH207" s="435"/>
      <c r="AI207" s="437"/>
      <c r="AJ207" s="437"/>
      <c r="AK207" s="435"/>
      <c r="AL207" s="278"/>
      <c r="AM207" s="304"/>
      <c r="AN207" s="436" t="b">
        <v>0</v>
      </c>
    </row>
    <row r="208" ht="15.75" customHeight="1">
      <c r="A208" s="264"/>
      <c r="B208" s="309"/>
      <c r="C208" s="309"/>
      <c r="D208" s="309"/>
      <c r="E208" s="309"/>
      <c r="F208" s="309"/>
      <c r="G208" s="437"/>
      <c r="H208" s="437"/>
      <c r="I208" s="435"/>
      <c r="J208" s="435"/>
      <c r="K208" s="435"/>
      <c r="L208" s="435"/>
      <c r="M208" s="435"/>
      <c r="N208" s="437"/>
      <c r="O208" s="433"/>
      <c r="P208" s="435"/>
      <c r="Q208" s="435"/>
      <c r="R208" s="435"/>
      <c r="S208" s="435"/>
      <c r="T208" s="435"/>
      <c r="U208" s="437"/>
      <c r="V208" s="437"/>
      <c r="W208" s="435"/>
      <c r="X208" s="435"/>
      <c r="Y208" s="435"/>
      <c r="Z208" s="435"/>
      <c r="AA208" s="435"/>
      <c r="AB208" s="437"/>
      <c r="AC208" s="437"/>
      <c r="AD208" s="435"/>
      <c r="AE208" s="435"/>
      <c r="AF208" s="435"/>
      <c r="AG208" s="435"/>
      <c r="AH208" s="435"/>
      <c r="AI208" s="437"/>
      <c r="AJ208" s="437"/>
      <c r="AK208" s="435"/>
      <c r="AL208" s="278"/>
      <c r="AM208" s="304"/>
      <c r="AN208" s="436" t="b">
        <v>0</v>
      </c>
    </row>
    <row r="209" ht="15.75" customHeight="1">
      <c r="A209" s="264"/>
      <c r="B209" s="309"/>
      <c r="C209" s="309"/>
      <c r="D209" s="309"/>
      <c r="E209" s="309"/>
      <c r="F209" s="309"/>
      <c r="G209" s="437"/>
      <c r="H209" s="437"/>
      <c r="I209" s="435"/>
      <c r="J209" s="435"/>
      <c r="K209" s="435"/>
      <c r="L209" s="435"/>
      <c r="M209" s="435"/>
      <c r="N209" s="437"/>
      <c r="O209" s="433"/>
      <c r="P209" s="435"/>
      <c r="Q209" s="435"/>
      <c r="R209" s="435"/>
      <c r="S209" s="435"/>
      <c r="T209" s="435"/>
      <c r="U209" s="437"/>
      <c r="V209" s="437"/>
      <c r="W209" s="435"/>
      <c r="X209" s="435"/>
      <c r="Y209" s="435"/>
      <c r="Z209" s="435"/>
      <c r="AA209" s="435"/>
      <c r="AB209" s="437"/>
      <c r="AC209" s="437"/>
      <c r="AD209" s="435"/>
      <c r="AE209" s="435"/>
      <c r="AF209" s="435"/>
      <c r="AG209" s="435"/>
      <c r="AH209" s="435"/>
      <c r="AI209" s="437"/>
      <c r="AJ209" s="437"/>
      <c r="AK209" s="435"/>
      <c r="AL209" s="278"/>
      <c r="AM209" s="304"/>
      <c r="AN209" s="436" t="b">
        <v>0</v>
      </c>
    </row>
    <row r="210" ht="15.75" customHeight="1">
      <c r="A210" s="264"/>
      <c r="B210" s="309"/>
      <c r="C210" s="309"/>
      <c r="D210" s="309"/>
      <c r="E210" s="309"/>
      <c r="F210" s="309"/>
      <c r="G210" s="437"/>
      <c r="H210" s="437"/>
      <c r="I210" s="435"/>
      <c r="J210" s="435"/>
      <c r="K210" s="435"/>
      <c r="L210" s="435"/>
      <c r="M210" s="435"/>
      <c r="N210" s="437"/>
      <c r="O210" s="433"/>
      <c r="P210" s="435"/>
      <c r="Q210" s="435"/>
      <c r="R210" s="435"/>
      <c r="S210" s="435"/>
      <c r="T210" s="435"/>
      <c r="U210" s="437"/>
      <c r="V210" s="437"/>
      <c r="W210" s="435"/>
      <c r="X210" s="435"/>
      <c r="Y210" s="435"/>
      <c r="Z210" s="435"/>
      <c r="AA210" s="435"/>
      <c r="AB210" s="437"/>
      <c r="AC210" s="437"/>
      <c r="AD210" s="435"/>
      <c r="AE210" s="435"/>
      <c r="AF210" s="435"/>
      <c r="AG210" s="435"/>
      <c r="AH210" s="435"/>
      <c r="AI210" s="437"/>
      <c r="AJ210" s="437"/>
      <c r="AK210" s="435"/>
      <c r="AL210" s="278"/>
      <c r="AM210" s="304"/>
      <c r="AN210" s="436" t="b">
        <v>0</v>
      </c>
    </row>
    <row r="211" ht="15.75" customHeight="1">
      <c r="A211" s="264"/>
      <c r="B211" s="309"/>
      <c r="C211" s="309"/>
      <c r="D211" s="309"/>
      <c r="E211" s="309"/>
      <c r="F211" s="309"/>
      <c r="G211" s="437"/>
      <c r="H211" s="437"/>
      <c r="I211" s="435"/>
      <c r="J211" s="435"/>
      <c r="K211" s="435"/>
      <c r="L211" s="435"/>
      <c r="M211" s="435"/>
      <c r="N211" s="437"/>
      <c r="O211" s="433"/>
      <c r="P211" s="435"/>
      <c r="Q211" s="435"/>
      <c r="R211" s="435"/>
      <c r="S211" s="435"/>
      <c r="T211" s="435"/>
      <c r="U211" s="437"/>
      <c r="V211" s="437"/>
      <c r="W211" s="435"/>
      <c r="X211" s="435"/>
      <c r="Y211" s="435"/>
      <c r="Z211" s="435"/>
      <c r="AA211" s="435"/>
      <c r="AB211" s="437"/>
      <c r="AC211" s="437"/>
      <c r="AD211" s="435"/>
      <c r="AE211" s="435"/>
      <c r="AF211" s="435"/>
      <c r="AG211" s="435"/>
      <c r="AH211" s="435"/>
      <c r="AI211" s="437"/>
      <c r="AJ211" s="437"/>
      <c r="AK211" s="435"/>
      <c r="AL211" s="278"/>
      <c r="AM211" s="304"/>
      <c r="AN211" s="436" t="b">
        <v>0</v>
      </c>
    </row>
    <row r="212" ht="15.75" customHeight="1">
      <c r="A212" s="264"/>
      <c r="B212" s="309"/>
      <c r="C212" s="309"/>
      <c r="D212" s="309"/>
      <c r="E212" s="309"/>
      <c r="F212" s="309"/>
      <c r="G212" s="437"/>
      <c r="H212" s="437"/>
      <c r="I212" s="435"/>
      <c r="J212" s="435"/>
      <c r="K212" s="435"/>
      <c r="L212" s="435"/>
      <c r="M212" s="435"/>
      <c r="N212" s="437"/>
      <c r="O212" s="433"/>
      <c r="P212" s="435"/>
      <c r="Q212" s="435"/>
      <c r="R212" s="435"/>
      <c r="S212" s="435"/>
      <c r="T212" s="435"/>
      <c r="U212" s="437"/>
      <c r="V212" s="437"/>
      <c r="W212" s="435"/>
      <c r="X212" s="435"/>
      <c r="Y212" s="435"/>
      <c r="Z212" s="435"/>
      <c r="AA212" s="435"/>
      <c r="AB212" s="437"/>
      <c r="AC212" s="437"/>
      <c r="AD212" s="435"/>
      <c r="AE212" s="435"/>
      <c r="AF212" s="435"/>
      <c r="AG212" s="435"/>
      <c r="AH212" s="435"/>
      <c r="AI212" s="437"/>
      <c r="AJ212" s="437"/>
      <c r="AK212" s="435"/>
      <c r="AL212" s="278"/>
      <c r="AM212" s="304"/>
      <c r="AN212" s="436" t="b">
        <v>0</v>
      </c>
    </row>
    <row r="213" ht="15.75" customHeight="1">
      <c r="A213" s="264"/>
      <c r="B213" s="309"/>
      <c r="C213" s="309"/>
      <c r="D213" s="309"/>
      <c r="E213" s="309"/>
      <c r="F213" s="309"/>
      <c r="G213" s="437"/>
      <c r="H213" s="437"/>
      <c r="I213" s="435"/>
      <c r="J213" s="435"/>
      <c r="K213" s="435"/>
      <c r="L213" s="435"/>
      <c r="M213" s="435"/>
      <c r="N213" s="437"/>
      <c r="O213" s="433"/>
      <c r="P213" s="435"/>
      <c r="Q213" s="435"/>
      <c r="R213" s="435"/>
      <c r="S213" s="435"/>
      <c r="T213" s="435"/>
      <c r="U213" s="437"/>
      <c r="V213" s="437"/>
      <c r="W213" s="435"/>
      <c r="X213" s="435"/>
      <c r="Y213" s="435"/>
      <c r="Z213" s="435"/>
      <c r="AA213" s="435"/>
      <c r="AB213" s="437"/>
      <c r="AC213" s="437"/>
      <c r="AD213" s="435"/>
      <c r="AE213" s="435"/>
      <c r="AF213" s="435"/>
      <c r="AG213" s="435"/>
      <c r="AH213" s="435"/>
      <c r="AI213" s="437"/>
      <c r="AJ213" s="437"/>
      <c r="AK213" s="435"/>
      <c r="AL213" s="278"/>
      <c r="AM213" s="304"/>
      <c r="AN213" s="436" t="b">
        <v>0</v>
      </c>
    </row>
    <row r="214" ht="15.75" customHeight="1">
      <c r="A214" s="264"/>
      <c r="B214" s="309"/>
      <c r="C214" s="309"/>
      <c r="D214" s="309"/>
      <c r="E214" s="309"/>
      <c r="F214" s="309"/>
      <c r="G214" s="437"/>
      <c r="H214" s="437"/>
      <c r="I214" s="435"/>
      <c r="J214" s="435"/>
      <c r="K214" s="435"/>
      <c r="L214" s="435"/>
      <c r="M214" s="435"/>
      <c r="N214" s="437"/>
      <c r="O214" s="433"/>
      <c r="P214" s="435"/>
      <c r="Q214" s="435"/>
      <c r="R214" s="435"/>
      <c r="S214" s="435"/>
      <c r="T214" s="435"/>
      <c r="U214" s="437"/>
      <c r="V214" s="437"/>
      <c r="W214" s="435"/>
      <c r="X214" s="435"/>
      <c r="Y214" s="435"/>
      <c r="Z214" s="435"/>
      <c r="AA214" s="435"/>
      <c r="AB214" s="437"/>
      <c r="AC214" s="437"/>
      <c r="AD214" s="435"/>
      <c r="AE214" s="435"/>
      <c r="AF214" s="435"/>
      <c r="AG214" s="435"/>
      <c r="AH214" s="435"/>
      <c r="AI214" s="437"/>
      <c r="AJ214" s="437"/>
      <c r="AK214" s="435"/>
      <c r="AL214" s="278"/>
      <c r="AM214" s="304"/>
      <c r="AN214" s="436" t="b">
        <v>0</v>
      </c>
    </row>
    <row r="215" ht="15.75" customHeight="1">
      <c r="A215" s="264"/>
      <c r="B215" s="309"/>
      <c r="C215" s="309"/>
      <c r="D215" s="309"/>
      <c r="E215" s="309"/>
      <c r="F215" s="309"/>
      <c r="G215" s="437"/>
      <c r="H215" s="437"/>
      <c r="I215" s="435"/>
      <c r="J215" s="435"/>
      <c r="K215" s="435"/>
      <c r="L215" s="435"/>
      <c r="M215" s="435"/>
      <c r="N215" s="437"/>
      <c r="O215" s="433"/>
      <c r="P215" s="435"/>
      <c r="Q215" s="435"/>
      <c r="R215" s="435"/>
      <c r="S215" s="435"/>
      <c r="T215" s="435"/>
      <c r="U215" s="437"/>
      <c r="V215" s="437"/>
      <c r="W215" s="435"/>
      <c r="X215" s="435"/>
      <c r="Y215" s="435"/>
      <c r="Z215" s="435"/>
      <c r="AA215" s="435"/>
      <c r="AB215" s="437"/>
      <c r="AC215" s="437"/>
      <c r="AD215" s="435"/>
      <c r="AE215" s="435"/>
      <c r="AF215" s="435"/>
      <c r="AG215" s="435"/>
      <c r="AH215" s="435"/>
      <c r="AI215" s="437"/>
      <c r="AJ215" s="437"/>
      <c r="AK215" s="435"/>
      <c r="AL215" s="278"/>
      <c r="AM215" s="304"/>
      <c r="AN215" s="436" t="b">
        <v>0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4:$AN$215"/>
  <customSheetViews>
    <customSheetView guid="{F60726A4-ECD4-49F1-889A-7D7A5EC574DA}" filter="1" showAutoFilter="1">
      <autoFilter ref="$A$14:$AN$185">
        <filterColumn colId="2">
          <filters>
            <filter val="Cuidador"/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1290825444"/>
        </ext>
      </extLst>
    </customSheetView>
    <customSheetView guid="{1511A2FF-F077-4F5E-9AB5-6785A384B194}" filter="1" showAutoFilter="1">
      <autoFilter ref="$A$14:$AN$83">
        <filterColumn colId="3">
          <filters>
            <filter val="Proveedores Kinesiologos"/>
            <filter val="Graglia Gustavo (GEREMCIA, DIRECION MEDICA, MEDICO)"/>
            <filter val="Martinez Mariano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Melo (CHOFER)"/>
            <filter val="Mamani Ana Carolina"/>
            <filter val="Mojan Jorge"/>
            <filter val="Dr Morales Daniel"/>
            <filter val="Leandra Griguol"/>
            <filter val="Polo Daniela"/>
            <filter val="Sandoval Carina"/>
            <filter val="Cargnelutti Noelia"/>
            <filter val="Proveedores Medicos"/>
            <filter val="Montenegro Ivana"/>
            <filter val="Correa Agustina"/>
            <filter val="Jerez Daiana"/>
            <filter val="Viloria Judith"/>
            <filter val="Juan Manuel"/>
            <filter val="Dr Casas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1447651094"/>
        </ext>
      </extLst>
    </customSheetView>
  </customSheetViews>
  <mergeCells count="44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142:AK142"/>
    <mergeCell ref="G143:AK143"/>
  </mergeCells>
  <conditionalFormatting sqref="G86:AK86">
    <cfRule type="expression" dxfId="0" priority="1">
      <formula>WEEKDAY(G74,2)&gt;WEEKDAY(H74,2)</formula>
    </cfRule>
  </conditionalFormatting>
  <conditionalFormatting sqref="Q6">
    <cfRule type="notContainsBlanks" dxfId="0" priority="2">
      <formula>LEN(TRIM(Q6))&gt;0</formula>
    </cfRule>
  </conditionalFormatting>
  <conditionalFormatting sqref="G14:AK14">
    <cfRule type="expression" dxfId="1" priority="3">
      <formula>WEEKDAY(G9,2)&gt;WEEKDAY(H9,2)</formula>
    </cfRule>
  </conditionalFormatting>
  <conditionalFormatting sqref="G13:AC13 P6">
    <cfRule type="notContainsBlanks" dxfId="0" priority="4">
      <formula>LEN(TRIM(G13))&gt;0</formula>
    </cfRule>
  </conditionalFormatting>
  <conditionalFormatting sqref="G5:I5">
    <cfRule type="notContainsBlanks" dxfId="0" priority="5">
      <formula>LEN(TRIM(G5))&gt;0</formula>
    </cfRule>
  </conditionalFormatting>
  <conditionalFormatting sqref="G14:AK14">
    <cfRule type="expression" dxfId="2" priority="6">
      <formula>MONTH(G9)&lt;&gt;MONTH($G$5&amp;1)</formula>
    </cfRule>
  </conditionalFormatting>
  <conditionalFormatting sqref="G15:AK15">
    <cfRule type="expression" dxfId="3" priority="7">
      <formula>MONTH(G9)=MONTH($G$5&amp;1)</formula>
    </cfRule>
  </conditionalFormatting>
  <conditionalFormatting sqref="G15:AK15">
    <cfRule type="expression" dxfId="4" priority="8">
      <formula>MONTH(G9)&lt;&gt;MONTH($G$5&amp;1)</formula>
    </cfRule>
  </conditionalFormatting>
  <conditionalFormatting sqref="G13:AK13">
    <cfRule type="notContainsBlanks" dxfId="0" priority="9">
      <formula>LEN(TRIM(G13))&gt;0</formula>
    </cfRule>
  </conditionalFormatting>
  <conditionalFormatting sqref="G13:AK13">
    <cfRule type="expression" dxfId="5" priority="10">
      <formula>MONTH(G9)=MONTH($G$5&amp;1)</formula>
    </cfRule>
  </conditionalFormatting>
  <conditionalFormatting sqref="A3:D12">
    <cfRule type="cellIs" dxfId="0" priority="11" operator="equal">
      <formula>FECHA</formula>
    </cfRule>
  </conditionalFormatting>
  <conditionalFormatting sqref="G9:AK12">
    <cfRule type="cellIs" dxfId="6" priority="12" operator="equal">
      <formula>"1/1/2023"</formula>
    </cfRule>
  </conditionalFormatting>
  <conditionalFormatting sqref="G9:AK12">
    <cfRule type="cellIs" dxfId="6" priority="13" operator="equal">
      <formula>"21/2/2023"</formula>
    </cfRule>
  </conditionalFormatting>
  <conditionalFormatting sqref="G9:AK12">
    <cfRule type="cellIs" dxfId="7" priority="14" operator="equal">
      <formula>"24/3/2023"</formula>
    </cfRule>
  </conditionalFormatting>
  <conditionalFormatting sqref="G9:AK12">
    <cfRule type="cellIs" dxfId="6" priority="15" operator="equal">
      <formula>"2/4/2023"</formula>
    </cfRule>
  </conditionalFormatting>
  <conditionalFormatting sqref="G9:AK12">
    <cfRule type="cellIs" dxfId="6" priority="16" operator="equal">
      <formula>"7/4/2023"</formula>
    </cfRule>
  </conditionalFormatting>
  <conditionalFormatting sqref="G9:AK12">
    <cfRule type="cellIs" dxfId="6" priority="17" operator="equal">
      <formula>"1/5/2023"</formula>
    </cfRule>
  </conditionalFormatting>
  <conditionalFormatting sqref="G9:AK12">
    <cfRule type="cellIs" dxfId="6" priority="18" operator="equal">
      <formula>"25/5/2023"</formula>
    </cfRule>
  </conditionalFormatting>
  <conditionalFormatting sqref="G9:AK12">
    <cfRule type="cellIs" dxfId="6" priority="19" operator="equal">
      <formula>"17/6/2023"</formula>
    </cfRule>
  </conditionalFormatting>
  <conditionalFormatting sqref="G9:AK12">
    <cfRule type="cellIs" dxfId="6" priority="20" operator="equal">
      <formula>"20/6/2023"</formula>
    </cfRule>
  </conditionalFormatting>
  <conditionalFormatting sqref="G9:AK12">
    <cfRule type="cellIs" dxfId="6" priority="21" operator="equal">
      <formula>"9/7/2023"</formula>
    </cfRule>
  </conditionalFormatting>
  <conditionalFormatting sqref="G9:AK12">
    <cfRule type="cellIs" dxfId="6" priority="22" operator="equal">
      <formula>"21/8/2023"</formula>
    </cfRule>
  </conditionalFormatting>
  <conditionalFormatting sqref="G9:AK12">
    <cfRule type="cellIs" dxfId="6" priority="23" operator="equal">
      <formula>"13/10/2023"</formula>
    </cfRule>
  </conditionalFormatting>
  <conditionalFormatting sqref="G9:AK12">
    <cfRule type="cellIs" dxfId="6" priority="24" operator="equal">
      <formula>"20/11/2023"</formula>
    </cfRule>
  </conditionalFormatting>
  <conditionalFormatting sqref="G9:AK12">
    <cfRule type="cellIs" dxfId="6" priority="25" operator="equal">
      <formula>"8/12/2023"</formula>
    </cfRule>
  </conditionalFormatting>
  <conditionalFormatting sqref="G9:AK12">
    <cfRule type="cellIs" dxfId="6" priority="26" operator="equal">
      <formula>"25/12/2023"</formula>
    </cfRule>
  </conditionalFormatting>
  <conditionalFormatting sqref="G9:AK12">
    <cfRule type="cellIs" dxfId="8" priority="27" operator="equal">
      <formula>"20/02/2023"</formula>
    </cfRule>
  </conditionalFormatting>
  <conditionalFormatting sqref="G9:AK12">
    <cfRule type="cellIs" dxfId="8" priority="28" operator="equal">
      <formula>"20/02/2023"</formula>
    </cfRule>
  </conditionalFormatting>
  <conditionalFormatting sqref="AD13:AK13">
    <cfRule type="notContainsBlanks" dxfId="0" priority="29">
      <formula>LEN(TRIM(AD13))&gt;0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ErrorMessage="1" sqref="A16:A215">
      <formula1>'LISTAS DESPLEGABLES '!$A$2:$A$100</formula1>
    </dataValidation>
    <dataValidation type="list" allowBlank="1" showInputMessage="1" showErrorMessage="1" prompt="Haz clic e introduce un valor del intervalo" sqref="B16:B215">
      <formula1>'LISTAS DESPLEGABLES '!$C$2:$C$100</formula1>
    </dataValidation>
    <dataValidation type="list" allowBlank="1" showInputMessage="1" showErrorMessage="1" prompt="Haz clic e introduce un valor del intervalo" sqref="D16:D215">
      <formula1>'RESUMEN '!$A$73:$A$303</formula1>
    </dataValidation>
    <dataValidation type="list" allowBlank="1" showInputMessage="1" showErrorMessage="1" prompt="Haz clic e introduce un valor del intervalo" sqref="C16:C215">
      <formula1>'LISTAS DESPLEGABLES '!$E$2:$E$1000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19.57"/>
    <col customWidth="1" min="3" max="3" width="15.14"/>
    <col customWidth="1" min="4" max="4" width="51.86"/>
    <col customWidth="1" min="5" max="6" width="0.86"/>
    <col customWidth="1" min="7" max="8" width="4.57"/>
    <col customWidth="1" min="9" max="10" width="4.0"/>
    <col customWidth="1" min="11" max="11" width="7.43"/>
    <col customWidth="1" min="12" max="12" width="5.14"/>
    <col customWidth="1" min="13" max="13" width="4.14"/>
    <col customWidth="1" min="14" max="15" width="4.57"/>
    <col customWidth="1" min="16" max="17" width="4.0"/>
    <col customWidth="1" min="18" max="18" width="4.14"/>
    <col customWidth="1" min="19" max="19" width="5.14"/>
    <col customWidth="1" min="20" max="20" width="4.14"/>
    <col customWidth="1" min="21" max="22" width="4.57"/>
    <col customWidth="1" min="23" max="24" width="4.0"/>
    <col customWidth="1" min="25" max="25" width="4.14"/>
    <col customWidth="1" min="26" max="26" width="5.14"/>
    <col customWidth="1" min="27" max="27" width="4.14"/>
    <col customWidth="1" min="28" max="29" width="4.57"/>
    <col customWidth="1" min="30" max="31" width="4.0"/>
    <col customWidth="1" min="32" max="32" width="4.14"/>
    <col customWidth="1" min="33" max="33" width="5.14"/>
    <col customWidth="1" min="34" max="34" width="4.14"/>
    <col customWidth="1" min="35" max="36" width="4.57"/>
    <col customWidth="1" min="37" max="37" width="4.0"/>
    <col customWidth="1" min="38" max="38" width="11.14"/>
    <col customWidth="1" min="39" max="39" width="1.71"/>
    <col customWidth="1" min="40" max="40" width="11.86"/>
  </cols>
  <sheetData>
    <row r="1" ht="25.5" customHeight="1">
      <c r="A1" s="173"/>
      <c r="B1" s="174" t="s">
        <v>320</v>
      </c>
      <c r="C1" s="175"/>
      <c r="D1" s="176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</row>
    <row r="2" ht="25.5" customHeight="1">
      <c r="A2" s="173"/>
      <c r="B2" s="178"/>
      <c r="C2" s="179"/>
      <c r="D2" s="180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</row>
    <row r="3">
      <c r="A3" s="181"/>
      <c r="B3" s="182" t="s">
        <v>342</v>
      </c>
      <c r="C3" s="175"/>
      <c r="D3" s="176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</row>
    <row r="4" ht="3.75" customHeight="1">
      <c r="A4" s="181"/>
      <c r="B4" s="184"/>
      <c r="D4" s="8"/>
      <c r="E4" s="183"/>
      <c r="F4" s="185"/>
      <c r="G4" s="186"/>
      <c r="H4" s="186"/>
      <c r="I4" s="186"/>
      <c r="J4" s="186"/>
      <c r="K4" s="186"/>
      <c r="L4" s="186"/>
      <c r="M4" s="186"/>
      <c r="N4" s="187"/>
      <c r="O4" s="183"/>
      <c r="P4" s="183"/>
      <c r="Q4" s="183"/>
      <c r="R4" s="183"/>
      <c r="S4" s="183"/>
      <c r="T4" s="183"/>
      <c r="U4" s="183"/>
      <c r="V4" s="185"/>
      <c r="W4" s="186"/>
      <c r="X4" s="186"/>
      <c r="Y4" s="186"/>
      <c r="Z4" s="186"/>
      <c r="AA4" s="186"/>
      <c r="AB4" s="186"/>
      <c r="AC4" s="186"/>
      <c r="AD4" s="186"/>
      <c r="AE4" s="186"/>
      <c r="AF4" s="187"/>
      <c r="AG4" s="183"/>
      <c r="AH4" s="185"/>
      <c r="AI4" s="186"/>
      <c r="AJ4" s="186"/>
      <c r="AK4" s="186"/>
      <c r="AL4" s="187"/>
      <c r="AM4" s="183"/>
      <c r="AN4" s="183"/>
    </row>
    <row r="5">
      <c r="A5" s="181"/>
      <c r="B5" s="184"/>
      <c r="D5" s="8"/>
      <c r="E5" s="183"/>
      <c r="F5" s="188"/>
      <c r="G5" s="189" t="s">
        <v>348</v>
      </c>
      <c r="H5" s="190"/>
      <c r="I5" s="191"/>
      <c r="J5" s="169"/>
      <c r="K5" s="192" t="s">
        <v>349</v>
      </c>
      <c r="L5" s="169"/>
      <c r="M5" s="169"/>
      <c r="N5" s="193"/>
      <c r="O5" s="183"/>
      <c r="P5" s="183"/>
      <c r="Q5" s="183"/>
      <c r="R5" s="183"/>
      <c r="S5" s="183"/>
      <c r="T5" s="183"/>
      <c r="U5" s="183"/>
      <c r="V5" s="188"/>
      <c r="W5" s="194" t="s">
        <v>323</v>
      </c>
      <c r="X5" s="195"/>
      <c r="Y5" s="195"/>
      <c r="Z5" s="195"/>
      <c r="AA5" s="195"/>
      <c r="AB5" s="195"/>
      <c r="AC5" s="195"/>
      <c r="AD5" s="195"/>
      <c r="AE5" s="195"/>
      <c r="AF5" s="196"/>
      <c r="AG5" s="183"/>
      <c r="AH5" s="197" t="s">
        <v>324</v>
      </c>
      <c r="AI5" s="198"/>
      <c r="AJ5" s="199"/>
      <c r="AK5" s="482" t="s">
        <v>325</v>
      </c>
      <c r="AL5" s="196"/>
      <c r="AM5" s="183"/>
      <c r="AN5" s="183"/>
    </row>
    <row r="6">
      <c r="A6" s="181"/>
      <c r="B6" s="184"/>
      <c r="D6" s="8"/>
      <c r="E6" s="183"/>
      <c r="F6" s="188"/>
      <c r="G6" s="169"/>
      <c r="H6" s="169"/>
      <c r="I6" s="169"/>
      <c r="J6" s="169"/>
      <c r="K6" s="169"/>
      <c r="L6" s="169"/>
      <c r="M6" s="169"/>
      <c r="N6" s="193"/>
      <c r="O6" s="183"/>
      <c r="P6" s="183"/>
      <c r="Q6" s="183"/>
      <c r="R6" s="183"/>
      <c r="S6" s="183"/>
      <c r="T6" s="183"/>
      <c r="U6" s="183"/>
      <c r="V6" s="188"/>
      <c r="W6" s="201" t="str">
        <f>"Desde "&amp;TEXT(DATE(G7,MONTH(G5&amp;1),1),"mmm-dd-yy")&amp;" /Hasta "&amp;TEXT(EOMONTH(DATE(G7,MONTH(G5&amp;1),1),0),"mmm-dd-yy")</f>
        <v>Desde ago-01-23 /Hasta ago-31-23</v>
      </c>
      <c r="X6" s="175"/>
      <c r="Y6" s="175"/>
      <c r="Z6" s="175"/>
      <c r="AA6" s="175"/>
      <c r="AB6" s="175"/>
      <c r="AC6" s="175"/>
      <c r="AD6" s="175"/>
      <c r="AE6" s="175"/>
      <c r="AF6" s="202"/>
      <c r="AG6" s="183"/>
      <c r="AH6" s="203" t="str">
        <f>G5</f>
        <v>AGOSTO</v>
      </c>
      <c r="AI6" s="175"/>
      <c r="AJ6" s="176"/>
      <c r="AK6" s="204">
        <f>G7</f>
        <v>2023</v>
      </c>
      <c r="AL6" s="202"/>
      <c r="AM6" s="183"/>
      <c r="AN6" s="183"/>
    </row>
    <row r="7">
      <c r="A7" s="181"/>
      <c r="B7" s="184"/>
      <c r="D7" s="8"/>
      <c r="E7" s="183"/>
      <c r="F7" s="188"/>
      <c r="G7" s="189">
        <v>2023.0</v>
      </c>
      <c r="H7" s="190"/>
      <c r="I7" s="191"/>
      <c r="J7" s="169"/>
      <c r="K7" s="205" t="s">
        <v>326</v>
      </c>
      <c r="L7" s="169"/>
      <c r="M7" s="169"/>
      <c r="N7" s="193"/>
      <c r="O7" s="183"/>
      <c r="P7" s="183"/>
      <c r="Q7" s="183"/>
      <c r="R7" s="183"/>
      <c r="S7" s="183"/>
      <c r="T7" s="183"/>
      <c r="U7" s="183"/>
      <c r="V7" s="188"/>
      <c r="W7" s="178"/>
      <c r="X7" s="179"/>
      <c r="Y7" s="179"/>
      <c r="Z7" s="179"/>
      <c r="AA7" s="179"/>
      <c r="AB7" s="179"/>
      <c r="AC7" s="179"/>
      <c r="AD7" s="179"/>
      <c r="AE7" s="179"/>
      <c r="AF7" s="206"/>
      <c r="AG7" s="183"/>
      <c r="AH7" s="207"/>
      <c r="AI7" s="179"/>
      <c r="AJ7" s="180"/>
      <c r="AK7" s="178"/>
      <c r="AL7" s="206"/>
      <c r="AM7" s="183"/>
      <c r="AN7" s="183"/>
    </row>
    <row r="8" ht="3.75" customHeight="1">
      <c r="A8" s="181"/>
      <c r="B8" s="184"/>
      <c r="D8" s="8"/>
      <c r="E8" s="183"/>
      <c r="F8" s="208"/>
      <c r="G8" s="209"/>
      <c r="H8" s="209"/>
      <c r="I8" s="209"/>
      <c r="J8" s="209"/>
      <c r="K8" s="209"/>
      <c r="L8" s="209"/>
      <c r="M8" s="209"/>
      <c r="N8" s="210"/>
      <c r="O8" s="183"/>
      <c r="P8" s="183"/>
      <c r="Q8" s="183"/>
      <c r="R8" s="183"/>
      <c r="S8" s="183"/>
      <c r="T8" s="183"/>
      <c r="U8" s="183"/>
      <c r="V8" s="208"/>
      <c r="W8" s="209"/>
      <c r="X8" s="209"/>
      <c r="Y8" s="209"/>
      <c r="Z8" s="209"/>
      <c r="AA8" s="209"/>
      <c r="AB8" s="209"/>
      <c r="AC8" s="209"/>
      <c r="AD8" s="209"/>
      <c r="AE8" s="209"/>
      <c r="AF8" s="210"/>
      <c r="AG8" s="183"/>
      <c r="AH8" s="208"/>
      <c r="AI8" s="209"/>
      <c r="AJ8" s="209"/>
      <c r="AK8" s="209"/>
      <c r="AL8" s="210"/>
      <c r="AM8" s="183"/>
      <c r="AN8" s="183"/>
    </row>
    <row r="9">
      <c r="A9" s="181"/>
      <c r="B9" s="184"/>
      <c r="D9" s="8"/>
      <c r="E9" s="183"/>
      <c r="F9" s="183"/>
      <c r="G9" s="211">
        <f>DATE(G7,MONTH(G5&amp;1),1)</f>
        <v>45139</v>
      </c>
      <c r="H9" s="211">
        <f t="shared" ref="H9:AK9" si="1">G9+1</f>
        <v>45140</v>
      </c>
      <c r="I9" s="211">
        <f t="shared" si="1"/>
        <v>45141</v>
      </c>
      <c r="J9" s="211">
        <f t="shared" si="1"/>
        <v>45142</v>
      </c>
      <c r="K9" s="211">
        <f t="shared" si="1"/>
        <v>45143</v>
      </c>
      <c r="L9" s="211">
        <f t="shared" si="1"/>
        <v>45144</v>
      </c>
      <c r="M9" s="211">
        <f t="shared" si="1"/>
        <v>45145</v>
      </c>
      <c r="N9" s="211">
        <f t="shared" si="1"/>
        <v>45146</v>
      </c>
      <c r="O9" s="211">
        <f t="shared" si="1"/>
        <v>45147</v>
      </c>
      <c r="P9" s="211">
        <f t="shared" si="1"/>
        <v>45148</v>
      </c>
      <c r="Q9" s="211">
        <f t="shared" si="1"/>
        <v>45149</v>
      </c>
      <c r="R9" s="211">
        <f t="shared" si="1"/>
        <v>45150</v>
      </c>
      <c r="S9" s="211">
        <f t="shared" si="1"/>
        <v>45151</v>
      </c>
      <c r="T9" s="211">
        <f t="shared" si="1"/>
        <v>45152</v>
      </c>
      <c r="U9" s="211">
        <f t="shared" si="1"/>
        <v>45153</v>
      </c>
      <c r="V9" s="211">
        <f t="shared" si="1"/>
        <v>45154</v>
      </c>
      <c r="W9" s="211">
        <f t="shared" si="1"/>
        <v>45155</v>
      </c>
      <c r="X9" s="211">
        <f t="shared" si="1"/>
        <v>45156</v>
      </c>
      <c r="Y9" s="211">
        <f t="shared" si="1"/>
        <v>45157</v>
      </c>
      <c r="Z9" s="211">
        <f t="shared" si="1"/>
        <v>45158</v>
      </c>
      <c r="AA9" s="211">
        <f t="shared" si="1"/>
        <v>45159</v>
      </c>
      <c r="AB9" s="211">
        <f t="shared" si="1"/>
        <v>45160</v>
      </c>
      <c r="AC9" s="211">
        <f t="shared" si="1"/>
        <v>45161</v>
      </c>
      <c r="AD9" s="211">
        <f t="shared" si="1"/>
        <v>45162</v>
      </c>
      <c r="AE9" s="211">
        <f t="shared" si="1"/>
        <v>45163</v>
      </c>
      <c r="AF9" s="211">
        <f t="shared" si="1"/>
        <v>45164</v>
      </c>
      <c r="AG9" s="211">
        <f t="shared" si="1"/>
        <v>45165</v>
      </c>
      <c r="AH9" s="211">
        <f t="shared" si="1"/>
        <v>45166</v>
      </c>
      <c r="AI9" s="211">
        <f t="shared" si="1"/>
        <v>45167</v>
      </c>
      <c r="AJ9" s="211">
        <f t="shared" si="1"/>
        <v>45168</v>
      </c>
      <c r="AK9" s="211">
        <f t="shared" si="1"/>
        <v>45169</v>
      </c>
      <c r="AL9" s="212"/>
      <c r="AM9" s="183"/>
      <c r="AN9" s="213"/>
    </row>
    <row r="10">
      <c r="A10" s="181"/>
      <c r="B10" s="184"/>
      <c r="D10" s="8"/>
      <c r="E10" s="183"/>
      <c r="F10" s="183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183"/>
      <c r="AN10" s="183"/>
    </row>
    <row r="11">
      <c r="A11" s="181"/>
      <c r="B11" s="184"/>
      <c r="D11" s="8"/>
      <c r="E11" s="183"/>
      <c r="F11" s="183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183"/>
      <c r="AN11" s="183"/>
    </row>
    <row r="12" ht="14.25" customHeight="1">
      <c r="A12" s="181"/>
      <c r="B12" s="178"/>
      <c r="C12" s="179"/>
      <c r="D12" s="180"/>
      <c r="E12" s="183"/>
      <c r="F12" s="183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183"/>
      <c r="AN12" s="183"/>
    </row>
    <row r="13" ht="6.75" customHeight="1">
      <c r="A13" s="181"/>
      <c r="B13" s="169"/>
      <c r="C13" s="169"/>
      <c r="D13" s="169"/>
      <c r="E13" s="183"/>
      <c r="F13" s="183"/>
      <c r="G13" s="216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183"/>
      <c r="AM13" s="183"/>
      <c r="AN13" s="183"/>
    </row>
    <row r="14">
      <c r="A14" s="218"/>
      <c r="B14" s="219" t="s">
        <v>327</v>
      </c>
      <c r="C14" s="42" t="s">
        <v>328</v>
      </c>
      <c r="D14" s="42" t="s">
        <v>329</v>
      </c>
      <c r="E14" s="258"/>
      <c r="F14" s="258"/>
      <c r="G14" s="221" t="str">
        <f t="shared" ref="G14:AK14" si="2">PROPER(LEFT(TEXT(G9,"dddd"),3))</f>
        <v>Mar</v>
      </c>
      <c r="H14" s="221" t="str">
        <f t="shared" si="2"/>
        <v>Mié</v>
      </c>
      <c r="I14" s="221" t="str">
        <f t="shared" si="2"/>
        <v>Jue</v>
      </c>
      <c r="J14" s="221" t="str">
        <f t="shared" si="2"/>
        <v>Vie</v>
      </c>
      <c r="K14" s="221" t="str">
        <f t="shared" si="2"/>
        <v>Sáb</v>
      </c>
      <c r="L14" s="221" t="str">
        <f t="shared" si="2"/>
        <v>Dom</v>
      </c>
      <c r="M14" s="221" t="str">
        <f t="shared" si="2"/>
        <v>Lun</v>
      </c>
      <c r="N14" s="221" t="str">
        <f t="shared" si="2"/>
        <v>Mar</v>
      </c>
      <c r="O14" s="221" t="str">
        <f t="shared" si="2"/>
        <v>Mié</v>
      </c>
      <c r="P14" s="221" t="str">
        <f t="shared" si="2"/>
        <v>Jue</v>
      </c>
      <c r="Q14" s="221" t="str">
        <f t="shared" si="2"/>
        <v>Vie</v>
      </c>
      <c r="R14" s="221" t="str">
        <f t="shared" si="2"/>
        <v>Sáb</v>
      </c>
      <c r="S14" s="221" t="str">
        <f t="shared" si="2"/>
        <v>Dom</v>
      </c>
      <c r="T14" s="221" t="str">
        <f t="shared" si="2"/>
        <v>Lun</v>
      </c>
      <c r="U14" s="221" t="str">
        <f t="shared" si="2"/>
        <v>Mar</v>
      </c>
      <c r="V14" s="221" t="str">
        <f t="shared" si="2"/>
        <v>Mié</v>
      </c>
      <c r="W14" s="221" t="str">
        <f t="shared" si="2"/>
        <v>Jue</v>
      </c>
      <c r="X14" s="221" t="str">
        <f t="shared" si="2"/>
        <v>Vie</v>
      </c>
      <c r="Y14" s="221" t="str">
        <f t="shared" si="2"/>
        <v>Sáb</v>
      </c>
      <c r="Z14" s="221" t="str">
        <f t="shared" si="2"/>
        <v>Dom</v>
      </c>
      <c r="AA14" s="221" t="str">
        <f t="shared" si="2"/>
        <v>Lun</v>
      </c>
      <c r="AB14" s="221" t="str">
        <f t="shared" si="2"/>
        <v>Mar</v>
      </c>
      <c r="AC14" s="221" t="str">
        <f t="shared" si="2"/>
        <v>Mié</v>
      </c>
      <c r="AD14" s="221" t="str">
        <f t="shared" si="2"/>
        <v>Jue</v>
      </c>
      <c r="AE14" s="221" t="str">
        <f t="shared" si="2"/>
        <v>Vie</v>
      </c>
      <c r="AF14" s="221" t="str">
        <f t="shared" si="2"/>
        <v>Sáb</v>
      </c>
      <c r="AG14" s="221" t="str">
        <f t="shared" si="2"/>
        <v>Dom</v>
      </c>
      <c r="AH14" s="221" t="str">
        <f t="shared" si="2"/>
        <v>Lun</v>
      </c>
      <c r="AI14" s="221" t="str">
        <f t="shared" si="2"/>
        <v>Mar</v>
      </c>
      <c r="AJ14" s="221" t="str">
        <f t="shared" si="2"/>
        <v>Mié</v>
      </c>
      <c r="AK14" s="222" t="str">
        <f t="shared" si="2"/>
        <v>Jue</v>
      </c>
      <c r="AL14" s="223" t="s">
        <v>330</v>
      </c>
      <c r="AM14" s="224"/>
      <c r="AN14" s="225" t="s">
        <v>331</v>
      </c>
    </row>
    <row r="15" ht="5.25" customHeight="1">
      <c r="A15" s="233"/>
      <c r="B15" s="183"/>
      <c r="C15" s="183"/>
      <c r="D15" s="183"/>
      <c r="E15" s="183"/>
      <c r="F15" s="183"/>
      <c r="G15" s="427"/>
      <c r="H15" s="428"/>
      <c r="I15" s="429"/>
      <c r="J15" s="429"/>
      <c r="K15" s="429"/>
      <c r="L15" s="429"/>
      <c r="M15" s="428"/>
      <c r="N15" s="427"/>
      <c r="O15" s="427"/>
      <c r="P15" s="429"/>
      <c r="Q15" s="429"/>
      <c r="R15" s="429"/>
      <c r="S15" s="429"/>
      <c r="T15" s="430"/>
      <c r="U15" s="427"/>
      <c r="V15" s="427"/>
      <c r="W15" s="429"/>
      <c r="X15" s="429"/>
      <c r="Y15" s="429"/>
      <c r="Z15" s="429"/>
      <c r="AA15" s="430"/>
      <c r="AB15" s="427"/>
      <c r="AC15" s="427"/>
      <c r="AD15" s="429"/>
      <c r="AE15" s="429"/>
      <c r="AF15" s="429"/>
      <c r="AG15" s="429"/>
      <c r="AH15" s="430"/>
      <c r="AI15" s="427"/>
      <c r="AJ15" s="427"/>
      <c r="AK15" s="429"/>
      <c r="AL15" s="431"/>
      <c r="AM15" s="280"/>
      <c r="AN15" s="280"/>
    </row>
    <row r="16" ht="14.25" customHeight="1">
      <c r="A16" s="233" t="s">
        <v>257</v>
      </c>
      <c r="B16" s="309"/>
      <c r="C16" s="309" t="s">
        <v>279</v>
      </c>
      <c r="D16" s="309" t="s">
        <v>36</v>
      </c>
      <c r="E16" s="183"/>
      <c r="F16" s="183"/>
      <c r="G16" s="435">
        <v>1.0</v>
      </c>
      <c r="H16" s="435"/>
      <c r="I16" s="441"/>
      <c r="J16" s="441"/>
      <c r="K16" s="470"/>
      <c r="L16" s="470"/>
      <c r="M16" s="435"/>
      <c r="N16" s="435"/>
      <c r="O16" s="435"/>
      <c r="P16" s="441"/>
      <c r="Q16" s="441"/>
      <c r="R16" s="470"/>
      <c r="S16" s="470"/>
      <c r="T16" s="435"/>
      <c r="U16" s="435"/>
      <c r="V16" s="435"/>
      <c r="W16" s="441"/>
      <c r="X16" s="441"/>
      <c r="Y16" s="470"/>
      <c r="Z16" s="470"/>
      <c r="AA16" s="433"/>
      <c r="AB16" s="435"/>
      <c r="AC16" s="435"/>
      <c r="AD16" s="441"/>
      <c r="AE16" s="441"/>
      <c r="AF16" s="470"/>
      <c r="AG16" s="470"/>
      <c r="AH16" s="435"/>
      <c r="AI16" s="435"/>
      <c r="AJ16" s="435"/>
      <c r="AK16" s="441"/>
      <c r="AL16" s="238">
        <f t="shared" ref="AL16:AL22" si="3">SUM(G16:AK16)</f>
        <v>1</v>
      </c>
      <c r="AM16" s="280"/>
      <c r="AN16" s="240" t="b">
        <v>0</v>
      </c>
    </row>
    <row r="17">
      <c r="A17" s="233" t="s">
        <v>257</v>
      </c>
      <c r="B17" s="309"/>
      <c r="C17" s="309" t="s">
        <v>279</v>
      </c>
      <c r="D17" s="309" t="s">
        <v>35</v>
      </c>
      <c r="E17" s="183"/>
      <c r="F17" s="183"/>
      <c r="G17" s="435">
        <v>1.0</v>
      </c>
      <c r="H17" s="435"/>
      <c r="I17" s="441"/>
      <c r="J17" s="441"/>
      <c r="K17" s="470"/>
      <c r="L17" s="470"/>
      <c r="M17" s="435"/>
      <c r="N17" s="435"/>
      <c r="O17" s="435"/>
      <c r="P17" s="441"/>
      <c r="Q17" s="441"/>
      <c r="R17" s="470"/>
      <c r="S17" s="470"/>
      <c r="T17" s="435"/>
      <c r="U17" s="435"/>
      <c r="V17" s="435"/>
      <c r="W17" s="441"/>
      <c r="X17" s="441"/>
      <c r="Y17" s="470"/>
      <c r="Z17" s="470"/>
      <c r="AA17" s="433"/>
      <c r="AB17" s="435"/>
      <c r="AC17" s="435"/>
      <c r="AD17" s="441"/>
      <c r="AE17" s="441"/>
      <c r="AF17" s="470"/>
      <c r="AG17" s="470"/>
      <c r="AH17" s="435"/>
      <c r="AI17" s="435"/>
      <c r="AJ17" s="435"/>
      <c r="AK17" s="441"/>
      <c r="AL17" s="238">
        <f t="shared" si="3"/>
        <v>1</v>
      </c>
      <c r="AM17" s="436"/>
      <c r="AN17" s="240" t="b">
        <v>0</v>
      </c>
    </row>
    <row r="18">
      <c r="A18" s="233" t="s">
        <v>257</v>
      </c>
      <c r="B18" s="309"/>
      <c r="C18" s="309" t="s">
        <v>279</v>
      </c>
      <c r="D18" s="309" t="s">
        <v>43</v>
      </c>
      <c r="E18" s="183"/>
      <c r="F18" s="183"/>
      <c r="G18" s="435">
        <v>1.0</v>
      </c>
      <c r="H18" s="435"/>
      <c r="I18" s="441"/>
      <c r="J18" s="441"/>
      <c r="K18" s="470"/>
      <c r="L18" s="470"/>
      <c r="M18" s="435"/>
      <c r="N18" s="435"/>
      <c r="O18" s="435"/>
      <c r="P18" s="441"/>
      <c r="Q18" s="441"/>
      <c r="R18" s="470"/>
      <c r="S18" s="470"/>
      <c r="T18" s="435"/>
      <c r="U18" s="435"/>
      <c r="V18" s="435"/>
      <c r="W18" s="441"/>
      <c r="X18" s="441"/>
      <c r="Y18" s="470"/>
      <c r="Z18" s="470"/>
      <c r="AA18" s="433"/>
      <c r="AB18" s="435"/>
      <c r="AC18" s="435"/>
      <c r="AD18" s="441"/>
      <c r="AE18" s="441"/>
      <c r="AF18" s="470"/>
      <c r="AG18" s="470"/>
      <c r="AH18" s="435"/>
      <c r="AI18" s="435"/>
      <c r="AJ18" s="435"/>
      <c r="AK18" s="441"/>
      <c r="AL18" s="238">
        <f t="shared" si="3"/>
        <v>1</v>
      </c>
      <c r="AM18" s="436"/>
      <c r="AN18" s="240" t="b">
        <v>0</v>
      </c>
    </row>
    <row r="19">
      <c r="A19" s="233" t="s">
        <v>257</v>
      </c>
      <c r="B19" s="309"/>
      <c r="C19" s="309" t="s">
        <v>279</v>
      </c>
      <c r="D19" s="309" t="s">
        <v>41</v>
      </c>
      <c r="E19" s="183"/>
      <c r="F19" s="183"/>
      <c r="G19" s="435">
        <v>1.0</v>
      </c>
      <c r="H19" s="435"/>
      <c r="I19" s="441"/>
      <c r="J19" s="441"/>
      <c r="K19" s="470"/>
      <c r="L19" s="470"/>
      <c r="M19" s="435"/>
      <c r="N19" s="435"/>
      <c r="O19" s="435"/>
      <c r="P19" s="441"/>
      <c r="Q19" s="441"/>
      <c r="R19" s="470"/>
      <c r="S19" s="470"/>
      <c r="T19" s="435"/>
      <c r="U19" s="435"/>
      <c r="V19" s="435"/>
      <c r="W19" s="441"/>
      <c r="X19" s="441"/>
      <c r="Y19" s="470"/>
      <c r="Z19" s="470"/>
      <c r="AA19" s="433"/>
      <c r="AB19" s="435"/>
      <c r="AC19" s="435"/>
      <c r="AD19" s="441"/>
      <c r="AE19" s="441"/>
      <c r="AF19" s="470"/>
      <c r="AG19" s="470"/>
      <c r="AH19" s="435"/>
      <c r="AI19" s="435"/>
      <c r="AJ19" s="435"/>
      <c r="AK19" s="441"/>
      <c r="AL19" s="238">
        <f t="shared" si="3"/>
        <v>1</v>
      </c>
      <c r="AM19" s="436"/>
      <c r="AN19" s="240" t="b">
        <v>0</v>
      </c>
    </row>
    <row r="20" ht="15.75" customHeight="1">
      <c r="A20" s="233" t="s">
        <v>257</v>
      </c>
      <c r="B20" s="309"/>
      <c r="C20" s="309" t="s">
        <v>279</v>
      </c>
      <c r="D20" s="309" t="s">
        <v>34</v>
      </c>
      <c r="E20" s="183"/>
      <c r="F20" s="183"/>
      <c r="G20" s="435">
        <v>1.0</v>
      </c>
      <c r="H20" s="435"/>
      <c r="I20" s="441"/>
      <c r="J20" s="441"/>
      <c r="K20" s="470"/>
      <c r="L20" s="470"/>
      <c r="M20" s="435"/>
      <c r="N20" s="435"/>
      <c r="O20" s="435"/>
      <c r="P20" s="441"/>
      <c r="Q20" s="441"/>
      <c r="R20" s="470"/>
      <c r="S20" s="470"/>
      <c r="T20" s="435"/>
      <c r="U20" s="435"/>
      <c r="V20" s="435"/>
      <c r="W20" s="441"/>
      <c r="X20" s="441"/>
      <c r="Y20" s="470"/>
      <c r="Z20" s="470"/>
      <c r="AA20" s="433"/>
      <c r="AB20" s="435"/>
      <c r="AC20" s="435"/>
      <c r="AD20" s="441"/>
      <c r="AE20" s="441"/>
      <c r="AF20" s="470"/>
      <c r="AG20" s="470"/>
      <c r="AH20" s="435"/>
      <c r="AI20" s="435"/>
      <c r="AJ20" s="435"/>
      <c r="AK20" s="441"/>
      <c r="AL20" s="238">
        <f t="shared" si="3"/>
        <v>1</v>
      </c>
      <c r="AM20" s="436"/>
      <c r="AN20" s="240" t="b">
        <v>0</v>
      </c>
    </row>
    <row r="21" ht="15.75" customHeight="1">
      <c r="A21" s="233" t="s">
        <v>257</v>
      </c>
      <c r="B21" s="309"/>
      <c r="C21" s="309" t="s">
        <v>279</v>
      </c>
      <c r="D21" s="309" t="s">
        <v>33</v>
      </c>
      <c r="E21" s="183"/>
      <c r="F21" s="183"/>
      <c r="G21" s="435">
        <v>1.0</v>
      </c>
      <c r="H21" s="435"/>
      <c r="I21" s="441"/>
      <c r="J21" s="441"/>
      <c r="K21" s="470"/>
      <c r="L21" s="470"/>
      <c r="M21" s="435"/>
      <c r="N21" s="435"/>
      <c r="O21" s="435"/>
      <c r="P21" s="441"/>
      <c r="Q21" s="441"/>
      <c r="R21" s="470"/>
      <c r="S21" s="470"/>
      <c r="T21" s="435"/>
      <c r="U21" s="435"/>
      <c r="V21" s="435"/>
      <c r="W21" s="441"/>
      <c r="X21" s="441"/>
      <c r="Y21" s="470"/>
      <c r="Z21" s="470"/>
      <c r="AA21" s="433"/>
      <c r="AB21" s="435"/>
      <c r="AC21" s="435"/>
      <c r="AD21" s="441"/>
      <c r="AE21" s="441"/>
      <c r="AF21" s="470"/>
      <c r="AG21" s="470"/>
      <c r="AH21" s="435"/>
      <c r="AI21" s="435"/>
      <c r="AJ21" s="435"/>
      <c r="AK21" s="441"/>
      <c r="AL21" s="238">
        <f t="shared" si="3"/>
        <v>1</v>
      </c>
      <c r="AM21" s="436"/>
      <c r="AN21" s="240" t="b">
        <v>0</v>
      </c>
    </row>
    <row r="22" ht="15.75" customHeight="1">
      <c r="A22" s="233" t="s">
        <v>257</v>
      </c>
      <c r="B22" s="309"/>
      <c r="C22" s="309" t="s">
        <v>279</v>
      </c>
      <c r="D22" s="309"/>
      <c r="E22" s="183"/>
      <c r="F22" s="183"/>
      <c r="G22" s="435"/>
      <c r="H22" s="435"/>
      <c r="I22" s="441"/>
      <c r="J22" s="441"/>
      <c r="K22" s="470"/>
      <c r="L22" s="470"/>
      <c r="M22" s="435"/>
      <c r="N22" s="435"/>
      <c r="O22" s="435"/>
      <c r="P22" s="441"/>
      <c r="Q22" s="441"/>
      <c r="R22" s="470"/>
      <c r="S22" s="470"/>
      <c r="T22" s="435"/>
      <c r="U22" s="435"/>
      <c r="V22" s="435"/>
      <c r="W22" s="441"/>
      <c r="X22" s="441"/>
      <c r="Y22" s="470"/>
      <c r="Z22" s="470"/>
      <c r="AA22" s="433"/>
      <c r="AB22" s="435"/>
      <c r="AC22" s="435"/>
      <c r="AD22" s="441"/>
      <c r="AE22" s="441"/>
      <c r="AF22" s="470"/>
      <c r="AG22" s="470"/>
      <c r="AH22" s="435"/>
      <c r="AI22" s="435"/>
      <c r="AJ22" s="435"/>
      <c r="AK22" s="441"/>
      <c r="AL22" s="238">
        <f t="shared" si="3"/>
        <v>0</v>
      </c>
      <c r="AM22" s="304"/>
      <c r="AN22" s="240" t="b">
        <v>0</v>
      </c>
    </row>
    <row r="23" ht="15.75" customHeight="1">
      <c r="A23" s="233" t="s">
        <v>261</v>
      </c>
      <c r="B23" s="286" t="s">
        <v>258</v>
      </c>
      <c r="C23" s="286" t="s">
        <v>279</v>
      </c>
      <c r="D23" s="286" t="s">
        <v>40</v>
      </c>
      <c r="E23" s="258"/>
      <c r="F23" s="258"/>
      <c r="G23" s="438">
        <f t="shared" ref="G23:AL23" si="4">SUM(G16:G22)</f>
        <v>6</v>
      </c>
      <c r="H23" s="438">
        <f t="shared" si="4"/>
        <v>0</v>
      </c>
      <c r="I23" s="438">
        <f t="shared" si="4"/>
        <v>0</v>
      </c>
      <c r="J23" s="438">
        <f t="shared" si="4"/>
        <v>0</v>
      </c>
      <c r="K23" s="438">
        <f t="shared" si="4"/>
        <v>0</v>
      </c>
      <c r="L23" s="438">
        <f t="shared" si="4"/>
        <v>0</v>
      </c>
      <c r="M23" s="438">
        <f t="shared" si="4"/>
        <v>0</v>
      </c>
      <c r="N23" s="438">
        <f t="shared" si="4"/>
        <v>0</v>
      </c>
      <c r="O23" s="438">
        <f t="shared" si="4"/>
        <v>0</v>
      </c>
      <c r="P23" s="438">
        <f t="shared" si="4"/>
        <v>0</v>
      </c>
      <c r="Q23" s="438">
        <f t="shared" si="4"/>
        <v>0</v>
      </c>
      <c r="R23" s="438">
        <f t="shared" si="4"/>
        <v>0</v>
      </c>
      <c r="S23" s="438">
        <f t="shared" si="4"/>
        <v>0</v>
      </c>
      <c r="T23" s="438">
        <f t="shared" si="4"/>
        <v>0</v>
      </c>
      <c r="U23" s="438">
        <f t="shared" si="4"/>
        <v>0</v>
      </c>
      <c r="V23" s="438">
        <f t="shared" si="4"/>
        <v>0</v>
      </c>
      <c r="W23" s="438">
        <f t="shared" si="4"/>
        <v>0</v>
      </c>
      <c r="X23" s="438">
        <f t="shared" si="4"/>
        <v>0</v>
      </c>
      <c r="Y23" s="438">
        <f t="shared" si="4"/>
        <v>0</v>
      </c>
      <c r="Z23" s="438">
        <f t="shared" si="4"/>
        <v>0</v>
      </c>
      <c r="AA23" s="438">
        <f t="shared" si="4"/>
        <v>0</v>
      </c>
      <c r="AB23" s="438">
        <f t="shared" si="4"/>
        <v>0</v>
      </c>
      <c r="AC23" s="438">
        <f t="shared" si="4"/>
        <v>0</v>
      </c>
      <c r="AD23" s="438">
        <f t="shared" si="4"/>
        <v>0</v>
      </c>
      <c r="AE23" s="438">
        <f t="shared" si="4"/>
        <v>0</v>
      </c>
      <c r="AF23" s="438">
        <f t="shared" si="4"/>
        <v>0</v>
      </c>
      <c r="AG23" s="438">
        <f t="shared" si="4"/>
        <v>0</v>
      </c>
      <c r="AH23" s="438">
        <f t="shared" si="4"/>
        <v>0</v>
      </c>
      <c r="AI23" s="438">
        <f t="shared" si="4"/>
        <v>0</v>
      </c>
      <c r="AJ23" s="438">
        <f t="shared" si="4"/>
        <v>0</v>
      </c>
      <c r="AK23" s="438">
        <f t="shared" si="4"/>
        <v>0</v>
      </c>
      <c r="AL23" s="260">
        <f t="shared" si="4"/>
        <v>6</v>
      </c>
      <c r="AM23" s="439"/>
      <c r="AN23" s="439" t="b">
        <v>0</v>
      </c>
    </row>
    <row r="24" ht="15.75" customHeight="1">
      <c r="A24" s="233" t="s">
        <v>261</v>
      </c>
      <c r="B24" s="309" t="s">
        <v>258</v>
      </c>
      <c r="C24" s="309" t="s">
        <v>259</v>
      </c>
      <c r="D24" s="309"/>
      <c r="E24" s="183"/>
      <c r="F24" s="183"/>
      <c r="G24" s="435"/>
      <c r="H24" s="435"/>
      <c r="I24" s="434"/>
      <c r="J24" s="434"/>
      <c r="K24" s="473"/>
      <c r="L24" s="473"/>
      <c r="M24" s="435"/>
      <c r="N24" s="435"/>
      <c r="O24" s="435"/>
      <c r="P24" s="434"/>
      <c r="Q24" s="434"/>
      <c r="R24" s="473"/>
      <c r="S24" s="473"/>
      <c r="T24" s="435"/>
      <c r="U24" s="435"/>
      <c r="V24" s="435"/>
      <c r="W24" s="434"/>
      <c r="X24" s="434"/>
      <c r="Y24" s="473"/>
      <c r="Z24" s="473"/>
      <c r="AA24" s="433"/>
      <c r="AB24" s="435"/>
      <c r="AC24" s="435"/>
      <c r="AD24" s="434"/>
      <c r="AE24" s="434"/>
      <c r="AF24" s="473"/>
      <c r="AG24" s="473"/>
      <c r="AH24" s="435"/>
      <c r="AI24" s="435"/>
      <c r="AJ24" s="435"/>
      <c r="AK24" s="434"/>
      <c r="AL24" s="238">
        <f t="shared" ref="AL24:AL119" si="5">SUM(G24:AK24)</f>
        <v>0</v>
      </c>
      <c r="AM24" s="304"/>
      <c r="AN24" s="240" t="b">
        <v>0</v>
      </c>
    </row>
    <row r="25" ht="15.75" customHeight="1">
      <c r="A25" s="233" t="s">
        <v>261</v>
      </c>
      <c r="B25" s="309" t="s">
        <v>258</v>
      </c>
      <c r="C25" s="309" t="s">
        <v>259</v>
      </c>
      <c r="D25" s="309" t="s">
        <v>51</v>
      </c>
      <c r="E25" s="183"/>
      <c r="F25" s="183"/>
      <c r="G25" s="435">
        <v>8.0</v>
      </c>
      <c r="H25" s="435"/>
      <c r="I25" s="434"/>
      <c r="J25" s="434"/>
      <c r="K25" s="473">
        <v>8.0</v>
      </c>
      <c r="L25" s="473">
        <v>8.0</v>
      </c>
      <c r="M25" s="435">
        <v>8.0</v>
      </c>
      <c r="N25" s="435"/>
      <c r="O25" s="435">
        <v>8.0</v>
      </c>
      <c r="P25" s="434"/>
      <c r="Q25" s="434"/>
      <c r="R25" s="473"/>
      <c r="S25" s="473"/>
      <c r="T25" s="435">
        <v>8.0</v>
      </c>
      <c r="U25" s="435">
        <v>8.0</v>
      </c>
      <c r="V25" s="435">
        <v>8.0</v>
      </c>
      <c r="W25" s="434"/>
      <c r="X25" s="434">
        <v>8.0</v>
      </c>
      <c r="Y25" s="473"/>
      <c r="Z25" s="473">
        <v>8.0</v>
      </c>
      <c r="AA25" s="433">
        <v>8.0</v>
      </c>
      <c r="AB25" s="435">
        <v>8.0</v>
      </c>
      <c r="AC25" s="435">
        <v>1.0</v>
      </c>
      <c r="AD25" s="434">
        <v>15.0</v>
      </c>
      <c r="AE25" s="434">
        <v>8.0</v>
      </c>
      <c r="AF25" s="473"/>
      <c r="AG25" s="473">
        <v>9.0</v>
      </c>
      <c r="AH25" s="435">
        <v>8.0</v>
      </c>
      <c r="AI25" s="435">
        <v>8.0</v>
      </c>
      <c r="AJ25" s="435"/>
      <c r="AK25" s="434">
        <v>8.0</v>
      </c>
      <c r="AL25" s="238">
        <f t="shared" si="5"/>
        <v>153</v>
      </c>
      <c r="AM25" s="436"/>
      <c r="AN25" s="240" t="b">
        <v>1</v>
      </c>
    </row>
    <row r="26" ht="15.75" customHeight="1">
      <c r="A26" s="233" t="s">
        <v>261</v>
      </c>
      <c r="B26" s="309" t="s">
        <v>258</v>
      </c>
      <c r="C26" s="309" t="s">
        <v>259</v>
      </c>
      <c r="D26" s="309" t="s">
        <v>52</v>
      </c>
      <c r="E26" s="183"/>
      <c r="F26" s="183"/>
      <c r="G26" s="435"/>
      <c r="H26" s="435">
        <v>8.0</v>
      </c>
      <c r="I26" s="434">
        <v>8.0</v>
      </c>
      <c r="J26" s="434">
        <v>8.0</v>
      </c>
      <c r="K26" s="473"/>
      <c r="L26" s="473"/>
      <c r="M26" s="435"/>
      <c r="N26" s="435">
        <v>8.0</v>
      </c>
      <c r="O26" s="435"/>
      <c r="P26" s="434">
        <v>8.0</v>
      </c>
      <c r="Q26" s="434">
        <v>8.0</v>
      </c>
      <c r="R26" s="473">
        <v>8.0</v>
      </c>
      <c r="S26" s="473">
        <v>8.0</v>
      </c>
      <c r="T26" s="435"/>
      <c r="U26" s="435"/>
      <c r="V26" s="435">
        <v>8.0</v>
      </c>
      <c r="W26" s="434">
        <v>8.0</v>
      </c>
      <c r="X26" s="434"/>
      <c r="Y26" s="473">
        <v>8.0</v>
      </c>
      <c r="Z26" s="473">
        <v>1.0</v>
      </c>
      <c r="AA26" s="433">
        <v>7.0</v>
      </c>
      <c r="AB26" s="435"/>
      <c r="AC26" s="435">
        <v>8.0</v>
      </c>
      <c r="AD26" s="434">
        <v>8.0</v>
      </c>
      <c r="AE26" s="434"/>
      <c r="AF26" s="473">
        <v>8.0</v>
      </c>
      <c r="AG26" s="473"/>
      <c r="AH26" s="435"/>
      <c r="AI26" s="435"/>
      <c r="AJ26" s="435">
        <v>8.0</v>
      </c>
      <c r="AK26" s="434"/>
      <c r="AL26" s="238">
        <f t="shared" si="5"/>
        <v>128</v>
      </c>
      <c r="AM26" s="436"/>
      <c r="AN26" s="240" t="b">
        <v>1</v>
      </c>
    </row>
    <row r="27" ht="15.75" customHeight="1">
      <c r="A27" s="233" t="s">
        <v>261</v>
      </c>
      <c r="B27" s="309" t="s">
        <v>258</v>
      </c>
      <c r="C27" s="309" t="s">
        <v>259</v>
      </c>
      <c r="D27" s="309" t="s">
        <v>64</v>
      </c>
      <c r="E27" s="183"/>
      <c r="F27" s="183"/>
      <c r="G27" s="435">
        <v>1.0</v>
      </c>
      <c r="H27" s="435">
        <v>7.0</v>
      </c>
      <c r="I27" s="434"/>
      <c r="J27" s="434"/>
      <c r="K27" s="473">
        <v>1.0</v>
      </c>
      <c r="L27" s="473">
        <v>7.0</v>
      </c>
      <c r="M27" s="435">
        <v>1.0</v>
      </c>
      <c r="N27" s="435">
        <v>7.0</v>
      </c>
      <c r="O27" s="435"/>
      <c r="P27" s="434">
        <v>1.0</v>
      </c>
      <c r="Q27" s="434">
        <v>7.0</v>
      </c>
      <c r="R27" s="473"/>
      <c r="S27" s="473"/>
      <c r="T27" s="435"/>
      <c r="U27" s="435">
        <v>1.0</v>
      </c>
      <c r="V27" s="435">
        <v>7.0</v>
      </c>
      <c r="W27" s="434">
        <v>1.0</v>
      </c>
      <c r="X27" s="434">
        <v>8.0</v>
      </c>
      <c r="Y27" s="473">
        <v>7.0</v>
      </c>
      <c r="Z27" s="473"/>
      <c r="AA27" s="433">
        <v>1.0</v>
      </c>
      <c r="AB27" s="435">
        <v>8.0</v>
      </c>
      <c r="AC27" s="435">
        <v>7.0</v>
      </c>
      <c r="AD27" s="434">
        <v>1.0</v>
      </c>
      <c r="AE27" s="434">
        <v>8.0</v>
      </c>
      <c r="AF27" s="473">
        <v>7.0</v>
      </c>
      <c r="AG27" s="473"/>
      <c r="AH27" s="435"/>
      <c r="AI27" s="435">
        <v>1.0</v>
      </c>
      <c r="AJ27" s="435">
        <v>7.0</v>
      </c>
      <c r="AK27" s="434">
        <v>1.0</v>
      </c>
      <c r="AL27" s="238">
        <f t="shared" si="5"/>
        <v>97</v>
      </c>
      <c r="AM27" s="436"/>
      <c r="AN27" s="240" t="b">
        <v>1</v>
      </c>
    </row>
    <row r="28" ht="15.75" customHeight="1">
      <c r="A28" s="233" t="s">
        <v>261</v>
      </c>
      <c r="B28" s="309" t="s">
        <v>258</v>
      </c>
      <c r="C28" s="309" t="s">
        <v>259</v>
      </c>
      <c r="D28" s="309" t="s">
        <v>73</v>
      </c>
      <c r="E28" s="183"/>
      <c r="F28" s="183"/>
      <c r="G28" s="435"/>
      <c r="H28" s="435"/>
      <c r="I28" s="434">
        <v>8.0</v>
      </c>
      <c r="J28" s="434">
        <v>8.0</v>
      </c>
      <c r="K28" s="473">
        <v>8.0</v>
      </c>
      <c r="L28" s="473"/>
      <c r="M28" s="435"/>
      <c r="N28" s="435"/>
      <c r="O28" s="435">
        <v>8.0</v>
      </c>
      <c r="P28" s="434">
        <v>8.0</v>
      </c>
      <c r="Q28" s="434">
        <v>8.0</v>
      </c>
      <c r="R28" s="473"/>
      <c r="S28" s="473"/>
      <c r="T28" s="435"/>
      <c r="U28" s="435"/>
      <c r="V28" s="435"/>
      <c r="W28" s="434">
        <v>8.0</v>
      </c>
      <c r="X28" s="434">
        <v>8.0</v>
      </c>
      <c r="Y28" s="473">
        <v>8.0</v>
      </c>
      <c r="Z28" s="473"/>
      <c r="AA28" s="433"/>
      <c r="AB28" s="435">
        <v>8.0</v>
      </c>
      <c r="AC28" s="435">
        <v>8.0</v>
      </c>
      <c r="AD28" s="434"/>
      <c r="AE28" s="434"/>
      <c r="AF28" s="473">
        <v>8.0</v>
      </c>
      <c r="AG28" s="473">
        <v>8.0</v>
      </c>
      <c r="AH28" s="435"/>
      <c r="AI28" s="435"/>
      <c r="AJ28" s="435"/>
      <c r="AK28" s="434">
        <v>8.0</v>
      </c>
      <c r="AL28" s="238">
        <f t="shared" si="5"/>
        <v>112</v>
      </c>
      <c r="AM28" s="436"/>
      <c r="AN28" s="240" t="b">
        <v>1</v>
      </c>
    </row>
    <row r="29" ht="15.75" customHeight="1">
      <c r="A29" s="233" t="s">
        <v>261</v>
      </c>
      <c r="B29" s="309" t="s">
        <v>258</v>
      </c>
      <c r="C29" s="309" t="s">
        <v>259</v>
      </c>
      <c r="D29" s="309" t="s">
        <v>56</v>
      </c>
      <c r="E29" s="183"/>
      <c r="F29" s="183"/>
      <c r="G29" s="435"/>
      <c r="H29" s="435"/>
      <c r="I29" s="434"/>
      <c r="J29" s="434"/>
      <c r="K29" s="473"/>
      <c r="L29" s="473"/>
      <c r="M29" s="435"/>
      <c r="N29" s="435"/>
      <c r="O29" s="435"/>
      <c r="P29" s="434"/>
      <c r="Q29" s="434"/>
      <c r="R29" s="473"/>
      <c r="S29" s="473"/>
      <c r="T29" s="435"/>
      <c r="U29" s="435"/>
      <c r="V29" s="435"/>
      <c r="W29" s="434"/>
      <c r="X29" s="434"/>
      <c r="Y29" s="473"/>
      <c r="Z29" s="473"/>
      <c r="AA29" s="433"/>
      <c r="AB29" s="435"/>
      <c r="AC29" s="435"/>
      <c r="AD29" s="434"/>
      <c r="AE29" s="434"/>
      <c r="AF29" s="473"/>
      <c r="AG29" s="473"/>
      <c r="AH29" s="435"/>
      <c r="AI29" s="435"/>
      <c r="AJ29" s="435"/>
      <c r="AK29" s="434"/>
      <c r="AL29" s="238">
        <f t="shared" si="5"/>
        <v>0</v>
      </c>
      <c r="AM29" s="304"/>
      <c r="AN29" s="240" t="b">
        <v>0</v>
      </c>
    </row>
    <row r="30" ht="15.75" customHeight="1">
      <c r="A30" s="233" t="s">
        <v>261</v>
      </c>
      <c r="B30" s="309" t="s">
        <v>258</v>
      </c>
      <c r="C30" s="309" t="s">
        <v>259</v>
      </c>
      <c r="D30" s="309" t="s">
        <v>59</v>
      </c>
      <c r="E30" s="183"/>
      <c r="F30" s="183"/>
      <c r="G30" s="435"/>
      <c r="H30" s="435"/>
      <c r="I30" s="434"/>
      <c r="J30" s="434"/>
      <c r="K30" s="473"/>
      <c r="L30" s="473"/>
      <c r="M30" s="435"/>
      <c r="N30" s="435"/>
      <c r="O30" s="435"/>
      <c r="P30" s="434"/>
      <c r="Q30" s="434"/>
      <c r="R30" s="473"/>
      <c r="S30" s="473"/>
      <c r="T30" s="435"/>
      <c r="U30" s="435"/>
      <c r="V30" s="435"/>
      <c r="W30" s="434"/>
      <c r="X30" s="434"/>
      <c r="Y30" s="473"/>
      <c r="Z30" s="473"/>
      <c r="AA30" s="433"/>
      <c r="AB30" s="435"/>
      <c r="AC30" s="435"/>
      <c r="AD30" s="434"/>
      <c r="AE30" s="434"/>
      <c r="AF30" s="473"/>
      <c r="AG30" s="473"/>
      <c r="AH30" s="435"/>
      <c r="AI30" s="435"/>
      <c r="AJ30" s="435"/>
      <c r="AK30" s="434"/>
      <c r="AL30" s="238">
        <f t="shared" si="5"/>
        <v>0</v>
      </c>
      <c r="AM30" s="304"/>
      <c r="AN30" s="240" t="b">
        <v>0</v>
      </c>
    </row>
    <row r="31" ht="15.75" customHeight="1">
      <c r="A31" s="233" t="s">
        <v>261</v>
      </c>
      <c r="B31" s="309" t="s">
        <v>258</v>
      </c>
      <c r="C31" s="309" t="s">
        <v>259</v>
      </c>
      <c r="D31" s="309" t="s">
        <v>58</v>
      </c>
      <c r="E31" s="183"/>
      <c r="F31" s="183"/>
      <c r="G31" s="435">
        <v>7.0</v>
      </c>
      <c r="H31" s="435">
        <v>1.0</v>
      </c>
      <c r="I31" s="434">
        <v>8.0</v>
      </c>
      <c r="J31" s="434">
        <v>8.0</v>
      </c>
      <c r="K31" s="473">
        <v>7.0</v>
      </c>
      <c r="L31" s="473">
        <v>1.0</v>
      </c>
      <c r="M31" s="435">
        <v>7.0</v>
      </c>
      <c r="N31" s="435">
        <v>1.0</v>
      </c>
      <c r="O31" s="435">
        <v>8.0</v>
      </c>
      <c r="P31" s="434">
        <v>7.0</v>
      </c>
      <c r="Q31" s="434">
        <v>1.0</v>
      </c>
      <c r="R31" s="473">
        <v>8.0</v>
      </c>
      <c r="S31" s="473">
        <v>8.0</v>
      </c>
      <c r="T31" s="435">
        <v>8.0</v>
      </c>
      <c r="U31" s="435">
        <v>7.0</v>
      </c>
      <c r="V31" s="435">
        <v>1.0</v>
      </c>
      <c r="W31" s="434">
        <v>7.0</v>
      </c>
      <c r="X31" s="434"/>
      <c r="Y31" s="473"/>
      <c r="Z31" s="473"/>
      <c r="AA31" s="433"/>
      <c r="AB31" s="435"/>
      <c r="AC31" s="435"/>
      <c r="AD31" s="434"/>
      <c r="AE31" s="434"/>
      <c r="AF31" s="473"/>
      <c r="AG31" s="473">
        <v>1.0</v>
      </c>
      <c r="AH31" s="435">
        <v>8.0</v>
      </c>
      <c r="AI31" s="435">
        <v>7.0</v>
      </c>
      <c r="AJ31" s="435">
        <v>1.0</v>
      </c>
      <c r="AK31" s="434">
        <v>7.0</v>
      </c>
      <c r="AL31" s="238">
        <f t="shared" si="5"/>
        <v>119</v>
      </c>
      <c r="AM31" s="436"/>
      <c r="AN31" s="240" t="b">
        <v>1</v>
      </c>
    </row>
    <row r="32" ht="15.75" customHeight="1">
      <c r="A32" s="233" t="s">
        <v>261</v>
      </c>
      <c r="B32" s="309" t="s">
        <v>258</v>
      </c>
      <c r="C32" s="309" t="s">
        <v>259</v>
      </c>
      <c r="D32" s="309" t="s">
        <v>72</v>
      </c>
      <c r="E32" s="183"/>
      <c r="F32" s="183"/>
      <c r="G32" s="435">
        <v>8.0</v>
      </c>
      <c r="H32" s="435">
        <v>8.0</v>
      </c>
      <c r="I32" s="434"/>
      <c r="J32" s="434"/>
      <c r="K32" s="473"/>
      <c r="L32" s="473">
        <v>8.0</v>
      </c>
      <c r="M32" s="435">
        <v>8.0</v>
      </c>
      <c r="N32" s="435">
        <v>8.0</v>
      </c>
      <c r="O32" s="435"/>
      <c r="P32" s="434"/>
      <c r="Q32" s="434"/>
      <c r="R32" s="473">
        <v>8.0</v>
      </c>
      <c r="S32" s="473">
        <v>8.0</v>
      </c>
      <c r="T32" s="435">
        <v>8.0</v>
      </c>
      <c r="U32" s="435">
        <v>8.0</v>
      </c>
      <c r="V32" s="435"/>
      <c r="W32" s="434"/>
      <c r="X32" s="434"/>
      <c r="Y32" s="473">
        <v>1.0</v>
      </c>
      <c r="Z32" s="473">
        <v>15.0</v>
      </c>
      <c r="AA32" s="433">
        <v>8.0</v>
      </c>
      <c r="AB32" s="435"/>
      <c r="AC32" s="435"/>
      <c r="AD32" s="434"/>
      <c r="AE32" s="434">
        <v>8.0</v>
      </c>
      <c r="AF32" s="473"/>
      <c r="AG32" s="473"/>
      <c r="AH32" s="435">
        <v>8.0</v>
      </c>
      <c r="AI32" s="435">
        <v>8.0</v>
      </c>
      <c r="AJ32" s="435">
        <v>8.0</v>
      </c>
      <c r="AK32" s="434"/>
      <c r="AL32" s="238">
        <f t="shared" si="5"/>
        <v>128</v>
      </c>
      <c r="AM32" s="436"/>
      <c r="AN32" s="240" t="b">
        <v>1</v>
      </c>
    </row>
    <row r="33" ht="15.75" customHeight="1">
      <c r="A33" s="233" t="s">
        <v>261</v>
      </c>
      <c r="B33" s="309" t="s">
        <v>258</v>
      </c>
      <c r="C33" s="309" t="s">
        <v>259</v>
      </c>
      <c r="D33" s="309"/>
      <c r="E33" s="183"/>
      <c r="F33" s="183"/>
      <c r="G33" s="435"/>
      <c r="H33" s="435"/>
      <c r="I33" s="434"/>
      <c r="J33" s="434"/>
      <c r="K33" s="473"/>
      <c r="L33" s="473"/>
      <c r="M33" s="435"/>
      <c r="N33" s="435"/>
      <c r="O33" s="435"/>
      <c r="P33" s="434"/>
      <c r="Q33" s="434"/>
      <c r="R33" s="473"/>
      <c r="S33" s="473"/>
      <c r="T33" s="435"/>
      <c r="U33" s="435"/>
      <c r="V33" s="435"/>
      <c r="W33" s="434"/>
      <c r="X33" s="434"/>
      <c r="Y33" s="473"/>
      <c r="Z33" s="473"/>
      <c r="AA33" s="433"/>
      <c r="AB33" s="435"/>
      <c r="AC33" s="435"/>
      <c r="AD33" s="434"/>
      <c r="AE33" s="434"/>
      <c r="AF33" s="473"/>
      <c r="AG33" s="473"/>
      <c r="AH33" s="435"/>
      <c r="AI33" s="435"/>
      <c r="AJ33" s="435"/>
      <c r="AK33" s="434"/>
      <c r="AL33" s="238">
        <f t="shared" si="5"/>
        <v>0</v>
      </c>
      <c r="AM33" s="304"/>
      <c r="AN33" s="240" t="b">
        <v>0</v>
      </c>
    </row>
    <row r="34" ht="15.75" customHeight="1">
      <c r="A34" s="233" t="s">
        <v>261</v>
      </c>
      <c r="B34" s="286" t="s">
        <v>258</v>
      </c>
      <c r="C34" s="286" t="s">
        <v>259</v>
      </c>
      <c r="D34" s="286" t="s">
        <v>47</v>
      </c>
      <c r="E34" s="258"/>
      <c r="F34" s="258"/>
      <c r="G34" s="438">
        <f t="shared" ref="G34:AK34" si="6">SUM(G24:G33)</f>
        <v>24</v>
      </c>
      <c r="H34" s="438">
        <f t="shared" si="6"/>
        <v>24</v>
      </c>
      <c r="I34" s="438">
        <f t="shared" si="6"/>
        <v>24</v>
      </c>
      <c r="J34" s="438">
        <f t="shared" si="6"/>
        <v>24</v>
      </c>
      <c r="K34" s="438">
        <f t="shared" si="6"/>
        <v>24</v>
      </c>
      <c r="L34" s="438">
        <f t="shared" si="6"/>
        <v>24</v>
      </c>
      <c r="M34" s="438">
        <f t="shared" si="6"/>
        <v>24</v>
      </c>
      <c r="N34" s="438">
        <f t="shared" si="6"/>
        <v>24</v>
      </c>
      <c r="O34" s="438">
        <f t="shared" si="6"/>
        <v>24</v>
      </c>
      <c r="P34" s="438">
        <f t="shared" si="6"/>
        <v>24</v>
      </c>
      <c r="Q34" s="438">
        <f t="shared" si="6"/>
        <v>24</v>
      </c>
      <c r="R34" s="438">
        <f t="shared" si="6"/>
        <v>24</v>
      </c>
      <c r="S34" s="438">
        <f t="shared" si="6"/>
        <v>24</v>
      </c>
      <c r="T34" s="438">
        <f t="shared" si="6"/>
        <v>24</v>
      </c>
      <c r="U34" s="438">
        <f t="shared" si="6"/>
        <v>24</v>
      </c>
      <c r="V34" s="438">
        <f t="shared" si="6"/>
        <v>24</v>
      </c>
      <c r="W34" s="438">
        <f t="shared" si="6"/>
        <v>24</v>
      </c>
      <c r="X34" s="438">
        <f t="shared" si="6"/>
        <v>24</v>
      </c>
      <c r="Y34" s="438">
        <f t="shared" si="6"/>
        <v>24</v>
      </c>
      <c r="Z34" s="438">
        <f t="shared" si="6"/>
        <v>24</v>
      </c>
      <c r="AA34" s="438">
        <f t="shared" si="6"/>
        <v>24</v>
      </c>
      <c r="AB34" s="438">
        <f t="shared" si="6"/>
        <v>24</v>
      </c>
      <c r="AC34" s="438">
        <f t="shared" si="6"/>
        <v>24</v>
      </c>
      <c r="AD34" s="438">
        <f t="shared" si="6"/>
        <v>24</v>
      </c>
      <c r="AE34" s="438">
        <f t="shared" si="6"/>
        <v>24</v>
      </c>
      <c r="AF34" s="438">
        <f t="shared" si="6"/>
        <v>23</v>
      </c>
      <c r="AG34" s="438">
        <f t="shared" si="6"/>
        <v>18</v>
      </c>
      <c r="AH34" s="438">
        <f t="shared" si="6"/>
        <v>24</v>
      </c>
      <c r="AI34" s="438">
        <f t="shared" si="6"/>
        <v>24</v>
      </c>
      <c r="AJ34" s="438">
        <f t="shared" si="6"/>
        <v>24</v>
      </c>
      <c r="AK34" s="438">
        <f t="shared" si="6"/>
        <v>24</v>
      </c>
      <c r="AL34" s="260">
        <f t="shared" si="5"/>
        <v>737</v>
      </c>
      <c r="AM34" s="439"/>
      <c r="AN34" s="439" t="b">
        <v>0</v>
      </c>
    </row>
    <row r="35" ht="15.75" customHeight="1">
      <c r="A35" s="233" t="s">
        <v>261</v>
      </c>
      <c r="B35" s="309" t="s">
        <v>258</v>
      </c>
      <c r="C35" s="309" t="s">
        <v>263</v>
      </c>
      <c r="D35" s="309" t="s">
        <v>145</v>
      </c>
      <c r="E35" s="183"/>
      <c r="F35" s="183"/>
      <c r="G35" s="435"/>
      <c r="H35" s="435"/>
      <c r="I35" s="434"/>
      <c r="J35" s="434"/>
      <c r="K35" s="473">
        <v>4.0</v>
      </c>
      <c r="L35" s="473">
        <v>4.0</v>
      </c>
      <c r="M35" s="435"/>
      <c r="N35" s="435"/>
      <c r="O35" s="435"/>
      <c r="P35" s="434"/>
      <c r="Q35" s="434"/>
      <c r="R35" s="473">
        <v>4.0</v>
      </c>
      <c r="S35" s="473"/>
      <c r="T35" s="435"/>
      <c r="U35" s="435"/>
      <c r="V35" s="435"/>
      <c r="W35" s="434"/>
      <c r="X35" s="434"/>
      <c r="Y35" s="473">
        <v>4.0</v>
      </c>
      <c r="Z35" s="473">
        <v>4.0</v>
      </c>
      <c r="AA35" s="433">
        <v>1.0</v>
      </c>
      <c r="AB35" s="435"/>
      <c r="AC35" s="435"/>
      <c r="AD35" s="434"/>
      <c r="AE35" s="434"/>
      <c r="AF35" s="473">
        <v>4.0</v>
      </c>
      <c r="AG35" s="473"/>
      <c r="AH35" s="435"/>
      <c r="AI35" s="435"/>
      <c r="AJ35" s="435"/>
      <c r="AK35" s="434"/>
      <c r="AL35" s="238">
        <f t="shared" si="5"/>
        <v>25</v>
      </c>
      <c r="AM35" s="436"/>
      <c r="AN35" s="240" t="b">
        <v>0</v>
      </c>
    </row>
    <row r="36" ht="15.75" customHeight="1">
      <c r="A36" s="233" t="s">
        <v>261</v>
      </c>
      <c r="B36" s="309" t="s">
        <v>258</v>
      </c>
      <c r="C36" s="309" t="s">
        <v>263</v>
      </c>
      <c r="D36" s="309" t="s">
        <v>148</v>
      </c>
      <c r="E36" s="183"/>
      <c r="F36" s="183"/>
      <c r="G36" s="435">
        <v>3.0</v>
      </c>
      <c r="H36" s="435">
        <v>3.0</v>
      </c>
      <c r="I36" s="434">
        <v>3.0</v>
      </c>
      <c r="J36" s="434">
        <v>3.0</v>
      </c>
      <c r="K36" s="473"/>
      <c r="L36" s="473"/>
      <c r="M36" s="435">
        <v>3.0</v>
      </c>
      <c r="N36" s="435">
        <v>3.0</v>
      </c>
      <c r="O36" s="435">
        <v>3.0</v>
      </c>
      <c r="P36" s="434">
        <v>3.0</v>
      </c>
      <c r="Q36" s="434">
        <v>3.0</v>
      </c>
      <c r="R36" s="473"/>
      <c r="S36" s="473"/>
      <c r="T36" s="435">
        <v>3.0</v>
      </c>
      <c r="U36" s="435">
        <v>3.0</v>
      </c>
      <c r="V36" s="435">
        <v>3.0</v>
      </c>
      <c r="W36" s="434">
        <v>3.0</v>
      </c>
      <c r="X36" s="434">
        <v>3.0</v>
      </c>
      <c r="Y36" s="473"/>
      <c r="Z36" s="473"/>
      <c r="AA36" s="433">
        <v>3.0</v>
      </c>
      <c r="AB36" s="435">
        <v>3.0</v>
      </c>
      <c r="AC36" s="435">
        <v>3.0</v>
      </c>
      <c r="AD36" s="434">
        <v>3.0</v>
      </c>
      <c r="AE36" s="434">
        <v>3.0</v>
      </c>
      <c r="AF36" s="473"/>
      <c r="AG36" s="473"/>
      <c r="AH36" s="435">
        <v>4.0</v>
      </c>
      <c r="AI36" s="435">
        <v>3.0</v>
      </c>
      <c r="AJ36" s="435">
        <v>3.0</v>
      </c>
      <c r="AK36" s="434">
        <v>3.0</v>
      </c>
      <c r="AL36" s="238">
        <f t="shared" si="5"/>
        <v>70</v>
      </c>
      <c r="AM36" s="436"/>
      <c r="AN36" s="240" t="b">
        <v>1</v>
      </c>
    </row>
    <row r="37" ht="15.75" customHeight="1">
      <c r="A37" s="233" t="s">
        <v>261</v>
      </c>
      <c r="B37" s="309" t="s">
        <v>258</v>
      </c>
      <c r="C37" s="309" t="s">
        <v>263</v>
      </c>
      <c r="D37" s="309" t="s">
        <v>146</v>
      </c>
      <c r="E37" s="183"/>
      <c r="F37" s="183"/>
      <c r="G37" s="435"/>
      <c r="H37" s="435"/>
      <c r="I37" s="434"/>
      <c r="J37" s="434"/>
      <c r="K37" s="473"/>
      <c r="L37" s="473"/>
      <c r="M37" s="435"/>
      <c r="N37" s="435"/>
      <c r="O37" s="435"/>
      <c r="P37" s="434"/>
      <c r="Q37" s="434"/>
      <c r="R37" s="473"/>
      <c r="S37" s="473"/>
      <c r="T37" s="435"/>
      <c r="U37" s="435"/>
      <c r="V37" s="435"/>
      <c r="W37" s="434"/>
      <c r="X37" s="434"/>
      <c r="Y37" s="473"/>
      <c r="Z37" s="473"/>
      <c r="AA37" s="433"/>
      <c r="AB37" s="435"/>
      <c r="AC37" s="435"/>
      <c r="AD37" s="434"/>
      <c r="AE37" s="434"/>
      <c r="AF37" s="473"/>
      <c r="AG37" s="473"/>
      <c r="AH37" s="435"/>
      <c r="AI37" s="435"/>
      <c r="AJ37" s="435"/>
      <c r="AK37" s="434"/>
      <c r="AL37" s="238">
        <f t="shared" si="5"/>
        <v>0</v>
      </c>
      <c r="AM37" s="304"/>
      <c r="AN37" s="240" t="b">
        <v>0</v>
      </c>
    </row>
    <row r="38" ht="15.75" customHeight="1">
      <c r="A38" s="233" t="s">
        <v>261</v>
      </c>
      <c r="B38" s="309" t="s">
        <v>258</v>
      </c>
      <c r="C38" s="309" t="s">
        <v>263</v>
      </c>
      <c r="D38" s="309" t="s">
        <v>147</v>
      </c>
      <c r="E38" s="183"/>
      <c r="F38" s="183"/>
      <c r="G38" s="435">
        <v>1.0</v>
      </c>
      <c r="H38" s="435">
        <v>1.0</v>
      </c>
      <c r="I38" s="434">
        <v>1.0</v>
      </c>
      <c r="J38" s="434">
        <v>1.0</v>
      </c>
      <c r="K38" s="473"/>
      <c r="L38" s="473"/>
      <c r="M38" s="435">
        <v>1.0</v>
      </c>
      <c r="N38" s="435">
        <v>1.0</v>
      </c>
      <c r="O38" s="435">
        <v>1.0</v>
      </c>
      <c r="P38" s="434">
        <v>1.0</v>
      </c>
      <c r="Q38" s="434">
        <v>1.0</v>
      </c>
      <c r="R38" s="473"/>
      <c r="S38" s="473">
        <v>4.0</v>
      </c>
      <c r="T38" s="435">
        <v>1.0</v>
      </c>
      <c r="U38" s="435">
        <v>1.0</v>
      </c>
      <c r="V38" s="435">
        <v>1.0</v>
      </c>
      <c r="W38" s="434">
        <v>1.0</v>
      </c>
      <c r="X38" s="434">
        <v>1.0</v>
      </c>
      <c r="Y38" s="473"/>
      <c r="Z38" s="473"/>
      <c r="AA38" s="433"/>
      <c r="AB38" s="435">
        <v>1.0</v>
      </c>
      <c r="AC38" s="435">
        <v>1.0</v>
      </c>
      <c r="AD38" s="434">
        <v>1.0</v>
      </c>
      <c r="AE38" s="434">
        <v>1.0</v>
      </c>
      <c r="AF38" s="473"/>
      <c r="AG38" s="473">
        <v>4.0</v>
      </c>
      <c r="AH38" s="435">
        <v>1.0</v>
      </c>
      <c r="AI38" s="435">
        <v>1.0</v>
      </c>
      <c r="AJ38" s="435">
        <v>1.0</v>
      </c>
      <c r="AK38" s="434">
        <v>1.0</v>
      </c>
      <c r="AL38" s="238">
        <f t="shared" si="5"/>
        <v>30</v>
      </c>
      <c r="AM38" s="436"/>
      <c r="AN38" s="240" t="b">
        <v>1</v>
      </c>
    </row>
    <row r="39" ht="15.75" customHeight="1">
      <c r="A39" s="233" t="s">
        <v>261</v>
      </c>
      <c r="B39" s="309" t="s">
        <v>258</v>
      </c>
      <c r="C39" s="309" t="s">
        <v>263</v>
      </c>
      <c r="D39" s="309"/>
      <c r="E39" s="183"/>
      <c r="F39" s="183"/>
      <c r="G39" s="435"/>
      <c r="H39" s="435"/>
      <c r="I39" s="434"/>
      <c r="J39" s="434"/>
      <c r="K39" s="473"/>
      <c r="L39" s="473"/>
      <c r="M39" s="435"/>
      <c r="N39" s="435"/>
      <c r="O39" s="435"/>
      <c r="P39" s="434"/>
      <c r="Q39" s="434"/>
      <c r="R39" s="473"/>
      <c r="S39" s="473"/>
      <c r="T39" s="435"/>
      <c r="U39" s="435"/>
      <c r="V39" s="435"/>
      <c r="W39" s="434"/>
      <c r="X39" s="434"/>
      <c r="Y39" s="473"/>
      <c r="Z39" s="473"/>
      <c r="AA39" s="433"/>
      <c r="AB39" s="435"/>
      <c r="AC39" s="435"/>
      <c r="AD39" s="434"/>
      <c r="AE39" s="434"/>
      <c r="AF39" s="473"/>
      <c r="AG39" s="473"/>
      <c r="AH39" s="435"/>
      <c r="AI39" s="435"/>
      <c r="AJ39" s="435"/>
      <c r="AK39" s="434"/>
      <c r="AL39" s="238">
        <f t="shared" si="5"/>
        <v>0</v>
      </c>
      <c r="AM39" s="304"/>
      <c r="AN39" s="240" t="b">
        <v>0</v>
      </c>
    </row>
    <row r="40" ht="15.75" customHeight="1">
      <c r="A40" s="233" t="s">
        <v>261</v>
      </c>
      <c r="B40" s="309" t="s">
        <v>258</v>
      </c>
      <c r="C40" s="309" t="s">
        <v>263</v>
      </c>
      <c r="D40" s="309"/>
      <c r="E40" s="183"/>
      <c r="F40" s="183"/>
      <c r="G40" s="435"/>
      <c r="H40" s="435"/>
      <c r="I40" s="434"/>
      <c r="J40" s="434"/>
      <c r="K40" s="473"/>
      <c r="L40" s="473"/>
      <c r="M40" s="435"/>
      <c r="N40" s="435"/>
      <c r="O40" s="435"/>
      <c r="P40" s="434"/>
      <c r="Q40" s="434"/>
      <c r="R40" s="473"/>
      <c r="S40" s="473"/>
      <c r="T40" s="435"/>
      <c r="U40" s="435"/>
      <c r="V40" s="435"/>
      <c r="W40" s="434"/>
      <c r="X40" s="434"/>
      <c r="Y40" s="473"/>
      <c r="Z40" s="473"/>
      <c r="AA40" s="433"/>
      <c r="AB40" s="435"/>
      <c r="AC40" s="435"/>
      <c r="AD40" s="434"/>
      <c r="AE40" s="434"/>
      <c r="AF40" s="473"/>
      <c r="AG40" s="473"/>
      <c r="AH40" s="435"/>
      <c r="AI40" s="435"/>
      <c r="AJ40" s="435"/>
      <c r="AK40" s="434"/>
      <c r="AL40" s="238">
        <f t="shared" si="5"/>
        <v>0</v>
      </c>
      <c r="AM40" s="304"/>
      <c r="AN40" s="240" t="b">
        <v>0</v>
      </c>
    </row>
    <row r="41" ht="15.75" customHeight="1">
      <c r="A41" s="233" t="s">
        <v>261</v>
      </c>
      <c r="B41" s="286" t="s">
        <v>258</v>
      </c>
      <c r="C41" s="286" t="s">
        <v>263</v>
      </c>
      <c r="D41" s="286" t="s">
        <v>142</v>
      </c>
      <c r="E41" s="258"/>
      <c r="F41" s="258"/>
      <c r="G41" s="438">
        <f t="shared" ref="G41:AK41" si="7">SUM(G35:G40)</f>
        <v>4</v>
      </c>
      <c r="H41" s="438">
        <f t="shared" si="7"/>
        <v>4</v>
      </c>
      <c r="I41" s="438">
        <f t="shared" si="7"/>
        <v>4</v>
      </c>
      <c r="J41" s="438">
        <f t="shared" si="7"/>
        <v>4</v>
      </c>
      <c r="K41" s="438">
        <f t="shared" si="7"/>
        <v>4</v>
      </c>
      <c r="L41" s="438">
        <f t="shared" si="7"/>
        <v>4</v>
      </c>
      <c r="M41" s="438">
        <f t="shared" si="7"/>
        <v>4</v>
      </c>
      <c r="N41" s="438">
        <f t="shared" si="7"/>
        <v>4</v>
      </c>
      <c r="O41" s="438">
        <f t="shared" si="7"/>
        <v>4</v>
      </c>
      <c r="P41" s="438">
        <f t="shared" si="7"/>
        <v>4</v>
      </c>
      <c r="Q41" s="438">
        <f t="shared" si="7"/>
        <v>4</v>
      </c>
      <c r="R41" s="438">
        <f t="shared" si="7"/>
        <v>4</v>
      </c>
      <c r="S41" s="438">
        <f t="shared" si="7"/>
        <v>4</v>
      </c>
      <c r="T41" s="438">
        <f t="shared" si="7"/>
        <v>4</v>
      </c>
      <c r="U41" s="438">
        <f t="shared" si="7"/>
        <v>4</v>
      </c>
      <c r="V41" s="438">
        <f t="shared" si="7"/>
        <v>4</v>
      </c>
      <c r="W41" s="438">
        <f t="shared" si="7"/>
        <v>4</v>
      </c>
      <c r="X41" s="438">
        <f t="shared" si="7"/>
        <v>4</v>
      </c>
      <c r="Y41" s="438">
        <f t="shared" si="7"/>
        <v>4</v>
      </c>
      <c r="Z41" s="438">
        <f t="shared" si="7"/>
        <v>4</v>
      </c>
      <c r="AA41" s="438">
        <f t="shared" si="7"/>
        <v>4</v>
      </c>
      <c r="AB41" s="438">
        <f t="shared" si="7"/>
        <v>4</v>
      </c>
      <c r="AC41" s="438">
        <f t="shared" si="7"/>
        <v>4</v>
      </c>
      <c r="AD41" s="438">
        <f t="shared" si="7"/>
        <v>4</v>
      </c>
      <c r="AE41" s="438">
        <f t="shared" si="7"/>
        <v>4</v>
      </c>
      <c r="AF41" s="438">
        <f t="shared" si="7"/>
        <v>4</v>
      </c>
      <c r="AG41" s="438">
        <f t="shared" si="7"/>
        <v>4</v>
      </c>
      <c r="AH41" s="438">
        <f t="shared" si="7"/>
        <v>5</v>
      </c>
      <c r="AI41" s="438">
        <f t="shared" si="7"/>
        <v>4</v>
      </c>
      <c r="AJ41" s="438">
        <f t="shared" si="7"/>
        <v>4</v>
      </c>
      <c r="AK41" s="438">
        <f t="shared" si="7"/>
        <v>4</v>
      </c>
      <c r="AL41" s="260">
        <f t="shared" si="5"/>
        <v>125</v>
      </c>
      <c r="AM41" s="439"/>
      <c r="AN41" s="439" t="b">
        <v>0</v>
      </c>
    </row>
    <row r="42" ht="15.75" customHeight="1">
      <c r="A42" s="233" t="s">
        <v>261</v>
      </c>
      <c r="B42" s="309" t="s">
        <v>258</v>
      </c>
      <c r="C42" s="309" t="s">
        <v>271</v>
      </c>
      <c r="D42" s="309" t="s">
        <v>173</v>
      </c>
      <c r="E42" s="183"/>
      <c r="F42" s="183"/>
      <c r="G42" s="435"/>
      <c r="H42" s="435"/>
      <c r="I42" s="434"/>
      <c r="J42" s="434"/>
      <c r="K42" s="473"/>
      <c r="L42" s="473"/>
      <c r="M42" s="435"/>
      <c r="N42" s="435"/>
      <c r="O42" s="435"/>
      <c r="P42" s="434"/>
      <c r="Q42" s="434"/>
      <c r="R42" s="473"/>
      <c r="S42" s="473"/>
      <c r="T42" s="435"/>
      <c r="U42" s="435"/>
      <c r="V42" s="435"/>
      <c r="W42" s="434"/>
      <c r="X42" s="434"/>
      <c r="Y42" s="473"/>
      <c r="Z42" s="473"/>
      <c r="AA42" s="433"/>
      <c r="AB42" s="435"/>
      <c r="AC42" s="435"/>
      <c r="AD42" s="434">
        <v>1.0</v>
      </c>
      <c r="AE42" s="434"/>
      <c r="AF42" s="473"/>
      <c r="AG42" s="473"/>
      <c r="AH42" s="435"/>
      <c r="AI42" s="435"/>
      <c r="AJ42" s="435"/>
      <c r="AK42" s="434"/>
      <c r="AL42" s="238">
        <f t="shared" si="5"/>
        <v>1</v>
      </c>
      <c r="AM42" s="436"/>
      <c r="AN42" s="240" t="b">
        <v>1</v>
      </c>
    </row>
    <row r="43" ht="15.75" customHeight="1">
      <c r="A43" s="233" t="s">
        <v>261</v>
      </c>
      <c r="B43" s="309" t="s">
        <v>258</v>
      </c>
      <c r="C43" s="309" t="s">
        <v>271</v>
      </c>
      <c r="D43" s="309"/>
      <c r="E43" s="183"/>
      <c r="F43" s="183"/>
      <c r="G43" s="435"/>
      <c r="H43" s="435"/>
      <c r="I43" s="434"/>
      <c r="J43" s="434"/>
      <c r="K43" s="473"/>
      <c r="L43" s="473"/>
      <c r="M43" s="435"/>
      <c r="N43" s="435"/>
      <c r="O43" s="435"/>
      <c r="P43" s="434"/>
      <c r="Q43" s="434"/>
      <c r="R43" s="473"/>
      <c r="S43" s="473"/>
      <c r="T43" s="435"/>
      <c r="U43" s="435"/>
      <c r="V43" s="435"/>
      <c r="W43" s="434"/>
      <c r="X43" s="434"/>
      <c r="Y43" s="473"/>
      <c r="Z43" s="473"/>
      <c r="AA43" s="433"/>
      <c r="AB43" s="435"/>
      <c r="AC43" s="435"/>
      <c r="AD43" s="434"/>
      <c r="AE43" s="434"/>
      <c r="AF43" s="473"/>
      <c r="AG43" s="473"/>
      <c r="AH43" s="435"/>
      <c r="AI43" s="435"/>
      <c r="AJ43" s="435"/>
      <c r="AK43" s="434"/>
      <c r="AL43" s="238">
        <f t="shared" si="5"/>
        <v>0</v>
      </c>
      <c r="AM43" s="304"/>
      <c r="AN43" s="240" t="b">
        <v>0</v>
      </c>
    </row>
    <row r="44" ht="15.75" customHeight="1">
      <c r="A44" s="233" t="s">
        <v>261</v>
      </c>
      <c r="B44" s="286" t="s">
        <v>258</v>
      </c>
      <c r="C44" s="286" t="s">
        <v>271</v>
      </c>
      <c r="D44" s="286" t="s">
        <v>172</v>
      </c>
      <c r="E44" s="258"/>
      <c r="F44" s="258"/>
      <c r="G44" s="438">
        <f t="shared" ref="G44:AK44" si="8">SUM(G42:G43)</f>
        <v>0</v>
      </c>
      <c r="H44" s="438">
        <f t="shared" si="8"/>
        <v>0</v>
      </c>
      <c r="I44" s="438">
        <f t="shared" si="8"/>
        <v>0</v>
      </c>
      <c r="J44" s="438">
        <f t="shared" si="8"/>
        <v>0</v>
      </c>
      <c r="K44" s="438">
        <f t="shared" si="8"/>
        <v>0</v>
      </c>
      <c r="L44" s="438">
        <f t="shared" si="8"/>
        <v>0</v>
      </c>
      <c r="M44" s="438">
        <f t="shared" si="8"/>
        <v>0</v>
      </c>
      <c r="N44" s="438">
        <f t="shared" si="8"/>
        <v>0</v>
      </c>
      <c r="O44" s="438">
        <f t="shared" si="8"/>
        <v>0</v>
      </c>
      <c r="P44" s="438">
        <f t="shared" si="8"/>
        <v>0</v>
      </c>
      <c r="Q44" s="438">
        <f t="shared" si="8"/>
        <v>0</v>
      </c>
      <c r="R44" s="438">
        <f t="shared" si="8"/>
        <v>0</v>
      </c>
      <c r="S44" s="438">
        <f t="shared" si="8"/>
        <v>0</v>
      </c>
      <c r="T44" s="438">
        <f t="shared" si="8"/>
        <v>0</v>
      </c>
      <c r="U44" s="438">
        <f t="shared" si="8"/>
        <v>0</v>
      </c>
      <c r="V44" s="438">
        <f t="shared" si="8"/>
        <v>0</v>
      </c>
      <c r="W44" s="438">
        <f t="shared" si="8"/>
        <v>0</v>
      </c>
      <c r="X44" s="438">
        <f t="shared" si="8"/>
        <v>0</v>
      </c>
      <c r="Y44" s="438">
        <f t="shared" si="8"/>
        <v>0</v>
      </c>
      <c r="Z44" s="438">
        <f t="shared" si="8"/>
        <v>0</v>
      </c>
      <c r="AA44" s="438">
        <f t="shared" si="8"/>
        <v>0</v>
      </c>
      <c r="AB44" s="438">
        <f t="shared" si="8"/>
        <v>0</v>
      </c>
      <c r="AC44" s="438">
        <f t="shared" si="8"/>
        <v>0</v>
      </c>
      <c r="AD44" s="438">
        <f t="shared" si="8"/>
        <v>1</v>
      </c>
      <c r="AE44" s="438">
        <f t="shared" si="8"/>
        <v>0</v>
      </c>
      <c r="AF44" s="438">
        <f t="shared" si="8"/>
        <v>0</v>
      </c>
      <c r="AG44" s="438">
        <f t="shared" si="8"/>
        <v>0</v>
      </c>
      <c r="AH44" s="438">
        <f t="shared" si="8"/>
        <v>0</v>
      </c>
      <c r="AI44" s="438">
        <f t="shared" si="8"/>
        <v>0</v>
      </c>
      <c r="AJ44" s="438">
        <f t="shared" si="8"/>
        <v>0</v>
      </c>
      <c r="AK44" s="438">
        <f t="shared" si="8"/>
        <v>0</v>
      </c>
      <c r="AL44" s="260">
        <f t="shared" si="5"/>
        <v>1</v>
      </c>
      <c r="AM44" s="439"/>
      <c r="AN44" s="439" t="b">
        <v>0</v>
      </c>
    </row>
    <row r="45" ht="15.75" customHeight="1">
      <c r="A45" s="233" t="s">
        <v>261</v>
      </c>
      <c r="B45" s="309" t="s">
        <v>258</v>
      </c>
      <c r="C45" s="309" t="s">
        <v>267</v>
      </c>
      <c r="D45" s="309" t="s">
        <v>175</v>
      </c>
      <c r="E45" s="183"/>
      <c r="F45" s="183"/>
      <c r="G45" s="435">
        <v>1.0</v>
      </c>
      <c r="H45" s="435"/>
      <c r="I45" s="434">
        <v>1.0</v>
      </c>
      <c r="J45" s="434">
        <v>1.0</v>
      </c>
      <c r="K45" s="473"/>
      <c r="L45" s="473"/>
      <c r="M45" s="435"/>
      <c r="N45" s="435">
        <v>1.0</v>
      </c>
      <c r="O45" s="435"/>
      <c r="P45" s="434">
        <v>1.0</v>
      </c>
      <c r="Q45" s="434">
        <v>1.0</v>
      </c>
      <c r="R45" s="473"/>
      <c r="S45" s="473"/>
      <c r="T45" s="435"/>
      <c r="U45" s="435">
        <v>1.0</v>
      </c>
      <c r="V45" s="435"/>
      <c r="W45" s="434">
        <v>1.0</v>
      </c>
      <c r="X45" s="434"/>
      <c r="Y45" s="473"/>
      <c r="Z45" s="473"/>
      <c r="AA45" s="433"/>
      <c r="AB45" s="435">
        <v>1.0</v>
      </c>
      <c r="AC45" s="435"/>
      <c r="AD45" s="434"/>
      <c r="AE45" s="434">
        <v>1.0</v>
      </c>
      <c r="AF45" s="473"/>
      <c r="AG45" s="473"/>
      <c r="AH45" s="435"/>
      <c r="AI45" s="435">
        <v>1.0</v>
      </c>
      <c r="AJ45" s="435"/>
      <c r="AK45" s="434"/>
      <c r="AL45" s="238">
        <f t="shared" si="5"/>
        <v>11</v>
      </c>
      <c r="AM45" s="436"/>
      <c r="AN45" s="240" t="b">
        <v>0</v>
      </c>
    </row>
    <row r="46" ht="15.75" customHeight="1">
      <c r="A46" s="233" t="s">
        <v>261</v>
      </c>
      <c r="B46" s="309" t="s">
        <v>258</v>
      </c>
      <c r="C46" s="309" t="s">
        <v>267</v>
      </c>
      <c r="D46" s="309"/>
      <c r="E46" s="183"/>
      <c r="F46" s="183"/>
      <c r="G46" s="435"/>
      <c r="H46" s="435"/>
      <c r="I46" s="434"/>
      <c r="J46" s="434"/>
      <c r="K46" s="473"/>
      <c r="L46" s="473"/>
      <c r="M46" s="435"/>
      <c r="N46" s="435"/>
      <c r="O46" s="435"/>
      <c r="P46" s="434"/>
      <c r="Q46" s="434"/>
      <c r="R46" s="473"/>
      <c r="S46" s="473"/>
      <c r="T46" s="435"/>
      <c r="U46" s="435"/>
      <c r="V46" s="435"/>
      <c r="W46" s="434"/>
      <c r="X46" s="434"/>
      <c r="Y46" s="473"/>
      <c r="Z46" s="473"/>
      <c r="AA46" s="433"/>
      <c r="AB46" s="435"/>
      <c r="AC46" s="435"/>
      <c r="AD46" s="434"/>
      <c r="AE46" s="434"/>
      <c r="AF46" s="473"/>
      <c r="AG46" s="473"/>
      <c r="AH46" s="435"/>
      <c r="AI46" s="435"/>
      <c r="AJ46" s="435"/>
      <c r="AK46" s="434"/>
      <c r="AL46" s="238">
        <f t="shared" si="5"/>
        <v>0</v>
      </c>
      <c r="AM46" s="304"/>
      <c r="AN46" s="240" t="b">
        <v>0</v>
      </c>
    </row>
    <row r="47" ht="15.75" customHeight="1">
      <c r="A47" s="233" t="s">
        <v>261</v>
      </c>
      <c r="B47" s="286" t="s">
        <v>258</v>
      </c>
      <c r="C47" s="286" t="s">
        <v>267</v>
      </c>
      <c r="D47" s="286" t="s">
        <v>174</v>
      </c>
      <c r="E47" s="258"/>
      <c r="F47" s="258"/>
      <c r="G47" s="438">
        <f t="shared" ref="G47:AK47" si="9">SUM(G45:G46)</f>
        <v>1</v>
      </c>
      <c r="H47" s="438">
        <f t="shared" si="9"/>
        <v>0</v>
      </c>
      <c r="I47" s="438">
        <f t="shared" si="9"/>
        <v>1</v>
      </c>
      <c r="J47" s="438">
        <f t="shared" si="9"/>
        <v>1</v>
      </c>
      <c r="K47" s="438">
        <f t="shared" si="9"/>
        <v>0</v>
      </c>
      <c r="L47" s="438">
        <f t="shared" si="9"/>
        <v>0</v>
      </c>
      <c r="M47" s="438">
        <f t="shared" si="9"/>
        <v>0</v>
      </c>
      <c r="N47" s="438">
        <f t="shared" si="9"/>
        <v>1</v>
      </c>
      <c r="O47" s="438">
        <f t="shared" si="9"/>
        <v>0</v>
      </c>
      <c r="P47" s="438">
        <f t="shared" si="9"/>
        <v>1</v>
      </c>
      <c r="Q47" s="438">
        <f t="shared" si="9"/>
        <v>1</v>
      </c>
      <c r="R47" s="438">
        <f t="shared" si="9"/>
        <v>0</v>
      </c>
      <c r="S47" s="438">
        <f t="shared" si="9"/>
        <v>0</v>
      </c>
      <c r="T47" s="438">
        <f t="shared" si="9"/>
        <v>0</v>
      </c>
      <c r="U47" s="438">
        <f t="shared" si="9"/>
        <v>1</v>
      </c>
      <c r="V47" s="438">
        <f t="shared" si="9"/>
        <v>0</v>
      </c>
      <c r="W47" s="438">
        <f t="shared" si="9"/>
        <v>1</v>
      </c>
      <c r="X47" s="438">
        <f t="shared" si="9"/>
        <v>0</v>
      </c>
      <c r="Y47" s="438">
        <f t="shared" si="9"/>
        <v>0</v>
      </c>
      <c r="Z47" s="438">
        <f t="shared" si="9"/>
        <v>0</v>
      </c>
      <c r="AA47" s="438">
        <f t="shared" si="9"/>
        <v>0</v>
      </c>
      <c r="AB47" s="438">
        <f t="shared" si="9"/>
        <v>1</v>
      </c>
      <c r="AC47" s="438">
        <f t="shared" si="9"/>
        <v>0</v>
      </c>
      <c r="AD47" s="438">
        <f t="shared" si="9"/>
        <v>0</v>
      </c>
      <c r="AE47" s="438">
        <f t="shared" si="9"/>
        <v>1</v>
      </c>
      <c r="AF47" s="438">
        <f t="shared" si="9"/>
        <v>0</v>
      </c>
      <c r="AG47" s="438">
        <f t="shared" si="9"/>
        <v>0</v>
      </c>
      <c r="AH47" s="438">
        <f t="shared" si="9"/>
        <v>0</v>
      </c>
      <c r="AI47" s="438">
        <f t="shared" si="9"/>
        <v>1</v>
      </c>
      <c r="AJ47" s="438">
        <f t="shared" si="9"/>
        <v>0</v>
      </c>
      <c r="AK47" s="438">
        <f t="shared" si="9"/>
        <v>0</v>
      </c>
      <c r="AL47" s="260">
        <f t="shared" si="5"/>
        <v>11</v>
      </c>
      <c r="AM47" s="439"/>
      <c r="AN47" s="439" t="b">
        <v>0</v>
      </c>
    </row>
    <row r="48" ht="15.75" customHeight="1">
      <c r="A48" s="233" t="s">
        <v>261</v>
      </c>
      <c r="B48" s="309" t="s">
        <v>258</v>
      </c>
      <c r="C48" s="309" t="s">
        <v>255</v>
      </c>
      <c r="D48" s="310" t="s">
        <v>162</v>
      </c>
      <c r="E48" s="446"/>
      <c r="F48" s="447"/>
      <c r="G48" s="465">
        <v>1.0</v>
      </c>
      <c r="H48" s="465"/>
      <c r="I48" s="464"/>
      <c r="J48" s="464"/>
      <c r="K48" s="478"/>
      <c r="L48" s="478"/>
      <c r="M48" s="465"/>
      <c r="N48" s="465">
        <v>1.0</v>
      </c>
      <c r="O48" s="465"/>
      <c r="P48" s="464"/>
      <c r="Q48" s="464"/>
      <c r="R48" s="478"/>
      <c r="S48" s="478"/>
      <c r="T48" s="465">
        <v>1.0</v>
      </c>
      <c r="U48" s="465"/>
      <c r="V48" s="465"/>
      <c r="W48" s="464"/>
      <c r="X48" s="464"/>
      <c r="Y48" s="478"/>
      <c r="Z48" s="478"/>
      <c r="AA48" s="463"/>
      <c r="AB48" s="465">
        <v>1.0</v>
      </c>
      <c r="AC48" s="465"/>
      <c r="AD48" s="464"/>
      <c r="AE48" s="464"/>
      <c r="AF48" s="478"/>
      <c r="AG48" s="478"/>
      <c r="AH48" s="465">
        <v>1.0</v>
      </c>
      <c r="AI48" s="465"/>
      <c r="AJ48" s="465"/>
      <c r="AK48" s="464"/>
      <c r="AL48" s="466">
        <f t="shared" si="5"/>
        <v>5</v>
      </c>
      <c r="AM48" s="436"/>
      <c r="AN48" s="240" t="b">
        <v>1</v>
      </c>
    </row>
    <row r="49" ht="15.75" customHeight="1">
      <c r="A49" s="233" t="s">
        <v>261</v>
      </c>
      <c r="B49" s="309" t="s">
        <v>258</v>
      </c>
      <c r="C49" s="309" t="s">
        <v>255</v>
      </c>
      <c r="D49" s="310"/>
      <c r="E49" s="446"/>
      <c r="F49" s="447"/>
      <c r="G49" s="435"/>
      <c r="H49" s="435"/>
      <c r="I49" s="441"/>
      <c r="J49" s="441"/>
      <c r="K49" s="470"/>
      <c r="L49" s="470"/>
      <c r="M49" s="435"/>
      <c r="N49" s="435"/>
      <c r="O49" s="435"/>
      <c r="P49" s="441"/>
      <c r="Q49" s="441"/>
      <c r="R49" s="470"/>
      <c r="S49" s="470"/>
      <c r="T49" s="435"/>
      <c r="U49" s="435"/>
      <c r="V49" s="435"/>
      <c r="W49" s="441"/>
      <c r="X49" s="441"/>
      <c r="Y49" s="470"/>
      <c r="Z49" s="470"/>
      <c r="AA49" s="433"/>
      <c r="AB49" s="435"/>
      <c r="AC49" s="435"/>
      <c r="AD49" s="441"/>
      <c r="AE49" s="441"/>
      <c r="AF49" s="470"/>
      <c r="AG49" s="470"/>
      <c r="AH49" s="435"/>
      <c r="AI49" s="435"/>
      <c r="AJ49" s="435"/>
      <c r="AK49" s="441"/>
      <c r="AL49" s="448">
        <f t="shared" si="5"/>
        <v>0</v>
      </c>
      <c r="AM49" s="304"/>
      <c r="AN49" s="240" t="b">
        <v>0</v>
      </c>
    </row>
    <row r="50" ht="15.75" customHeight="1">
      <c r="A50" s="233" t="s">
        <v>261</v>
      </c>
      <c r="B50" s="286" t="s">
        <v>258</v>
      </c>
      <c r="C50" s="286" t="s">
        <v>255</v>
      </c>
      <c r="D50" s="287" t="s">
        <v>161</v>
      </c>
      <c r="E50" s="443"/>
      <c r="F50" s="444"/>
      <c r="G50" s="438">
        <f t="shared" ref="G50:AK50" si="10">SUM(G48:G49)</f>
        <v>1</v>
      </c>
      <c r="H50" s="438">
        <f t="shared" si="10"/>
        <v>0</v>
      </c>
      <c r="I50" s="438">
        <f t="shared" si="10"/>
        <v>0</v>
      </c>
      <c r="J50" s="438">
        <f t="shared" si="10"/>
        <v>0</v>
      </c>
      <c r="K50" s="438">
        <f t="shared" si="10"/>
        <v>0</v>
      </c>
      <c r="L50" s="438">
        <f t="shared" si="10"/>
        <v>0</v>
      </c>
      <c r="M50" s="438">
        <f t="shared" si="10"/>
        <v>0</v>
      </c>
      <c r="N50" s="438">
        <f t="shared" si="10"/>
        <v>1</v>
      </c>
      <c r="O50" s="438">
        <f t="shared" si="10"/>
        <v>0</v>
      </c>
      <c r="P50" s="438">
        <f t="shared" si="10"/>
        <v>0</v>
      </c>
      <c r="Q50" s="438">
        <f t="shared" si="10"/>
        <v>0</v>
      </c>
      <c r="R50" s="438">
        <f t="shared" si="10"/>
        <v>0</v>
      </c>
      <c r="S50" s="438">
        <f t="shared" si="10"/>
        <v>0</v>
      </c>
      <c r="T50" s="438">
        <f t="shared" si="10"/>
        <v>1</v>
      </c>
      <c r="U50" s="438">
        <f t="shared" si="10"/>
        <v>0</v>
      </c>
      <c r="V50" s="438">
        <f t="shared" si="10"/>
        <v>0</v>
      </c>
      <c r="W50" s="438">
        <f t="shared" si="10"/>
        <v>0</v>
      </c>
      <c r="X50" s="438">
        <f t="shared" si="10"/>
        <v>0</v>
      </c>
      <c r="Y50" s="438">
        <f t="shared" si="10"/>
        <v>0</v>
      </c>
      <c r="Z50" s="438">
        <f t="shared" si="10"/>
        <v>0</v>
      </c>
      <c r="AA50" s="438">
        <f t="shared" si="10"/>
        <v>0</v>
      </c>
      <c r="AB50" s="438">
        <f t="shared" si="10"/>
        <v>1</v>
      </c>
      <c r="AC50" s="438">
        <f t="shared" si="10"/>
        <v>0</v>
      </c>
      <c r="AD50" s="438">
        <f t="shared" si="10"/>
        <v>0</v>
      </c>
      <c r="AE50" s="438">
        <f t="shared" si="10"/>
        <v>0</v>
      </c>
      <c r="AF50" s="438">
        <f t="shared" si="10"/>
        <v>0</v>
      </c>
      <c r="AG50" s="438">
        <f t="shared" si="10"/>
        <v>0</v>
      </c>
      <c r="AH50" s="438">
        <f t="shared" si="10"/>
        <v>1</v>
      </c>
      <c r="AI50" s="438">
        <f t="shared" si="10"/>
        <v>0</v>
      </c>
      <c r="AJ50" s="438">
        <f t="shared" si="10"/>
        <v>0</v>
      </c>
      <c r="AK50" s="438">
        <f t="shared" si="10"/>
        <v>0</v>
      </c>
      <c r="AL50" s="260">
        <f t="shared" si="5"/>
        <v>5</v>
      </c>
      <c r="AM50" s="439"/>
      <c r="AN50" s="439" t="b">
        <v>0</v>
      </c>
    </row>
    <row r="51" ht="15.75" customHeight="1">
      <c r="A51" s="233" t="s">
        <v>273</v>
      </c>
      <c r="B51" s="408" t="s">
        <v>254</v>
      </c>
      <c r="C51" s="309" t="s">
        <v>259</v>
      </c>
      <c r="D51" s="309" t="s">
        <v>60</v>
      </c>
      <c r="E51" s="183"/>
      <c r="F51" s="183"/>
      <c r="G51" s="435"/>
      <c r="H51" s="435">
        <v>6.0</v>
      </c>
      <c r="I51" s="434"/>
      <c r="J51" s="434">
        <v>6.0</v>
      </c>
      <c r="K51" s="473"/>
      <c r="L51" s="473">
        <v>6.0</v>
      </c>
      <c r="M51" s="435"/>
      <c r="N51" s="435">
        <v>6.0</v>
      </c>
      <c r="O51" s="435"/>
      <c r="P51" s="434">
        <v>6.0</v>
      </c>
      <c r="Q51" s="434">
        <v>6.0</v>
      </c>
      <c r="R51" s="473"/>
      <c r="S51" s="473"/>
      <c r="T51" s="435"/>
      <c r="U51" s="435">
        <v>6.0</v>
      </c>
      <c r="V51" s="435">
        <v>6.0</v>
      </c>
      <c r="W51" s="434">
        <v>14.0</v>
      </c>
      <c r="X51" s="434">
        <v>6.0</v>
      </c>
      <c r="Y51" s="473">
        <v>6.0</v>
      </c>
      <c r="Z51" s="473"/>
      <c r="AA51" s="433">
        <v>6.0</v>
      </c>
      <c r="AB51" s="435">
        <v>6.0</v>
      </c>
      <c r="AC51" s="435">
        <v>6.0</v>
      </c>
      <c r="AD51" s="434">
        <v>6.0</v>
      </c>
      <c r="AE51" s="434">
        <v>6.0</v>
      </c>
      <c r="AF51" s="473"/>
      <c r="AG51" s="473">
        <v>6.0</v>
      </c>
      <c r="AH51" s="435">
        <v>6.0</v>
      </c>
      <c r="AI51" s="435">
        <v>6.0</v>
      </c>
      <c r="AJ51" s="435">
        <v>6.0</v>
      </c>
      <c r="AK51" s="434">
        <v>6.0</v>
      </c>
      <c r="AL51" s="360">
        <f t="shared" si="5"/>
        <v>134</v>
      </c>
      <c r="AM51" s="436"/>
      <c r="AN51" s="240" t="b">
        <v>1</v>
      </c>
    </row>
    <row r="52" ht="15.75" customHeight="1">
      <c r="A52" s="233" t="s">
        <v>273</v>
      </c>
      <c r="B52" s="408" t="s">
        <v>254</v>
      </c>
      <c r="C52" s="309" t="s">
        <v>259</v>
      </c>
      <c r="D52" s="309" t="s">
        <v>61</v>
      </c>
      <c r="E52" s="183"/>
      <c r="F52" s="183"/>
      <c r="G52" s="435">
        <v>6.0</v>
      </c>
      <c r="H52" s="435">
        <v>6.0</v>
      </c>
      <c r="I52" s="434">
        <v>6.0</v>
      </c>
      <c r="J52" s="434">
        <v>6.0</v>
      </c>
      <c r="K52" s="473"/>
      <c r="L52" s="473"/>
      <c r="M52" s="435">
        <v>6.0</v>
      </c>
      <c r="N52" s="435">
        <v>6.0</v>
      </c>
      <c r="O52" s="435">
        <v>6.0</v>
      </c>
      <c r="P52" s="434">
        <v>6.0</v>
      </c>
      <c r="Q52" s="434">
        <v>6.0</v>
      </c>
      <c r="R52" s="473"/>
      <c r="S52" s="473"/>
      <c r="T52" s="435"/>
      <c r="U52" s="435">
        <v>6.0</v>
      </c>
      <c r="V52" s="435">
        <v>6.0</v>
      </c>
      <c r="W52" s="434">
        <v>10.0</v>
      </c>
      <c r="X52" s="434">
        <v>6.0</v>
      </c>
      <c r="Y52" s="473"/>
      <c r="Z52" s="473"/>
      <c r="AA52" s="433">
        <v>7.0</v>
      </c>
      <c r="AB52" s="435">
        <v>6.0</v>
      </c>
      <c r="AC52" s="435">
        <v>6.0</v>
      </c>
      <c r="AD52" s="434">
        <v>6.0</v>
      </c>
      <c r="AE52" s="434">
        <v>6.0</v>
      </c>
      <c r="AF52" s="473"/>
      <c r="AG52" s="473"/>
      <c r="AH52" s="435">
        <v>12.0</v>
      </c>
      <c r="AI52" s="435">
        <v>6.0</v>
      </c>
      <c r="AJ52" s="435">
        <v>6.0</v>
      </c>
      <c r="AK52" s="434">
        <v>6.0</v>
      </c>
      <c r="AL52" s="360">
        <f t="shared" si="5"/>
        <v>143</v>
      </c>
      <c r="AM52" s="436"/>
      <c r="AN52" s="240" t="b">
        <v>1</v>
      </c>
    </row>
    <row r="53" ht="15.75" customHeight="1">
      <c r="A53" s="233" t="s">
        <v>273</v>
      </c>
      <c r="B53" s="408" t="s">
        <v>254</v>
      </c>
      <c r="C53" s="309" t="s">
        <v>259</v>
      </c>
      <c r="D53" s="309" t="s">
        <v>86</v>
      </c>
      <c r="E53" s="183"/>
      <c r="F53" s="183"/>
      <c r="G53" s="435"/>
      <c r="H53" s="435">
        <v>6.0</v>
      </c>
      <c r="I53" s="434">
        <v>12.0</v>
      </c>
      <c r="J53" s="434">
        <v>6.0</v>
      </c>
      <c r="K53" s="473"/>
      <c r="L53" s="473">
        <v>6.0</v>
      </c>
      <c r="M53" s="435">
        <v>6.0</v>
      </c>
      <c r="N53" s="435">
        <v>6.0</v>
      </c>
      <c r="O53" s="435">
        <v>6.0</v>
      </c>
      <c r="P53" s="434">
        <v>6.0</v>
      </c>
      <c r="Q53" s="434"/>
      <c r="R53" s="473">
        <v>6.0</v>
      </c>
      <c r="S53" s="473"/>
      <c r="T53" s="435">
        <v>6.0</v>
      </c>
      <c r="U53" s="435">
        <v>12.0</v>
      </c>
      <c r="V53" s="435">
        <v>6.0</v>
      </c>
      <c r="W53" s="434"/>
      <c r="X53" s="434">
        <v>6.0</v>
      </c>
      <c r="Y53" s="473">
        <v>7.0</v>
      </c>
      <c r="Z53" s="473"/>
      <c r="AA53" s="433"/>
      <c r="AB53" s="435">
        <v>6.0</v>
      </c>
      <c r="AC53" s="435"/>
      <c r="AD53" s="434">
        <v>6.0</v>
      </c>
      <c r="AE53" s="434">
        <v>7.0</v>
      </c>
      <c r="AF53" s="473">
        <v>6.0</v>
      </c>
      <c r="AG53" s="473">
        <v>6.0</v>
      </c>
      <c r="AH53" s="435"/>
      <c r="AI53" s="435">
        <v>6.0</v>
      </c>
      <c r="AJ53" s="435">
        <v>6.0</v>
      </c>
      <c r="AK53" s="434">
        <v>12.0</v>
      </c>
      <c r="AL53" s="360">
        <f t="shared" si="5"/>
        <v>152</v>
      </c>
      <c r="AM53" s="436"/>
      <c r="AN53" s="240" t="b">
        <v>1</v>
      </c>
    </row>
    <row r="54" ht="15.75" customHeight="1">
      <c r="A54" s="233" t="s">
        <v>273</v>
      </c>
      <c r="B54" s="408" t="s">
        <v>254</v>
      </c>
      <c r="C54" s="309" t="s">
        <v>259</v>
      </c>
      <c r="D54" s="309" t="s">
        <v>63</v>
      </c>
      <c r="E54" s="183"/>
      <c r="F54" s="183"/>
      <c r="G54" s="435">
        <v>6.0</v>
      </c>
      <c r="H54" s="435">
        <v>6.0</v>
      </c>
      <c r="I54" s="434"/>
      <c r="J54" s="434"/>
      <c r="K54" s="473">
        <v>6.0</v>
      </c>
      <c r="L54" s="473"/>
      <c r="M54" s="435"/>
      <c r="N54" s="435"/>
      <c r="O54" s="435">
        <v>6.0</v>
      </c>
      <c r="P54" s="434">
        <v>6.0</v>
      </c>
      <c r="Q54" s="434">
        <v>6.0</v>
      </c>
      <c r="R54" s="473"/>
      <c r="S54" s="473">
        <v>6.0</v>
      </c>
      <c r="T54" s="435">
        <v>6.0</v>
      </c>
      <c r="U54" s="435"/>
      <c r="V54" s="435">
        <v>6.0</v>
      </c>
      <c r="W54" s="434"/>
      <c r="X54" s="434"/>
      <c r="Y54" s="473"/>
      <c r="Z54" s="473"/>
      <c r="AA54" s="433">
        <v>5.0</v>
      </c>
      <c r="AB54" s="435">
        <v>6.0</v>
      </c>
      <c r="AC54" s="435">
        <v>6.0</v>
      </c>
      <c r="AD54" s="434"/>
      <c r="AE54" s="434"/>
      <c r="AF54" s="473"/>
      <c r="AG54" s="473"/>
      <c r="AH54" s="435"/>
      <c r="AI54" s="435"/>
      <c r="AJ54" s="435"/>
      <c r="AK54" s="434"/>
      <c r="AL54" s="360">
        <f t="shared" si="5"/>
        <v>71</v>
      </c>
      <c r="AM54" s="436"/>
      <c r="AN54" s="240" t="b">
        <v>1</v>
      </c>
    </row>
    <row r="55" ht="15.75" customHeight="1">
      <c r="A55" s="233" t="s">
        <v>273</v>
      </c>
      <c r="B55" s="408" t="s">
        <v>254</v>
      </c>
      <c r="C55" s="309" t="s">
        <v>259</v>
      </c>
      <c r="D55" s="309" t="s">
        <v>64</v>
      </c>
      <c r="E55" s="183"/>
      <c r="F55" s="183"/>
      <c r="G55" s="435">
        <v>6.0</v>
      </c>
      <c r="H55" s="435"/>
      <c r="I55" s="434">
        <v>6.0</v>
      </c>
      <c r="J55" s="434"/>
      <c r="K55" s="473">
        <v>12.0</v>
      </c>
      <c r="L55" s="473">
        <v>6.0</v>
      </c>
      <c r="M55" s="435">
        <v>6.0</v>
      </c>
      <c r="N55" s="435"/>
      <c r="O55" s="435">
        <v>6.0</v>
      </c>
      <c r="P55" s="434"/>
      <c r="Q55" s="434"/>
      <c r="R55" s="473">
        <v>12.0</v>
      </c>
      <c r="S55" s="473">
        <v>12.0</v>
      </c>
      <c r="T55" s="435">
        <v>6.0</v>
      </c>
      <c r="U55" s="435"/>
      <c r="V55" s="435"/>
      <c r="W55" s="434"/>
      <c r="X55" s="434"/>
      <c r="Y55" s="473">
        <v>4.0</v>
      </c>
      <c r="Z55" s="473">
        <v>15.0</v>
      </c>
      <c r="AA55" s="433"/>
      <c r="AB55" s="435"/>
      <c r="AC55" s="435"/>
      <c r="AD55" s="434"/>
      <c r="AE55" s="434"/>
      <c r="AF55" s="473">
        <v>6.0</v>
      </c>
      <c r="AG55" s="473">
        <v>12.0</v>
      </c>
      <c r="AH55" s="435">
        <v>6.0</v>
      </c>
      <c r="AI55" s="435"/>
      <c r="AJ55" s="435">
        <v>6.0</v>
      </c>
      <c r="AK55" s="434"/>
      <c r="AL55" s="360">
        <f t="shared" si="5"/>
        <v>121</v>
      </c>
      <c r="AM55" s="436"/>
      <c r="AN55" s="240" t="b">
        <v>1</v>
      </c>
    </row>
    <row r="56" ht="15.75" customHeight="1">
      <c r="A56" s="233" t="s">
        <v>273</v>
      </c>
      <c r="B56" s="408" t="s">
        <v>254</v>
      </c>
      <c r="C56" s="309" t="s">
        <v>259</v>
      </c>
      <c r="D56" s="309" t="s">
        <v>66</v>
      </c>
      <c r="E56" s="183"/>
      <c r="F56" s="183"/>
      <c r="G56" s="435">
        <v>6.0</v>
      </c>
      <c r="H56" s="435"/>
      <c r="I56" s="434"/>
      <c r="J56" s="434">
        <v>6.0</v>
      </c>
      <c r="K56" s="473">
        <v>6.0</v>
      </c>
      <c r="L56" s="473">
        <v>6.0</v>
      </c>
      <c r="M56" s="435">
        <v>6.0</v>
      </c>
      <c r="N56" s="435">
        <v>6.0</v>
      </c>
      <c r="O56" s="435"/>
      <c r="P56" s="434"/>
      <c r="Q56" s="434">
        <v>6.0</v>
      </c>
      <c r="R56" s="473">
        <v>6.0</v>
      </c>
      <c r="S56" s="473">
        <v>6.0</v>
      </c>
      <c r="T56" s="435">
        <v>6.0</v>
      </c>
      <c r="U56" s="435"/>
      <c r="V56" s="435"/>
      <c r="W56" s="434"/>
      <c r="X56" s="434">
        <v>6.0</v>
      </c>
      <c r="Y56" s="473">
        <v>6.0</v>
      </c>
      <c r="Z56" s="473">
        <v>6.0</v>
      </c>
      <c r="AA56" s="433">
        <v>6.0</v>
      </c>
      <c r="AB56" s="435"/>
      <c r="AC56" s="435">
        <v>6.0</v>
      </c>
      <c r="AD56" s="434">
        <v>6.0</v>
      </c>
      <c r="AE56" s="434"/>
      <c r="AF56" s="473">
        <v>6.0</v>
      </c>
      <c r="AG56" s="473"/>
      <c r="AH56" s="435"/>
      <c r="AI56" s="435">
        <v>6.0</v>
      </c>
      <c r="AJ56" s="435"/>
      <c r="AK56" s="434"/>
      <c r="AL56" s="360">
        <f t="shared" si="5"/>
        <v>108</v>
      </c>
      <c r="AM56" s="436"/>
      <c r="AN56" s="240" t="b">
        <v>1</v>
      </c>
    </row>
    <row r="57" ht="15.75" customHeight="1">
      <c r="A57" s="233" t="s">
        <v>273</v>
      </c>
      <c r="B57" s="408" t="s">
        <v>254</v>
      </c>
      <c r="C57" s="309" t="s">
        <v>259</v>
      </c>
      <c r="D57" s="309" t="s">
        <v>62</v>
      </c>
      <c r="E57" s="183"/>
      <c r="F57" s="183"/>
      <c r="G57" s="435"/>
      <c r="H57" s="435"/>
      <c r="I57" s="434"/>
      <c r="J57" s="434"/>
      <c r="K57" s="473"/>
      <c r="L57" s="473"/>
      <c r="M57" s="435"/>
      <c r="N57" s="435"/>
      <c r="O57" s="435"/>
      <c r="P57" s="434"/>
      <c r="Q57" s="434"/>
      <c r="R57" s="473"/>
      <c r="S57" s="473"/>
      <c r="T57" s="435"/>
      <c r="U57" s="435"/>
      <c r="V57" s="435"/>
      <c r="W57" s="434">
        <v>1.0</v>
      </c>
      <c r="X57" s="434"/>
      <c r="Y57" s="473">
        <v>1.0</v>
      </c>
      <c r="Z57" s="473">
        <v>3.0</v>
      </c>
      <c r="AA57" s="433"/>
      <c r="AB57" s="435"/>
      <c r="AC57" s="435"/>
      <c r="AD57" s="434"/>
      <c r="AE57" s="434">
        <v>5.0</v>
      </c>
      <c r="AF57" s="473">
        <v>6.0</v>
      </c>
      <c r="AG57" s="473"/>
      <c r="AH57" s="435"/>
      <c r="AI57" s="435"/>
      <c r="AJ57" s="435"/>
      <c r="AK57" s="434"/>
      <c r="AL57" s="360">
        <f t="shared" si="5"/>
        <v>16</v>
      </c>
      <c r="AM57" s="436"/>
      <c r="AN57" s="240" t="b">
        <v>0</v>
      </c>
    </row>
    <row r="58" ht="15.75" customHeight="1">
      <c r="A58" s="233" t="s">
        <v>273</v>
      </c>
      <c r="B58" s="408" t="s">
        <v>254</v>
      </c>
      <c r="C58" s="309" t="s">
        <v>259</v>
      </c>
      <c r="D58" s="309"/>
      <c r="E58" s="183"/>
      <c r="F58" s="183"/>
      <c r="G58" s="435"/>
      <c r="H58" s="435"/>
      <c r="I58" s="434"/>
      <c r="J58" s="434"/>
      <c r="K58" s="473"/>
      <c r="L58" s="473"/>
      <c r="M58" s="435"/>
      <c r="N58" s="435"/>
      <c r="O58" s="435"/>
      <c r="P58" s="434"/>
      <c r="Q58" s="434"/>
      <c r="R58" s="473"/>
      <c r="S58" s="473"/>
      <c r="T58" s="435"/>
      <c r="U58" s="435"/>
      <c r="V58" s="435"/>
      <c r="W58" s="434"/>
      <c r="X58" s="434"/>
      <c r="Y58" s="473"/>
      <c r="Z58" s="473"/>
      <c r="AA58" s="433"/>
      <c r="AB58" s="435"/>
      <c r="AC58" s="435"/>
      <c r="AD58" s="434"/>
      <c r="AE58" s="434"/>
      <c r="AF58" s="473"/>
      <c r="AG58" s="473"/>
      <c r="AH58" s="435"/>
      <c r="AI58" s="435"/>
      <c r="AJ58" s="435"/>
      <c r="AK58" s="434"/>
      <c r="AL58" s="360">
        <f t="shared" si="5"/>
        <v>0</v>
      </c>
      <c r="AM58" s="436"/>
      <c r="AN58" s="240" t="b">
        <v>0</v>
      </c>
    </row>
    <row r="59" ht="15.75" customHeight="1">
      <c r="A59" s="233" t="s">
        <v>273</v>
      </c>
      <c r="B59" s="286" t="s">
        <v>254</v>
      </c>
      <c r="C59" s="286" t="s">
        <v>259</v>
      </c>
      <c r="D59" s="286" t="s">
        <v>41</v>
      </c>
      <c r="E59" s="258"/>
      <c r="F59" s="258"/>
      <c r="G59" s="438">
        <f t="shared" ref="G59:AK59" si="11">SUM(G51:G58)</f>
        <v>24</v>
      </c>
      <c r="H59" s="438">
        <f t="shared" si="11"/>
        <v>24</v>
      </c>
      <c r="I59" s="438">
        <f t="shared" si="11"/>
        <v>24</v>
      </c>
      <c r="J59" s="438">
        <f t="shared" si="11"/>
        <v>24</v>
      </c>
      <c r="K59" s="438">
        <f t="shared" si="11"/>
        <v>24</v>
      </c>
      <c r="L59" s="438">
        <f t="shared" si="11"/>
        <v>24</v>
      </c>
      <c r="M59" s="438">
        <f t="shared" si="11"/>
        <v>24</v>
      </c>
      <c r="N59" s="438">
        <f t="shared" si="11"/>
        <v>24</v>
      </c>
      <c r="O59" s="438">
        <f t="shared" si="11"/>
        <v>24</v>
      </c>
      <c r="P59" s="438">
        <f t="shared" si="11"/>
        <v>24</v>
      </c>
      <c r="Q59" s="438">
        <f t="shared" si="11"/>
        <v>24</v>
      </c>
      <c r="R59" s="438">
        <f t="shared" si="11"/>
        <v>24</v>
      </c>
      <c r="S59" s="438">
        <f t="shared" si="11"/>
        <v>24</v>
      </c>
      <c r="T59" s="438">
        <f t="shared" si="11"/>
        <v>24</v>
      </c>
      <c r="U59" s="438">
        <f t="shared" si="11"/>
        <v>24</v>
      </c>
      <c r="V59" s="438">
        <f t="shared" si="11"/>
        <v>24</v>
      </c>
      <c r="W59" s="438">
        <f t="shared" si="11"/>
        <v>25</v>
      </c>
      <c r="X59" s="438">
        <f t="shared" si="11"/>
        <v>24</v>
      </c>
      <c r="Y59" s="438">
        <f t="shared" si="11"/>
        <v>24</v>
      </c>
      <c r="Z59" s="438">
        <f t="shared" si="11"/>
        <v>24</v>
      </c>
      <c r="AA59" s="438">
        <f t="shared" si="11"/>
        <v>24</v>
      </c>
      <c r="AB59" s="438">
        <f t="shared" si="11"/>
        <v>24</v>
      </c>
      <c r="AC59" s="438">
        <f t="shared" si="11"/>
        <v>24</v>
      </c>
      <c r="AD59" s="438">
        <f t="shared" si="11"/>
        <v>24</v>
      </c>
      <c r="AE59" s="438">
        <f t="shared" si="11"/>
        <v>24</v>
      </c>
      <c r="AF59" s="438">
        <f t="shared" si="11"/>
        <v>24</v>
      </c>
      <c r="AG59" s="438">
        <f t="shared" si="11"/>
        <v>24</v>
      </c>
      <c r="AH59" s="438">
        <f t="shared" si="11"/>
        <v>24</v>
      </c>
      <c r="AI59" s="438">
        <f t="shared" si="11"/>
        <v>24</v>
      </c>
      <c r="AJ59" s="438">
        <f t="shared" si="11"/>
        <v>24</v>
      </c>
      <c r="AK59" s="438">
        <f t="shared" si="11"/>
        <v>24</v>
      </c>
      <c r="AL59" s="260">
        <f t="shared" si="5"/>
        <v>745</v>
      </c>
      <c r="AM59" s="439"/>
      <c r="AN59" s="439" t="b">
        <v>0</v>
      </c>
    </row>
    <row r="60" ht="15.75" customHeight="1">
      <c r="A60" s="233" t="s">
        <v>273</v>
      </c>
      <c r="B60" s="408" t="s">
        <v>254</v>
      </c>
      <c r="C60" s="309" t="s">
        <v>263</v>
      </c>
      <c r="D60" s="408" t="s">
        <v>144</v>
      </c>
      <c r="E60" s="183"/>
      <c r="F60" s="183"/>
      <c r="G60" s="435">
        <v>1.0</v>
      </c>
      <c r="H60" s="435">
        <v>1.0</v>
      </c>
      <c r="I60" s="434"/>
      <c r="J60" s="434">
        <v>1.0</v>
      </c>
      <c r="K60" s="473">
        <v>1.0</v>
      </c>
      <c r="L60" s="473">
        <v>1.0</v>
      </c>
      <c r="M60" s="435">
        <v>1.0</v>
      </c>
      <c r="N60" s="435">
        <v>1.0</v>
      </c>
      <c r="O60" s="435">
        <v>1.0</v>
      </c>
      <c r="P60" s="434">
        <v>1.0</v>
      </c>
      <c r="Q60" s="434">
        <v>1.0</v>
      </c>
      <c r="R60" s="473">
        <v>1.0</v>
      </c>
      <c r="S60" s="473">
        <v>1.0</v>
      </c>
      <c r="T60" s="435">
        <v>1.0</v>
      </c>
      <c r="U60" s="435">
        <v>1.0</v>
      </c>
      <c r="V60" s="435">
        <v>1.0</v>
      </c>
      <c r="W60" s="434">
        <v>1.0</v>
      </c>
      <c r="X60" s="434">
        <v>1.0</v>
      </c>
      <c r="Y60" s="473">
        <v>1.0</v>
      </c>
      <c r="Z60" s="473">
        <v>1.0</v>
      </c>
      <c r="AA60" s="433">
        <v>1.0</v>
      </c>
      <c r="AB60" s="435">
        <v>1.0</v>
      </c>
      <c r="AC60" s="435">
        <v>1.0</v>
      </c>
      <c r="AD60" s="434">
        <v>1.0</v>
      </c>
      <c r="AE60" s="434">
        <v>1.0</v>
      </c>
      <c r="AF60" s="473">
        <v>1.0</v>
      </c>
      <c r="AG60" s="473">
        <v>1.0</v>
      </c>
      <c r="AH60" s="435">
        <v>1.0</v>
      </c>
      <c r="AI60" s="435">
        <v>1.0</v>
      </c>
      <c r="AJ60" s="435"/>
      <c r="AK60" s="434">
        <v>1.0</v>
      </c>
      <c r="AL60" s="360">
        <f t="shared" si="5"/>
        <v>29</v>
      </c>
      <c r="AM60" s="436"/>
      <c r="AN60" s="240" t="b">
        <v>1</v>
      </c>
    </row>
    <row r="61" ht="15.75" customHeight="1">
      <c r="A61" s="233" t="s">
        <v>273</v>
      </c>
      <c r="B61" s="309" t="s">
        <v>254</v>
      </c>
      <c r="C61" s="309" t="s">
        <v>263</v>
      </c>
      <c r="D61" s="309" t="s">
        <v>150</v>
      </c>
      <c r="E61" s="183"/>
      <c r="F61" s="183"/>
      <c r="G61" s="435"/>
      <c r="H61" s="435"/>
      <c r="I61" s="434"/>
      <c r="J61" s="434"/>
      <c r="K61" s="473"/>
      <c r="L61" s="473"/>
      <c r="M61" s="435"/>
      <c r="N61" s="435"/>
      <c r="O61" s="435"/>
      <c r="P61" s="434"/>
      <c r="Q61" s="434"/>
      <c r="R61" s="473"/>
      <c r="S61" s="473"/>
      <c r="T61" s="435"/>
      <c r="U61" s="435"/>
      <c r="V61" s="435"/>
      <c r="W61" s="434"/>
      <c r="X61" s="434"/>
      <c r="Y61" s="473"/>
      <c r="Z61" s="473"/>
      <c r="AA61" s="433"/>
      <c r="AB61" s="435"/>
      <c r="AC61" s="435"/>
      <c r="AD61" s="434"/>
      <c r="AE61" s="434"/>
      <c r="AF61" s="473"/>
      <c r="AG61" s="473"/>
      <c r="AH61" s="435"/>
      <c r="AI61" s="435"/>
      <c r="AJ61" s="435"/>
      <c r="AK61" s="434"/>
      <c r="AL61" s="238">
        <f t="shared" si="5"/>
        <v>0</v>
      </c>
      <c r="AM61" s="304"/>
      <c r="AN61" s="240" t="b">
        <v>0</v>
      </c>
    </row>
    <row r="62" ht="15.75" customHeight="1">
      <c r="A62" s="233" t="s">
        <v>273</v>
      </c>
      <c r="B62" s="309" t="s">
        <v>254</v>
      </c>
      <c r="C62" s="309" t="s">
        <v>263</v>
      </c>
      <c r="D62" s="309"/>
      <c r="E62" s="183"/>
      <c r="F62" s="183"/>
      <c r="G62" s="435"/>
      <c r="H62" s="435"/>
      <c r="I62" s="434"/>
      <c r="J62" s="434"/>
      <c r="K62" s="473"/>
      <c r="L62" s="473"/>
      <c r="M62" s="435"/>
      <c r="N62" s="435"/>
      <c r="O62" s="435"/>
      <c r="P62" s="434"/>
      <c r="Q62" s="434"/>
      <c r="R62" s="473"/>
      <c r="S62" s="473"/>
      <c r="T62" s="435"/>
      <c r="U62" s="435"/>
      <c r="V62" s="435"/>
      <c r="W62" s="434"/>
      <c r="X62" s="434"/>
      <c r="Y62" s="473"/>
      <c r="Z62" s="473"/>
      <c r="AA62" s="433"/>
      <c r="AB62" s="435"/>
      <c r="AC62" s="435"/>
      <c r="AD62" s="434"/>
      <c r="AE62" s="434"/>
      <c r="AF62" s="473"/>
      <c r="AG62" s="473"/>
      <c r="AH62" s="435"/>
      <c r="AI62" s="435"/>
      <c r="AJ62" s="435"/>
      <c r="AK62" s="434"/>
      <c r="AL62" s="238">
        <f t="shared" si="5"/>
        <v>0</v>
      </c>
      <c r="AM62" s="304"/>
      <c r="AN62" s="240" t="b">
        <v>0</v>
      </c>
    </row>
    <row r="63" ht="15.75" customHeight="1">
      <c r="A63" s="233" t="s">
        <v>273</v>
      </c>
      <c r="B63" s="286" t="s">
        <v>254</v>
      </c>
      <c r="C63" s="286" t="s">
        <v>263</v>
      </c>
      <c r="D63" s="286" t="s">
        <v>142</v>
      </c>
      <c r="E63" s="258"/>
      <c r="F63" s="258"/>
      <c r="G63" s="438">
        <f t="shared" ref="G63:AK63" si="12">SUM(G60:G62)</f>
        <v>1</v>
      </c>
      <c r="H63" s="438">
        <f t="shared" si="12"/>
        <v>1</v>
      </c>
      <c r="I63" s="438">
        <f t="shared" si="12"/>
        <v>0</v>
      </c>
      <c r="J63" s="438">
        <f t="shared" si="12"/>
        <v>1</v>
      </c>
      <c r="K63" s="438">
        <f t="shared" si="12"/>
        <v>1</v>
      </c>
      <c r="L63" s="438">
        <f t="shared" si="12"/>
        <v>1</v>
      </c>
      <c r="M63" s="438">
        <f t="shared" si="12"/>
        <v>1</v>
      </c>
      <c r="N63" s="438">
        <f t="shared" si="12"/>
        <v>1</v>
      </c>
      <c r="O63" s="438">
        <f t="shared" si="12"/>
        <v>1</v>
      </c>
      <c r="P63" s="438">
        <f t="shared" si="12"/>
        <v>1</v>
      </c>
      <c r="Q63" s="438">
        <f t="shared" si="12"/>
        <v>1</v>
      </c>
      <c r="R63" s="438">
        <f t="shared" si="12"/>
        <v>1</v>
      </c>
      <c r="S63" s="438">
        <f t="shared" si="12"/>
        <v>1</v>
      </c>
      <c r="T63" s="438">
        <f t="shared" si="12"/>
        <v>1</v>
      </c>
      <c r="U63" s="438">
        <f t="shared" si="12"/>
        <v>1</v>
      </c>
      <c r="V63" s="438">
        <f t="shared" si="12"/>
        <v>1</v>
      </c>
      <c r="W63" s="438">
        <f t="shared" si="12"/>
        <v>1</v>
      </c>
      <c r="X63" s="438">
        <f t="shared" si="12"/>
        <v>1</v>
      </c>
      <c r="Y63" s="438">
        <f t="shared" si="12"/>
        <v>1</v>
      </c>
      <c r="Z63" s="438">
        <f t="shared" si="12"/>
        <v>1</v>
      </c>
      <c r="AA63" s="438">
        <f t="shared" si="12"/>
        <v>1</v>
      </c>
      <c r="AB63" s="438">
        <f t="shared" si="12"/>
        <v>1</v>
      </c>
      <c r="AC63" s="438">
        <f t="shared" si="12"/>
        <v>1</v>
      </c>
      <c r="AD63" s="438">
        <f t="shared" si="12"/>
        <v>1</v>
      </c>
      <c r="AE63" s="438">
        <f t="shared" si="12"/>
        <v>1</v>
      </c>
      <c r="AF63" s="438">
        <f t="shared" si="12"/>
        <v>1</v>
      </c>
      <c r="AG63" s="438">
        <f t="shared" si="12"/>
        <v>1</v>
      </c>
      <c r="AH63" s="438">
        <f t="shared" si="12"/>
        <v>1</v>
      </c>
      <c r="AI63" s="438">
        <f t="shared" si="12"/>
        <v>1</v>
      </c>
      <c r="AJ63" s="438">
        <f t="shared" si="12"/>
        <v>0</v>
      </c>
      <c r="AK63" s="438">
        <f t="shared" si="12"/>
        <v>1</v>
      </c>
      <c r="AL63" s="260">
        <f t="shared" si="5"/>
        <v>29</v>
      </c>
      <c r="AM63" s="439"/>
      <c r="AN63" s="439" t="b">
        <v>0</v>
      </c>
    </row>
    <row r="64" ht="15.75" customHeight="1">
      <c r="A64" s="233" t="s">
        <v>273</v>
      </c>
      <c r="B64" s="408" t="s">
        <v>254</v>
      </c>
      <c r="C64" s="309" t="s">
        <v>255</v>
      </c>
      <c r="D64" s="408" t="s">
        <v>163</v>
      </c>
      <c r="E64" s="183"/>
      <c r="F64" s="183"/>
      <c r="G64" s="435">
        <v>1.0</v>
      </c>
      <c r="H64" s="435"/>
      <c r="I64" s="434"/>
      <c r="J64" s="434"/>
      <c r="K64" s="473"/>
      <c r="L64" s="473"/>
      <c r="M64" s="435"/>
      <c r="N64" s="435">
        <v>1.0</v>
      </c>
      <c r="O64" s="435"/>
      <c r="P64" s="434"/>
      <c r="Q64" s="434"/>
      <c r="R64" s="473"/>
      <c r="S64" s="473"/>
      <c r="T64" s="435"/>
      <c r="U64" s="435">
        <v>1.0</v>
      </c>
      <c r="V64" s="435"/>
      <c r="W64" s="434"/>
      <c r="X64" s="434"/>
      <c r="Y64" s="473"/>
      <c r="Z64" s="473"/>
      <c r="AA64" s="433"/>
      <c r="AB64" s="435">
        <v>1.0</v>
      </c>
      <c r="AC64" s="435"/>
      <c r="AD64" s="434"/>
      <c r="AE64" s="434"/>
      <c r="AF64" s="473"/>
      <c r="AG64" s="473"/>
      <c r="AH64" s="435"/>
      <c r="AI64" s="435">
        <v>1.0</v>
      </c>
      <c r="AJ64" s="435"/>
      <c r="AK64" s="434"/>
      <c r="AL64" s="360">
        <f t="shared" si="5"/>
        <v>5</v>
      </c>
      <c r="AM64" s="436"/>
      <c r="AN64" s="240" t="b">
        <v>1</v>
      </c>
    </row>
    <row r="65" ht="15.75" customHeight="1">
      <c r="A65" s="233" t="s">
        <v>273</v>
      </c>
      <c r="B65" s="309" t="s">
        <v>254</v>
      </c>
      <c r="C65" s="309" t="s">
        <v>255</v>
      </c>
      <c r="D65" s="309"/>
      <c r="E65" s="183"/>
      <c r="F65" s="183"/>
      <c r="G65" s="435"/>
      <c r="H65" s="435"/>
      <c r="I65" s="434"/>
      <c r="J65" s="434"/>
      <c r="K65" s="473"/>
      <c r="L65" s="473"/>
      <c r="M65" s="435"/>
      <c r="N65" s="435"/>
      <c r="O65" s="435"/>
      <c r="P65" s="434"/>
      <c r="Q65" s="434"/>
      <c r="R65" s="473"/>
      <c r="S65" s="473"/>
      <c r="T65" s="435"/>
      <c r="U65" s="435"/>
      <c r="V65" s="435"/>
      <c r="W65" s="434"/>
      <c r="X65" s="434"/>
      <c r="Y65" s="473"/>
      <c r="Z65" s="473"/>
      <c r="AA65" s="433"/>
      <c r="AB65" s="435"/>
      <c r="AC65" s="435"/>
      <c r="AD65" s="434"/>
      <c r="AE65" s="434"/>
      <c r="AF65" s="473"/>
      <c r="AG65" s="473"/>
      <c r="AH65" s="435"/>
      <c r="AI65" s="435"/>
      <c r="AJ65" s="435"/>
      <c r="AK65" s="434"/>
      <c r="AL65" s="238">
        <f t="shared" si="5"/>
        <v>0</v>
      </c>
      <c r="AM65" s="304"/>
      <c r="AN65" s="240" t="b">
        <v>0</v>
      </c>
    </row>
    <row r="66" ht="15.75" customHeight="1">
      <c r="A66" s="233" t="s">
        <v>273</v>
      </c>
      <c r="B66" s="286" t="s">
        <v>254</v>
      </c>
      <c r="C66" s="286" t="s">
        <v>255</v>
      </c>
      <c r="D66" s="286" t="s">
        <v>161</v>
      </c>
      <c r="E66" s="258"/>
      <c r="F66" s="258"/>
      <c r="G66" s="438">
        <f t="shared" ref="G66:AK66" si="13">SUM(G64:G65)</f>
        <v>1</v>
      </c>
      <c r="H66" s="438">
        <f t="shared" si="13"/>
        <v>0</v>
      </c>
      <c r="I66" s="438">
        <f t="shared" si="13"/>
        <v>0</v>
      </c>
      <c r="J66" s="438">
        <f t="shared" si="13"/>
        <v>0</v>
      </c>
      <c r="K66" s="438">
        <f t="shared" si="13"/>
        <v>0</v>
      </c>
      <c r="L66" s="438">
        <f t="shared" si="13"/>
        <v>0</v>
      </c>
      <c r="M66" s="438">
        <f t="shared" si="13"/>
        <v>0</v>
      </c>
      <c r="N66" s="438">
        <f t="shared" si="13"/>
        <v>1</v>
      </c>
      <c r="O66" s="438">
        <f t="shared" si="13"/>
        <v>0</v>
      </c>
      <c r="P66" s="438">
        <f t="shared" si="13"/>
        <v>0</v>
      </c>
      <c r="Q66" s="438">
        <f t="shared" si="13"/>
        <v>0</v>
      </c>
      <c r="R66" s="438">
        <f t="shared" si="13"/>
        <v>0</v>
      </c>
      <c r="S66" s="438">
        <f t="shared" si="13"/>
        <v>0</v>
      </c>
      <c r="T66" s="438">
        <f t="shared" si="13"/>
        <v>0</v>
      </c>
      <c r="U66" s="438">
        <f t="shared" si="13"/>
        <v>1</v>
      </c>
      <c r="V66" s="438">
        <f t="shared" si="13"/>
        <v>0</v>
      </c>
      <c r="W66" s="438">
        <f t="shared" si="13"/>
        <v>0</v>
      </c>
      <c r="X66" s="438">
        <f t="shared" si="13"/>
        <v>0</v>
      </c>
      <c r="Y66" s="438">
        <f t="shared" si="13"/>
        <v>0</v>
      </c>
      <c r="Z66" s="438">
        <f t="shared" si="13"/>
        <v>0</v>
      </c>
      <c r="AA66" s="438">
        <f t="shared" si="13"/>
        <v>0</v>
      </c>
      <c r="AB66" s="438">
        <f t="shared" si="13"/>
        <v>1</v>
      </c>
      <c r="AC66" s="438">
        <f t="shared" si="13"/>
        <v>0</v>
      </c>
      <c r="AD66" s="438">
        <f t="shared" si="13"/>
        <v>0</v>
      </c>
      <c r="AE66" s="438">
        <f t="shared" si="13"/>
        <v>0</v>
      </c>
      <c r="AF66" s="438">
        <f t="shared" si="13"/>
        <v>0</v>
      </c>
      <c r="AG66" s="438">
        <f t="shared" si="13"/>
        <v>0</v>
      </c>
      <c r="AH66" s="438">
        <f t="shared" si="13"/>
        <v>0</v>
      </c>
      <c r="AI66" s="438">
        <f t="shared" si="13"/>
        <v>1</v>
      </c>
      <c r="AJ66" s="438">
        <f t="shared" si="13"/>
        <v>0</v>
      </c>
      <c r="AK66" s="438">
        <f t="shared" si="13"/>
        <v>0</v>
      </c>
      <c r="AL66" s="260">
        <f t="shared" si="5"/>
        <v>5</v>
      </c>
      <c r="AM66" s="439"/>
      <c r="AN66" s="439" t="b">
        <v>0</v>
      </c>
    </row>
    <row r="67" ht="15.75" customHeight="1">
      <c r="A67" s="233" t="s">
        <v>273</v>
      </c>
      <c r="B67" s="408" t="s">
        <v>254</v>
      </c>
      <c r="C67" s="309" t="s">
        <v>271</v>
      </c>
      <c r="D67" s="408" t="s">
        <v>173</v>
      </c>
      <c r="E67" s="183"/>
      <c r="F67" s="183"/>
      <c r="G67" s="435"/>
      <c r="H67" s="435"/>
      <c r="I67" s="434"/>
      <c r="J67" s="434"/>
      <c r="K67" s="473"/>
      <c r="L67" s="473"/>
      <c r="M67" s="435"/>
      <c r="N67" s="435"/>
      <c r="O67" s="435"/>
      <c r="P67" s="434"/>
      <c r="Q67" s="434"/>
      <c r="R67" s="473"/>
      <c r="S67" s="473"/>
      <c r="T67" s="435"/>
      <c r="U67" s="435"/>
      <c r="V67" s="435"/>
      <c r="W67" s="434"/>
      <c r="X67" s="434"/>
      <c r="Y67" s="473"/>
      <c r="Z67" s="470"/>
      <c r="AA67" s="433"/>
      <c r="AB67" s="435"/>
      <c r="AC67" s="435">
        <v>1.0</v>
      </c>
      <c r="AD67" s="434"/>
      <c r="AE67" s="434"/>
      <c r="AF67" s="473"/>
      <c r="AG67" s="473"/>
      <c r="AH67" s="435"/>
      <c r="AI67" s="435"/>
      <c r="AJ67" s="435"/>
      <c r="AK67" s="434"/>
      <c r="AL67" s="360">
        <f t="shared" si="5"/>
        <v>1</v>
      </c>
      <c r="AM67" s="436"/>
      <c r="AN67" s="240" t="b">
        <v>1</v>
      </c>
    </row>
    <row r="68" ht="15.75" customHeight="1">
      <c r="A68" s="233" t="s">
        <v>273</v>
      </c>
      <c r="B68" s="309" t="s">
        <v>254</v>
      </c>
      <c r="C68" s="309" t="s">
        <v>271</v>
      </c>
      <c r="D68" s="309"/>
      <c r="E68" s="183"/>
      <c r="F68" s="183"/>
      <c r="G68" s="435"/>
      <c r="H68" s="435"/>
      <c r="I68" s="434"/>
      <c r="J68" s="434"/>
      <c r="K68" s="473"/>
      <c r="L68" s="473"/>
      <c r="M68" s="435"/>
      <c r="N68" s="435"/>
      <c r="O68" s="435"/>
      <c r="P68" s="434"/>
      <c r="Q68" s="434"/>
      <c r="R68" s="473"/>
      <c r="S68" s="473"/>
      <c r="T68" s="435"/>
      <c r="U68" s="435"/>
      <c r="V68" s="435"/>
      <c r="W68" s="434"/>
      <c r="X68" s="434"/>
      <c r="Y68" s="473"/>
      <c r="Z68" s="470"/>
      <c r="AA68" s="433"/>
      <c r="AB68" s="435"/>
      <c r="AC68" s="435"/>
      <c r="AD68" s="434"/>
      <c r="AE68" s="434"/>
      <c r="AF68" s="473"/>
      <c r="AG68" s="473"/>
      <c r="AH68" s="435"/>
      <c r="AI68" s="435"/>
      <c r="AJ68" s="435"/>
      <c r="AK68" s="434"/>
      <c r="AL68" s="238">
        <f t="shared" si="5"/>
        <v>0</v>
      </c>
      <c r="AM68" s="304"/>
      <c r="AN68" s="240" t="b">
        <v>0</v>
      </c>
    </row>
    <row r="69" ht="15.75" customHeight="1">
      <c r="A69" s="233" t="s">
        <v>273</v>
      </c>
      <c r="B69" s="286" t="s">
        <v>254</v>
      </c>
      <c r="C69" s="286" t="s">
        <v>271</v>
      </c>
      <c r="D69" s="286" t="s">
        <v>172</v>
      </c>
      <c r="E69" s="258"/>
      <c r="F69" s="258"/>
      <c r="G69" s="438">
        <f t="shared" ref="G69:AK69" si="14">SUM(G67:G68)</f>
        <v>0</v>
      </c>
      <c r="H69" s="438">
        <f t="shared" si="14"/>
        <v>0</v>
      </c>
      <c r="I69" s="438">
        <f t="shared" si="14"/>
        <v>0</v>
      </c>
      <c r="J69" s="438">
        <f t="shared" si="14"/>
        <v>0</v>
      </c>
      <c r="K69" s="438">
        <f t="shared" si="14"/>
        <v>0</v>
      </c>
      <c r="L69" s="438">
        <f t="shared" si="14"/>
        <v>0</v>
      </c>
      <c r="M69" s="438">
        <f t="shared" si="14"/>
        <v>0</v>
      </c>
      <c r="N69" s="438">
        <f t="shared" si="14"/>
        <v>0</v>
      </c>
      <c r="O69" s="438">
        <f t="shared" si="14"/>
        <v>0</v>
      </c>
      <c r="P69" s="438">
        <f t="shared" si="14"/>
        <v>0</v>
      </c>
      <c r="Q69" s="438">
        <f t="shared" si="14"/>
        <v>0</v>
      </c>
      <c r="R69" s="438">
        <f t="shared" si="14"/>
        <v>0</v>
      </c>
      <c r="S69" s="438">
        <f t="shared" si="14"/>
        <v>0</v>
      </c>
      <c r="T69" s="438">
        <f t="shared" si="14"/>
        <v>0</v>
      </c>
      <c r="U69" s="438">
        <f t="shared" si="14"/>
        <v>0</v>
      </c>
      <c r="V69" s="438">
        <f t="shared" si="14"/>
        <v>0</v>
      </c>
      <c r="W69" s="438">
        <f t="shared" si="14"/>
        <v>0</v>
      </c>
      <c r="X69" s="438">
        <f t="shared" si="14"/>
        <v>0</v>
      </c>
      <c r="Y69" s="438">
        <f t="shared" si="14"/>
        <v>0</v>
      </c>
      <c r="Z69" s="438">
        <f t="shared" si="14"/>
        <v>0</v>
      </c>
      <c r="AA69" s="438">
        <f t="shared" si="14"/>
        <v>0</v>
      </c>
      <c r="AB69" s="438">
        <f t="shared" si="14"/>
        <v>0</v>
      </c>
      <c r="AC69" s="438">
        <f t="shared" si="14"/>
        <v>1</v>
      </c>
      <c r="AD69" s="438">
        <f t="shared" si="14"/>
        <v>0</v>
      </c>
      <c r="AE69" s="438">
        <f t="shared" si="14"/>
        <v>0</v>
      </c>
      <c r="AF69" s="438">
        <f t="shared" si="14"/>
        <v>0</v>
      </c>
      <c r="AG69" s="438">
        <f t="shared" si="14"/>
        <v>0</v>
      </c>
      <c r="AH69" s="438">
        <f t="shared" si="14"/>
        <v>0</v>
      </c>
      <c r="AI69" s="438">
        <f t="shared" si="14"/>
        <v>0</v>
      </c>
      <c r="AJ69" s="438">
        <f t="shared" si="14"/>
        <v>0</v>
      </c>
      <c r="AK69" s="438">
        <f t="shared" si="14"/>
        <v>0</v>
      </c>
      <c r="AL69" s="260">
        <f t="shared" si="5"/>
        <v>1</v>
      </c>
      <c r="AM69" s="439"/>
      <c r="AN69" s="439" t="b">
        <v>0</v>
      </c>
    </row>
    <row r="70" ht="15.75" customHeight="1">
      <c r="A70" s="233" t="s">
        <v>273</v>
      </c>
      <c r="B70" s="309" t="s">
        <v>311</v>
      </c>
      <c r="C70" s="309" t="s">
        <v>259</v>
      </c>
      <c r="D70" s="309" t="s">
        <v>50</v>
      </c>
      <c r="E70" s="183"/>
      <c r="F70" s="183"/>
      <c r="G70" s="435"/>
      <c r="H70" s="435"/>
      <c r="I70" s="434"/>
      <c r="J70" s="434"/>
      <c r="K70" s="473"/>
      <c r="L70" s="473"/>
      <c r="M70" s="435"/>
      <c r="N70" s="435"/>
      <c r="O70" s="435"/>
      <c r="P70" s="434"/>
      <c r="Q70" s="434"/>
      <c r="R70" s="473"/>
      <c r="S70" s="473"/>
      <c r="T70" s="435"/>
      <c r="U70" s="435"/>
      <c r="V70" s="435"/>
      <c r="W70" s="434"/>
      <c r="X70" s="434"/>
      <c r="Y70" s="473"/>
      <c r="Z70" s="473"/>
      <c r="AA70" s="433"/>
      <c r="AB70" s="435"/>
      <c r="AC70" s="435"/>
      <c r="AD70" s="434"/>
      <c r="AE70" s="434"/>
      <c r="AF70" s="473"/>
      <c r="AG70" s="473"/>
      <c r="AH70" s="435"/>
      <c r="AI70" s="435"/>
      <c r="AJ70" s="435"/>
      <c r="AK70" s="434"/>
      <c r="AL70" s="238">
        <f t="shared" si="5"/>
        <v>0</v>
      </c>
      <c r="AM70" s="304"/>
      <c r="AN70" s="240" t="b">
        <v>0</v>
      </c>
    </row>
    <row r="71" ht="15.75" customHeight="1">
      <c r="A71" s="233" t="s">
        <v>273</v>
      </c>
      <c r="B71" s="309" t="s">
        <v>311</v>
      </c>
      <c r="C71" s="309" t="s">
        <v>259</v>
      </c>
      <c r="D71" s="309"/>
      <c r="E71" s="183"/>
      <c r="F71" s="183"/>
      <c r="G71" s="435"/>
      <c r="H71" s="435"/>
      <c r="I71" s="434"/>
      <c r="J71" s="434"/>
      <c r="K71" s="473"/>
      <c r="L71" s="473"/>
      <c r="M71" s="435"/>
      <c r="N71" s="435"/>
      <c r="O71" s="435"/>
      <c r="P71" s="434"/>
      <c r="Q71" s="434"/>
      <c r="R71" s="473"/>
      <c r="S71" s="473"/>
      <c r="T71" s="435"/>
      <c r="U71" s="435"/>
      <c r="V71" s="435"/>
      <c r="W71" s="434"/>
      <c r="X71" s="434"/>
      <c r="Y71" s="473"/>
      <c r="Z71" s="473"/>
      <c r="AA71" s="433"/>
      <c r="AB71" s="435"/>
      <c r="AC71" s="435"/>
      <c r="AD71" s="434"/>
      <c r="AE71" s="434"/>
      <c r="AF71" s="473"/>
      <c r="AG71" s="473"/>
      <c r="AH71" s="435"/>
      <c r="AI71" s="435"/>
      <c r="AJ71" s="435"/>
      <c r="AK71" s="434"/>
      <c r="AL71" s="238">
        <f t="shared" si="5"/>
        <v>0</v>
      </c>
      <c r="AM71" s="304"/>
      <c r="AN71" s="240" t="b">
        <v>0</v>
      </c>
    </row>
    <row r="72" ht="15.75" customHeight="1">
      <c r="A72" s="233" t="s">
        <v>273</v>
      </c>
      <c r="B72" s="286" t="s">
        <v>311</v>
      </c>
      <c r="C72" s="286" t="s">
        <v>259</v>
      </c>
      <c r="D72" s="286" t="s">
        <v>47</v>
      </c>
      <c r="E72" s="258"/>
      <c r="F72" s="258"/>
      <c r="G72" s="438">
        <f t="shared" ref="G72:AK72" si="15">SUM(G70:G71)</f>
        <v>0</v>
      </c>
      <c r="H72" s="438">
        <f t="shared" si="15"/>
        <v>0</v>
      </c>
      <c r="I72" s="438">
        <f t="shared" si="15"/>
        <v>0</v>
      </c>
      <c r="J72" s="438">
        <f t="shared" si="15"/>
        <v>0</v>
      </c>
      <c r="K72" s="438">
        <f t="shared" si="15"/>
        <v>0</v>
      </c>
      <c r="L72" s="438">
        <f t="shared" si="15"/>
        <v>0</v>
      </c>
      <c r="M72" s="438">
        <f t="shared" si="15"/>
        <v>0</v>
      </c>
      <c r="N72" s="438">
        <f t="shared" si="15"/>
        <v>0</v>
      </c>
      <c r="O72" s="438">
        <f t="shared" si="15"/>
        <v>0</v>
      </c>
      <c r="P72" s="438">
        <f t="shared" si="15"/>
        <v>0</v>
      </c>
      <c r="Q72" s="438">
        <f t="shared" si="15"/>
        <v>0</v>
      </c>
      <c r="R72" s="438">
        <f t="shared" si="15"/>
        <v>0</v>
      </c>
      <c r="S72" s="438">
        <f t="shared" si="15"/>
        <v>0</v>
      </c>
      <c r="T72" s="438">
        <f t="shared" si="15"/>
        <v>0</v>
      </c>
      <c r="U72" s="438">
        <f t="shared" si="15"/>
        <v>0</v>
      </c>
      <c r="V72" s="438">
        <f t="shared" si="15"/>
        <v>0</v>
      </c>
      <c r="W72" s="438">
        <f t="shared" si="15"/>
        <v>0</v>
      </c>
      <c r="X72" s="438">
        <f t="shared" si="15"/>
        <v>0</v>
      </c>
      <c r="Y72" s="438">
        <f t="shared" si="15"/>
        <v>0</v>
      </c>
      <c r="Z72" s="438">
        <f t="shared" si="15"/>
        <v>0</v>
      </c>
      <c r="AA72" s="438">
        <f t="shared" si="15"/>
        <v>0</v>
      </c>
      <c r="AB72" s="438">
        <f t="shared" si="15"/>
        <v>0</v>
      </c>
      <c r="AC72" s="438">
        <f t="shared" si="15"/>
        <v>0</v>
      </c>
      <c r="AD72" s="438">
        <f t="shared" si="15"/>
        <v>0</v>
      </c>
      <c r="AE72" s="438">
        <f t="shared" si="15"/>
        <v>0</v>
      </c>
      <c r="AF72" s="438">
        <f t="shared" si="15"/>
        <v>0</v>
      </c>
      <c r="AG72" s="438">
        <f t="shared" si="15"/>
        <v>0</v>
      </c>
      <c r="AH72" s="438">
        <f t="shared" si="15"/>
        <v>0</v>
      </c>
      <c r="AI72" s="438">
        <f t="shared" si="15"/>
        <v>0</v>
      </c>
      <c r="AJ72" s="438">
        <f t="shared" si="15"/>
        <v>0</v>
      </c>
      <c r="AK72" s="438">
        <f t="shared" si="15"/>
        <v>0</v>
      </c>
      <c r="AL72" s="260">
        <f t="shared" si="5"/>
        <v>0</v>
      </c>
      <c r="AM72" s="439"/>
      <c r="AN72" s="439" t="b">
        <v>0</v>
      </c>
    </row>
    <row r="73" ht="15.75" customHeight="1">
      <c r="A73" s="233" t="s">
        <v>25</v>
      </c>
      <c r="B73" s="309" t="s">
        <v>270</v>
      </c>
      <c r="C73" s="309" t="s">
        <v>255</v>
      </c>
      <c r="D73" s="309" t="s">
        <v>166</v>
      </c>
      <c r="E73" s="183"/>
      <c r="F73" s="183"/>
      <c r="G73" s="435"/>
      <c r="H73" s="435"/>
      <c r="I73" s="434"/>
      <c r="J73" s="434"/>
      <c r="K73" s="473"/>
      <c r="L73" s="473"/>
      <c r="M73" s="435"/>
      <c r="N73" s="435"/>
      <c r="O73" s="435"/>
      <c r="P73" s="434"/>
      <c r="Q73" s="434"/>
      <c r="R73" s="473"/>
      <c r="S73" s="473"/>
      <c r="T73" s="435"/>
      <c r="U73" s="435"/>
      <c r="V73" s="435"/>
      <c r="W73" s="434"/>
      <c r="X73" s="434"/>
      <c r="Y73" s="473"/>
      <c r="Z73" s="473"/>
      <c r="AA73" s="433"/>
      <c r="AB73" s="435"/>
      <c r="AC73" s="435"/>
      <c r="AD73" s="434"/>
      <c r="AE73" s="434"/>
      <c r="AF73" s="473"/>
      <c r="AG73" s="473"/>
      <c r="AH73" s="435"/>
      <c r="AI73" s="435"/>
      <c r="AJ73" s="435"/>
      <c r="AK73" s="434"/>
      <c r="AL73" s="238">
        <f t="shared" si="5"/>
        <v>0</v>
      </c>
      <c r="AM73" s="304"/>
      <c r="AN73" s="240" t="b">
        <v>0</v>
      </c>
    </row>
    <row r="74" ht="15.75" customHeight="1">
      <c r="A74" s="233" t="s">
        <v>25</v>
      </c>
      <c r="B74" s="286" t="s">
        <v>270</v>
      </c>
      <c r="C74" s="286" t="s">
        <v>255</v>
      </c>
      <c r="D74" s="286" t="s">
        <v>161</v>
      </c>
      <c r="E74" s="303"/>
      <c r="F74" s="303"/>
      <c r="G74" s="438">
        <f t="shared" ref="G74:AK74" si="16">SUM(G73)</f>
        <v>0</v>
      </c>
      <c r="H74" s="438">
        <f t="shared" si="16"/>
        <v>0</v>
      </c>
      <c r="I74" s="438">
        <f t="shared" si="16"/>
        <v>0</v>
      </c>
      <c r="J74" s="438">
        <f t="shared" si="16"/>
        <v>0</v>
      </c>
      <c r="K74" s="438">
        <f t="shared" si="16"/>
        <v>0</v>
      </c>
      <c r="L74" s="438">
        <f t="shared" si="16"/>
        <v>0</v>
      </c>
      <c r="M74" s="438">
        <f t="shared" si="16"/>
        <v>0</v>
      </c>
      <c r="N74" s="438">
        <f t="shared" si="16"/>
        <v>0</v>
      </c>
      <c r="O74" s="438">
        <f t="shared" si="16"/>
        <v>0</v>
      </c>
      <c r="P74" s="438">
        <f t="shared" si="16"/>
        <v>0</v>
      </c>
      <c r="Q74" s="438">
        <f t="shared" si="16"/>
        <v>0</v>
      </c>
      <c r="R74" s="438">
        <f t="shared" si="16"/>
        <v>0</v>
      </c>
      <c r="S74" s="438">
        <f t="shared" si="16"/>
        <v>0</v>
      </c>
      <c r="T74" s="438">
        <f t="shared" si="16"/>
        <v>0</v>
      </c>
      <c r="U74" s="438">
        <f t="shared" si="16"/>
        <v>0</v>
      </c>
      <c r="V74" s="438">
        <f t="shared" si="16"/>
        <v>0</v>
      </c>
      <c r="W74" s="438">
        <f t="shared" si="16"/>
        <v>0</v>
      </c>
      <c r="X74" s="438">
        <f t="shared" si="16"/>
        <v>0</v>
      </c>
      <c r="Y74" s="438">
        <f t="shared" si="16"/>
        <v>0</v>
      </c>
      <c r="Z74" s="438">
        <f t="shared" si="16"/>
        <v>0</v>
      </c>
      <c r="AA74" s="438">
        <f t="shared" si="16"/>
        <v>0</v>
      </c>
      <c r="AB74" s="438">
        <f t="shared" si="16"/>
        <v>0</v>
      </c>
      <c r="AC74" s="438">
        <f t="shared" si="16"/>
        <v>0</v>
      </c>
      <c r="AD74" s="438">
        <f t="shared" si="16"/>
        <v>0</v>
      </c>
      <c r="AE74" s="438">
        <f t="shared" si="16"/>
        <v>0</v>
      </c>
      <c r="AF74" s="438">
        <f t="shared" si="16"/>
        <v>0</v>
      </c>
      <c r="AG74" s="438">
        <f t="shared" si="16"/>
        <v>0</v>
      </c>
      <c r="AH74" s="438">
        <f t="shared" si="16"/>
        <v>0</v>
      </c>
      <c r="AI74" s="438">
        <f t="shared" si="16"/>
        <v>0</v>
      </c>
      <c r="AJ74" s="438">
        <f t="shared" si="16"/>
        <v>0</v>
      </c>
      <c r="AK74" s="438">
        <f t="shared" si="16"/>
        <v>0</v>
      </c>
      <c r="AL74" s="260">
        <f t="shared" si="5"/>
        <v>0</v>
      </c>
      <c r="AM74" s="439"/>
      <c r="AN74" s="439" t="b">
        <v>0</v>
      </c>
    </row>
    <row r="75" ht="15.75" customHeight="1">
      <c r="A75" s="233" t="s">
        <v>25</v>
      </c>
      <c r="B75" s="309" t="s">
        <v>270</v>
      </c>
      <c r="C75" s="309" t="s">
        <v>263</v>
      </c>
      <c r="D75" s="309" t="s">
        <v>148</v>
      </c>
      <c r="E75" s="442"/>
      <c r="F75" s="442"/>
      <c r="G75" s="435"/>
      <c r="H75" s="435"/>
      <c r="I75" s="434"/>
      <c r="J75" s="434"/>
      <c r="K75" s="473"/>
      <c r="L75" s="473"/>
      <c r="M75" s="435"/>
      <c r="N75" s="435"/>
      <c r="O75" s="435"/>
      <c r="P75" s="434"/>
      <c r="Q75" s="434"/>
      <c r="R75" s="473"/>
      <c r="S75" s="473"/>
      <c r="T75" s="435"/>
      <c r="U75" s="435"/>
      <c r="V75" s="435"/>
      <c r="W75" s="434"/>
      <c r="X75" s="434"/>
      <c r="Y75" s="473"/>
      <c r="Z75" s="473"/>
      <c r="AA75" s="433"/>
      <c r="AB75" s="435"/>
      <c r="AC75" s="435"/>
      <c r="AD75" s="434"/>
      <c r="AE75" s="434"/>
      <c r="AF75" s="473"/>
      <c r="AG75" s="473"/>
      <c r="AH75" s="435"/>
      <c r="AI75" s="435"/>
      <c r="AJ75" s="435"/>
      <c r="AK75" s="434"/>
      <c r="AL75" s="238">
        <f t="shared" si="5"/>
        <v>0</v>
      </c>
      <c r="AM75" s="304"/>
      <c r="AN75" s="240" t="b">
        <v>0</v>
      </c>
    </row>
    <row r="76" ht="15.75" customHeight="1">
      <c r="A76" s="233" t="s">
        <v>25</v>
      </c>
      <c r="B76" s="309" t="s">
        <v>270</v>
      </c>
      <c r="C76" s="309" t="s">
        <v>263</v>
      </c>
      <c r="D76" s="309"/>
      <c r="E76" s="183"/>
      <c r="F76" s="183"/>
      <c r="G76" s="435"/>
      <c r="H76" s="435"/>
      <c r="I76" s="434"/>
      <c r="J76" s="434"/>
      <c r="K76" s="473"/>
      <c r="L76" s="473"/>
      <c r="M76" s="435"/>
      <c r="N76" s="435"/>
      <c r="O76" s="435"/>
      <c r="P76" s="434"/>
      <c r="Q76" s="434"/>
      <c r="R76" s="473"/>
      <c r="S76" s="473"/>
      <c r="T76" s="435"/>
      <c r="U76" s="435"/>
      <c r="V76" s="435"/>
      <c r="W76" s="434"/>
      <c r="X76" s="434"/>
      <c r="Y76" s="473"/>
      <c r="Z76" s="473"/>
      <c r="AA76" s="433"/>
      <c r="AB76" s="435"/>
      <c r="AC76" s="435"/>
      <c r="AD76" s="434"/>
      <c r="AE76" s="434"/>
      <c r="AF76" s="473"/>
      <c r="AG76" s="473"/>
      <c r="AH76" s="435"/>
      <c r="AI76" s="435"/>
      <c r="AJ76" s="435"/>
      <c r="AK76" s="434"/>
      <c r="AL76" s="238">
        <f t="shared" si="5"/>
        <v>0</v>
      </c>
      <c r="AM76" s="304"/>
      <c r="AN76" s="240" t="b">
        <v>0</v>
      </c>
    </row>
    <row r="77" ht="15.75" customHeight="1">
      <c r="A77" s="233" t="s">
        <v>25</v>
      </c>
      <c r="B77" s="286" t="s">
        <v>270</v>
      </c>
      <c r="C77" s="286" t="s">
        <v>263</v>
      </c>
      <c r="D77" s="286" t="s">
        <v>142</v>
      </c>
      <c r="E77" s="303"/>
      <c r="F77" s="303"/>
      <c r="G77" s="438">
        <f t="shared" ref="G77:AK77" si="17">SUM(G75:G76)</f>
        <v>0</v>
      </c>
      <c r="H77" s="438">
        <f t="shared" si="17"/>
        <v>0</v>
      </c>
      <c r="I77" s="438">
        <f t="shared" si="17"/>
        <v>0</v>
      </c>
      <c r="J77" s="438">
        <f t="shared" si="17"/>
        <v>0</v>
      </c>
      <c r="K77" s="438">
        <f t="shared" si="17"/>
        <v>0</v>
      </c>
      <c r="L77" s="438">
        <f t="shared" si="17"/>
        <v>0</v>
      </c>
      <c r="M77" s="438">
        <f t="shared" si="17"/>
        <v>0</v>
      </c>
      <c r="N77" s="438">
        <f t="shared" si="17"/>
        <v>0</v>
      </c>
      <c r="O77" s="438">
        <f t="shared" si="17"/>
        <v>0</v>
      </c>
      <c r="P77" s="438">
        <f t="shared" si="17"/>
        <v>0</v>
      </c>
      <c r="Q77" s="438">
        <f t="shared" si="17"/>
        <v>0</v>
      </c>
      <c r="R77" s="438">
        <f t="shared" si="17"/>
        <v>0</v>
      </c>
      <c r="S77" s="438">
        <f t="shared" si="17"/>
        <v>0</v>
      </c>
      <c r="T77" s="438">
        <f t="shared" si="17"/>
        <v>0</v>
      </c>
      <c r="U77" s="438">
        <f t="shared" si="17"/>
        <v>0</v>
      </c>
      <c r="V77" s="438">
        <f t="shared" si="17"/>
        <v>0</v>
      </c>
      <c r="W77" s="438">
        <f t="shared" si="17"/>
        <v>0</v>
      </c>
      <c r="X77" s="438">
        <f t="shared" si="17"/>
        <v>0</v>
      </c>
      <c r="Y77" s="438">
        <f t="shared" si="17"/>
        <v>0</v>
      </c>
      <c r="Z77" s="438">
        <f t="shared" si="17"/>
        <v>0</v>
      </c>
      <c r="AA77" s="438">
        <f t="shared" si="17"/>
        <v>0</v>
      </c>
      <c r="AB77" s="438">
        <f t="shared" si="17"/>
        <v>0</v>
      </c>
      <c r="AC77" s="438">
        <f t="shared" si="17"/>
        <v>0</v>
      </c>
      <c r="AD77" s="438">
        <f t="shared" si="17"/>
        <v>0</v>
      </c>
      <c r="AE77" s="438">
        <f t="shared" si="17"/>
        <v>0</v>
      </c>
      <c r="AF77" s="438">
        <f t="shared" si="17"/>
        <v>0</v>
      </c>
      <c r="AG77" s="438">
        <f t="shared" si="17"/>
        <v>0</v>
      </c>
      <c r="AH77" s="438">
        <f t="shared" si="17"/>
        <v>0</v>
      </c>
      <c r="AI77" s="438">
        <f t="shared" si="17"/>
        <v>0</v>
      </c>
      <c r="AJ77" s="438">
        <f t="shared" si="17"/>
        <v>0</v>
      </c>
      <c r="AK77" s="438">
        <f t="shared" si="17"/>
        <v>0</v>
      </c>
      <c r="AL77" s="260">
        <f t="shared" si="5"/>
        <v>0</v>
      </c>
      <c r="AM77" s="439"/>
      <c r="AN77" s="439" t="b">
        <v>0</v>
      </c>
    </row>
    <row r="78" ht="15.75" customHeight="1">
      <c r="A78" s="233" t="s">
        <v>273</v>
      </c>
      <c r="B78" s="309" t="s">
        <v>270</v>
      </c>
      <c r="C78" s="309" t="s">
        <v>267</v>
      </c>
      <c r="D78" s="309" t="s">
        <v>175</v>
      </c>
      <c r="E78" s="183"/>
      <c r="F78" s="183"/>
      <c r="G78" s="435"/>
      <c r="H78" s="435"/>
      <c r="I78" s="434"/>
      <c r="J78" s="434"/>
      <c r="K78" s="473"/>
      <c r="L78" s="473"/>
      <c r="M78" s="435"/>
      <c r="N78" s="435"/>
      <c r="O78" s="435"/>
      <c r="P78" s="434"/>
      <c r="Q78" s="434"/>
      <c r="R78" s="473"/>
      <c r="S78" s="473"/>
      <c r="T78" s="435"/>
      <c r="U78" s="435"/>
      <c r="V78" s="435"/>
      <c r="W78" s="434"/>
      <c r="X78" s="434"/>
      <c r="Y78" s="473"/>
      <c r="Z78" s="473"/>
      <c r="AA78" s="433"/>
      <c r="AB78" s="435"/>
      <c r="AC78" s="435"/>
      <c r="AD78" s="434"/>
      <c r="AE78" s="434"/>
      <c r="AF78" s="473"/>
      <c r="AG78" s="473"/>
      <c r="AH78" s="435"/>
      <c r="AI78" s="435"/>
      <c r="AJ78" s="435"/>
      <c r="AK78" s="434"/>
      <c r="AL78" s="238">
        <f t="shared" si="5"/>
        <v>0</v>
      </c>
      <c r="AM78" s="304"/>
      <c r="AN78" s="240" t="b">
        <v>0</v>
      </c>
    </row>
    <row r="79" ht="15.75" customHeight="1">
      <c r="A79" s="233" t="s">
        <v>25</v>
      </c>
      <c r="B79" s="306" t="s">
        <v>270</v>
      </c>
      <c r="C79" s="306" t="s">
        <v>267</v>
      </c>
      <c r="D79" s="306" t="s">
        <v>174</v>
      </c>
      <c r="E79" s="6"/>
      <c r="F79" s="6"/>
      <c r="G79" s="438">
        <f t="shared" ref="G79:AK79" si="18">SUM(G78)</f>
        <v>0</v>
      </c>
      <c r="H79" s="438">
        <f t="shared" si="18"/>
        <v>0</v>
      </c>
      <c r="I79" s="438">
        <f t="shared" si="18"/>
        <v>0</v>
      </c>
      <c r="J79" s="438">
        <f t="shared" si="18"/>
        <v>0</v>
      </c>
      <c r="K79" s="438">
        <f t="shared" si="18"/>
        <v>0</v>
      </c>
      <c r="L79" s="438">
        <f t="shared" si="18"/>
        <v>0</v>
      </c>
      <c r="M79" s="438">
        <f t="shared" si="18"/>
        <v>0</v>
      </c>
      <c r="N79" s="438">
        <f t="shared" si="18"/>
        <v>0</v>
      </c>
      <c r="O79" s="438">
        <f t="shared" si="18"/>
        <v>0</v>
      </c>
      <c r="P79" s="438">
        <f t="shared" si="18"/>
        <v>0</v>
      </c>
      <c r="Q79" s="438">
        <f t="shared" si="18"/>
        <v>0</v>
      </c>
      <c r="R79" s="438">
        <f t="shared" si="18"/>
        <v>0</v>
      </c>
      <c r="S79" s="438">
        <f t="shared" si="18"/>
        <v>0</v>
      </c>
      <c r="T79" s="438">
        <f t="shared" si="18"/>
        <v>0</v>
      </c>
      <c r="U79" s="438">
        <f t="shared" si="18"/>
        <v>0</v>
      </c>
      <c r="V79" s="438">
        <f t="shared" si="18"/>
        <v>0</v>
      </c>
      <c r="W79" s="438">
        <f t="shared" si="18"/>
        <v>0</v>
      </c>
      <c r="X79" s="438">
        <f t="shared" si="18"/>
        <v>0</v>
      </c>
      <c r="Y79" s="438">
        <f t="shared" si="18"/>
        <v>0</v>
      </c>
      <c r="Z79" s="438">
        <f t="shared" si="18"/>
        <v>0</v>
      </c>
      <c r="AA79" s="438">
        <f t="shared" si="18"/>
        <v>0</v>
      </c>
      <c r="AB79" s="438">
        <f t="shared" si="18"/>
        <v>0</v>
      </c>
      <c r="AC79" s="438">
        <f t="shared" si="18"/>
        <v>0</v>
      </c>
      <c r="AD79" s="438">
        <f t="shared" si="18"/>
        <v>0</v>
      </c>
      <c r="AE79" s="438">
        <f t="shared" si="18"/>
        <v>0</v>
      </c>
      <c r="AF79" s="438">
        <f t="shared" si="18"/>
        <v>0</v>
      </c>
      <c r="AG79" s="438">
        <f t="shared" si="18"/>
        <v>0</v>
      </c>
      <c r="AH79" s="438">
        <f t="shared" si="18"/>
        <v>0</v>
      </c>
      <c r="AI79" s="438">
        <f t="shared" si="18"/>
        <v>0</v>
      </c>
      <c r="AJ79" s="438">
        <f t="shared" si="18"/>
        <v>0</v>
      </c>
      <c r="AK79" s="438">
        <f t="shared" si="18"/>
        <v>0</v>
      </c>
      <c r="AL79" s="260">
        <f t="shared" si="5"/>
        <v>0</v>
      </c>
      <c r="AM79" s="439"/>
      <c r="AN79" s="439" t="b">
        <v>0</v>
      </c>
    </row>
    <row r="80" ht="15.75" customHeight="1">
      <c r="A80" s="233" t="s">
        <v>25</v>
      </c>
      <c r="B80" s="309" t="s">
        <v>270</v>
      </c>
      <c r="C80" s="309" t="s">
        <v>259</v>
      </c>
      <c r="D80" s="309" t="s">
        <v>61</v>
      </c>
      <c r="E80" s="183"/>
      <c r="F80" s="183"/>
      <c r="G80" s="435"/>
      <c r="H80" s="435"/>
      <c r="I80" s="434"/>
      <c r="J80" s="434"/>
      <c r="K80" s="473"/>
      <c r="L80" s="473"/>
      <c r="M80" s="435"/>
      <c r="N80" s="435"/>
      <c r="O80" s="435"/>
      <c r="P80" s="434"/>
      <c r="Q80" s="434"/>
      <c r="R80" s="473"/>
      <c r="S80" s="473"/>
      <c r="T80" s="435"/>
      <c r="U80" s="435"/>
      <c r="V80" s="435"/>
      <c r="W80" s="434"/>
      <c r="X80" s="434"/>
      <c r="Y80" s="473"/>
      <c r="Z80" s="473"/>
      <c r="AA80" s="433"/>
      <c r="AB80" s="435"/>
      <c r="AC80" s="435"/>
      <c r="AD80" s="434"/>
      <c r="AE80" s="434"/>
      <c r="AF80" s="473"/>
      <c r="AG80" s="473"/>
      <c r="AH80" s="435"/>
      <c r="AI80" s="435"/>
      <c r="AJ80" s="435"/>
      <c r="AK80" s="434"/>
      <c r="AL80" s="238">
        <f t="shared" si="5"/>
        <v>0</v>
      </c>
      <c r="AM80" s="436"/>
      <c r="AN80" s="240" t="b">
        <v>0</v>
      </c>
    </row>
    <row r="81" ht="15.75" customHeight="1">
      <c r="A81" s="233" t="s">
        <v>25</v>
      </c>
      <c r="B81" s="309" t="s">
        <v>270</v>
      </c>
      <c r="C81" s="309" t="s">
        <v>259</v>
      </c>
      <c r="D81" s="309"/>
      <c r="E81" s="183"/>
      <c r="F81" s="183"/>
      <c r="G81" s="435"/>
      <c r="H81" s="435"/>
      <c r="I81" s="434"/>
      <c r="J81" s="434"/>
      <c r="K81" s="473"/>
      <c r="L81" s="473"/>
      <c r="M81" s="435"/>
      <c r="N81" s="435"/>
      <c r="O81" s="435"/>
      <c r="P81" s="434"/>
      <c r="Q81" s="434"/>
      <c r="R81" s="473"/>
      <c r="S81" s="473"/>
      <c r="T81" s="435"/>
      <c r="U81" s="435"/>
      <c r="V81" s="435"/>
      <c r="W81" s="434"/>
      <c r="X81" s="434"/>
      <c r="Y81" s="473"/>
      <c r="Z81" s="473"/>
      <c r="AA81" s="433"/>
      <c r="AB81" s="435"/>
      <c r="AC81" s="435"/>
      <c r="AD81" s="434"/>
      <c r="AE81" s="434"/>
      <c r="AF81" s="473"/>
      <c r="AG81" s="473"/>
      <c r="AH81" s="435"/>
      <c r="AI81" s="435"/>
      <c r="AJ81" s="435"/>
      <c r="AK81" s="434"/>
      <c r="AL81" s="238">
        <f t="shared" si="5"/>
        <v>0</v>
      </c>
      <c r="AM81" s="304"/>
      <c r="AN81" s="240" t="b">
        <v>0</v>
      </c>
    </row>
    <row r="82" ht="15.75" customHeight="1">
      <c r="A82" s="233" t="s">
        <v>25</v>
      </c>
      <c r="B82" s="286" t="s">
        <v>270</v>
      </c>
      <c r="C82" s="286" t="s">
        <v>259</v>
      </c>
      <c r="D82" s="286" t="s">
        <v>47</v>
      </c>
      <c r="E82" s="258"/>
      <c r="F82" s="258"/>
      <c r="G82" s="438">
        <f t="shared" ref="G82:AK82" si="19">SUM(G80:G81)</f>
        <v>0</v>
      </c>
      <c r="H82" s="438">
        <f t="shared" si="19"/>
        <v>0</v>
      </c>
      <c r="I82" s="438">
        <f t="shared" si="19"/>
        <v>0</v>
      </c>
      <c r="J82" s="438">
        <f t="shared" si="19"/>
        <v>0</v>
      </c>
      <c r="K82" s="438">
        <f t="shared" si="19"/>
        <v>0</v>
      </c>
      <c r="L82" s="438">
        <f t="shared" si="19"/>
        <v>0</v>
      </c>
      <c r="M82" s="438">
        <f t="shared" si="19"/>
        <v>0</v>
      </c>
      <c r="N82" s="438">
        <f t="shared" si="19"/>
        <v>0</v>
      </c>
      <c r="O82" s="438">
        <f t="shared" si="19"/>
        <v>0</v>
      </c>
      <c r="P82" s="438">
        <f t="shared" si="19"/>
        <v>0</v>
      </c>
      <c r="Q82" s="438">
        <f t="shared" si="19"/>
        <v>0</v>
      </c>
      <c r="R82" s="438">
        <f t="shared" si="19"/>
        <v>0</v>
      </c>
      <c r="S82" s="438">
        <f t="shared" si="19"/>
        <v>0</v>
      </c>
      <c r="T82" s="438">
        <f t="shared" si="19"/>
        <v>0</v>
      </c>
      <c r="U82" s="438">
        <f t="shared" si="19"/>
        <v>0</v>
      </c>
      <c r="V82" s="438">
        <f t="shared" si="19"/>
        <v>0</v>
      </c>
      <c r="W82" s="438">
        <f t="shared" si="19"/>
        <v>0</v>
      </c>
      <c r="X82" s="438">
        <f t="shared" si="19"/>
        <v>0</v>
      </c>
      <c r="Y82" s="438">
        <f t="shared" si="19"/>
        <v>0</v>
      </c>
      <c r="Z82" s="438">
        <f t="shared" si="19"/>
        <v>0</v>
      </c>
      <c r="AA82" s="438">
        <f t="shared" si="19"/>
        <v>0</v>
      </c>
      <c r="AB82" s="438">
        <f t="shared" si="19"/>
        <v>0</v>
      </c>
      <c r="AC82" s="438">
        <f t="shared" si="19"/>
        <v>0</v>
      </c>
      <c r="AD82" s="438">
        <f t="shared" si="19"/>
        <v>0</v>
      </c>
      <c r="AE82" s="438">
        <f t="shared" si="19"/>
        <v>0</v>
      </c>
      <c r="AF82" s="438">
        <f t="shared" si="19"/>
        <v>0</v>
      </c>
      <c r="AG82" s="438">
        <f t="shared" si="19"/>
        <v>0</v>
      </c>
      <c r="AH82" s="438">
        <f t="shared" si="19"/>
        <v>0</v>
      </c>
      <c r="AI82" s="438">
        <f t="shared" si="19"/>
        <v>0</v>
      </c>
      <c r="AJ82" s="438">
        <f t="shared" si="19"/>
        <v>0</v>
      </c>
      <c r="AK82" s="438">
        <f t="shared" si="19"/>
        <v>0</v>
      </c>
      <c r="AL82" s="260">
        <f t="shared" si="5"/>
        <v>0</v>
      </c>
      <c r="AM82" s="439"/>
      <c r="AN82" s="439" t="b">
        <v>0</v>
      </c>
    </row>
    <row r="83" ht="15.75" customHeight="1">
      <c r="A83" s="233" t="s">
        <v>25</v>
      </c>
      <c r="B83" s="309" t="s">
        <v>270</v>
      </c>
      <c r="C83" s="309" t="s">
        <v>275</v>
      </c>
      <c r="D83" s="309" t="s">
        <v>100</v>
      </c>
      <c r="E83" s="183"/>
      <c r="F83" s="183"/>
      <c r="G83" s="435"/>
      <c r="H83" s="435"/>
      <c r="I83" s="434"/>
      <c r="J83" s="434"/>
      <c r="K83" s="473"/>
      <c r="L83" s="473"/>
      <c r="M83" s="435"/>
      <c r="N83" s="435"/>
      <c r="O83" s="435"/>
      <c r="P83" s="434"/>
      <c r="Q83" s="434"/>
      <c r="R83" s="473"/>
      <c r="S83" s="473"/>
      <c r="T83" s="435"/>
      <c r="U83" s="435"/>
      <c r="V83" s="435"/>
      <c r="W83" s="434"/>
      <c r="X83" s="434"/>
      <c r="Y83" s="473"/>
      <c r="Z83" s="473"/>
      <c r="AA83" s="433"/>
      <c r="AB83" s="435"/>
      <c r="AC83" s="435"/>
      <c r="AD83" s="434"/>
      <c r="AE83" s="434"/>
      <c r="AF83" s="473"/>
      <c r="AG83" s="473"/>
      <c r="AH83" s="435"/>
      <c r="AI83" s="435"/>
      <c r="AJ83" s="435"/>
      <c r="AK83" s="434"/>
      <c r="AL83" s="238">
        <f t="shared" si="5"/>
        <v>0</v>
      </c>
      <c r="AM83" s="304"/>
      <c r="AN83" s="240" t="b">
        <v>0</v>
      </c>
    </row>
    <row r="84" ht="15.75" customHeight="1">
      <c r="A84" s="233" t="s">
        <v>25</v>
      </c>
      <c r="B84" s="309" t="s">
        <v>270</v>
      </c>
      <c r="C84" s="309" t="s">
        <v>275</v>
      </c>
      <c r="D84" s="309" t="s">
        <v>107</v>
      </c>
      <c r="E84" s="183"/>
      <c r="F84" s="183"/>
      <c r="G84" s="435">
        <v>8.0</v>
      </c>
      <c r="H84" s="435">
        <v>8.0</v>
      </c>
      <c r="I84" s="434">
        <v>8.0</v>
      </c>
      <c r="J84" s="434"/>
      <c r="K84" s="473"/>
      <c r="L84" s="473"/>
      <c r="M84" s="435">
        <v>8.0</v>
      </c>
      <c r="N84" s="435">
        <v>8.0</v>
      </c>
      <c r="O84" s="435">
        <v>8.0</v>
      </c>
      <c r="P84" s="434">
        <v>8.0</v>
      </c>
      <c r="Q84" s="434">
        <v>8.0</v>
      </c>
      <c r="R84" s="473"/>
      <c r="S84" s="473"/>
      <c r="T84" s="435">
        <v>8.0</v>
      </c>
      <c r="U84" s="435">
        <v>8.0</v>
      </c>
      <c r="V84" s="435">
        <v>8.0</v>
      </c>
      <c r="W84" s="434">
        <v>8.0</v>
      </c>
      <c r="X84" s="434">
        <v>8.0</v>
      </c>
      <c r="Y84" s="473"/>
      <c r="Z84" s="473"/>
      <c r="AA84" s="433"/>
      <c r="AB84" s="435"/>
      <c r="AC84" s="435"/>
      <c r="AD84" s="434"/>
      <c r="AE84" s="434"/>
      <c r="AF84" s="473">
        <v>8.0</v>
      </c>
      <c r="AG84" s="473"/>
      <c r="AH84" s="435"/>
      <c r="AI84" s="435"/>
      <c r="AJ84" s="435"/>
      <c r="AK84" s="434"/>
      <c r="AL84" s="238">
        <f t="shared" si="5"/>
        <v>112</v>
      </c>
      <c r="AM84" s="436"/>
      <c r="AN84" s="240" t="b">
        <v>0</v>
      </c>
    </row>
    <row r="85" ht="15.75" customHeight="1">
      <c r="A85" s="233" t="s">
        <v>25</v>
      </c>
      <c r="B85" s="309" t="s">
        <v>270</v>
      </c>
      <c r="C85" s="309" t="s">
        <v>275</v>
      </c>
      <c r="D85" s="309" t="s">
        <v>114</v>
      </c>
      <c r="E85" s="442"/>
      <c r="F85" s="442"/>
      <c r="G85" s="435"/>
      <c r="H85" s="435"/>
      <c r="I85" s="434"/>
      <c r="J85" s="434"/>
      <c r="K85" s="473"/>
      <c r="L85" s="473"/>
      <c r="M85" s="435"/>
      <c r="N85" s="435"/>
      <c r="O85" s="435"/>
      <c r="P85" s="434"/>
      <c r="Q85" s="434"/>
      <c r="R85" s="473"/>
      <c r="S85" s="473"/>
      <c r="T85" s="435"/>
      <c r="U85" s="435"/>
      <c r="V85" s="435"/>
      <c r="W85" s="434"/>
      <c r="X85" s="434"/>
      <c r="Y85" s="473"/>
      <c r="Z85" s="473"/>
      <c r="AA85" s="433"/>
      <c r="AB85" s="435"/>
      <c r="AC85" s="435"/>
      <c r="AD85" s="434"/>
      <c r="AE85" s="434"/>
      <c r="AF85" s="473"/>
      <c r="AG85" s="473"/>
      <c r="AH85" s="435"/>
      <c r="AI85" s="435"/>
      <c r="AJ85" s="435"/>
      <c r="AK85" s="434"/>
      <c r="AL85" s="238">
        <f t="shared" si="5"/>
        <v>0</v>
      </c>
      <c r="AM85" s="436"/>
      <c r="AN85" s="240" t="b">
        <v>0</v>
      </c>
    </row>
    <row r="86" ht="15.75" customHeight="1">
      <c r="A86" s="233" t="s">
        <v>25</v>
      </c>
      <c r="B86" s="309" t="s">
        <v>270</v>
      </c>
      <c r="C86" s="309" t="s">
        <v>275</v>
      </c>
      <c r="D86" s="309" t="s">
        <v>135</v>
      </c>
      <c r="E86" s="183"/>
      <c r="F86" s="183"/>
      <c r="G86" s="435"/>
      <c r="H86" s="435"/>
      <c r="I86" s="434"/>
      <c r="J86" s="434">
        <v>8.0</v>
      </c>
      <c r="K86" s="473">
        <v>8.0</v>
      </c>
      <c r="L86" s="473"/>
      <c r="M86" s="435"/>
      <c r="N86" s="435"/>
      <c r="O86" s="435"/>
      <c r="P86" s="434"/>
      <c r="Q86" s="434"/>
      <c r="R86" s="473"/>
      <c r="S86" s="473"/>
      <c r="T86" s="435"/>
      <c r="U86" s="435"/>
      <c r="V86" s="435"/>
      <c r="W86" s="434"/>
      <c r="X86" s="434"/>
      <c r="Y86" s="473"/>
      <c r="Z86" s="473"/>
      <c r="AA86" s="433"/>
      <c r="AB86" s="435"/>
      <c r="AC86" s="435"/>
      <c r="AD86" s="434"/>
      <c r="AE86" s="434"/>
      <c r="AF86" s="473"/>
      <c r="AG86" s="473"/>
      <c r="AH86" s="435"/>
      <c r="AI86" s="435"/>
      <c r="AJ86" s="435"/>
      <c r="AK86" s="434"/>
      <c r="AL86" s="238">
        <f t="shared" si="5"/>
        <v>16</v>
      </c>
      <c r="AM86" s="436"/>
      <c r="AN86" s="240" t="b">
        <v>0</v>
      </c>
    </row>
    <row r="87" ht="15.75" customHeight="1">
      <c r="A87" s="233" t="s">
        <v>25</v>
      </c>
      <c r="B87" s="309" t="s">
        <v>270</v>
      </c>
      <c r="C87" s="309" t="s">
        <v>275</v>
      </c>
      <c r="D87" s="309" t="s">
        <v>140</v>
      </c>
      <c r="E87" s="183"/>
      <c r="F87" s="183"/>
      <c r="G87" s="435"/>
      <c r="H87" s="435"/>
      <c r="I87" s="434"/>
      <c r="J87" s="434"/>
      <c r="K87" s="473"/>
      <c r="L87" s="473"/>
      <c r="M87" s="435"/>
      <c r="N87" s="435"/>
      <c r="O87" s="435"/>
      <c r="P87" s="434"/>
      <c r="Q87" s="434"/>
      <c r="R87" s="473"/>
      <c r="S87" s="473"/>
      <c r="T87" s="435"/>
      <c r="U87" s="435"/>
      <c r="V87" s="435"/>
      <c r="W87" s="434"/>
      <c r="X87" s="434"/>
      <c r="Y87" s="473">
        <v>8.0</v>
      </c>
      <c r="Z87" s="473">
        <v>8.0</v>
      </c>
      <c r="AA87" s="433"/>
      <c r="AB87" s="435"/>
      <c r="AC87" s="435"/>
      <c r="AD87" s="434"/>
      <c r="AE87" s="434"/>
      <c r="AF87" s="473"/>
      <c r="AG87" s="473"/>
      <c r="AH87" s="435"/>
      <c r="AI87" s="435"/>
      <c r="AJ87" s="435"/>
      <c r="AK87" s="434"/>
      <c r="AL87" s="238">
        <f t="shared" si="5"/>
        <v>16</v>
      </c>
      <c r="AM87" s="304"/>
      <c r="AN87" s="240" t="b">
        <v>0</v>
      </c>
    </row>
    <row r="88" ht="15.75" customHeight="1">
      <c r="A88" s="233" t="s">
        <v>25</v>
      </c>
      <c r="B88" s="309" t="s">
        <v>270</v>
      </c>
      <c r="C88" s="309" t="s">
        <v>275</v>
      </c>
      <c r="D88" s="309"/>
      <c r="E88" s="442"/>
      <c r="F88" s="442"/>
      <c r="G88" s="435"/>
      <c r="H88" s="435"/>
      <c r="I88" s="434"/>
      <c r="J88" s="434"/>
      <c r="K88" s="473"/>
      <c r="L88" s="473"/>
      <c r="M88" s="435"/>
      <c r="N88" s="435"/>
      <c r="O88" s="435"/>
      <c r="P88" s="434"/>
      <c r="Q88" s="434"/>
      <c r="R88" s="473"/>
      <c r="S88" s="473"/>
      <c r="T88" s="435"/>
      <c r="U88" s="435"/>
      <c r="V88" s="435"/>
      <c r="W88" s="434"/>
      <c r="X88" s="434"/>
      <c r="Y88" s="473"/>
      <c r="Z88" s="473"/>
      <c r="AA88" s="433"/>
      <c r="AB88" s="435"/>
      <c r="AC88" s="435"/>
      <c r="AD88" s="434"/>
      <c r="AE88" s="434"/>
      <c r="AF88" s="473"/>
      <c r="AG88" s="473"/>
      <c r="AH88" s="435"/>
      <c r="AI88" s="435"/>
      <c r="AJ88" s="435"/>
      <c r="AK88" s="434"/>
      <c r="AL88" s="238">
        <f t="shared" si="5"/>
        <v>0</v>
      </c>
      <c r="AM88" s="304"/>
      <c r="AN88" s="240" t="b">
        <v>0</v>
      </c>
    </row>
    <row r="89" ht="15.75" customHeight="1">
      <c r="A89" s="233" t="s">
        <v>25</v>
      </c>
      <c r="B89" s="286" t="s">
        <v>270</v>
      </c>
      <c r="C89" s="286" t="s">
        <v>275</v>
      </c>
      <c r="D89" s="287" t="s">
        <v>98</v>
      </c>
      <c r="E89" s="443"/>
      <c r="F89" s="444"/>
      <c r="G89" s="438">
        <f t="shared" ref="G89:AK89" si="20">SUM(G83:G88)</f>
        <v>8</v>
      </c>
      <c r="H89" s="438">
        <f t="shared" si="20"/>
        <v>8</v>
      </c>
      <c r="I89" s="438">
        <f t="shared" si="20"/>
        <v>8</v>
      </c>
      <c r="J89" s="438">
        <f t="shared" si="20"/>
        <v>8</v>
      </c>
      <c r="K89" s="438">
        <f t="shared" si="20"/>
        <v>8</v>
      </c>
      <c r="L89" s="438">
        <f t="shared" si="20"/>
        <v>0</v>
      </c>
      <c r="M89" s="438">
        <f t="shared" si="20"/>
        <v>8</v>
      </c>
      <c r="N89" s="438">
        <f t="shared" si="20"/>
        <v>8</v>
      </c>
      <c r="O89" s="438">
        <f t="shared" si="20"/>
        <v>8</v>
      </c>
      <c r="P89" s="438">
        <f t="shared" si="20"/>
        <v>8</v>
      </c>
      <c r="Q89" s="438">
        <f t="shared" si="20"/>
        <v>8</v>
      </c>
      <c r="R89" s="438">
        <f t="shared" si="20"/>
        <v>0</v>
      </c>
      <c r="S89" s="438">
        <f t="shared" si="20"/>
        <v>0</v>
      </c>
      <c r="T89" s="438">
        <f t="shared" si="20"/>
        <v>8</v>
      </c>
      <c r="U89" s="438">
        <f t="shared" si="20"/>
        <v>8</v>
      </c>
      <c r="V89" s="438">
        <f t="shared" si="20"/>
        <v>8</v>
      </c>
      <c r="W89" s="438">
        <f t="shared" si="20"/>
        <v>8</v>
      </c>
      <c r="X89" s="438">
        <f t="shared" si="20"/>
        <v>8</v>
      </c>
      <c r="Y89" s="438">
        <f t="shared" si="20"/>
        <v>8</v>
      </c>
      <c r="Z89" s="438">
        <f t="shared" si="20"/>
        <v>8</v>
      </c>
      <c r="AA89" s="438">
        <f t="shared" si="20"/>
        <v>0</v>
      </c>
      <c r="AB89" s="438">
        <f t="shared" si="20"/>
        <v>0</v>
      </c>
      <c r="AC89" s="438">
        <f t="shared" si="20"/>
        <v>0</v>
      </c>
      <c r="AD89" s="438">
        <f t="shared" si="20"/>
        <v>0</v>
      </c>
      <c r="AE89" s="438">
        <f t="shared" si="20"/>
        <v>0</v>
      </c>
      <c r="AF89" s="438">
        <f t="shared" si="20"/>
        <v>8</v>
      </c>
      <c r="AG89" s="438">
        <f t="shared" si="20"/>
        <v>0</v>
      </c>
      <c r="AH89" s="438">
        <f t="shared" si="20"/>
        <v>0</v>
      </c>
      <c r="AI89" s="438">
        <f t="shared" si="20"/>
        <v>0</v>
      </c>
      <c r="AJ89" s="438">
        <f t="shared" si="20"/>
        <v>0</v>
      </c>
      <c r="AK89" s="438">
        <f t="shared" si="20"/>
        <v>0</v>
      </c>
      <c r="AL89" s="260">
        <f t="shared" si="5"/>
        <v>144</v>
      </c>
      <c r="AM89" s="439"/>
      <c r="AN89" s="439" t="b">
        <v>0</v>
      </c>
    </row>
    <row r="90" ht="15.75" customHeight="1">
      <c r="A90" s="233" t="s">
        <v>25</v>
      </c>
      <c r="B90" s="309" t="s">
        <v>274</v>
      </c>
      <c r="C90" s="309" t="s">
        <v>259</v>
      </c>
      <c r="D90" s="309" t="s">
        <v>69</v>
      </c>
      <c r="E90" s="183"/>
      <c r="F90" s="183"/>
      <c r="G90" s="435">
        <v>1.0</v>
      </c>
      <c r="H90" s="435">
        <v>1.0</v>
      </c>
      <c r="I90" s="434">
        <v>1.0</v>
      </c>
      <c r="J90" s="434">
        <v>1.0</v>
      </c>
      <c r="K90" s="473">
        <v>1.0</v>
      </c>
      <c r="L90" s="473"/>
      <c r="M90" s="435">
        <v>1.0</v>
      </c>
      <c r="N90" s="435">
        <v>1.0</v>
      </c>
      <c r="O90" s="435">
        <v>1.0</v>
      </c>
      <c r="P90" s="434">
        <v>1.0</v>
      </c>
      <c r="Q90" s="434">
        <v>1.0</v>
      </c>
      <c r="R90" s="473">
        <v>1.0</v>
      </c>
      <c r="S90" s="473"/>
      <c r="T90" s="435">
        <v>1.0</v>
      </c>
      <c r="U90" s="435"/>
      <c r="V90" s="435">
        <v>1.0</v>
      </c>
      <c r="W90" s="434">
        <v>1.0</v>
      </c>
      <c r="X90" s="434">
        <v>1.0</v>
      </c>
      <c r="Y90" s="473">
        <v>1.0</v>
      </c>
      <c r="Z90" s="473"/>
      <c r="AA90" s="433">
        <v>1.0</v>
      </c>
      <c r="AB90" s="435">
        <v>1.0</v>
      </c>
      <c r="AC90" s="435">
        <v>1.0</v>
      </c>
      <c r="AD90" s="434">
        <v>1.0</v>
      </c>
      <c r="AE90" s="434">
        <v>1.0</v>
      </c>
      <c r="AF90" s="473">
        <v>1.0</v>
      </c>
      <c r="AG90" s="473"/>
      <c r="AH90" s="435">
        <v>1.0</v>
      </c>
      <c r="AI90" s="435">
        <v>1.0</v>
      </c>
      <c r="AJ90" s="435">
        <v>1.0</v>
      </c>
      <c r="AK90" s="434">
        <v>1.0</v>
      </c>
      <c r="AL90" s="238">
        <f t="shared" si="5"/>
        <v>26</v>
      </c>
      <c r="AM90" s="436"/>
      <c r="AN90" s="240" t="b">
        <v>0</v>
      </c>
    </row>
    <row r="91" ht="15.75" customHeight="1">
      <c r="A91" s="233" t="s">
        <v>25</v>
      </c>
      <c r="B91" s="309" t="s">
        <v>274</v>
      </c>
      <c r="C91" s="309" t="s">
        <v>259</v>
      </c>
      <c r="D91" s="309" t="s">
        <v>61</v>
      </c>
      <c r="E91" s="183"/>
      <c r="F91" s="183"/>
      <c r="G91" s="435"/>
      <c r="H91" s="435"/>
      <c r="I91" s="434"/>
      <c r="J91" s="434"/>
      <c r="K91" s="473"/>
      <c r="L91" s="473"/>
      <c r="M91" s="435"/>
      <c r="N91" s="435"/>
      <c r="O91" s="435"/>
      <c r="P91" s="434"/>
      <c r="Q91" s="434"/>
      <c r="R91" s="473"/>
      <c r="S91" s="473"/>
      <c r="T91" s="435"/>
      <c r="U91" s="435"/>
      <c r="V91" s="435"/>
      <c r="W91" s="434"/>
      <c r="X91" s="434"/>
      <c r="Y91" s="473"/>
      <c r="Z91" s="473"/>
      <c r="AA91" s="433"/>
      <c r="AB91" s="435"/>
      <c r="AC91" s="435"/>
      <c r="AD91" s="434"/>
      <c r="AE91" s="434"/>
      <c r="AF91" s="473"/>
      <c r="AG91" s="473"/>
      <c r="AH91" s="435"/>
      <c r="AI91" s="435"/>
      <c r="AJ91" s="435"/>
      <c r="AK91" s="434"/>
      <c r="AL91" s="238">
        <f t="shared" si="5"/>
        <v>0</v>
      </c>
      <c r="AM91" s="436"/>
      <c r="AN91" s="240" t="b">
        <v>0</v>
      </c>
    </row>
    <row r="92" ht="15.75" customHeight="1">
      <c r="A92" s="233" t="s">
        <v>25</v>
      </c>
      <c r="B92" s="286" t="s">
        <v>274</v>
      </c>
      <c r="C92" s="286" t="s">
        <v>259</v>
      </c>
      <c r="D92" s="286" t="s">
        <v>47</v>
      </c>
      <c r="E92" s="258"/>
      <c r="F92" s="258"/>
      <c r="G92" s="438">
        <f t="shared" ref="G92:AK92" si="21">SUM(G90:G91)</f>
        <v>1</v>
      </c>
      <c r="H92" s="438">
        <f t="shared" si="21"/>
        <v>1</v>
      </c>
      <c r="I92" s="438">
        <f t="shared" si="21"/>
        <v>1</v>
      </c>
      <c r="J92" s="438">
        <f t="shared" si="21"/>
        <v>1</v>
      </c>
      <c r="K92" s="438">
        <f t="shared" si="21"/>
        <v>1</v>
      </c>
      <c r="L92" s="438">
        <f t="shared" si="21"/>
        <v>0</v>
      </c>
      <c r="M92" s="438">
        <f t="shared" si="21"/>
        <v>1</v>
      </c>
      <c r="N92" s="438">
        <f t="shared" si="21"/>
        <v>1</v>
      </c>
      <c r="O92" s="438">
        <f t="shared" si="21"/>
        <v>1</v>
      </c>
      <c r="P92" s="438">
        <f t="shared" si="21"/>
        <v>1</v>
      </c>
      <c r="Q92" s="438">
        <f t="shared" si="21"/>
        <v>1</v>
      </c>
      <c r="R92" s="438">
        <f t="shared" si="21"/>
        <v>1</v>
      </c>
      <c r="S92" s="438">
        <f t="shared" si="21"/>
        <v>0</v>
      </c>
      <c r="T92" s="438">
        <f t="shared" si="21"/>
        <v>1</v>
      </c>
      <c r="U92" s="438">
        <f t="shared" si="21"/>
        <v>0</v>
      </c>
      <c r="V92" s="438">
        <f t="shared" si="21"/>
        <v>1</v>
      </c>
      <c r="W92" s="438">
        <f t="shared" si="21"/>
        <v>1</v>
      </c>
      <c r="X92" s="438">
        <f t="shared" si="21"/>
        <v>1</v>
      </c>
      <c r="Y92" s="438">
        <f t="shared" si="21"/>
        <v>1</v>
      </c>
      <c r="Z92" s="438">
        <f t="shared" si="21"/>
        <v>0</v>
      </c>
      <c r="AA92" s="438">
        <f t="shared" si="21"/>
        <v>1</v>
      </c>
      <c r="AB92" s="438">
        <f t="shared" si="21"/>
        <v>1</v>
      </c>
      <c r="AC92" s="438">
        <f t="shared" si="21"/>
        <v>1</v>
      </c>
      <c r="AD92" s="438">
        <f t="shared" si="21"/>
        <v>1</v>
      </c>
      <c r="AE92" s="438">
        <f t="shared" si="21"/>
        <v>1</v>
      </c>
      <c r="AF92" s="438">
        <f t="shared" si="21"/>
        <v>1</v>
      </c>
      <c r="AG92" s="438">
        <f t="shared" si="21"/>
        <v>0</v>
      </c>
      <c r="AH92" s="438">
        <f t="shared" si="21"/>
        <v>1</v>
      </c>
      <c r="AI92" s="438">
        <f t="shared" si="21"/>
        <v>1</v>
      </c>
      <c r="AJ92" s="438">
        <f t="shared" si="21"/>
        <v>1</v>
      </c>
      <c r="AK92" s="438">
        <f t="shared" si="21"/>
        <v>1</v>
      </c>
      <c r="AL92" s="260">
        <f t="shared" si="5"/>
        <v>26</v>
      </c>
      <c r="AM92" s="439"/>
      <c r="AN92" s="439" t="b">
        <v>0</v>
      </c>
    </row>
    <row r="93" ht="15.75" customHeight="1">
      <c r="A93" s="233" t="s">
        <v>25</v>
      </c>
      <c r="B93" s="309" t="s">
        <v>274</v>
      </c>
      <c r="C93" s="309" t="s">
        <v>263</v>
      </c>
      <c r="D93" s="309" t="s">
        <v>149</v>
      </c>
      <c r="E93" s="183"/>
      <c r="F93" s="183"/>
      <c r="G93" s="435">
        <v>1.0</v>
      </c>
      <c r="H93" s="435">
        <v>1.0</v>
      </c>
      <c r="I93" s="434">
        <v>1.0</v>
      </c>
      <c r="J93" s="434">
        <v>1.0</v>
      </c>
      <c r="K93" s="473"/>
      <c r="L93" s="473"/>
      <c r="M93" s="435">
        <v>1.0</v>
      </c>
      <c r="N93" s="435">
        <v>1.0</v>
      </c>
      <c r="O93" s="435">
        <v>1.0</v>
      </c>
      <c r="P93" s="434">
        <v>1.0</v>
      </c>
      <c r="Q93" s="434">
        <v>1.0</v>
      </c>
      <c r="R93" s="473"/>
      <c r="S93" s="473"/>
      <c r="T93" s="435">
        <v>1.0</v>
      </c>
      <c r="U93" s="435">
        <v>1.0</v>
      </c>
      <c r="V93" s="435">
        <v>1.0</v>
      </c>
      <c r="W93" s="434">
        <v>1.0</v>
      </c>
      <c r="X93" s="434">
        <v>1.0</v>
      </c>
      <c r="Y93" s="473"/>
      <c r="Z93" s="473"/>
      <c r="AA93" s="433">
        <v>1.0</v>
      </c>
      <c r="AB93" s="435">
        <v>1.0</v>
      </c>
      <c r="AC93" s="435">
        <v>1.0</v>
      </c>
      <c r="AD93" s="434">
        <v>1.0</v>
      </c>
      <c r="AE93" s="434">
        <v>1.0</v>
      </c>
      <c r="AF93" s="473"/>
      <c r="AG93" s="473"/>
      <c r="AH93" s="435">
        <v>1.0</v>
      </c>
      <c r="AI93" s="435">
        <v>1.0</v>
      </c>
      <c r="AJ93" s="435">
        <v>1.0</v>
      </c>
      <c r="AK93" s="434">
        <v>1.0</v>
      </c>
      <c r="AL93" s="238">
        <f t="shared" si="5"/>
        <v>23</v>
      </c>
      <c r="AM93" s="436"/>
      <c r="AN93" s="240" t="b">
        <v>1</v>
      </c>
    </row>
    <row r="94" ht="15.75" customHeight="1">
      <c r="A94" s="233" t="s">
        <v>25</v>
      </c>
      <c r="B94" s="309" t="s">
        <v>274</v>
      </c>
      <c r="C94" s="309" t="s">
        <v>263</v>
      </c>
      <c r="D94" s="309"/>
      <c r="E94" s="183"/>
      <c r="F94" s="183"/>
      <c r="G94" s="435"/>
      <c r="H94" s="435"/>
      <c r="I94" s="434"/>
      <c r="J94" s="434"/>
      <c r="K94" s="473"/>
      <c r="L94" s="473"/>
      <c r="M94" s="435"/>
      <c r="N94" s="435"/>
      <c r="O94" s="435"/>
      <c r="P94" s="434"/>
      <c r="Q94" s="434"/>
      <c r="R94" s="473"/>
      <c r="S94" s="473"/>
      <c r="T94" s="435"/>
      <c r="U94" s="435"/>
      <c r="V94" s="435"/>
      <c r="W94" s="434"/>
      <c r="X94" s="434"/>
      <c r="Y94" s="473"/>
      <c r="Z94" s="473"/>
      <c r="AA94" s="433"/>
      <c r="AB94" s="435"/>
      <c r="AC94" s="435"/>
      <c r="AD94" s="434"/>
      <c r="AE94" s="434"/>
      <c r="AF94" s="473"/>
      <c r="AG94" s="473"/>
      <c r="AH94" s="435"/>
      <c r="AI94" s="435"/>
      <c r="AJ94" s="435"/>
      <c r="AK94" s="434"/>
      <c r="AL94" s="238">
        <f t="shared" si="5"/>
        <v>0</v>
      </c>
      <c r="AM94" s="304"/>
      <c r="AN94" s="240" t="b">
        <v>0</v>
      </c>
    </row>
    <row r="95" ht="15.75" customHeight="1">
      <c r="A95" s="233" t="s">
        <v>25</v>
      </c>
      <c r="B95" s="286" t="s">
        <v>274</v>
      </c>
      <c r="C95" s="286" t="s">
        <v>263</v>
      </c>
      <c r="D95" s="286" t="s">
        <v>142</v>
      </c>
      <c r="E95" s="258"/>
      <c r="F95" s="258"/>
      <c r="G95" s="438">
        <f t="shared" ref="G95:AK95" si="22">SUM(G93:G94)</f>
        <v>1</v>
      </c>
      <c r="H95" s="438">
        <f t="shared" si="22"/>
        <v>1</v>
      </c>
      <c r="I95" s="438">
        <f t="shared" si="22"/>
        <v>1</v>
      </c>
      <c r="J95" s="438">
        <f t="shared" si="22"/>
        <v>1</v>
      </c>
      <c r="K95" s="438">
        <f t="shared" si="22"/>
        <v>0</v>
      </c>
      <c r="L95" s="438">
        <f t="shared" si="22"/>
        <v>0</v>
      </c>
      <c r="M95" s="438">
        <f t="shared" si="22"/>
        <v>1</v>
      </c>
      <c r="N95" s="438">
        <f t="shared" si="22"/>
        <v>1</v>
      </c>
      <c r="O95" s="438">
        <f t="shared" si="22"/>
        <v>1</v>
      </c>
      <c r="P95" s="438">
        <f t="shared" si="22"/>
        <v>1</v>
      </c>
      <c r="Q95" s="438">
        <f t="shared" si="22"/>
        <v>1</v>
      </c>
      <c r="R95" s="438">
        <f t="shared" si="22"/>
        <v>0</v>
      </c>
      <c r="S95" s="438">
        <f t="shared" si="22"/>
        <v>0</v>
      </c>
      <c r="T95" s="438">
        <f t="shared" si="22"/>
        <v>1</v>
      </c>
      <c r="U95" s="438">
        <f t="shared" si="22"/>
        <v>1</v>
      </c>
      <c r="V95" s="438">
        <f t="shared" si="22"/>
        <v>1</v>
      </c>
      <c r="W95" s="438">
        <f t="shared" si="22"/>
        <v>1</v>
      </c>
      <c r="X95" s="438">
        <f t="shared" si="22"/>
        <v>1</v>
      </c>
      <c r="Y95" s="438">
        <f t="shared" si="22"/>
        <v>0</v>
      </c>
      <c r="Z95" s="438">
        <f t="shared" si="22"/>
        <v>0</v>
      </c>
      <c r="AA95" s="438">
        <f t="shared" si="22"/>
        <v>1</v>
      </c>
      <c r="AB95" s="438">
        <f t="shared" si="22"/>
        <v>1</v>
      </c>
      <c r="AC95" s="438">
        <f t="shared" si="22"/>
        <v>1</v>
      </c>
      <c r="AD95" s="438">
        <f t="shared" si="22"/>
        <v>1</v>
      </c>
      <c r="AE95" s="438">
        <f t="shared" si="22"/>
        <v>1</v>
      </c>
      <c r="AF95" s="438">
        <f t="shared" si="22"/>
        <v>0</v>
      </c>
      <c r="AG95" s="438">
        <f t="shared" si="22"/>
        <v>0</v>
      </c>
      <c r="AH95" s="438">
        <f t="shared" si="22"/>
        <v>1</v>
      </c>
      <c r="AI95" s="438">
        <f t="shared" si="22"/>
        <v>1</v>
      </c>
      <c r="AJ95" s="438">
        <f t="shared" si="22"/>
        <v>1</v>
      </c>
      <c r="AK95" s="438">
        <f t="shared" si="22"/>
        <v>1</v>
      </c>
      <c r="AL95" s="260">
        <f t="shared" si="5"/>
        <v>23</v>
      </c>
      <c r="AM95" s="439"/>
      <c r="AN95" s="439" t="b">
        <v>0</v>
      </c>
    </row>
    <row r="96" ht="15.75" customHeight="1">
      <c r="A96" s="233" t="s">
        <v>25</v>
      </c>
      <c r="B96" s="309" t="s">
        <v>274</v>
      </c>
      <c r="C96" s="309" t="s">
        <v>275</v>
      </c>
      <c r="D96" s="309" t="s">
        <v>128</v>
      </c>
      <c r="E96" s="183"/>
      <c r="F96" s="183"/>
      <c r="G96" s="435"/>
      <c r="H96" s="435"/>
      <c r="I96" s="434"/>
      <c r="J96" s="434"/>
      <c r="K96" s="473"/>
      <c r="L96" s="473"/>
      <c r="M96" s="435"/>
      <c r="N96" s="435"/>
      <c r="O96" s="435"/>
      <c r="P96" s="434"/>
      <c r="Q96" s="434"/>
      <c r="R96" s="473"/>
      <c r="S96" s="473"/>
      <c r="T96" s="435"/>
      <c r="U96" s="435"/>
      <c r="V96" s="435"/>
      <c r="W96" s="434"/>
      <c r="X96" s="434"/>
      <c r="Y96" s="473"/>
      <c r="Z96" s="473"/>
      <c r="AA96" s="433"/>
      <c r="AB96" s="435"/>
      <c r="AC96" s="435"/>
      <c r="AD96" s="434"/>
      <c r="AE96" s="434"/>
      <c r="AF96" s="473"/>
      <c r="AG96" s="473"/>
      <c r="AH96" s="435"/>
      <c r="AI96" s="435"/>
      <c r="AJ96" s="435"/>
      <c r="AK96" s="434"/>
      <c r="AL96" s="238">
        <f t="shared" si="5"/>
        <v>0</v>
      </c>
      <c r="AM96" s="304"/>
      <c r="AN96" s="240" t="b">
        <v>0</v>
      </c>
    </row>
    <row r="97" ht="15.75" customHeight="1">
      <c r="A97" s="233" t="s">
        <v>25</v>
      </c>
      <c r="B97" s="309" t="s">
        <v>274</v>
      </c>
      <c r="C97" s="309" t="s">
        <v>275</v>
      </c>
      <c r="D97" s="309" t="s">
        <v>131</v>
      </c>
      <c r="E97" s="183"/>
      <c r="F97" s="183"/>
      <c r="G97" s="435"/>
      <c r="H97" s="435"/>
      <c r="I97" s="434"/>
      <c r="J97" s="434">
        <v>8.0</v>
      </c>
      <c r="K97" s="473">
        <v>8.0</v>
      </c>
      <c r="L97" s="473">
        <v>8.0</v>
      </c>
      <c r="M97" s="435"/>
      <c r="N97" s="435"/>
      <c r="O97" s="435"/>
      <c r="P97" s="434"/>
      <c r="Q97" s="120"/>
      <c r="R97" s="473">
        <v>8.0</v>
      </c>
      <c r="S97" s="473">
        <v>8.0</v>
      </c>
      <c r="T97" s="435"/>
      <c r="U97" s="435"/>
      <c r="V97" s="435"/>
      <c r="W97" s="434"/>
      <c r="X97" s="434"/>
      <c r="Y97" s="473">
        <v>8.0</v>
      </c>
      <c r="Z97" s="473">
        <v>8.0</v>
      </c>
      <c r="AA97" s="433"/>
      <c r="AB97" s="435"/>
      <c r="AC97" s="435">
        <v>8.0</v>
      </c>
      <c r="AD97" s="434"/>
      <c r="AE97" s="434"/>
      <c r="AF97" s="473">
        <v>8.0</v>
      </c>
      <c r="AG97" s="473">
        <v>8.0</v>
      </c>
      <c r="AH97" s="435">
        <v>8.0</v>
      </c>
      <c r="AI97" s="435"/>
      <c r="AJ97" s="435"/>
      <c r="AK97" s="434"/>
      <c r="AL97" s="238">
        <f t="shared" si="5"/>
        <v>88</v>
      </c>
      <c r="AM97" s="436"/>
      <c r="AN97" s="240" t="b">
        <v>0</v>
      </c>
    </row>
    <row r="98" ht="15.75" customHeight="1">
      <c r="A98" s="233" t="s">
        <v>25</v>
      </c>
      <c r="B98" s="309" t="s">
        <v>274</v>
      </c>
      <c r="C98" s="309" t="s">
        <v>275</v>
      </c>
      <c r="D98" s="309" t="s">
        <v>130</v>
      </c>
      <c r="E98" s="183"/>
      <c r="F98" s="183"/>
      <c r="G98" s="435">
        <v>8.0</v>
      </c>
      <c r="H98" s="435">
        <v>8.0</v>
      </c>
      <c r="I98" s="434">
        <v>8.0</v>
      </c>
      <c r="J98" s="434"/>
      <c r="K98" s="473"/>
      <c r="L98" s="473"/>
      <c r="M98" s="435">
        <v>8.0</v>
      </c>
      <c r="N98" s="435">
        <v>8.0</v>
      </c>
      <c r="O98" s="435">
        <v>8.0</v>
      </c>
      <c r="P98" s="434">
        <v>8.0</v>
      </c>
      <c r="Q98" s="434">
        <v>8.0</v>
      </c>
      <c r="R98" s="473"/>
      <c r="S98" s="473"/>
      <c r="T98" s="435">
        <v>8.0</v>
      </c>
      <c r="U98" s="435">
        <v>8.0</v>
      </c>
      <c r="V98" s="435">
        <v>8.0</v>
      </c>
      <c r="W98" s="434">
        <v>8.0</v>
      </c>
      <c r="X98" s="434">
        <v>8.0</v>
      </c>
      <c r="Y98" s="473"/>
      <c r="Z98" s="473"/>
      <c r="AA98" s="433">
        <v>8.0</v>
      </c>
      <c r="AB98" s="435">
        <v>8.0</v>
      </c>
      <c r="AC98" s="435"/>
      <c r="AD98" s="434">
        <v>8.0</v>
      </c>
      <c r="AE98" s="434">
        <v>8.0</v>
      </c>
      <c r="AF98" s="473"/>
      <c r="AG98" s="473"/>
      <c r="AH98" s="435"/>
      <c r="AI98" s="435">
        <v>8.0</v>
      </c>
      <c r="AJ98" s="435">
        <v>8.0</v>
      </c>
      <c r="AK98" s="434">
        <v>8.0</v>
      </c>
      <c r="AL98" s="238">
        <f t="shared" si="5"/>
        <v>160</v>
      </c>
      <c r="AM98" s="436"/>
      <c r="AN98" s="240" t="b">
        <v>0</v>
      </c>
    </row>
    <row r="99" ht="15.75" customHeight="1">
      <c r="A99" s="233" t="s">
        <v>25</v>
      </c>
      <c r="B99" s="286" t="s">
        <v>274</v>
      </c>
      <c r="C99" s="286" t="s">
        <v>275</v>
      </c>
      <c r="D99" s="286" t="s">
        <v>98</v>
      </c>
      <c r="E99" s="258"/>
      <c r="F99" s="258"/>
      <c r="G99" s="438">
        <f t="shared" ref="G99:AK99" si="23">SUM(G96:G98)</f>
        <v>8</v>
      </c>
      <c r="H99" s="438">
        <f t="shared" si="23"/>
        <v>8</v>
      </c>
      <c r="I99" s="438">
        <f t="shared" si="23"/>
        <v>8</v>
      </c>
      <c r="J99" s="438">
        <f t="shared" si="23"/>
        <v>8</v>
      </c>
      <c r="K99" s="438">
        <f t="shared" si="23"/>
        <v>8</v>
      </c>
      <c r="L99" s="438">
        <f t="shared" si="23"/>
        <v>8</v>
      </c>
      <c r="M99" s="438">
        <f t="shared" si="23"/>
        <v>8</v>
      </c>
      <c r="N99" s="438">
        <f t="shared" si="23"/>
        <v>8</v>
      </c>
      <c r="O99" s="438">
        <f t="shared" si="23"/>
        <v>8</v>
      </c>
      <c r="P99" s="438">
        <f t="shared" si="23"/>
        <v>8</v>
      </c>
      <c r="Q99" s="438">
        <f t="shared" si="23"/>
        <v>8</v>
      </c>
      <c r="R99" s="438">
        <f t="shared" si="23"/>
        <v>8</v>
      </c>
      <c r="S99" s="438">
        <f t="shared" si="23"/>
        <v>8</v>
      </c>
      <c r="T99" s="438">
        <f t="shared" si="23"/>
        <v>8</v>
      </c>
      <c r="U99" s="438">
        <f t="shared" si="23"/>
        <v>8</v>
      </c>
      <c r="V99" s="438">
        <f t="shared" si="23"/>
        <v>8</v>
      </c>
      <c r="W99" s="438">
        <f t="shared" si="23"/>
        <v>8</v>
      </c>
      <c r="X99" s="438">
        <f t="shared" si="23"/>
        <v>8</v>
      </c>
      <c r="Y99" s="438">
        <f t="shared" si="23"/>
        <v>8</v>
      </c>
      <c r="Z99" s="438">
        <f t="shared" si="23"/>
        <v>8</v>
      </c>
      <c r="AA99" s="438">
        <f t="shared" si="23"/>
        <v>8</v>
      </c>
      <c r="AB99" s="438">
        <f t="shared" si="23"/>
        <v>8</v>
      </c>
      <c r="AC99" s="438">
        <f t="shared" si="23"/>
        <v>8</v>
      </c>
      <c r="AD99" s="438">
        <f t="shared" si="23"/>
        <v>8</v>
      </c>
      <c r="AE99" s="438">
        <f t="shared" si="23"/>
        <v>8</v>
      </c>
      <c r="AF99" s="438">
        <f t="shared" si="23"/>
        <v>8</v>
      </c>
      <c r="AG99" s="438">
        <f t="shared" si="23"/>
        <v>8</v>
      </c>
      <c r="AH99" s="438">
        <f t="shared" si="23"/>
        <v>8</v>
      </c>
      <c r="AI99" s="438">
        <f t="shared" si="23"/>
        <v>8</v>
      </c>
      <c r="AJ99" s="438">
        <f t="shared" si="23"/>
        <v>8</v>
      </c>
      <c r="AK99" s="438">
        <f t="shared" si="23"/>
        <v>8</v>
      </c>
      <c r="AL99" s="260">
        <f t="shared" si="5"/>
        <v>248</v>
      </c>
      <c r="AM99" s="439"/>
      <c r="AN99" s="439" t="b">
        <v>0</v>
      </c>
    </row>
    <row r="100" ht="15.75" customHeight="1">
      <c r="A100" s="233" t="s">
        <v>269</v>
      </c>
      <c r="B100" s="309" t="s">
        <v>278</v>
      </c>
      <c r="C100" s="309" t="s">
        <v>259</v>
      </c>
      <c r="D100" s="309" t="s">
        <v>68</v>
      </c>
      <c r="E100" s="183"/>
      <c r="F100" s="183"/>
      <c r="G100" s="435">
        <v>1.0</v>
      </c>
      <c r="H100" s="435">
        <v>1.0</v>
      </c>
      <c r="I100" s="434">
        <v>1.0</v>
      </c>
      <c r="J100" s="434">
        <v>1.0</v>
      </c>
      <c r="K100" s="473">
        <v>1.0</v>
      </c>
      <c r="L100" s="473">
        <v>1.0</v>
      </c>
      <c r="M100" s="435">
        <v>1.0</v>
      </c>
      <c r="N100" s="435">
        <v>1.0</v>
      </c>
      <c r="O100" s="435">
        <v>1.0</v>
      </c>
      <c r="P100" s="434">
        <v>1.0</v>
      </c>
      <c r="Q100" s="434">
        <v>1.0</v>
      </c>
      <c r="R100" s="473">
        <v>1.0</v>
      </c>
      <c r="S100" s="473">
        <v>1.0</v>
      </c>
      <c r="T100" s="435">
        <v>1.0</v>
      </c>
      <c r="U100" s="435">
        <v>1.0</v>
      </c>
      <c r="V100" s="435">
        <v>1.0</v>
      </c>
      <c r="W100" s="434">
        <v>1.0</v>
      </c>
      <c r="X100" s="434">
        <v>1.0</v>
      </c>
      <c r="Y100" s="473">
        <v>1.0</v>
      </c>
      <c r="Z100" s="473">
        <v>1.0</v>
      </c>
      <c r="AA100" s="433">
        <v>1.0</v>
      </c>
      <c r="AB100" s="435">
        <v>1.0</v>
      </c>
      <c r="AC100" s="435">
        <v>1.0</v>
      </c>
      <c r="AD100" s="434">
        <v>1.0</v>
      </c>
      <c r="AE100" s="434">
        <v>1.0</v>
      </c>
      <c r="AF100" s="473">
        <v>1.0</v>
      </c>
      <c r="AG100" s="473">
        <v>1.0</v>
      </c>
      <c r="AH100" s="435">
        <v>1.0</v>
      </c>
      <c r="AI100" s="435">
        <v>1.0</v>
      </c>
      <c r="AJ100" s="435">
        <v>1.0</v>
      </c>
      <c r="AK100" s="434">
        <v>1.0</v>
      </c>
      <c r="AL100" s="238">
        <f t="shared" si="5"/>
        <v>31</v>
      </c>
      <c r="AM100" s="436"/>
      <c r="AN100" s="240" t="b">
        <v>0</v>
      </c>
    </row>
    <row r="101" ht="15.75" customHeight="1">
      <c r="A101" s="233" t="s">
        <v>269</v>
      </c>
      <c r="B101" s="309" t="s">
        <v>278</v>
      </c>
      <c r="C101" s="309" t="s">
        <v>259</v>
      </c>
      <c r="D101" s="309" t="s">
        <v>62</v>
      </c>
      <c r="E101" s="183"/>
      <c r="F101" s="183"/>
      <c r="G101" s="435"/>
      <c r="H101" s="435"/>
      <c r="I101" s="434"/>
      <c r="J101" s="434"/>
      <c r="K101" s="473"/>
      <c r="L101" s="473"/>
      <c r="M101" s="435"/>
      <c r="N101" s="435"/>
      <c r="O101" s="435"/>
      <c r="P101" s="434"/>
      <c r="Q101" s="434"/>
      <c r="R101" s="473"/>
      <c r="S101" s="473"/>
      <c r="T101" s="435"/>
      <c r="U101" s="435"/>
      <c r="V101" s="435"/>
      <c r="W101" s="434"/>
      <c r="X101" s="434"/>
      <c r="Y101" s="473"/>
      <c r="Z101" s="473"/>
      <c r="AA101" s="433"/>
      <c r="AB101" s="435"/>
      <c r="AC101" s="435"/>
      <c r="AD101" s="434"/>
      <c r="AE101" s="434"/>
      <c r="AF101" s="473"/>
      <c r="AG101" s="473"/>
      <c r="AH101" s="435"/>
      <c r="AI101" s="435"/>
      <c r="AJ101" s="435"/>
      <c r="AK101" s="434"/>
      <c r="AL101" s="238">
        <f t="shared" si="5"/>
        <v>0</v>
      </c>
      <c r="AM101" s="436"/>
      <c r="AN101" s="240" t="b">
        <v>0</v>
      </c>
    </row>
    <row r="102" ht="15.75" customHeight="1">
      <c r="A102" s="233" t="s">
        <v>269</v>
      </c>
      <c r="B102" s="286" t="s">
        <v>278</v>
      </c>
      <c r="C102" s="286" t="s">
        <v>259</v>
      </c>
      <c r="D102" s="286" t="s">
        <v>47</v>
      </c>
      <c r="E102" s="258"/>
      <c r="F102" s="258"/>
      <c r="G102" s="438">
        <f t="shared" ref="G102:AK102" si="24">SUM(G100:G101)</f>
        <v>1</v>
      </c>
      <c r="H102" s="438">
        <f t="shared" si="24"/>
        <v>1</v>
      </c>
      <c r="I102" s="438">
        <f t="shared" si="24"/>
        <v>1</v>
      </c>
      <c r="J102" s="438">
        <f t="shared" si="24"/>
        <v>1</v>
      </c>
      <c r="K102" s="438">
        <f t="shared" si="24"/>
        <v>1</v>
      </c>
      <c r="L102" s="438">
        <f t="shared" si="24"/>
        <v>1</v>
      </c>
      <c r="M102" s="438">
        <f t="shared" si="24"/>
        <v>1</v>
      </c>
      <c r="N102" s="438">
        <f t="shared" si="24"/>
        <v>1</v>
      </c>
      <c r="O102" s="438">
        <f t="shared" si="24"/>
        <v>1</v>
      </c>
      <c r="P102" s="438">
        <f t="shared" si="24"/>
        <v>1</v>
      </c>
      <c r="Q102" s="438">
        <f t="shared" si="24"/>
        <v>1</v>
      </c>
      <c r="R102" s="438">
        <f t="shared" si="24"/>
        <v>1</v>
      </c>
      <c r="S102" s="438">
        <f t="shared" si="24"/>
        <v>1</v>
      </c>
      <c r="T102" s="438">
        <f t="shared" si="24"/>
        <v>1</v>
      </c>
      <c r="U102" s="438">
        <f t="shared" si="24"/>
        <v>1</v>
      </c>
      <c r="V102" s="438">
        <f t="shared" si="24"/>
        <v>1</v>
      </c>
      <c r="W102" s="438">
        <f t="shared" si="24"/>
        <v>1</v>
      </c>
      <c r="X102" s="438">
        <f t="shared" si="24"/>
        <v>1</v>
      </c>
      <c r="Y102" s="438">
        <f t="shared" si="24"/>
        <v>1</v>
      </c>
      <c r="Z102" s="438">
        <f t="shared" si="24"/>
        <v>1</v>
      </c>
      <c r="AA102" s="438">
        <f t="shared" si="24"/>
        <v>1</v>
      </c>
      <c r="AB102" s="438">
        <f t="shared" si="24"/>
        <v>1</v>
      </c>
      <c r="AC102" s="438">
        <f t="shared" si="24"/>
        <v>1</v>
      </c>
      <c r="AD102" s="438">
        <f t="shared" si="24"/>
        <v>1</v>
      </c>
      <c r="AE102" s="438">
        <f t="shared" si="24"/>
        <v>1</v>
      </c>
      <c r="AF102" s="438">
        <f t="shared" si="24"/>
        <v>1</v>
      </c>
      <c r="AG102" s="438">
        <f t="shared" si="24"/>
        <v>1</v>
      </c>
      <c r="AH102" s="438">
        <f t="shared" si="24"/>
        <v>1</v>
      </c>
      <c r="AI102" s="438">
        <f t="shared" si="24"/>
        <v>1</v>
      </c>
      <c r="AJ102" s="438">
        <f t="shared" si="24"/>
        <v>1</v>
      </c>
      <c r="AK102" s="438">
        <f t="shared" si="24"/>
        <v>1</v>
      </c>
      <c r="AL102" s="260">
        <f t="shared" si="5"/>
        <v>31</v>
      </c>
      <c r="AM102" s="439"/>
      <c r="AN102" s="439" t="b">
        <v>0</v>
      </c>
    </row>
    <row r="103" ht="15.75" customHeight="1">
      <c r="A103" s="233" t="s">
        <v>269</v>
      </c>
      <c r="B103" s="309" t="s">
        <v>278</v>
      </c>
      <c r="C103" s="309" t="s">
        <v>255</v>
      </c>
      <c r="D103" s="309" t="s">
        <v>166</v>
      </c>
      <c r="E103" s="183"/>
      <c r="F103" s="183"/>
      <c r="G103" s="435"/>
      <c r="H103" s="435"/>
      <c r="I103" s="434"/>
      <c r="J103" s="434"/>
      <c r="K103" s="473"/>
      <c r="L103" s="473"/>
      <c r="M103" s="435"/>
      <c r="N103" s="435"/>
      <c r="O103" s="435"/>
      <c r="P103" s="434"/>
      <c r="Q103" s="434"/>
      <c r="R103" s="473"/>
      <c r="S103" s="473"/>
      <c r="T103" s="435"/>
      <c r="U103" s="435"/>
      <c r="V103" s="435"/>
      <c r="W103" s="434"/>
      <c r="X103" s="434"/>
      <c r="Y103" s="473"/>
      <c r="Z103" s="473"/>
      <c r="AA103" s="433"/>
      <c r="AB103" s="435"/>
      <c r="AC103" s="435"/>
      <c r="AD103" s="434"/>
      <c r="AE103" s="434"/>
      <c r="AF103" s="473"/>
      <c r="AG103" s="473"/>
      <c r="AH103" s="435"/>
      <c r="AI103" s="435"/>
      <c r="AJ103" s="435"/>
      <c r="AK103" s="434"/>
      <c r="AL103" s="238">
        <f t="shared" si="5"/>
        <v>0</v>
      </c>
      <c r="AM103" s="436"/>
      <c r="AN103" s="240" t="b">
        <v>0</v>
      </c>
    </row>
    <row r="104" ht="15.75" customHeight="1">
      <c r="A104" s="233" t="s">
        <v>269</v>
      </c>
      <c r="B104" s="309" t="s">
        <v>278</v>
      </c>
      <c r="C104" s="309" t="s">
        <v>255</v>
      </c>
      <c r="D104" s="309"/>
      <c r="E104" s="183"/>
      <c r="F104" s="183"/>
      <c r="G104" s="435"/>
      <c r="H104" s="435"/>
      <c r="I104" s="434"/>
      <c r="J104" s="434"/>
      <c r="K104" s="473"/>
      <c r="L104" s="473"/>
      <c r="M104" s="435"/>
      <c r="N104" s="435"/>
      <c r="O104" s="435"/>
      <c r="P104" s="434"/>
      <c r="Q104" s="434"/>
      <c r="R104" s="473"/>
      <c r="S104" s="473"/>
      <c r="T104" s="435"/>
      <c r="U104" s="435"/>
      <c r="V104" s="435"/>
      <c r="W104" s="434"/>
      <c r="X104" s="434"/>
      <c r="Y104" s="473"/>
      <c r="Z104" s="473"/>
      <c r="AA104" s="433"/>
      <c r="AB104" s="435"/>
      <c r="AC104" s="435"/>
      <c r="AD104" s="434"/>
      <c r="AE104" s="434"/>
      <c r="AF104" s="473"/>
      <c r="AG104" s="473"/>
      <c r="AH104" s="435"/>
      <c r="AI104" s="435"/>
      <c r="AJ104" s="435"/>
      <c r="AK104" s="434"/>
      <c r="AL104" s="238">
        <f t="shared" si="5"/>
        <v>0</v>
      </c>
      <c r="AM104" s="304"/>
      <c r="AN104" s="240" t="b">
        <v>0</v>
      </c>
    </row>
    <row r="105" ht="15.75" customHeight="1">
      <c r="A105" s="233" t="s">
        <v>269</v>
      </c>
      <c r="B105" s="286" t="s">
        <v>278</v>
      </c>
      <c r="C105" s="286" t="s">
        <v>255</v>
      </c>
      <c r="D105" s="286" t="s">
        <v>161</v>
      </c>
      <c r="E105" s="258"/>
      <c r="F105" s="258"/>
      <c r="G105" s="438">
        <f t="shared" ref="G105:AK105" si="25">SUM(G103:G104)</f>
        <v>0</v>
      </c>
      <c r="H105" s="438">
        <f t="shared" si="25"/>
        <v>0</v>
      </c>
      <c r="I105" s="438">
        <f t="shared" si="25"/>
        <v>0</v>
      </c>
      <c r="J105" s="438">
        <f t="shared" si="25"/>
        <v>0</v>
      </c>
      <c r="K105" s="438">
        <f t="shared" si="25"/>
        <v>0</v>
      </c>
      <c r="L105" s="438">
        <f t="shared" si="25"/>
        <v>0</v>
      </c>
      <c r="M105" s="438">
        <f t="shared" si="25"/>
        <v>0</v>
      </c>
      <c r="N105" s="438">
        <f t="shared" si="25"/>
        <v>0</v>
      </c>
      <c r="O105" s="438">
        <f t="shared" si="25"/>
        <v>0</v>
      </c>
      <c r="P105" s="438">
        <f t="shared" si="25"/>
        <v>0</v>
      </c>
      <c r="Q105" s="438">
        <f t="shared" si="25"/>
        <v>0</v>
      </c>
      <c r="R105" s="438">
        <f t="shared" si="25"/>
        <v>0</v>
      </c>
      <c r="S105" s="438">
        <f t="shared" si="25"/>
        <v>0</v>
      </c>
      <c r="T105" s="438">
        <f t="shared" si="25"/>
        <v>0</v>
      </c>
      <c r="U105" s="438">
        <f t="shared" si="25"/>
        <v>0</v>
      </c>
      <c r="V105" s="438">
        <f t="shared" si="25"/>
        <v>0</v>
      </c>
      <c r="W105" s="438">
        <f t="shared" si="25"/>
        <v>0</v>
      </c>
      <c r="X105" s="438">
        <f t="shared" si="25"/>
        <v>0</v>
      </c>
      <c r="Y105" s="438">
        <f t="shared" si="25"/>
        <v>0</v>
      </c>
      <c r="Z105" s="438">
        <f t="shared" si="25"/>
        <v>0</v>
      </c>
      <c r="AA105" s="438">
        <f t="shared" si="25"/>
        <v>0</v>
      </c>
      <c r="AB105" s="438">
        <f t="shared" si="25"/>
        <v>0</v>
      </c>
      <c r="AC105" s="438">
        <f t="shared" si="25"/>
        <v>0</v>
      </c>
      <c r="AD105" s="438">
        <f t="shared" si="25"/>
        <v>0</v>
      </c>
      <c r="AE105" s="438">
        <f t="shared" si="25"/>
        <v>0</v>
      </c>
      <c r="AF105" s="438">
        <f t="shared" si="25"/>
        <v>0</v>
      </c>
      <c r="AG105" s="438">
        <f t="shared" si="25"/>
        <v>0</v>
      </c>
      <c r="AH105" s="438">
        <f t="shared" si="25"/>
        <v>0</v>
      </c>
      <c r="AI105" s="438">
        <f t="shared" si="25"/>
        <v>0</v>
      </c>
      <c r="AJ105" s="438">
        <f t="shared" si="25"/>
        <v>0</v>
      </c>
      <c r="AK105" s="438">
        <f t="shared" si="25"/>
        <v>0</v>
      </c>
      <c r="AL105" s="260">
        <f t="shared" si="5"/>
        <v>0</v>
      </c>
      <c r="AM105" s="439"/>
      <c r="AN105" s="439" t="b">
        <v>0</v>
      </c>
    </row>
    <row r="106" ht="15.75" customHeight="1">
      <c r="A106" s="233" t="s">
        <v>269</v>
      </c>
      <c r="B106" s="486" t="s">
        <v>278</v>
      </c>
      <c r="C106" s="309" t="s">
        <v>271</v>
      </c>
      <c r="D106" s="309" t="s">
        <v>173</v>
      </c>
      <c r="E106" s="183"/>
      <c r="F106" s="183"/>
      <c r="G106" s="435"/>
      <c r="H106" s="435"/>
      <c r="I106" s="441"/>
      <c r="J106" s="441"/>
      <c r="K106" s="470"/>
      <c r="L106" s="470"/>
      <c r="M106" s="435"/>
      <c r="N106" s="435"/>
      <c r="O106" s="435"/>
      <c r="P106" s="441"/>
      <c r="Q106" s="441"/>
      <c r="R106" s="470"/>
      <c r="S106" s="470"/>
      <c r="T106" s="435"/>
      <c r="U106" s="435"/>
      <c r="V106" s="435"/>
      <c r="W106" s="441"/>
      <c r="X106" s="441"/>
      <c r="Y106" s="470"/>
      <c r="Z106" s="470"/>
      <c r="AA106" s="433"/>
      <c r="AB106" s="435"/>
      <c r="AC106" s="435"/>
      <c r="AD106" s="441"/>
      <c r="AE106" s="441"/>
      <c r="AF106" s="470"/>
      <c r="AG106" s="470"/>
      <c r="AH106" s="435">
        <v>1.0</v>
      </c>
      <c r="AI106" s="435"/>
      <c r="AJ106" s="435"/>
      <c r="AK106" s="441"/>
      <c r="AL106" s="278">
        <f t="shared" si="5"/>
        <v>1</v>
      </c>
      <c r="AM106" s="436"/>
      <c r="AN106" s="240" t="b">
        <v>1</v>
      </c>
    </row>
    <row r="107" ht="15.75" customHeight="1">
      <c r="A107" s="233" t="s">
        <v>269</v>
      </c>
      <c r="B107" s="486" t="s">
        <v>278</v>
      </c>
      <c r="C107" s="309" t="s">
        <v>271</v>
      </c>
      <c r="D107" s="310"/>
      <c r="E107" s="183"/>
      <c r="F107" s="183"/>
      <c r="G107" s="435"/>
      <c r="H107" s="435"/>
      <c r="I107" s="441"/>
      <c r="J107" s="441"/>
      <c r="K107" s="470"/>
      <c r="L107" s="470"/>
      <c r="M107" s="435"/>
      <c r="N107" s="435"/>
      <c r="O107" s="435"/>
      <c r="P107" s="441"/>
      <c r="Q107" s="441"/>
      <c r="R107" s="470"/>
      <c r="S107" s="470"/>
      <c r="T107" s="435"/>
      <c r="U107" s="435"/>
      <c r="V107" s="435"/>
      <c r="W107" s="441"/>
      <c r="X107" s="441"/>
      <c r="Y107" s="470"/>
      <c r="Z107" s="470"/>
      <c r="AA107" s="433"/>
      <c r="AB107" s="435"/>
      <c r="AC107" s="435"/>
      <c r="AD107" s="441"/>
      <c r="AE107" s="441"/>
      <c r="AF107" s="470"/>
      <c r="AG107" s="470"/>
      <c r="AH107" s="435"/>
      <c r="AI107" s="435"/>
      <c r="AJ107" s="435"/>
      <c r="AK107" s="441"/>
      <c r="AL107" s="278">
        <f t="shared" si="5"/>
        <v>0</v>
      </c>
      <c r="AM107" s="304"/>
      <c r="AN107" s="240" t="b">
        <v>0</v>
      </c>
    </row>
    <row r="108" ht="15.75" customHeight="1">
      <c r="A108" s="233" t="s">
        <v>269</v>
      </c>
      <c r="B108" s="286" t="s">
        <v>278</v>
      </c>
      <c r="C108" s="306" t="s">
        <v>271</v>
      </c>
      <c r="D108" s="307" t="s">
        <v>172</v>
      </c>
      <c r="E108" s="6"/>
      <c r="F108" s="6"/>
      <c r="G108" s="438">
        <f t="shared" ref="G108:AK108" si="26">SUM(G106:G107)</f>
        <v>0</v>
      </c>
      <c r="H108" s="438">
        <f t="shared" si="26"/>
        <v>0</v>
      </c>
      <c r="I108" s="438">
        <f t="shared" si="26"/>
        <v>0</v>
      </c>
      <c r="J108" s="438">
        <f t="shared" si="26"/>
        <v>0</v>
      </c>
      <c r="K108" s="438">
        <f t="shared" si="26"/>
        <v>0</v>
      </c>
      <c r="L108" s="438">
        <f t="shared" si="26"/>
        <v>0</v>
      </c>
      <c r="M108" s="438">
        <f t="shared" si="26"/>
        <v>0</v>
      </c>
      <c r="N108" s="438">
        <f t="shared" si="26"/>
        <v>0</v>
      </c>
      <c r="O108" s="438">
        <f t="shared" si="26"/>
        <v>0</v>
      </c>
      <c r="P108" s="438">
        <f t="shared" si="26"/>
        <v>0</v>
      </c>
      <c r="Q108" s="438">
        <f t="shared" si="26"/>
        <v>0</v>
      </c>
      <c r="R108" s="438">
        <f t="shared" si="26"/>
        <v>0</v>
      </c>
      <c r="S108" s="438">
        <f t="shared" si="26"/>
        <v>0</v>
      </c>
      <c r="T108" s="438">
        <f t="shared" si="26"/>
        <v>0</v>
      </c>
      <c r="U108" s="438">
        <f t="shared" si="26"/>
        <v>0</v>
      </c>
      <c r="V108" s="438">
        <f t="shared" si="26"/>
        <v>0</v>
      </c>
      <c r="W108" s="438">
        <f t="shared" si="26"/>
        <v>0</v>
      </c>
      <c r="X108" s="438">
        <f t="shared" si="26"/>
        <v>0</v>
      </c>
      <c r="Y108" s="438">
        <f t="shared" si="26"/>
        <v>0</v>
      </c>
      <c r="Z108" s="438">
        <f t="shared" si="26"/>
        <v>0</v>
      </c>
      <c r="AA108" s="438">
        <f t="shared" si="26"/>
        <v>0</v>
      </c>
      <c r="AB108" s="438">
        <f t="shared" si="26"/>
        <v>0</v>
      </c>
      <c r="AC108" s="438">
        <f t="shared" si="26"/>
        <v>0</v>
      </c>
      <c r="AD108" s="438">
        <f t="shared" si="26"/>
        <v>0</v>
      </c>
      <c r="AE108" s="438">
        <f t="shared" si="26"/>
        <v>0</v>
      </c>
      <c r="AF108" s="438">
        <f t="shared" si="26"/>
        <v>0</v>
      </c>
      <c r="AG108" s="438">
        <f t="shared" si="26"/>
        <v>0</v>
      </c>
      <c r="AH108" s="438">
        <f t="shared" si="26"/>
        <v>1</v>
      </c>
      <c r="AI108" s="438">
        <f t="shared" si="26"/>
        <v>0</v>
      </c>
      <c r="AJ108" s="438">
        <f t="shared" si="26"/>
        <v>0</v>
      </c>
      <c r="AK108" s="438">
        <f t="shared" si="26"/>
        <v>0</v>
      </c>
      <c r="AL108" s="260">
        <f t="shared" si="5"/>
        <v>1</v>
      </c>
      <c r="AM108" s="439"/>
      <c r="AN108" s="439" t="b">
        <v>0</v>
      </c>
    </row>
    <row r="109" ht="15.75" customHeight="1">
      <c r="A109" s="233" t="s">
        <v>273</v>
      </c>
      <c r="B109" s="309" t="s">
        <v>291</v>
      </c>
      <c r="C109" s="309" t="s">
        <v>255</v>
      </c>
      <c r="D109" s="310"/>
      <c r="E109" s="446"/>
      <c r="F109" s="447"/>
      <c r="G109" s="435"/>
      <c r="H109" s="435"/>
      <c r="I109" s="441"/>
      <c r="J109" s="441"/>
      <c r="K109" s="470"/>
      <c r="L109" s="470"/>
      <c r="M109" s="435"/>
      <c r="N109" s="435"/>
      <c r="O109" s="435"/>
      <c r="P109" s="441"/>
      <c r="Q109" s="441"/>
      <c r="R109" s="470"/>
      <c r="S109" s="470"/>
      <c r="T109" s="435"/>
      <c r="U109" s="435"/>
      <c r="V109" s="435"/>
      <c r="W109" s="441"/>
      <c r="X109" s="441"/>
      <c r="Y109" s="470"/>
      <c r="Z109" s="470"/>
      <c r="AA109" s="433"/>
      <c r="AB109" s="435"/>
      <c r="AC109" s="435"/>
      <c r="AD109" s="441"/>
      <c r="AE109" s="441"/>
      <c r="AF109" s="470"/>
      <c r="AG109" s="470"/>
      <c r="AH109" s="435"/>
      <c r="AI109" s="435"/>
      <c r="AJ109" s="435"/>
      <c r="AK109" s="441"/>
      <c r="AL109" s="448">
        <f t="shared" si="5"/>
        <v>0</v>
      </c>
      <c r="AM109" s="436"/>
      <c r="AN109" s="240" t="b">
        <v>0</v>
      </c>
    </row>
    <row r="110" ht="15.75" customHeight="1">
      <c r="A110" s="233" t="s">
        <v>273</v>
      </c>
      <c r="B110" s="309" t="s">
        <v>291</v>
      </c>
      <c r="C110" s="309" t="s">
        <v>255</v>
      </c>
      <c r="D110" s="310" t="s">
        <v>163</v>
      </c>
      <c r="E110" s="446"/>
      <c r="F110" s="447"/>
      <c r="G110" s="435">
        <v>1.0</v>
      </c>
      <c r="H110" s="435"/>
      <c r="I110" s="441"/>
      <c r="J110" s="441"/>
      <c r="K110" s="470"/>
      <c r="L110" s="470"/>
      <c r="M110" s="435"/>
      <c r="N110" s="435">
        <v>1.0</v>
      </c>
      <c r="O110" s="435"/>
      <c r="P110" s="441"/>
      <c r="Q110" s="441"/>
      <c r="R110" s="470"/>
      <c r="S110" s="470"/>
      <c r="T110" s="435"/>
      <c r="U110" s="435">
        <v>1.0</v>
      </c>
      <c r="V110" s="435"/>
      <c r="W110" s="441"/>
      <c r="X110" s="441"/>
      <c r="Y110" s="470"/>
      <c r="Z110" s="470"/>
      <c r="AA110" s="433"/>
      <c r="AB110" s="435">
        <v>1.0</v>
      </c>
      <c r="AC110" s="435"/>
      <c r="AD110" s="441"/>
      <c r="AE110" s="441"/>
      <c r="AF110" s="470"/>
      <c r="AG110" s="470"/>
      <c r="AH110" s="435"/>
      <c r="AI110" s="435">
        <v>1.0</v>
      </c>
      <c r="AJ110" s="435"/>
      <c r="AK110" s="441"/>
      <c r="AL110" s="448">
        <f t="shared" si="5"/>
        <v>5</v>
      </c>
      <c r="AM110" s="304"/>
      <c r="AN110" s="240" t="b">
        <v>1</v>
      </c>
    </row>
    <row r="111" ht="15.75" customHeight="1">
      <c r="A111" s="233" t="s">
        <v>273</v>
      </c>
      <c r="B111" s="286" t="s">
        <v>291</v>
      </c>
      <c r="C111" s="286" t="s">
        <v>255</v>
      </c>
      <c r="D111" s="287" t="s">
        <v>161</v>
      </c>
      <c r="E111" s="443"/>
      <c r="F111" s="444"/>
      <c r="G111" s="438">
        <f t="shared" ref="G111:AK111" si="27">SUM(G109:G110)</f>
        <v>1</v>
      </c>
      <c r="H111" s="438">
        <f t="shared" si="27"/>
        <v>0</v>
      </c>
      <c r="I111" s="438">
        <f t="shared" si="27"/>
        <v>0</v>
      </c>
      <c r="J111" s="438">
        <f t="shared" si="27"/>
        <v>0</v>
      </c>
      <c r="K111" s="438">
        <f t="shared" si="27"/>
        <v>0</v>
      </c>
      <c r="L111" s="438">
        <f t="shared" si="27"/>
        <v>0</v>
      </c>
      <c r="M111" s="438">
        <f t="shared" si="27"/>
        <v>0</v>
      </c>
      <c r="N111" s="438">
        <f t="shared" si="27"/>
        <v>1</v>
      </c>
      <c r="O111" s="438">
        <f t="shared" si="27"/>
        <v>0</v>
      </c>
      <c r="P111" s="438">
        <f t="shared" si="27"/>
        <v>0</v>
      </c>
      <c r="Q111" s="438">
        <f t="shared" si="27"/>
        <v>0</v>
      </c>
      <c r="R111" s="438">
        <f t="shared" si="27"/>
        <v>0</v>
      </c>
      <c r="S111" s="438">
        <f t="shared" si="27"/>
        <v>0</v>
      </c>
      <c r="T111" s="438">
        <f t="shared" si="27"/>
        <v>0</v>
      </c>
      <c r="U111" s="438">
        <f t="shared" si="27"/>
        <v>1</v>
      </c>
      <c r="V111" s="438">
        <f t="shared" si="27"/>
        <v>0</v>
      </c>
      <c r="W111" s="438">
        <f t="shared" si="27"/>
        <v>0</v>
      </c>
      <c r="X111" s="438">
        <f t="shared" si="27"/>
        <v>0</v>
      </c>
      <c r="Y111" s="438">
        <f t="shared" si="27"/>
        <v>0</v>
      </c>
      <c r="Z111" s="438">
        <f t="shared" si="27"/>
        <v>0</v>
      </c>
      <c r="AA111" s="438">
        <f t="shared" si="27"/>
        <v>0</v>
      </c>
      <c r="AB111" s="438">
        <f t="shared" si="27"/>
        <v>1</v>
      </c>
      <c r="AC111" s="438">
        <f t="shared" si="27"/>
        <v>0</v>
      </c>
      <c r="AD111" s="438">
        <f t="shared" si="27"/>
        <v>0</v>
      </c>
      <c r="AE111" s="438">
        <f t="shared" si="27"/>
        <v>0</v>
      </c>
      <c r="AF111" s="438">
        <f t="shared" si="27"/>
        <v>0</v>
      </c>
      <c r="AG111" s="438">
        <f t="shared" si="27"/>
        <v>0</v>
      </c>
      <c r="AH111" s="438">
        <f t="shared" si="27"/>
        <v>0</v>
      </c>
      <c r="AI111" s="438">
        <f t="shared" si="27"/>
        <v>1</v>
      </c>
      <c r="AJ111" s="438">
        <f t="shared" si="27"/>
        <v>0</v>
      </c>
      <c r="AK111" s="438">
        <f t="shared" si="27"/>
        <v>0</v>
      </c>
      <c r="AL111" s="260">
        <f t="shared" si="5"/>
        <v>5</v>
      </c>
      <c r="AM111" s="439"/>
      <c r="AN111" s="439" t="b">
        <v>0</v>
      </c>
    </row>
    <row r="112" ht="15.75" customHeight="1">
      <c r="A112" s="233" t="s">
        <v>273</v>
      </c>
      <c r="B112" s="309" t="s">
        <v>291</v>
      </c>
      <c r="C112" s="309" t="s">
        <v>263</v>
      </c>
      <c r="D112" s="310" t="s">
        <v>145</v>
      </c>
      <c r="E112" s="451"/>
      <c r="F112" s="452"/>
      <c r="G112" s="435"/>
      <c r="H112" s="435"/>
      <c r="I112" s="441">
        <v>1.0</v>
      </c>
      <c r="J112" s="441"/>
      <c r="K112" s="470">
        <v>1.0</v>
      </c>
      <c r="L112" s="470"/>
      <c r="M112" s="435">
        <v>1.0</v>
      </c>
      <c r="N112" s="435"/>
      <c r="O112" s="435"/>
      <c r="P112" s="441">
        <v>1.0</v>
      </c>
      <c r="Q112" s="441"/>
      <c r="R112" s="470">
        <v>1.0</v>
      </c>
      <c r="S112" s="470"/>
      <c r="T112" s="435">
        <v>1.0</v>
      </c>
      <c r="U112" s="435"/>
      <c r="V112" s="435"/>
      <c r="W112" s="441">
        <v>1.0</v>
      </c>
      <c r="X112" s="441"/>
      <c r="Y112" s="470">
        <v>1.0</v>
      </c>
      <c r="Z112" s="470"/>
      <c r="AA112" s="433">
        <v>1.0</v>
      </c>
      <c r="AB112" s="435"/>
      <c r="AC112" s="435"/>
      <c r="AD112" s="441">
        <v>1.0</v>
      </c>
      <c r="AE112" s="441"/>
      <c r="AF112" s="470">
        <v>1.0</v>
      </c>
      <c r="AG112" s="470"/>
      <c r="AH112" s="435">
        <v>1.0</v>
      </c>
      <c r="AI112" s="435"/>
      <c r="AJ112" s="435"/>
      <c r="AK112" s="441">
        <v>1.0</v>
      </c>
      <c r="AL112" s="448">
        <f t="shared" si="5"/>
        <v>13</v>
      </c>
      <c r="AM112" s="436"/>
      <c r="AN112" s="240" t="b">
        <v>0</v>
      </c>
    </row>
    <row r="113" ht="15.75" customHeight="1">
      <c r="A113" s="233" t="s">
        <v>273</v>
      </c>
      <c r="B113" s="286" t="s">
        <v>291</v>
      </c>
      <c r="C113" s="286" t="s">
        <v>263</v>
      </c>
      <c r="D113" s="287" t="s">
        <v>142</v>
      </c>
      <c r="E113" s="443"/>
      <c r="F113" s="444"/>
      <c r="G113" s="438">
        <f t="shared" ref="G113:AK113" si="28">SUM(G112)</f>
        <v>0</v>
      </c>
      <c r="H113" s="438">
        <f t="shared" si="28"/>
        <v>0</v>
      </c>
      <c r="I113" s="438">
        <f t="shared" si="28"/>
        <v>1</v>
      </c>
      <c r="J113" s="438">
        <f t="shared" si="28"/>
        <v>0</v>
      </c>
      <c r="K113" s="438">
        <f t="shared" si="28"/>
        <v>1</v>
      </c>
      <c r="L113" s="438">
        <f t="shared" si="28"/>
        <v>0</v>
      </c>
      <c r="M113" s="438">
        <f t="shared" si="28"/>
        <v>1</v>
      </c>
      <c r="N113" s="438">
        <f t="shared" si="28"/>
        <v>0</v>
      </c>
      <c r="O113" s="438">
        <f t="shared" si="28"/>
        <v>0</v>
      </c>
      <c r="P113" s="438">
        <f t="shared" si="28"/>
        <v>1</v>
      </c>
      <c r="Q113" s="438">
        <f t="shared" si="28"/>
        <v>0</v>
      </c>
      <c r="R113" s="438">
        <f t="shared" si="28"/>
        <v>1</v>
      </c>
      <c r="S113" s="438">
        <f t="shared" si="28"/>
        <v>0</v>
      </c>
      <c r="T113" s="438">
        <f t="shared" si="28"/>
        <v>1</v>
      </c>
      <c r="U113" s="438">
        <f t="shared" si="28"/>
        <v>0</v>
      </c>
      <c r="V113" s="438">
        <f t="shared" si="28"/>
        <v>0</v>
      </c>
      <c r="W113" s="438">
        <f t="shared" si="28"/>
        <v>1</v>
      </c>
      <c r="X113" s="438">
        <f t="shared" si="28"/>
        <v>0</v>
      </c>
      <c r="Y113" s="438">
        <f t="shared" si="28"/>
        <v>1</v>
      </c>
      <c r="Z113" s="438">
        <f t="shared" si="28"/>
        <v>0</v>
      </c>
      <c r="AA113" s="438">
        <f t="shared" si="28"/>
        <v>1</v>
      </c>
      <c r="AB113" s="438">
        <f t="shared" si="28"/>
        <v>0</v>
      </c>
      <c r="AC113" s="438">
        <f t="shared" si="28"/>
        <v>0</v>
      </c>
      <c r="AD113" s="438">
        <f t="shared" si="28"/>
        <v>1</v>
      </c>
      <c r="AE113" s="438">
        <f t="shared" si="28"/>
        <v>0</v>
      </c>
      <c r="AF113" s="438">
        <f t="shared" si="28"/>
        <v>1</v>
      </c>
      <c r="AG113" s="438">
        <f t="shared" si="28"/>
        <v>0</v>
      </c>
      <c r="AH113" s="438">
        <f t="shared" si="28"/>
        <v>1</v>
      </c>
      <c r="AI113" s="438">
        <f t="shared" si="28"/>
        <v>0</v>
      </c>
      <c r="AJ113" s="438">
        <f t="shared" si="28"/>
        <v>0</v>
      </c>
      <c r="AK113" s="438">
        <f t="shared" si="28"/>
        <v>1</v>
      </c>
      <c r="AL113" s="260">
        <f t="shared" si="5"/>
        <v>13</v>
      </c>
      <c r="AM113" s="439"/>
      <c r="AN113" s="439" t="b">
        <v>0</v>
      </c>
    </row>
    <row r="114" ht="15.75" customHeight="1">
      <c r="A114" s="233" t="s">
        <v>273</v>
      </c>
      <c r="B114" s="309" t="s">
        <v>293</v>
      </c>
      <c r="C114" s="309" t="s">
        <v>263</v>
      </c>
      <c r="D114" s="310" t="s">
        <v>149</v>
      </c>
      <c r="E114" s="446"/>
      <c r="F114" s="447"/>
      <c r="G114" s="435"/>
      <c r="H114" s="435">
        <v>1.0</v>
      </c>
      <c r="I114" s="441"/>
      <c r="J114" s="441">
        <v>1.0</v>
      </c>
      <c r="K114" s="470"/>
      <c r="L114" s="470"/>
      <c r="M114" s="435">
        <v>1.0</v>
      </c>
      <c r="N114" s="435"/>
      <c r="O114" s="435">
        <v>1.0</v>
      </c>
      <c r="P114" s="441"/>
      <c r="Q114" s="441"/>
      <c r="R114" s="470"/>
      <c r="S114" s="470"/>
      <c r="T114" s="435"/>
      <c r="U114" s="435"/>
      <c r="V114" s="435"/>
      <c r="W114" s="441"/>
      <c r="X114" s="441"/>
      <c r="Y114" s="470"/>
      <c r="Z114" s="470"/>
      <c r="AA114" s="433"/>
      <c r="AB114" s="435"/>
      <c r="AC114" s="435"/>
      <c r="AD114" s="441"/>
      <c r="AE114" s="441"/>
      <c r="AF114" s="470"/>
      <c r="AG114" s="470"/>
      <c r="AH114" s="435"/>
      <c r="AI114" s="435"/>
      <c r="AJ114" s="435"/>
      <c r="AK114" s="441"/>
      <c r="AL114" s="448">
        <f t="shared" si="5"/>
        <v>4</v>
      </c>
      <c r="AM114" s="304"/>
      <c r="AN114" s="240" t="b">
        <v>1</v>
      </c>
    </row>
    <row r="115" ht="15.75" customHeight="1">
      <c r="A115" s="233" t="s">
        <v>273</v>
      </c>
      <c r="B115" s="309" t="s">
        <v>293</v>
      </c>
      <c r="C115" s="309" t="s">
        <v>263</v>
      </c>
      <c r="D115" s="310"/>
      <c r="E115" s="446"/>
      <c r="F115" s="447"/>
      <c r="G115" s="435"/>
      <c r="H115" s="435"/>
      <c r="I115" s="441"/>
      <c r="J115" s="441"/>
      <c r="K115" s="470"/>
      <c r="L115" s="470"/>
      <c r="M115" s="435"/>
      <c r="N115" s="435"/>
      <c r="O115" s="435"/>
      <c r="P115" s="441"/>
      <c r="Q115" s="441"/>
      <c r="R115" s="470"/>
      <c r="S115" s="470"/>
      <c r="T115" s="435"/>
      <c r="U115" s="435"/>
      <c r="V115" s="435"/>
      <c r="W115" s="441"/>
      <c r="X115" s="441"/>
      <c r="Y115" s="470"/>
      <c r="Z115" s="470"/>
      <c r="AA115" s="433"/>
      <c r="AB115" s="435"/>
      <c r="AC115" s="435"/>
      <c r="AD115" s="441"/>
      <c r="AE115" s="441"/>
      <c r="AF115" s="470"/>
      <c r="AG115" s="470"/>
      <c r="AH115" s="435"/>
      <c r="AI115" s="435"/>
      <c r="AJ115" s="435"/>
      <c r="AK115" s="441"/>
      <c r="AL115" s="448">
        <f t="shared" si="5"/>
        <v>0</v>
      </c>
      <c r="AM115" s="304"/>
      <c r="AN115" s="240" t="b">
        <v>0</v>
      </c>
    </row>
    <row r="116" ht="15.75" customHeight="1">
      <c r="A116" s="233" t="s">
        <v>273</v>
      </c>
      <c r="B116" s="286" t="s">
        <v>293</v>
      </c>
      <c r="C116" s="286" t="s">
        <v>263</v>
      </c>
      <c r="D116" s="287" t="s">
        <v>142</v>
      </c>
      <c r="E116" s="443"/>
      <c r="F116" s="444"/>
      <c r="G116" s="438">
        <f t="shared" ref="G116:AK116" si="29">SUM(G114:G115)</f>
        <v>0</v>
      </c>
      <c r="H116" s="438">
        <f t="shared" si="29"/>
        <v>1</v>
      </c>
      <c r="I116" s="438">
        <f t="shared" si="29"/>
        <v>0</v>
      </c>
      <c r="J116" s="438">
        <f t="shared" si="29"/>
        <v>1</v>
      </c>
      <c r="K116" s="438">
        <f t="shared" si="29"/>
        <v>0</v>
      </c>
      <c r="L116" s="438">
        <f t="shared" si="29"/>
        <v>0</v>
      </c>
      <c r="M116" s="438">
        <f t="shared" si="29"/>
        <v>1</v>
      </c>
      <c r="N116" s="438">
        <f t="shared" si="29"/>
        <v>0</v>
      </c>
      <c r="O116" s="438">
        <f t="shared" si="29"/>
        <v>1</v>
      </c>
      <c r="P116" s="438">
        <f t="shared" si="29"/>
        <v>0</v>
      </c>
      <c r="Q116" s="438">
        <f t="shared" si="29"/>
        <v>0</v>
      </c>
      <c r="R116" s="438">
        <f t="shared" si="29"/>
        <v>0</v>
      </c>
      <c r="S116" s="438">
        <f t="shared" si="29"/>
        <v>0</v>
      </c>
      <c r="T116" s="438">
        <f t="shared" si="29"/>
        <v>0</v>
      </c>
      <c r="U116" s="438">
        <f t="shared" si="29"/>
        <v>0</v>
      </c>
      <c r="V116" s="438">
        <f t="shared" si="29"/>
        <v>0</v>
      </c>
      <c r="W116" s="438">
        <f t="shared" si="29"/>
        <v>0</v>
      </c>
      <c r="X116" s="438">
        <f t="shared" si="29"/>
        <v>0</v>
      </c>
      <c r="Y116" s="438">
        <f t="shared" si="29"/>
        <v>0</v>
      </c>
      <c r="Z116" s="438">
        <f t="shared" si="29"/>
        <v>0</v>
      </c>
      <c r="AA116" s="438">
        <f t="shared" si="29"/>
        <v>0</v>
      </c>
      <c r="AB116" s="438">
        <f t="shared" si="29"/>
        <v>0</v>
      </c>
      <c r="AC116" s="438">
        <f t="shared" si="29"/>
        <v>0</v>
      </c>
      <c r="AD116" s="438">
        <f t="shared" si="29"/>
        <v>0</v>
      </c>
      <c r="AE116" s="438">
        <f t="shared" si="29"/>
        <v>0</v>
      </c>
      <c r="AF116" s="438">
        <f t="shared" si="29"/>
        <v>0</v>
      </c>
      <c r="AG116" s="438">
        <f t="shared" si="29"/>
        <v>0</v>
      </c>
      <c r="AH116" s="438">
        <f t="shared" si="29"/>
        <v>0</v>
      </c>
      <c r="AI116" s="438">
        <f t="shared" si="29"/>
        <v>0</v>
      </c>
      <c r="AJ116" s="438">
        <f t="shared" si="29"/>
        <v>0</v>
      </c>
      <c r="AK116" s="438">
        <f t="shared" si="29"/>
        <v>0</v>
      </c>
      <c r="AL116" s="260">
        <f t="shared" si="5"/>
        <v>4</v>
      </c>
      <c r="AM116" s="439"/>
      <c r="AN116" s="439" t="b">
        <v>0</v>
      </c>
    </row>
    <row r="117" ht="15.75" customHeight="1">
      <c r="A117" s="233" t="s">
        <v>273</v>
      </c>
      <c r="B117" s="309" t="s">
        <v>293</v>
      </c>
      <c r="C117" s="309" t="s">
        <v>259</v>
      </c>
      <c r="D117" s="310" t="s">
        <v>67</v>
      </c>
      <c r="E117" s="446"/>
      <c r="F117" s="447"/>
      <c r="G117" s="435">
        <v>2.0</v>
      </c>
      <c r="H117" s="435">
        <v>2.0</v>
      </c>
      <c r="I117" s="441">
        <v>2.0</v>
      </c>
      <c r="J117" s="441">
        <v>2.0</v>
      </c>
      <c r="K117" s="470">
        <v>2.0</v>
      </c>
      <c r="L117" s="470">
        <v>2.0</v>
      </c>
      <c r="M117" s="435">
        <v>2.0</v>
      </c>
      <c r="N117" s="435">
        <v>2.0</v>
      </c>
      <c r="O117" s="435">
        <v>2.0</v>
      </c>
      <c r="P117" s="441">
        <v>2.0</v>
      </c>
      <c r="Q117" s="441">
        <v>2.0</v>
      </c>
      <c r="R117" s="470">
        <v>2.0</v>
      </c>
      <c r="S117" s="470">
        <v>2.0</v>
      </c>
      <c r="T117" s="435">
        <v>2.0</v>
      </c>
      <c r="U117" s="435">
        <v>2.0</v>
      </c>
      <c r="V117" s="435">
        <v>2.0</v>
      </c>
      <c r="W117" s="441">
        <v>2.0</v>
      </c>
      <c r="X117" s="441">
        <v>1.0</v>
      </c>
      <c r="Y117" s="470">
        <v>1.0</v>
      </c>
      <c r="Z117" s="470">
        <v>1.0</v>
      </c>
      <c r="AA117" s="433">
        <v>1.0</v>
      </c>
      <c r="AB117" s="435">
        <v>1.0</v>
      </c>
      <c r="AC117" s="435">
        <v>1.0</v>
      </c>
      <c r="AD117" s="441">
        <v>1.0</v>
      </c>
      <c r="AE117" s="441">
        <v>1.0</v>
      </c>
      <c r="AF117" s="470">
        <v>1.0</v>
      </c>
      <c r="AG117" s="470">
        <v>1.0</v>
      </c>
      <c r="AH117" s="435">
        <v>1.0</v>
      </c>
      <c r="AI117" s="435">
        <v>1.0</v>
      </c>
      <c r="AJ117" s="435">
        <v>1.0</v>
      </c>
      <c r="AK117" s="441">
        <v>1.0</v>
      </c>
      <c r="AL117" s="448">
        <f t="shared" si="5"/>
        <v>48</v>
      </c>
      <c r="AM117" s="436"/>
      <c r="AN117" s="240" t="b">
        <v>0</v>
      </c>
    </row>
    <row r="118" ht="15.75" customHeight="1">
      <c r="A118" s="233" t="s">
        <v>273</v>
      </c>
      <c r="B118" s="309" t="s">
        <v>293</v>
      </c>
      <c r="C118" s="309" t="s">
        <v>259</v>
      </c>
      <c r="D118" s="310"/>
      <c r="E118" s="446"/>
      <c r="F118" s="447"/>
      <c r="G118" s="435"/>
      <c r="H118" s="435"/>
      <c r="I118" s="441"/>
      <c r="J118" s="441"/>
      <c r="K118" s="470"/>
      <c r="L118" s="470"/>
      <c r="M118" s="435"/>
      <c r="N118" s="435"/>
      <c r="O118" s="435"/>
      <c r="P118" s="441"/>
      <c r="Q118" s="441"/>
      <c r="R118" s="470"/>
      <c r="S118" s="470"/>
      <c r="T118" s="435"/>
      <c r="U118" s="435"/>
      <c r="V118" s="435"/>
      <c r="W118" s="441"/>
      <c r="X118" s="441"/>
      <c r="Y118" s="470"/>
      <c r="Z118" s="470"/>
      <c r="AA118" s="433"/>
      <c r="AB118" s="435"/>
      <c r="AC118" s="435"/>
      <c r="AD118" s="441"/>
      <c r="AE118" s="441"/>
      <c r="AF118" s="470"/>
      <c r="AG118" s="470"/>
      <c r="AH118" s="435"/>
      <c r="AI118" s="435"/>
      <c r="AJ118" s="435"/>
      <c r="AK118" s="441"/>
      <c r="AL118" s="448">
        <f t="shared" si="5"/>
        <v>0</v>
      </c>
      <c r="AM118" s="304"/>
      <c r="AN118" s="240" t="b">
        <v>0</v>
      </c>
    </row>
    <row r="119" ht="15.75" customHeight="1">
      <c r="A119" s="233" t="s">
        <v>273</v>
      </c>
      <c r="B119" s="286" t="s">
        <v>293</v>
      </c>
      <c r="C119" s="286" t="s">
        <v>259</v>
      </c>
      <c r="D119" s="287" t="s">
        <v>47</v>
      </c>
      <c r="E119" s="443"/>
      <c r="F119" s="444"/>
      <c r="G119" s="438">
        <f t="shared" ref="G119:AK119" si="30">SUM(G117:G118)</f>
        <v>2</v>
      </c>
      <c r="H119" s="438">
        <f t="shared" si="30"/>
        <v>2</v>
      </c>
      <c r="I119" s="438">
        <f t="shared" si="30"/>
        <v>2</v>
      </c>
      <c r="J119" s="438">
        <f t="shared" si="30"/>
        <v>2</v>
      </c>
      <c r="K119" s="438">
        <f t="shared" si="30"/>
        <v>2</v>
      </c>
      <c r="L119" s="438">
        <f t="shared" si="30"/>
        <v>2</v>
      </c>
      <c r="M119" s="438">
        <f t="shared" si="30"/>
        <v>2</v>
      </c>
      <c r="N119" s="438">
        <f t="shared" si="30"/>
        <v>2</v>
      </c>
      <c r="O119" s="438">
        <f t="shared" si="30"/>
        <v>2</v>
      </c>
      <c r="P119" s="438">
        <f t="shared" si="30"/>
        <v>2</v>
      </c>
      <c r="Q119" s="438">
        <f t="shared" si="30"/>
        <v>2</v>
      </c>
      <c r="R119" s="438">
        <f t="shared" si="30"/>
        <v>2</v>
      </c>
      <c r="S119" s="438">
        <f t="shared" si="30"/>
        <v>2</v>
      </c>
      <c r="T119" s="438">
        <f t="shared" si="30"/>
        <v>2</v>
      </c>
      <c r="U119" s="438">
        <f t="shared" si="30"/>
        <v>2</v>
      </c>
      <c r="V119" s="438">
        <f t="shared" si="30"/>
        <v>2</v>
      </c>
      <c r="W119" s="438">
        <f t="shared" si="30"/>
        <v>2</v>
      </c>
      <c r="X119" s="438">
        <f t="shared" si="30"/>
        <v>1</v>
      </c>
      <c r="Y119" s="438">
        <f t="shared" si="30"/>
        <v>1</v>
      </c>
      <c r="Z119" s="438">
        <f t="shared" si="30"/>
        <v>1</v>
      </c>
      <c r="AA119" s="438">
        <f t="shared" si="30"/>
        <v>1</v>
      </c>
      <c r="AB119" s="438">
        <f t="shared" si="30"/>
        <v>1</v>
      </c>
      <c r="AC119" s="438">
        <f t="shared" si="30"/>
        <v>1</v>
      </c>
      <c r="AD119" s="438">
        <f t="shared" si="30"/>
        <v>1</v>
      </c>
      <c r="AE119" s="438">
        <f t="shared" si="30"/>
        <v>1</v>
      </c>
      <c r="AF119" s="438">
        <f t="shared" si="30"/>
        <v>1</v>
      </c>
      <c r="AG119" s="438">
        <f t="shared" si="30"/>
        <v>1</v>
      </c>
      <c r="AH119" s="438">
        <f t="shared" si="30"/>
        <v>1</v>
      </c>
      <c r="AI119" s="438">
        <f t="shared" si="30"/>
        <v>1</v>
      </c>
      <c r="AJ119" s="438">
        <f t="shared" si="30"/>
        <v>1</v>
      </c>
      <c r="AK119" s="438">
        <f t="shared" si="30"/>
        <v>1</v>
      </c>
      <c r="AL119" s="260">
        <f t="shared" si="5"/>
        <v>48</v>
      </c>
      <c r="AM119" s="439"/>
      <c r="AN119" s="439" t="b">
        <v>0</v>
      </c>
    </row>
    <row r="120" ht="15.75" customHeight="1">
      <c r="A120" s="233" t="s">
        <v>281</v>
      </c>
      <c r="B120" s="309" t="s">
        <v>281</v>
      </c>
      <c r="C120" s="309" t="s">
        <v>263</v>
      </c>
      <c r="D120" s="310" t="s">
        <v>151</v>
      </c>
      <c r="E120" s="446"/>
      <c r="F120" s="452"/>
      <c r="G120" s="496"/>
      <c r="H120" s="297"/>
      <c r="I120" s="297"/>
      <c r="J120" s="297"/>
      <c r="K120" s="297"/>
      <c r="L120" s="297"/>
      <c r="M120" s="297"/>
      <c r="N120" s="297"/>
      <c r="O120" s="297"/>
      <c r="P120" s="297"/>
      <c r="Q120" s="297"/>
      <c r="R120" s="297"/>
      <c r="S120" s="297"/>
      <c r="T120" s="297"/>
      <c r="U120" s="297"/>
      <c r="V120" s="297"/>
      <c r="W120" s="297"/>
      <c r="X120" s="297"/>
      <c r="Y120" s="297"/>
      <c r="Z120" s="297"/>
      <c r="AA120" s="297"/>
      <c r="AB120" s="297"/>
      <c r="AC120" s="297"/>
      <c r="AD120" s="297"/>
      <c r="AE120" s="297"/>
      <c r="AF120" s="297"/>
      <c r="AG120" s="297"/>
      <c r="AH120" s="297"/>
      <c r="AI120" s="297"/>
      <c r="AJ120" s="297"/>
      <c r="AK120" s="298"/>
      <c r="AL120" s="477" t="str">
        <f t="shared" ref="AL120:AL121" si="31">SUM(#REF!+#REF!+#REF!+#REF!+#REF!+#REF!+#REF!+#REF!+#REF!+#REF!+#REF!)</f>
        <v>#REF!</v>
      </c>
      <c r="AM120" s="436"/>
      <c r="AN120" s="240" t="b">
        <v>0</v>
      </c>
    </row>
    <row r="121" ht="15.75" customHeight="1">
      <c r="A121" s="233" t="s">
        <v>281</v>
      </c>
      <c r="B121" s="457" t="s">
        <v>281</v>
      </c>
      <c r="C121" s="306" t="s">
        <v>263</v>
      </c>
      <c r="D121" s="307" t="s">
        <v>142</v>
      </c>
      <c r="E121" s="458"/>
      <c r="F121" s="6"/>
      <c r="G121" s="459"/>
      <c r="H121" s="297"/>
      <c r="I121" s="297"/>
      <c r="J121" s="297"/>
      <c r="K121" s="297"/>
      <c r="L121" s="297"/>
      <c r="M121" s="297"/>
      <c r="N121" s="297"/>
      <c r="O121" s="297"/>
      <c r="P121" s="297"/>
      <c r="Q121" s="297"/>
      <c r="R121" s="297"/>
      <c r="S121" s="297"/>
      <c r="T121" s="297"/>
      <c r="U121" s="297"/>
      <c r="V121" s="297"/>
      <c r="W121" s="297"/>
      <c r="X121" s="297"/>
      <c r="Y121" s="297"/>
      <c r="Z121" s="297"/>
      <c r="AA121" s="297"/>
      <c r="AB121" s="297"/>
      <c r="AC121" s="297"/>
      <c r="AD121" s="297"/>
      <c r="AE121" s="297"/>
      <c r="AF121" s="297"/>
      <c r="AG121" s="297"/>
      <c r="AH121" s="297"/>
      <c r="AI121" s="297"/>
      <c r="AJ121" s="297"/>
      <c r="AK121" s="298"/>
      <c r="AL121" s="477" t="str">
        <f t="shared" si="31"/>
        <v>#REF!</v>
      </c>
      <c r="AM121" s="449"/>
      <c r="AN121" s="439" t="b">
        <v>0</v>
      </c>
    </row>
    <row r="122" ht="15.75" customHeight="1">
      <c r="A122" s="233" t="s">
        <v>25</v>
      </c>
      <c r="B122" s="309" t="s">
        <v>274</v>
      </c>
      <c r="C122" s="309" t="s">
        <v>255</v>
      </c>
      <c r="D122" s="309" t="s">
        <v>166</v>
      </c>
      <c r="E122" s="309"/>
      <c r="F122" s="309"/>
      <c r="G122" s="500"/>
      <c r="H122" s="435"/>
      <c r="I122" s="435"/>
      <c r="J122" s="435"/>
      <c r="K122" s="437"/>
      <c r="L122" s="437"/>
      <c r="M122" s="435"/>
      <c r="N122" s="435"/>
      <c r="O122" s="435"/>
      <c r="P122" s="435"/>
      <c r="Q122" s="435"/>
      <c r="R122" s="437"/>
      <c r="S122" s="437"/>
      <c r="T122" s="435"/>
      <c r="U122" s="435"/>
      <c r="V122" s="435"/>
      <c r="W122" s="435"/>
      <c r="X122" s="435"/>
      <c r="Y122" s="437"/>
      <c r="Z122" s="437"/>
      <c r="AA122" s="433"/>
      <c r="AB122" s="435"/>
      <c r="AC122" s="435"/>
      <c r="AD122" s="435"/>
      <c r="AE122" s="435"/>
      <c r="AF122" s="437"/>
      <c r="AG122" s="437"/>
      <c r="AH122" s="435"/>
      <c r="AI122" s="435"/>
      <c r="AJ122" s="435"/>
      <c r="AK122" s="435"/>
      <c r="AL122" s="278">
        <f t="shared" ref="AL122:AL168" si="33">SUM(G122:AK122)</f>
        <v>0</v>
      </c>
      <c r="AM122" s="436"/>
      <c r="AN122" s="240" t="b">
        <v>0</v>
      </c>
    </row>
    <row r="123" ht="15.75" customHeight="1">
      <c r="A123" s="233" t="s">
        <v>25</v>
      </c>
      <c r="B123" s="286" t="s">
        <v>274</v>
      </c>
      <c r="C123" s="286" t="s">
        <v>255</v>
      </c>
      <c r="D123" s="286" t="s">
        <v>161</v>
      </c>
      <c r="E123" s="286"/>
      <c r="F123" s="286"/>
      <c r="G123" s="438">
        <f t="shared" ref="G123:AK123" si="32">SUM(G122)</f>
        <v>0</v>
      </c>
      <c r="H123" s="438">
        <f t="shared" si="32"/>
        <v>0</v>
      </c>
      <c r="I123" s="438">
        <f t="shared" si="32"/>
        <v>0</v>
      </c>
      <c r="J123" s="438">
        <f t="shared" si="32"/>
        <v>0</v>
      </c>
      <c r="K123" s="438">
        <f t="shared" si="32"/>
        <v>0</v>
      </c>
      <c r="L123" s="438">
        <f t="shared" si="32"/>
        <v>0</v>
      </c>
      <c r="M123" s="438">
        <f t="shared" si="32"/>
        <v>0</v>
      </c>
      <c r="N123" s="438">
        <f t="shared" si="32"/>
        <v>0</v>
      </c>
      <c r="O123" s="438">
        <f t="shared" si="32"/>
        <v>0</v>
      </c>
      <c r="P123" s="438">
        <f t="shared" si="32"/>
        <v>0</v>
      </c>
      <c r="Q123" s="438">
        <f t="shared" si="32"/>
        <v>0</v>
      </c>
      <c r="R123" s="438">
        <f t="shared" si="32"/>
        <v>0</v>
      </c>
      <c r="S123" s="438">
        <f t="shared" si="32"/>
        <v>0</v>
      </c>
      <c r="T123" s="438">
        <f t="shared" si="32"/>
        <v>0</v>
      </c>
      <c r="U123" s="438">
        <f t="shared" si="32"/>
        <v>0</v>
      </c>
      <c r="V123" s="438">
        <f t="shared" si="32"/>
        <v>0</v>
      </c>
      <c r="W123" s="438">
        <f t="shared" si="32"/>
        <v>0</v>
      </c>
      <c r="X123" s="438">
        <f t="shared" si="32"/>
        <v>0</v>
      </c>
      <c r="Y123" s="438">
        <f t="shared" si="32"/>
        <v>0</v>
      </c>
      <c r="Z123" s="438">
        <f t="shared" si="32"/>
        <v>0</v>
      </c>
      <c r="AA123" s="438">
        <f t="shared" si="32"/>
        <v>0</v>
      </c>
      <c r="AB123" s="438">
        <f t="shared" si="32"/>
        <v>0</v>
      </c>
      <c r="AC123" s="438">
        <f t="shared" si="32"/>
        <v>0</v>
      </c>
      <c r="AD123" s="438">
        <f t="shared" si="32"/>
        <v>0</v>
      </c>
      <c r="AE123" s="438">
        <f t="shared" si="32"/>
        <v>0</v>
      </c>
      <c r="AF123" s="438">
        <f t="shared" si="32"/>
        <v>0</v>
      </c>
      <c r="AG123" s="438">
        <f t="shared" si="32"/>
        <v>0</v>
      </c>
      <c r="AH123" s="438">
        <f t="shared" si="32"/>
        <v>0</v>
      </c>
      <c r="AI123" s="438">
        <f t="shared" si="32"/>
        <v>0</v>
      </c>
      <c r="AJ123" s="438">
        <f t="shared" si="32"/>
        <v>0</v>
      </c>
      <c r="AK123" s="438">
        <f t="shared" si="32"/>
        <v>0</v>
      </c>
      <c r="AL123" s="260">
        <f t="shared" si="33"/>
        <v>0</v>
      </c>
      <c r="AM123" s="439"/>
      <c r="AN123" s="407" t="b">
        <v>0</v>
      </c>
    </row>
    <row r="124" ht="15.75" customHeight="1">
      <c r="A124" s="233" t="s">
        <v>273</v>
      </c>
      <c r="B124" s="309" t="s">
        <v>298</v>
      </c>
      <c r="C124" s="309" t="s">
        <v>259</v>
      </c>
      <c r="D124" s="309" t="s">
        <v>74</v>
      </c>
      <c r="E124" s="309"/>
      <c r="F124" s="309"/>
      <c r="G124" s="435">
        <v>2.0</v>
      </c>
      <c r="H124" s="435">
        <v>2.0</v>
      </c>
      <c r="I124" s="435">
        <v>2.0</v>
      </c>
      <c r="J124" s="435">
        <v>2.0</v>
      </c>
      <c r="K124" s="437">
        <v>2.0</v>
      </c>
      <c r="L124" s="437"/>
      <c r="M124" s="435">
        <v>2.0</v>
      </c>
      <c r="N124" s="435">
        <v>2.0</v>
      </c>
      <c r="O124" s="435">
        <v>2.0</v>
      </c>
      <c r="P124" s="435">
        <v>2.0</v>
      </c>
      <c r="Q124" s="435">
        <v>2.0</v>
      </c>
      <c r="R124" s="437">
        <v>2.0</v>
      </c>
      <c r="S124" s="437"/>
      <c r="T124" s="435">
        <v>2.0</v>
      </c>
      <c r="U124" s="435">
        <v>2.0</v>
      </c>
      <c r="V124" s="435">
        <v>2.0</v>
      </c>
      <c r="W124" s="435">
        <v>2.0</v>
      </c>
      <c r="X124" s="435">
        <v>2.0</v>
      </c>
      <c r="Y124" s="437">
        <v>2.0</v>
      </c>
      <c r="Z124" s="437"/>
      <c r="AA124" s="433">
        <v>2.0</v>
      </c>
      <c r="AB124" s="435">
        <v>2.0</v>
      </c>
      <c r="AC124" s="435">
        <v>2.0</v>
      </c>
      <c r="AD124" s="435">
        <v>2.0</v>
      </c>
      <c r="AE124" s="435">
        <v>2.0</v>
      </c>
      <c r="AF124" s="437">
        <v>2.0</v>
      </c>
      <c r="AG124" s="437"/>
      <c r="AH124" s="435">
        <v>2.0</v>
      </c>
      <c r="AI124" s="435">
        <v>2.0</v>
      </c>
      <c r="AJ124" s="435">
        <v>2.0</v>
      </c>
      <c r="AK124" s="435">
        <v>2.0</v>
      </c>
      <c r="AL124" s="278">
        <f t="shared" si="33"/>
        <v>54</v>
      </c>
      <c r="AM124" s="436"/>
      <c r="AN124" s="240" t="b">
        <v>0</v>
      </c>
    </row>
    <row r="125" ht="15.75" customHeight="1">
      <c r="A125" s="233" t="s">
        <v>273</v>
      </c>
      <c r="B125" s="309" t="s">
        <v>298</v>
      </c>
      <c r="C125" s="309" t="s">
        <v>259</v>
      </c>
      <c r="D125" s="309" t="s">
        <v>62</v>
      </c>
      <c r="E125" s="309"/>
      <c r="F125" s="309"/>
      <c r="G125" s="501"/>
      <c r="H125" s="435"/>
      <c r="I125" s="435"/>
      <c r="J125" s="435"/>
      <c r="K125" s="437"/>
      <c r="L125" s="437"/>
      <c r="M125" s="435"/>
      <c r="N125" s="441"/>
      <c r="O125" s="441"/>
      <c r="P125" s="435"/>
      <c r="Q125" s="435"/>
      <c r="R125" s="437"/>
      <c r="S125" s="437"/>
      <c r="T125" s="435"/>
      <c r="U125" s="441"/>
      <c r="V125" s="441"/>
      <c r="W125" s="435"/>
      <c r="X125" s="435"/>
      <c r="Y125" s="437"/>
      <c r="Z125" s="437"/>
      <c r="AA125" s="433"/>
      <c r="AB125" s="441"/>
      <c r="AC125" s="441"/>
      <c r="AD125" s="435"/>
      <c r="AE125" s="435"/>
      <c r="AF125" s="437"/>
      <c r="AG125" s="437"/>
      <c r="AH125" s="435"/>
      <c r="AI125" s="441"/>
      <c r="AJ125" s="441"/>
      <c r="AK125" s="435"/>
      <c r="AL125" s="278">
        <f t="shared" si="33"/>
        <v>0</v>
      </c>
      <c r="AM125" s="436"/>
      <c r="AN125" s="240" t="b">
        <v>0</v>
      </c>
    </row>
    <row r="126" ht="15.75" customHeight="1">
      <c r="A126" s="233" t="s">
        <v>273</v>
      </c>
      <c r="B126" s="309" t="s">
        <v>298</v>
      </c>
      <c r="C126" s="309" t="s">
        <v>259</v>
      </c>
      <c r="D126" s="309" t="s">
        <v>50</v>
      </c>
      <c r="E126" s="309"/>
      <c r="F126" s="309"/>
      <c r="G126" s="501"/>
      <c r="H126" s="435"/>
      <c r="I126" s="435"/>
      <c r="J126" s="435"/>
      <c r="K126" s="437"/>
      <c r="L126" s="437">
        <v>2.0</v>
      </c>
      <c r="M126" s="435"/>
      <c r="N126" s="441"/>
      <c r="O126" s="441"/>
      <c r="P126" s="435"/>
      <c r="Q126" s="435"/>
      <c r="R126" s="437"/>
      <c r="S126" s="437">
        <v>2.0</v>
      </c>
      <c r="T126" s="435"/>
      <c r="U126" s="441"/>
      <c r="V126" s="441"/>
      <c r="W126" s="435"/>
      <c r="X126" s="435"/>
      <c r="Y126" s="437"/>
      <c r="Z126" s="437">
        <v>2.0</v>
      </c>
      <c r="AA126" s="433"/>
      <c r="AB126" s="441"/>
      <c r="AC126" s="441"/>
      <c r="AD126" s="435"/>
      <c r="AE126" s="435"/>
      <c r="AF126" s="437"/>
      <c r="AG126" s="437">
        <v>2.0</v>
      </c>
      <c r="AH126" s="435"/>
      <c r="AI126" s="441"/>
      <c r="AJ126" s="441"/>
      <c r="AK126" s="435"/>
      <c r="AL126" s="278">
        <f t="shared" si="33"/>
        <v>8</v>
      </c>
      <c r="AM126" s="436"/>
      <c r="AN126" s="240" t="b">
        <v>0</v>
      </c>
    </row>
    <row r="127" ht="15.75" customHeight="1">
      <c r="A127" s="233" t="s">
        <v>273</v>
      </c>
      <c r="B127" s="457" t="s">
        <v>298</v>
      </c>
      <c r="C127" s="306" t="s">
        <v>259</v>
      </c>
      <c r="D127" s="286" t="s">
        <v>47</v>
      </c>
      <c r="E127" s="286"/>
      <c r="F127" s="286"/>
      <c r="G127" s="440">
        <f t="shared" ref="G127:AK127" si="34">SUM(G124:G126)</f>
        <v>2</v>
      </c>
      <c r="H127" s="440">
        <f t="shared" si="34"/>
        <v>2</v>
      </c>
      <c r="I127" s="440">
        <f t="shared" si="34"/>
        <v>2</v>
      </c>
      <c r="J127" s="440">
        <f t="shared" si="34"/>
        <v>2</v>
      </c>
      <c r="K127" s="440">
        <f t="shared" si="34"/>
        <v>2</v>
      </c>
      <c r="L127" s="440">
        <f t="shared" si="34"/>
        <v>2</v>
      </c>
      <c r="M127" s="440">
        <f t="shared" si="34"/>
        <v>2</v>
      </c>
      <c r="N127" s="440">
        <f t="shared" si="34"/>
        <v>2</v>
      </c>
      <c r="O127" s="440">
        <f t="shared" si="34"/>
        <v>2</v>
      </c>
      <c r="P127" s="440">
        <f t="shared" si="34"/>
        <v>2</v>
      </c>
      <c r="Q127" s="440">
        <f t="shared" si="34"/>
        <v>2</v>
      </c>
      <c r="R127" s="440">
        <f t="shared" si="34"/>
        <v>2</v>
      </c>
      <c r="S127" s="440">
        <f t="shared" si="34"/>
        <v>2</v>
      </c>
      <c r="T127" s="440">
        <f t="shared" si="34"/>
        <v>2</v>
      </c>
      <c r="U127" s="440">
        <f t="shared" si="34"/>
        <v>2</v>
      </c>
      <c r="V127" s="440">
        <f t="shared" si="34"/>
        <v>2</v>
      </c>
      <c r="W127" s="440">
        <f t="shared" si="34"/>
        <v>2</v>
      </c>
      <c r="X127" s="440">
        <f t="shared" si="34"/>
        <v>2</v>
      </c>
      <c r="Y127" s="440">
        <f t="shared" si="34"/>
        <v>2</v>
      </c>
      <c r="Z127" s="440">
        <f t="shared" si="34"/>
        <v>2</v>
      </c>
      <c r="AA127" s="440">
        <f t="shared" si="34"/>
        <v>2</v>
      </c>
      <c r="AB127" s="440">
        <f t="shared" si="34"/>
        <v>2</v>
      </c>
      <c r="AC127" s="440">
        <f t="shared" si="34"/>
        <v>2</v>
      </c>
      <c r="AD127" s="440">
        <f t="shared" si="34"/>
        <v>2</v>
      </c>
      <c r="AE127" s="440">
        <f t="shared" si="34"/>
        <v>2</v>
      </c>
      <c r="AF127" s="440">
        <f t="shared" si="34"/>
        <v>2</v>
      </c>
      <c r="AG127" s="440">
        <f t="shared" si="34"/>
        <v>2</v>
      </c>
      <c r="AH127" s="440">
        <f t="shared" si="34"/>
        <v>2</v>
      </c>
      <c r="AI127" s="440">
        <f t="shared" si="34"/>
        <v>2</v>
      </c>
      <c r="AJ127" s="440">
        <f t="shared" si="34"/>
        <v>2</v>
      </c>
      <c r="AK127" s="440">
        <f t="shared" si="34"/>
        <v>2</v>
      </c>
      <c r="AL127" s="260">
        <f t="shared" si="33"/>
        <v>62</v>
      </c>
      <c r="AM127" s="439"/>
      <c r="AN127" s="407" t="b">
        <v>0</v>
      </c>
    </row>
    <row r="128" ht="15.75" customHeight="1">
      <c r="A128" s="233" t="s">
        <v>265</v>
      </c>
      <c r="B128" s="309" t="s">
        <v>307</v>
      </c>
      <c r="C128" s="309" t="s">
        <v>263</v>
      </c>
      <c r="D128" s="309" t="s">
        <v>148</v>
      </c>
      <c r="E128" s="309"/>
      <c r="F128" s="309"/>
      <c r="G128" s="441">
        <v>1.0</v>
      </c>
      <c r="H128" s="435"/>
      <c r="I128" s="435"/>
      <c r="J128" s="435"/>
      <c r="K128" s="437"/>
      <c r="L128" s="437"/>
      <c r="M128" s="435"/>
      <c r="N128" s="441"/>
      <c r="O128" s="441"/>
      <c r="P128" s="435">
        <v>1.0</v>
      </c>
      <c r="Q128" s="435"/>
      <c r="R128" s="437"/>
      <c r="S128" s="437"/>
      <c r="T128" s="435"/>
      <c r="U128" s="441"/>
      <c r="V128" s="441">
        <v>1.0</v>
      </c>
      <c r="W128" s="435"/>
      <c r="X128" s="435"/>
      <c r="Y128" s="437"/>
      <c r="Z128" s="437"/>
      <c r="AA128" s="433"/>
      <c r="AB128" s="441"/>
      <c r="AC128" s="441"/>
      <c r="AD128" s="435">
        <v>1.0</v>
      </c>
      <c r="AE128" s="435"/>
      <c r="AF128" s="437"/>
      <c r="AG128" s="437"/>
      <c r="AH128" s="435"/>
      <c r="AI128" s="441">
        <v>1.0</v>
      </c>
      <c r="AJ128" s="441"/>
      <c r="AK128" s="435"/>
      <c r="AL128" s="278">
        <f t="shared" si="33"/>
        <v>5</v>
      </c>
      <c r="AM128" s="436"/>
      <c r="AN128" s="240" t="b">
        <v>1</v>
      </c>
    </row>
    <row r="129" ht="15.75" customHeight="1">
      <c r="A129" s="233" t="s">
        <v>265</v>
      </c>
      <c r="B129" s="306" t="s">
        <v>307</v>
      </c>
      <c r="C129" s="306" t="s">
        <v>263</v>
      </c>
      <c r="D129" s="457" t="s">
        <v>142</v>
      </c>
      <c r="E129" s="306"/>
      <c r="F129" s="306"/>
      <c r="G129" s="440">
        <f t="shared" ref="G129:AK129" si="35">SUM(G128)</f>
        <v>1</v>
      </c>
      <c r="H129" s="440">
        <f t="shared" si="35"/>
        <v>0</v>
      </c>
      <c r="I129" s="440">
        <f t="shared" si="35"/>
        <v>0</v>
      </c>
      <c r="J129" s="440">
        <f t="shared" si="35"/>
        <v>0</v>
      </c>
      <c r="K129" s="440">
        <f t="shared" si="35"/>
        <v>0</v>
      </c>
      <c r="L129" s="440">
        <f t="shared" si="35"/>
        <v>0</v>
      </c>
      <c r="M129" s="440">
        <f t="shared" si="35"/>
        <v>0</v>
      </c>
      <c r="N129" s="440">
        <f t="shared" si="35"/>
        <v>0</v>
      </c>
      <c r="O129" s="440">
        <f t="shared" si="35"/>
        <v>0</v>
      </c>
      <c r="P129" s="440">
        <f t="shared" si="35"/>
        <v>1</v>
      </c>
      <c r="Q129" s="440">
        <f t="shared" si="35"/>
        <v>0</v>
      </c>
      <c r="R129" s="440">
        <f t="shared" si="35"/>
        <v>0</v>
      </c>
      <c r="S129" s="440">
        <f t="shared" si="35"/>
        <v>0</v>
      </c>
      <c r="T129" s="440">
        <f t="shared" si="35"/>
        <v>0</v>
      </c>
      <c r="U129" s="440">
        <f t="shared" si="35"/>
        <v>0</v>
      </c>
      <c r="V129" s="440">
        <f t="shared" si="35"/>
        <v>1</v>
      </c>
      <c r="W129" s="440">
        <f t="shared" si="35"/>
        <v>0</v>
      </c>
      <c r="X129" s="440">
        <f t="shared" si="35"/>
        <v>0</v>
      </c>
      <c r="Y129" s="440">
        <f t="shared" si="35"/>
        <v>0</v>
      </c>
      <c r="Z129" s="440">
        <f t="shared" si="35"/>
        <v>0</v>
      </c>
      <c r="AA129" s="440">
        <f t="shared" si="35"/>
        <v>0</v>
      </c>
      <c r="AB129" s="440">
        <f t="shared" si="35"/>
        <v>0</v>
      </c>
      <c r="AC129" s="440">
        <f t="shared" si="35"/>
        <v>0</v>
      </c>
      <c r="AD129" s="440">
        <f t="shared" si="35"/>
        <v>1</v>
      </c>
      <c r="AE129" s="440">
        <f t="shared" si="35"/>
        <v>0</v>
      </c>
      <c r="AF129" s="440">
        <f t="shared" si="35"/>
        <v>0</v>
      </c>
      <c r="AG129" s="440">
        <f t="shared" si="35"/>
        <v>0</v>
      </c>
      <c r="AH129" s="440">
        <f t="shared" si="35"/>
        <v>0</v>
      </c>
      <c r="AI129" s="440">
        <f t="shared" si="35"/>
        <v>1</v>
      </c>
      <c r="AJ129" s="440">
        <f t="shared" si="35"/>
        <v>0</v>
      </c>
      <c r="AK129" s="440">
        <f t="shared" si="35"/>
        <v>0</v>
      </c>
      <c r="AL129" s="440">
        <f t="shared" si="33"/>
        <v>5</v>
      </c>
      <c r="AM129" s="439"/>
      <c r="AN129" s="407" t="b">
        <v>0</v>
      </c>
    </row>
    <row r="130" ht="15.75" customHeight="1">
      <c r="A130" s="233" t="s">
        <v>273</v>
      </c>
      <c r="B130" s="309" t="s">
        <v>311</v>
      </c>
      <c r="C130" s="309" t="s">
        <v>259</v>
      </c>
      <c r="D130" s="309" t="s">
        <v>50</v>
      </c>
      <c r="E130" s="309"/>
      <c r="F130" s="309"/>
      <c r="G130" s="435"/>
      <c r="H130" s="435"/>
      <c r="I130" s="435"/>
      <c r="J130" s="435"/>
      <c r="K130" s="437"/>
      <c r="L130" s="437"/>
      <c r="M130" s="435"/>
      <c r="N130" s="435"/>
      <c r="O130" s="435"/>
      <c r="P130" s="435"/>
      <c r="Q130" s="435"/>
      <c r="R130" s="437"/>
      <c r="S130" s="437"/>
      <c r="T130" s="435"/>
      <c r="U130" s="435"/>
      <c r="V130" s="435"/>
      <c r="W130" s="435"/>
      <c r="X130" s="435"/>
      <c r="Y130" s="437"/>
      <c r="Z130" s="437"/>
      <c r="AA130" s="433"/>
      <c r="AB130" s="441"/>
      <c r="AC130" s="441"/>
      <c r="AD130" s="435"/>
      <c r="AE130" s="435"/>
      <c r="AF130" s="437"/>
      <c r="AG130" s="437"/>
      <c r="AH130" s="435"/>
      <c r="AI130" s="435"/>
      <c r="AJ130" s="435"/>
      <c r="AK130" s="435"/>
      <c r="AL130" s="435">
        <f t="shared" si="33"/>
        <v>0</v>
      </c>
      <c r="AM130" s="436"/>
      <c r="AN130" s="240" t="b">
        <v>0</v>
      </c>
    </row>
    <row r="131" ht="15.75" customHeight="1">
      <c r="A131" s="233" t="s">
        <v>273</v>
      </c>
      <c r="B131" s="309" t="s">
        <v>311</v>
      </c>
      <c r="C131" s="309" t="s">
        <v>259</v>
      </c>
      <c r="D131" s="309" t="s">
        <v>87</v>
      </c>
      <c r="E131" s="309"/>
      <c r="F131" s="309"/>
      <c r="G131" s="435"/>
      <c r="H131" s="435"/>
      <c r="I131" s="435"/>
      <c r="J131" s="435"/>
      <c r="K131" s="437"/>
      <c r="L131" s="437"/>
      <c r="M131" s="435"/>
      <c r="N131" s="435"/>
      <c r="O131" s="435"/>
      <c r="P131" s="435"/>
      <c r="Q131" s="435"/>
      <c r="R131" s="437"/>
      <c r="S131" s="437"/>
      <c r="T131" s="435"/>
      <c r="U131" s="435"/>
      <c r="V131" s="435"/>
      <c r="W131" s="435"/>
      <c r="X131" s="435"/>
      <c r="Y131" s="437"/>
      <c r="Z131" s="437"/>
      <c r="AA131" s="433"/>
      <c r="AB131" s="435"/>
      <c r="AC131" s="435"/>
      <c r="AD131" s="435"/>
      <c r="AE131" s="435"/>
      <c r="AF131" s="437"/>
      <c r="AG131" s="437"/>
      <c r="AH131" s="435"/>
      <c r="AI131" s="435"/>
      <c r="AJ131" s="435"/>
      <c r="AK131" s="435"/>
      <c r="AL131" s="435">
        <f t="shared" si="33"/>
        <v>0</v>
      </c>
      <c r="AM131" s="436"/>
      <c r="AN131" s="240" t="b">
        <v>0</v>
      </c>
    </row>
    <row r="132" ht="15.75" customHeight="1">
      <c r="A132" s="233" t="s">
        <v>273</v>
      </c>
      <c r="B132" s="309" t="s">
        <v>311</v>
      </c>
      <c r="C132" s="309" t="s">
        <v>259</v>
      </c>
      <c r="D132" s="309"/>
      <c r="E132" s="309"/>
      <c r="F132" s="309"/>
      <c r="G132" s="435"/>
      <c r="H132" s="435"/>
      <c r="I132" s="435"/>
      <c r="J132" s="435"/>
      <c r="K132" s="437"/>
      <c r="L132" s="437"/>
      <c r="M132" s="435"/>
      <c r="N132" s="435"/>
      <c r="O132" s="435"/>
      <c r="P132" s="435"/>
      <c r="Q132" s="435"/>
      <c r="R132" s="437"/>
      <c r="S132" s="437"/>
      <c r="T132" s="435"/>
      <c r="U132" s="435"/>
      <c r="V132" s="435"/>
      <c r="W132" s="435"/>
      <c r="X132" s="435"/>
      <c r="Y132" s="437"/>
      <c r="Z132" s="437"/>
      <c r="AA132" s="433"/>
      <c r="AB132" s="435"/>
      <c r="AC132" s="435"/>
      <c r="AD132" s="435"/>
      <c r="AE132" s="435"/>
      <c r="AF132" s="437"/>
      <c r="AG132" s="437"/>
      <c r="AH132" s="435"/>
      <c r="AI132" s="435"/>
      <c r="AJ132" s="435"/>
      <c r="AK132" s="435"/>
      <c r="AL132" s="435">
        <f t="shared" si="33"/>
        <v>0</v>
      </c>
      <c r="AM132" s="304"/>
      <c r="AN132" s="240" t="b">
        <v>0</v>
      </c>
    </row>
    <row r="133" ht="15.75" customHeight="1">
      <c r="A133" s="233" t="s">
        <v>273</v>
      </c>
      <c r="B133" s="306" t="s">
        <v>311</v>
      </c>
      <c r="C133" s="306" t="s">
        <v>259</v>
      </c>
      <c r="D133" s="306" t="s">
        <v>47</v>
      </c>
      <c r="E133" s="306"/>
      <c r="F133" s="306"/>
      <c r="G133" s="438">
        <f t="shared" ref="G133:AK133" si="36">SUM(G130:G132)</f>
        <v>0</v>
      </c>
      <c r="H133" s="438">
        <f t="shared" si="36"/>
        <v>0</v>
      </c>
      <c r="I133" s="438">
        <f t="shared" si="36"/>
        <v>0</v>
      </c>
      <c r="J133" s="438">
        <f t="shared" si="36"/>
        <v>0</v>
      </c>
      <c r="K133" s="438">
        <f t="shared" si="36"/>
        <v>0</v>
      </c>
      <c r="L133" s="438">
        <f t="shared" si="36"/>
        <v>0</v>
      </c>
      <c r="M133" s="438">
        <f t="shared" si="36"/>
        <v>0</v>
      </c>
      <c r="N133" s="438">
        <f t="shared" si="36"/>
        <v>0</v>
      </c>
      <c r="O133" s="438">
        <f t="shared" si="36"/>
        <v>0</v>
      </c>
      <c r="P133" s="438">
        <f t="shared" si="36"/>
        <v>0</v>
      </c>
      <c r="Q133" s="438">
        <f t="shared" si="36"/>
        <v>0</v>
      </c>
      <c r="R133" s="438">
        <f t="shared" si="36"/>
        <v>0</v>
      </c>
      <c r="S133" s="438">
        <f t="shared" si="36"/>
        <v>0</v>
      </c>
      <c r="T133" s="438">
        <f t="shared" si="36"/>
        <v>0</v>
      </c>
      <c r="U133" s="438">
        <f t="shared" si="36"/>
        <v>0</v>
      </c>
      <c r="V133" s="438">
        <f t="shared" si="36"/>
        <v>0</v>
      </c>
      <c r="W133" s="438">
        <f t="shared" si="36"/>
        <v>0</v>
      </c>
      <c r="X133" s="438">
        <f t="shared" si="36"/>
        <v>0</v>
      </c>
      <c r="Y133" s="438">
        <f t="shared" si="36"/>
        <v>0</v>
      </c>
      <c r="Z133" s="438">
        <f t="shared" si="36"/>
        <v>0</v>
      </c>
      <c r="AA133" s="438">
        <f t="shared" si="36"/>
        <v>0</v>
      </c>
      <c r="AB133" s="438">
        <f t="shared" si="36"/>
        <v>0</v>
      </c>
      <c r="AC133" s="438">
        <f t="shared" si="36"/>
        <v>0</v>
      </c>
      <c r="AD133" s="438">
        <f t="shared" si="36"/>
        <v>0</v>
      </c>
      <c r="AE133" s="438">
        <f t="shared" si="36"/>
        <v>0</v>
      </c>
      <c r="AF133" s="438">
        <f t="shared" si="36"/>
        <v>0</v>
      </c>
      <c r="AG133" s="438">
        <f t="shared" si="36"/>
        <v>0</v>
      </c>
      <c r="AH133" s="438">
        <f t="shared" si="36"/>
        <v>0</v>
      </c>
      <c r="AI133" s="438">
        <f t="shared" si="36"/>
        <v>0</v>
      </c>
      <c r="AJ133" s="438">
        <f t="shared" si="36"/>
        <v>0</v>
      </c>
      <c r="AK133" s="438">
        <f t="shared" si="36"/>
        <v>0</v>
      </c>
      <c r="AL133" s="260">
        <f t="shared" si="33"/>
        <v>0</v>
      </c>
      <c r="AM133" s="263"/>
      <c r="AN133" s="407" t="b">
        <v>0</v>
      </c>
    </row>
    <row r="134" ht="15.75" customHeight="1">
      <c r="A134" s="233" t="s">
        <v>25</v>
      </c>
      <c r="B134" s="309" t="s">
        <v>309</v>
      </c>
      <c r="C134" s="309" t="s">
        <v>275</v>
      </c>
      <c r="D134" s="309" t="s">
        <v>132</v>
      </c>
      <c r="E134" s="309"/>
      <c r="F134" s="309"/>
      <c r="G134" s="435">
        <v>8.0</v>
      </c>
      <c r="H134" s="435">
        <v>8.0</v>
      </c>
      <c r="I134" s="435">
        <v>8.0</v>
      </c>
      <c r="J134" s="435">
        <v>8.0</v>
      </c>
      <c r="K134" s="437"/>
      <c r="L134" s="437"/>
      <c r="M134" s="435">
        <v>8.0</v>
      </c>
      <c r="N134" s="435">
        <v>8.0</v>
      </c>
      <c r="O134" s="435">
        <v>8.0</v>
      </c>
      <c r="P134" s="435">
        <v>8.0</v>
      </c>
      <c r="Q134" s="435">
        <v>8.0</v>
      </c>
      <c r="R134" s="437"/>
      <c r="S134" s="437"/>
      <c r="T134" s="435">
        <v>8.0</v>
      </c>
      <c r="U134" s="435">
        <v>8.0</v>
      </c>
      <c r="V134" s="435">
        <v>8.0</v>
      </c>
      <c r="W134" s="435">
        <v>8.0</v>
      </c>
      <c r="X134" s="435">
        <v>8.0</v>
      </c>
      <c r="Y134" s="437"/>
      <c r="Z134" s="437"/>
      <c r="AA134" s="433"/>
      <c r="AB134" s="435">
        <v>8.0</v>
      </c>
      <c r="AC134" s="435">
        <v>8.0</v>
      </c>
      <c r="AD134" s="435">
        <v>8.0</v>
      </c>
      <c r="AE134" s="435">
        <v>8.0</v>
      </c>
      <c r="AF134" s="437"/>
      <c r="AG134" s="437"/>
      <c r="AH134" s="435">
        <v>8.0</v>
      </c>
      <c r="AI134" s="435">
        <v>8.0</v>
      </c>
      <c r="AJ134" s="435">
        <v>8.0</v>
      </c>
      <c r="AK134" s="435">
        <v>8.0</v>
      </c>
      <c r="AL134" s="278">
        <f t="shared" si="33"/>
        <v>176</v>
      </c>
      <c r="AM134" s="241"/>
      <c r="AN134" s="240" t="b">
        <v>0</v>
      </c>
    </row>
    <row r="135" ht="15.75" customHeight="1">
      <c r="A135" s="233" t="s">
        <v>25</v>
      </c>
      <c r="B135" s="309" t="s">
        <v>309</v>
      </c>
      <c r="C135" s="309" t="s">
        <v>275</v>
      </c>
      <c r="D135" s="309" t="s">
        <v>141</v>
      </c>
      <c r="E135" s="309"/>
      <c r="F135" s="309"/>
      <c r="G135" s="435"/>
      <c r="H135" s="435"/>
      <c r="I135" s="435"/>
      <c r="J135" s="435"/>
      <c r="K135" s="437"/>
      <c r="L135" s="437"/>
      <c r="M135" s="435"/>
      <c r="N135" s="435"/>
      <c r="O135" s="435"/>
      <c r="P135" s="435"/>
      <c r="Q135" s="435"/>
      <c r="R135" s="437"/>
      <c r="S135" s="437"/>
      <c r="T135" s="435"/>
      <c r="U135" s="435"/>
      <c r="V135" s="435"/>
      <c r="W135" s="435"/>
      <c r="X135" s="435"/>
      <c r="Y135" s="437">
        <v>8.0</v>
      </c>
      <c r="Z135" s="437">
        <v>8.0</v>
      </c>
      <c r="AA135" s="433"/>
      <c r="AB135" s="435"/>
      <c r="AC135" s="435"/>
      <c r="AD135" s="435"/>
      <c r="AE135" s="435"/>
      <c r="AF135" s="437">
        <v>8.0</v>
      </c>
      <c r="AG135" s="437">
        <v>8.0</v>
      </c>
      <c r="AH135" s="435"/>
      <c r="AI135" s="435"/>
      <c r="AJ135" s="435"/>
      <c r="AK135" s="435"/>
      <c r="AL135" s="278">
        <f t="shared" si="33"/>
        <v>32</v>
      </c>
      <c r="AM135" s="241"/>
      <c r="AN135" s="240" t="b">
        <v>0</v>
      </c>
    </row>
    <row r="136" ht="15.75" customHeight="1">
      <c r="A136" s="233" t="s">
        <v>25</v>
      </c>
      <c r="B136" s="309" t="s">
        <v>309</v>
      </c>
      <c r="C136" s="309" t="s">
        <v>275</v>
      </c>
      <c r="D136" s="309" t="s">
        <v>110</v>
      </c>
      <c r="E136" s="309"/>
      <c r="F136" s="309"/>
      <c r="G136" s="435"/>
      <c r="H136" s="435"/>
      <c r="I136" s="435"/>
      <c r="J136" s="435"/>
      <c r="K136" s="437"/>
      <c r="L136" s="437"/>
      <c r="M136" s="435"/>
      <c r="N136" s="435"/>
      <c r="O136" s="435"/>
      <c r="P136" s="435"/>
      <c r="Q136" s="435"/>
      <c r="R136" s="437"/>
      <c r="S136" s="437"/>
      <c r="T136" s="435"/>
      <c r="U136" s="435"/>
      <c r="V136" s="435"/>
      <c r="W136" s="435"/>
      <c r="X136" s="435"/>
      <c r="Y136" s="437"/>
      <c r="Z136" s="437"/>
      <c r="AA136" s="433"/>
      <c r="AB136" s="435"/>
      <c r="AC136" s="435"/>
      <c r="AD136" s="435"/>
      <c r="AE136" s="435"/>
      <c r="AF136" s="437"/>
      <c r="AG136" s="437"/>
      <c r="AH136" s="435"/>
      <c r="AI136" s="435"/>
      <c r="AJ136" s="435"/>
      <c r="AK136" s="435"/>
      <c r="AL136" s="278">
        <f t="shared" si="33"/>
        <v>0</v>
      </c>
      <c r="AM136" s="304"/>
      <c r="AN136" s="240" t="b">
        <v>0</v>
      </c>
    </row>
    <row r="137" ht="15.75" customHeight="1">
      <c r="A137" s="233" t="s">
        <v>25</v>
      </c>
      <c r="B137" s="306" t="s">
        <v>309</v>
      </c>
      <c r="C137" s="306" t="s">
        <v>275</v>
      </c>
      <c r="D137" s="306" t="s">
        <v>98</v>
      </c>
      <c r="E137" s="306"/>
      <c r="F137" s="306"/>
      <c r="G137" s="438">
        <f t="shared" ref="G137:AK137" si="37">SUM(G134:G135)</f>
        <v>8</v>
      </c>
      <c r="H137" s="438">
        <f t="shared" si="37"/>
        <v>8</v>
      </c>
      <c r="I137" s="438">
        <f t="shared" si="37"/>
        <v>8</v>
      </c>
      <c r="J137" s="438">
        <f t="shared" si="37"/>
        <v>8</v>
      </c>
      <c r="K137" s="438">
        <f t="shared" si="37"/>
        <v>0</v>
      </c>
      <c r="L137" s="438">
        <f t="shared" si="37"/>
        <v>0</v>
      </c>
      <c r="M137" s="438">
        <f t="shared" si="37"/>
        <v>8</v>
      </c>
      <c r="N137" s="438">
        <f t="shared" si="37"/>
        <v>8</v>
      </c>
      <c r="O137" s="438">
        <f t="shared" si="37"/>
        <v>8</v>
      </c>
      <c r="P137" s="438">
        <f t="shared" si="37"/>
        <v>8</v>
      </c>
      <c r="Q137" s="438">
        <f t="shared" si="37"/>
        <v>8</v>
      </c>
      <c r="R137" s="438">
        <f t="shared" si="37"/>
        <v>0</v>
      </c>
      <c r="S137" s="438">
        <f t="shared" si="37"/>
        <v>0</v>
      </c>
      <c r="T137" s="438">
        <f t="shared" si="37"/>
        <v>8</v>
      </c>
      <c r="U137" s="438">
        <f t="shared" si="37"/>
        <v>8</v>
      </c>
      <c r="V137" s="438">
        <f t="shared" si="37"/>
        <v>8</v>
      </c>
      <c r="W137" s="438">
        <f t="shared" si="37"/>
        <v>8</v>
      </c>
      <c r="X137" s="438">
        <f t="shared" si="37"/>
        <v>8</v>
      </c>
      <c r="Y137" s="438">
        <f t="shared" si="37"/>
        <v>8</v>
      </c>
      <c r="Z137" s="438">
        <f t="shared" si="37"/>
        <v>8</v>
      </c>
      <c r="AA137" s="438">
        <f t="shared" si="37"/>
        <v>0</v>
      </c>
      <c r="AB137" s="438">
        <f t="shared" si="37"/>
        <v>8</v>
      </c>
      <c r="AC137" s="438">
        <f t="shared" si="37"/>
        <v>8</v>
      </c>
      <c r="AD137" s="438">
        <f t="shared" si="37"/>
        <v>8</v>
      </c>
      <c r="AE137" s="438">
        <f t="shared" si="37"/>
        <v>8</v>
      </c>
      <c r="AF137" s="438">
        <f t="shared" si="37"/>
        <v>8</v>
      </c>
      <c r="AG137" s="438">
        <f t="shared" si="37"/>
        <v>8</v>
      </c>
      <c r="AH137" s="438">
        <f t="shared" si="37"/>
        <v>8</v>
      </c>
      <c r="AI137" s="438">
        <f t="shared" si="37"/>
        <v>8</v>
      </c>
      <c r="AJ137" s="438">
        <f t="shared" si="37"/>
        <v>8</v>
      </c>
      <c r="AK137" s="438">
        <f t="shared" si="37"/>
        <v>8</v>
      </c>
      <c r="AL137" s="260">
        <f t="shared" si="33"/>
        <v>208</v>
      </c>
      <c r="AM137" s="263"/>
      <c r="AN137" s="407" t="b">
        <v>0</v>
      </c>
    </row>
    <row r="138" ht="15.75" customHeight="1">
      <c r="A138" s="233" t="s">
        <v>25</v>
      </c>
      <c r="B138" s="309" t="s">
        <v>309</v>
      </c>
      <c r="C138" s="309" t="s">
        <v>259</v>
      </c>
      <c r="D138" s="309" t="s">
        <v>54</v>
      </c>
      <c r="E138" s="309"/>
      <c r="F138" s="309"/>
      <c r="G138" s="435"/>
      <c r="H138" s="435"/>
      <c r="I138" s="435"/>
      <c r="J138" s="435"/>
      <c r="K138" s="437"/>
      <c r="L138" s="437"/>
      <c r="M138" s="435">
        <v>1.0</v>
      </c>
      <c r="N138" s="435"/>
      <c r="O138" s="435">
        <v>1.0</v>
      </c>
      <c r="P138" s="435"/>
      <c r="Q138" s="435"/>
      <c r="R138" s="437">
        <v>1.0</v>
      </c>
      <c r="S138" s="437"/>
      <c r="T138" s="435"/>
      <c r="U138" s="435"/>
      <c r="V138" s="435"/>
      <c r="W138" s="435"/>
      <c r="X138" s="435"/>
      <c r="Y138" s="437"/>
      <c r="Z138" s="437">
        <v>1.0</v>
      </c>
      <c r="AA138" s="433"/>
      <c r="AB138" s="435"/>
      <c r="AC138" s="435"/>
      <c r="AD138" s="435">
        <v>1.0</v>
      </c>
      <c r="AE138" s="435"/>
      <c r="AF138" s="437"/>
      <c r="AG138" s="437">
        <v>1.0</v>
      </c>
      <c r="AH138" s="435"/>
      <c r="AI138" s="435"/>
      <c r="AJ138" s="435">
        <v>1.0</v>
      </c>
      <c r="AK138" s="435"/>
      <c r="AL138" s="278">
        <f t="shared" si="33"/>
        <v>7</v>
      </c>
      <c r="AM138" s="241"/>
      <c r="AN138" s="240" t="b">
        <v>0</v>
      </c>
    </row>
    <row r="139" ht="15.75" customHeight="1">
      <c r="A139" s="233" t="s">
        <v>25</v>
      </c>
      <c r="B139" s="306" t="s">
        <v>309</v>
      </c>
      <c r="C139" s="306" t="s">
        <v>259</v>
      </c>
      <c r="D139" s="306" t="s">
        <v>47</v>
      </c>
      <c r="E139" s="306"/>
      <c r="F139" s="306"/>
      <c r="G139" s="438">
        <f t="shared" ref="G139:AK139" si="38">SUM(G138)</f>
        <v>0</v>
      </c>
      <c r="H139" s="438">
        <f t="shared" si="38"/>
        <v>0</v>
      </c>
      <c r="I139" s="438">
        <f t="shared" si="38"/>
        <v>0</v>
      </c>
      <c r="J139" s="438">
        <f t="shared" si="38"/>
        <v>0</v>
      </c>
      <c r="K139" s="438">
        <f t="shared" si="38"/>
        <v>0</v>
      </c>
      <c r="L139" s="438">
        <f t="shared" si="38"/>
        <v>0</v>
      </c>
      <c r="M139" s="438">
        <f t="shared" si="38"/>
        <v>1</v>
      </c>
      <c r="N139" s="438">
        <f t="shared" si="38"/>
        <v>0</v>
      </c>
      <c r="O139" s="438">
        <f t="shared" si="38"/>
        <v>1</v>
      </c>
      <c r="P139" s="438">
        <f t="shared" si="38"/>
        <v>0</v>
      </c>
      <c r="Q139" s="438">
        <f t="shared" si="38"/>
        <v>0</v>
      </c>
      <c r="R139" s="438">
        <f t="shared" si="38"/>
        <v>1</v>
      </c>
      <c r="S139" s="438">
        <f t="shared" si="38"/>
        <v>0</v>
      </c>
      <c r="T139" s="438">
        <f t="shared" si="38"/>
        <v>0</v>
      </c>
      <c r="U139" s="438">
        <f t="shared" si="38"/>
        <v>0</v>
      </c>
      <c r="V139" s="438">
        <f t="shared" si="38"/>
        <v>0</v>
      </c>
      <c r="W139" s="438">
        <f t="shared" si="38"/>
        <v>0</v>
      </c>
      <c r="X139" s="438">
        <f t="shared" si="38"/>
        <v>0</v>
      </c>
      <c r="Y139" s="438">
        <f t="shared" si="38"/>
        <v>0</v>
      </c>
      <c r="Z139" s="438">
        <f t="shared" si="38"/>
        <v>1</v>
      </c>
      <c r="AA139" s="438">
        <f t="shared" si="38"/>
        <v>0</v>
      </c>
      <c r="AB139" s="438">
        <f t="shared" si="38"/>
        <v>0</v>
      </c>
      <c r="AC139" s="438">
        <f t="shared" si="38"/>
        <v>0</v>
      </c>
      <c r="AD139" s="438">
        <f t="shared" si="38"/>
        <v>1</v>
      </c>
      <c r="AE139" s="438">
        <f t="shared" si="38"/>
        <v>0</v>
      </c>
      <c r="AF139" s="438">
        <f t="shared" si="38"/>
        <v>0</v>
      </c>
      <c r="AG139" s="438">
        <f t="shared" si="38"/>
        <v>1</v>
      </c>
      <c r="AH139" s="438">
        <f t="shared" si="38"/>
        <v>0</v>
      </c>
      <c r="AI139" s="438">
        <f t="shared" si="38"/>
        <v>0</v>
      </c>
      <c r="AJ139" s="438">
        <f t="shared" si="38"/>
        <v>1</v>
      </c>
      <c r="AK139" s="438">
        <f t="shared" si="38"/>
        <v>0</v>
      </c>
      <c r="AL139" s="260">
        <f t="shared" si="33"/>
        <v>7</v>
      </c>
      <c r="AM139" s="263"/>
      <c r="AN139" s="407" t="b">
        <v>0</v>
      </c>
    </row>
    <row r="140" ht="15.75" customHeight="1">
      <c r="A140" s="233" t="s">
        <v>25</v>
      </c>
      <c r="B140" s="416" t="s">
        <v>309</v>
      </c>
      <c r="C140" s="416" t="s">
        <v>255</v>
      </c>
      <c r="D140" s="416" t="s">
        <v>166</v>
      </c>
      <c r="E140" s="416"/>
      <c r="F140" s="416"/>
      <c r="G140" s="435"/>
      <c r="H140" s="435"/>
      <c r="I140" s="435"/>
      <c r="J140" s="435"/>
      <c r="K140" s="437"/>
      <c r="L140" s="437"/>
      <c r="M140" s="435"/>
      <c r="N140" s="435"/>
      <c r="O140" s="435"/>
      <c r="P140" s="435"/>
      <c r="Q140" s="435"/>
      <c r="R140" s="437"/>
      <c r="S140" s="437"/>
      <c r="T140" s="435"/>
      <c r="U140" s="435"/>
      <c r="V140" s="435"/>
      <c r="W140" s="435"/>
      <c r="X140" s="435"/>
      <c r="Y140" s="437"/>
      <c r="Z140" s="437"/>
      <c r="AA140" s="433"/>
      <c r="AB140" s="435"/>
      <c r="AC140" s="435"/>
      <c r="AD140" s="435"/>
      <c r="AE140" s="435"/>
      <c r="AF140" s="437"/>
      <c r="AG140" s="437"/>
      <c r="AH140" s="435"/>
      <c r="AI140" s="435"/>
      <c r="AJ140" s="435"/>
      <c r="AK140" s="435"/>
      <c r="AL140" s="278">
        <f t="shared" si="33"/>
        <v>0</v>
      </c>
      <c r="AM140" s="495"/>
      <c r="AN140" s="240" t="b">
        <v>0</v>
      </c>
    </row>
    <row r="141" ht="15.75" customHeight="1">
      <c r="A141" s="233" t="s">
        <v>25</v>
      </c>
      <c r="B141" s="306" t="s">
        <v>309</v>
      </c>
      <c r="C141" s="306" t="s">
        <v>255</v>
      </c>
      <c r="D141" s="306" t="s">
        <v>161</v>
      </c>
      <c r="E141" s="306"/>
      <c r="F141" s="306"/>
      <c r="G141" s="438">
        <f t="shared" ref="G141:AK141" si="39">SUM(G140)</f>
        <v>0</v>
      </c>
      <c r="H141" s="438">
        <f t="shared" si="39"/>
        <v>0</v>
      </c>
      <c r="I141" s="438">
        <f t="shared" si="39"/>
        <v>0</v>
      </c>
      <c r="J141" s="438">
        <f t="shared" si="39"/>
        <v>0</v>
      </c>
      <c r="K141" s="438">
        <f t="shared" si="39"/>
        <v>0</v>
      </c>
      <c r="L141" s="438">
        <f t="shared" si="39"/>
        <v>0</v>
      </c>
      <c r="M141" s="438">
        <f t="shared" si="39"/>
        <v>0</v>
      </c>
      <c r="N141" s="438">
        <f t="shared" si="39"/>
        <v>0</v>
      </c>
      <c r="O141" s="438">
        <f t="shared" si="39"/>
        <v>0</v>
      </c>
      <c r="P141" s="438">
        <f t="shared" si="39"/>
        <v>0</v>
      </c>
      <c r="Q141" s="438">
        <f t="shared" si="39"/>
        <v>0</v>
      </c>
      <c r="R141" s="438">
        <f t="shared" si="39"/>
        <v>0</v>
      </c>
      <c r="S141" s="438">
        <f t="shared" si="39"/>
        <v>0</v>
      </c>
      <c r="T141" s="438">
        <f t="shared" si="39"/>
        <v>0</v>
      </c>
      <c r="U141" s="438">
        <f t="shared" si="39"/>
        <v>0</v>
      </c>
      <c r="V141" s="438">
        <f t="shared" si="39"/>
        <v>0</v>
      </c>
      <c r="W141" s="438">
        <f t="shared" si="39"/>
        <v>0</v>
      </c>
      <c r="X141" s="438">
        <f t="shared" si="39"/>
        <v>0</v>
      </c>
      <c r="Y141" s="438">
        <f t="shared" si="39"/>
        <v>0</v>
      </c>
      <c r="Z141" s="438">
        <f t="shared" si="39"/>
        <v>0</v>
      </c>
      <c r="AA141" s="438">
        <f t="shared" si="39"/>
        <v>0</v>
      </c>
      <c r="AB141" s="438">
        <f t="shared" si="39"/>
        <v>0</v>
      </c>
      <c r="AC141" s="438">
        <f t="shared" si="39"/>
        <v>0</v>
      </c>
      <c r="AD141" s="438">
        <f t="shared" si="39"/>
        <v>0</v>
      </c>
      <c r="AE141" s="438">
        <f t="shared" si="39"/>
        <v>0</v>
      </c>
      <c r="AF141" s="438">
        <f t="shared" si="39"/>
        <v>0</v>
      </c>
      <c r="AG141" s="438">
        <f t="shared" si="39"/>
        <v>0</v>
      </c>
      <c r="AH141" s="438">
        <f t="shared" si="39"/>
        <v>0</v>
      </c>
      <c r="AI141" s="438">
        <f t="shared" si="39"/>
        <v>0</v>
      </c>
      <c r="AJ141" s="438">
        <f t="shared" si="39"/>
        <v>0</v>
      </c>
      <c r="AK141" s="438">
        <f t="shared" si="39"/>
        <v>0</v>
      </c>
      <c r="AL141" s="260">
        <f t="shared" si="33"/>
        <v>0</v>
      </c>
      <c r="AM141" s="263"/>
      <c r="AN141" s="407" t="b">
        <v>0</v>
      </c>
    </row>
    <row r="142" ht="15.75" customHeight="1">
      <c r="A142" s="264" t="s">
        <v>273</v>
      </c>
      <c r="B142" s="309" t="s">
        <v>310</v>
      </c>
      <c r="C142" s="309" t="s">
        <v>259</v>
      </c>
      <c r="D142" s="309" t="s">
        <v>62</v>
      </c>
      <c r="E142" s="309"/>
      <c r="F142" s="309"/>
      <c r="G142" s="435">
        <v>1.0</v>
      </c>
      <c r="H142" s="435">
        <v>1.0</v>
      </c>
      <c r="I142" s="435">
        <v>1.0</v>
      </c>
      <c r="J142" s="435">
        <v>1.0</v>
      </c>
      <c r="K142" s="437">
        <v>1.0</v>
      </c>
      <c r="L142" s="437">
        <v>1.0</v>
      </c>
      <c r="M142" s="435">
        <v>1.0</v>
      </c>
      <c r="N142" s="435">
        <v>1.0</v>
      </c>
      <c r="O142" s="435">
        <v>1.0</v>
      </c>
      <c r="P142" s="435">
        <v>1.0</v>
      </c>
      <c r="Q142" s="435">
        <v>1.0</v>
      </c>
      <c r="R142" s="437">
        <v>1.0</v>
      </c>
      <c r="S142" s="437">
        <v>1.0</v>
      </c>
      <c r="T142" s="435">
        <v>1.0</v>
      </c>
      <c r="U142" s="435">
        <v>1.0</v>
      </c>
      <c r="V142" s="435">
        <v>1.0</v>
      </c>
      <c r="W142" s="435">
        <v>1.0</v>
      </c>
      <c r="X142" s="435">
        <v>1.0</v>
      </c>
      <c r="Y142" s="437">
        <v>1.0</v>
      </c>
      <c r="Z142" s="437">
        <v>1.0</v>
      </c>
      <c r="AA142" s="433">
        <v>1.0</v>
      </c>
      <c r="AB142" s="435">
        <v>1.0</v>
      </c>
      <c r="AC142" s="435">
        <v>1.0</v>
      </c>
      <c r="AD142" s="435">
        <v>1.0</v>
      </c>
      <c r="AE142" s="435">
        <v>1.0</v>
      </c>
      <c r="AF142" s="437">
        <v>1.0</v>
      </c>
      <c r="AG142" s="437">
        <v>1.0</v>
      </c>
      <c r="AH142" s="435">
        <v>1.0</v>
      </c>
      <c r="AI142" s="435">
        <v>1.0</v>
      </c>
      <c r="AJ142" s="435">
        <v>1.0</v>
      </c>
      <c r="AK142" s="435">
        <v>1.0</v>
      </c>
      <c r="AL142" s="278">
        <f t="shared" si="33"/>
        <v>31</v>
      </c>
      <c r="AM142" s="241"/>
      <c r="AN142" s="240" t="b">
        <v>0</v>
      </c>
    </row>
    <row r="143" ht="15.75" customHeight="1">
      <c r="A143" s="264" t="s">
        <v>273</v>
      </c>
      <c r="B143" s="309" t="s">
        <v>310</v>
      </c>
      <c r="C143" s="309" t="s">
        <v>259</v>
      </c>
      <c r="D143" s="309"/>
      <c r="E143" s="309"/>
      <c r="F143" s="309"/>
      <c r="G143" s="435"/>
      <c r="H143" s="435"/>
      <c r="I143" s="435"/>
      <c r="J143" s="435"/>
      <c r="K143" s="437"/>
      <c r="L143" s="437"/>
      <c r="M143" s="435"/>
      <c r="N143" s="435"/>
      <c r="O143" s="435"/>
      <c r="P143" s="435"/>
      <c r="Q143" s="435"/>
      <c r="R143" s="437"/>
      <c r="S143" s="437"/>
      <c r="T143" s="435"/>
      <c r="U143" s="435"/>
      <c r="V143" s="435"/>
      <c r="W143" s="435"/>
      <c r="X143" s="435"/>
      <c r="Y143" s="437"/>
      <c r="Z143" s="437"/>
      <c r="AA143" s="433"/>
      <c r="AB143" s="435"/>
      <c r="AC143" s="435"/>
      <c r="AD143" s="435"/>
      <c r="AE143" s="435"/>
      <c r="AF143" s="437"/>
      <c r="AG143" s="437"/>
      <c r="AH143" s="435"/>
      <c r="AI143" s="435"/>
      <c r="AJ143" s="435"/>
      <c r="AK143" s="435"/>
      <c r="AL143" s="278">
        <f t="shared" si="33"/>
        <v>0</v>
      </c>
      <c r="AM143" s="304"/>
      <c r="AN143" s="240" t="b">
        <v>0</v>
      </c>
    </row>
    <row r="144" ht="15.75" customHeight="1">
      <c r="A144" s="264" t="s">
        <v>273</v>
      </c>
      <c r="B144" s="457" t="s">
        <v>310</v>
      </c>
      <c r="C144" s="286" t="s">
        <v>259</v>
      </c>
      <c r="D144" s="286" t="s">
        <v>47</v>
      </c>
      <c r="E144" s="286"/>
      <c r="F144" s="286"/>
      <c r="G144" s="438">
        <f t="shared" ref="G144:AK144" si="40">SUM(G142:G143)</f>
        <v>1</v>
      </c>
      <c r="H144" s="438">
        <f t="shared" si="40"/>
        <v>1</v>
      </c>
      <c r="I144" s="438">
        <f t="shared" si="40"/>
        <v>1</v>
      </c>
      <c r="J144" s="438">
        <f t="shared" si="40"/>
        <v>1</v>
      </c>
      <c r="K144" s="438">
        <f t="shared" si="40"/>
        <v>1</v>
      </c>
      <c r="L144" s="438">
        <f t="shared" si="40"/>
        <v>1</v>
      </c>
      <c r="M144" s="438">
        <f t="shared" si="40"/>
        <v>1</v>
      </c>
      <c r="N144" s="438">
        <f t="shared" si="40"/>
        <v>1</v>
      </c>
      <c r="O144" s="438">
        <f t="shared" si="40"/>
        <v>1</v>
      </c>
      <c r="P144" s="438">
        <f t="shared" si="40"/>
        <v>1</v>
      </c>
      <c r="Q144" s="438">
        <f t="shared" si="40"/>
        <v>1</v>
      </c>
      <c r="R144" s="438">
        <f t="shared" si="40"/>
        <v>1</v>
      </c>
      <c r="S144" s="438">
        <f t="shared" si="40"/>
        <v>1</v>
      </c>
      <c r="T144" s="438">
        <f t="shared" si="40"/>
        <v>1</v>
      </c>
      <c r="U144" s="438">
        <f t="shared" si="40"/>
        <v>1</v>
      </c>
      <c r="V144" s="438">
        <f t="shared" si="40"/>
        <v>1</v>
      </c>
      <c r="W144" s="438">
        <f t="shared" si="40"/>
        <v>1</v>
      </c>
      <c r="X144" s="438">
        <f t="shared" si="40"/>
        <v>1</v>
      </c>
      <c r="Y144" s="438">
        <f t="shared" si="40"/>
        <v>1</v>
      </c>
      <c r="Z144" s="438">
        <f t="shared" si="40"/>
        <v>1</v>
      </c>
      <c r="AA144" s="438">
        <f t="shared" si="40"/>
        <v>1</v>
      </c>
      <c r="AB144" s="438">
        <f t="shared" si="40"/>
        <v>1</v>
      </c>
      <c r="AC144" s="438">
        <f t="shared" si="40"/>
        <v>1</v>
      </c>
      <c r="AD144" s="438">
        <f t="shared" si="40"/>
        <v>1</v>
      </c>
      <c r="AE144" s="438">
        <f t="shared" si="40"/>
        <v>1</v>
      </c>
      <c r="AF144" s="438">
        <f t="shared" si="40"/>
        <v>1</v>
      </c>
      <c r="AG144" s="438">
        <f t="shared" si="40"/>
        <v>1</v>
      </c>
      <c r="AH144" s="438">
        <f t="shared" si="40"/>
        <v>1</v>
      </c>
      <c r="AI144" s="438">
        <f t="shared" si="40"/>
        <v>1</v>
      </c>
      <c r="AJ144" s="438">
        <f t="shared" si="40"/>
        <v>1</v>
      </c>
      <c r="AK144" s="438">
        <f t="shared" si="40"/>
        <v>1</v>
      </c>
      <c r="AL144" s="260">
        <f t="shared" si="33"/>
        <v>31</v>
      </c>
      <c r="AM144" s="301"/>
      <c r="AN144" s="407" t="b">
        <v>0</v>
      </c>
    </row>
    <row r="145" ht="15.75" customHeight="1">
      <c r="A145" s="264" t="s">
        <v>273</v>
      </c>
      <c r="B145" s="309" t="s">
        <v>310</v>
      </c>
      <c r="C145" s="309" t="s">
        <v>271</v>
      </c>
      <c r="D145" s="309" t="s">
        <v>173</v>
      </c>
      <c r="E145" s="309"/>
      <c r="F145" s="309"/>
      <c r="G145" s="435"/>
      <c r="H145" s="435"/>
      <c r="I145" s="435"/>
      <c r="J145" s="435"/>
      <c r="K145" s="437"/>
      <c r="L145" s="437"/>
      <c r="M145" s="435"/>
      <c r="N145" s="435"/>
      <c r="O145" s="435"/>
      <c r="P145" s="435"/>
      <c r="Q145" s="435"/>
      <c r="R145" s="437"/>
      <c r="S145" s="437"/>
      <c r="T145" s="435"/>
      <c r="U145" s="435"/>
      <c r="V145" s="435"/>
      <c r="W145" s="435"/>
      <c r="X145" s="435"/>
      <c r="Y145" s="437"/>
      <c r="Z145" s="437"/>
      <c r="AA145" s="433"/>
      <c r="AB145" s="435"/>
      <c r="AC145" s="435"/>
      <c r="AD145" s="435">
        <v>1.0</v>
      </c>
      <c r="AE145" s="435"/>
      <c r="AF145" s="437"/>
      <c r="AG145" s="437"/>
      <c r="AH145" s="435"/>
      <c r="AI145" s="435"/>
      <c r="AJ145" s="435"/>
      <c r="AK145" s="435"/>
      <c r="AL145" s="278">
        <f t="shared" si="33"/>
        <v>1</v>
      </c>
      <c r="AM145" s="241"/>
      <c r="AN145" s="240" t="b">
        <v>0</v>
      </c>
    </row>
    <row r="146" ht="15.75" customHeight="1">
      <c r="A146" s="264" t="s">
        <v>273</v>
      </c>
      <c r="B146" s="309" t="s">
        <v>310</v>
      </c>
      <c r="C146" s="309" t="s">
        <v>271</v>
      </c>
      <c r="D146" s="309"/>
      <c r="E146" s="309"/>
      <c r="F146" s="309"/>
      <c r="G146" s="435"/>
      <c r="H146" s="435"/>
      <c r="I146" s="435"/>
      <c r="J146" s="435"/>
      <c r="K146" s="437"/>
      <c r="L146" s="437"/>
      <c r="M146" s="435"/>
      <c r="N146" s="435"/>
      <c r="O146" s="435"/>
      <c r="P146" s="435"/>
      <c r="Q146" s="435"/>
      <c r="R146" s="437"/>
      <c r="S146" s="437"/>
      <c r="T146" s="435"/>
      <c r="U146" s="435"/>
      <c r="V146" s="435"/>
      <c r="W146" s="435"/>
      <c r="X146" s="435"/>
      <c r="Y146" s="437"/>
      <c r="Z146" s="437"/>
      <c r="AA146" s="433"/>
      <c r="AB146" s="435"/>
      <c r="AC146" s="435"/>
      <c r="AD146" s="435"/>
      <c r="AE146" s="435"/>
      <c r="AF146" s="437"/>
      <c r="AG146" s="437"/>
      <c r="AH146" s="435"/>
      <c r="AI146" s="435"/>
      <c r="AJ146" s="435"/>
      <c r="AK146" s="435"/>
      <c r="AL146" s="278">
        <f t="shared" si="33"/>
        <v>0</v>
      </c>
      <c r="AM146" s="304"/>
      <c r="AN146" s="240" t="b">
        <v>0</v>
      </c>
    </row>
    <row r="147" ht="15.75" customHeight="1">
      <c r="A147" s="264" t="s">
        <v>273</v>
      </c>
      <c r="B147" s="306" t="s">
        <v>310</v>
      </c>
      <c r="C147" s="306" t="s">
        <v>271</v>
      </c>
      <c r="D147" s="306" t="s">
        <v>172</v>
      </c>
      <c r="E147" s="306"/>
      <c r="F147" s="306"/>
      <c r="G147" s="438">
        <f t="shared" ref="G147:AK147" si="41">SUM(G145:G146)</f>
        <v>0</v>
      </c>
      <c r="H147" s="438">
        <f t="shared" si="41"/>
        <v>0</v>
      </c>
      <c r="I147" s="438">
        <f t="shared" si="41"/>
        <v>0</v>
      </c>
      <c r="J147" s="438">
        <f t="shared" si="41"/>
        <v>0</v>
      </c>
      <c r="K147" s="438">
        <f t="shared" si="41"/>
        <v>0</v>
      </c>
      <c r="L147" s="438">
        <f t="shared" si="41"/>
        <v>0</v>
      </c>
      <c r="M147" s="438">
        <f t="shared" si="41"/>
        <v>0</v>
      </c>
      <c r="N147" s="438">
        <f t="shared" si="41"/>
        <v>0</v>
      </c>
      <c r="O147" s="438">
        <f t="shared" si="41"/>
        <v>0</v>
      </c>
      <c r="P147" s="438">
        <f t="shared" si="41"/>
        <v>0</v>
      </c>
      <c r="Q147" s="438">
        <f t="shared" si="41"/>
        <v>0</v>
      </c>
      <c r="R147" s="438">
        <f t="shared" si="41"/>
        <v>0</v>
      </c>
      <c r="S147" s="438">
        <f t="shared" si="41"/>
        <v>0</v>
      </c>
      <c r="T147" s="438">
        <f t="shared" si="41"/>
        <v>0</v>
      </c>
      <c r="U147" s="438">
        <f t="shared" si="41"/>
        <v>0</v>
      </c>
      <c r="V147" s="438">
        <f t="shared" si="41"/>
        <v>0</v>
      </c>
      <c r="W147" s="438">
        <f t="shared" si="41"/>
        <v>0</v>
      </c>
      <c r="X147" s="438">
        <f t="shared" si="41"/>
        <v>0</v>
      </c>
      <c r="Y147" s="438">
        <f t="shared" si="41"/>
        <v>0</v>
      </c>
      <c r="Z147" s="438">
        <f t="shared" si="41"/>
        <v>0</v>
      </c>
      <c r="AA147" s="438">
        <f t="shared" si="41"/>
        <v>0</v>
      </c>
      <c r="AB147" s="438">
        <f t="shared" si="41"/>
        <v>0</v>
      </c>
      <c r="AC147" s="438">
        <f t="shared" si="41"/>
        <v>0</v>
      </c>
      <c r="AD147" s="438">
        <f t="shared" si="41"/>
        <v>1</v>
      </c>
      <c r="AE147" s="438">
        <f t="shared" si="41"/>
        <v>0</v>
      </c>
      <c r="AF147" s="438">
        <f t="shared" si="41"/>
        <v>0</v>
      </c>
      <c r="AG147" s="438">
        <f t="shared" si="41"/>
        <v>0</v>
      </c>
      <c r="AH147" s="438">
        <f t="shared" si="41"/>
        <v>0</v>
      </c>
      <c r="AI147" s="438">
        <f t="shared" si="41"/>
        <v>0</v>
      </c>
      <c r="AJ147" s="438">
        <f t="shared" si="41"/>
        <v>0</v>
      </c>
      <c r="AK147" s="438">
        <f t="shared" si="41"/>
        <v>0</v>
      </c>
      <c r="AL147" s="260">
        <f t="shared" si="33"/>
        <v>1</v>
      </c>
      <c r="AM147" s="263"/>
      <c r="AN147" s="439" t="b">
        <v>0</v>
      </c>
    </row>
    <row r="148" ht="15.75" customHeight="1">
      <c r="A148" s="264" t="s">
        <v>273</v>
      </c>
      <c r="B148" s="309" t="s">
        <v>310</v>
      </c>
      <c r="C148" s="309" t="s">
        <v>263</v>
      </c>
      <c r="D148" s="309" t="s">
        <v>160</v>
      </c>
      <c r="E148" s="309"/>
      <c r="F148" s="309"/>
      <c r="G148" s="435"/>
      <c r="H148" s="435"/>
      <c r="I148" s="435">
        <v>1.0</v>
      </c>
      <c r="J148" s="435"/>
      <c r="K148" s="437">
        <v>1.0</v>
      </c>
      <c r="L148" s="437">
        <v>1.0</v>
      </c>
      <c r="M148" s="435">
        <v>1.0</v>
      </c>
      <c r="N148" s="435">
        <v>1.0</v>
      </c>
      <c r="O148" s="435">
        <v>1.0</v>
      </c>
      <c r="P148" s="435">
        <v>1.0</v>
      </c>
      <c r="Q148" s="435">
        <v>1.0</v>
      </c>
      <c r="R148" s="437"/>
      <c r="S148" s="437"/>
      <c r="T148" s="435">
        <v>1.0</v>
      </c>
      <c r="U148" s="435">
        <v>1.0</v>
      </c>
      <c r="V148" s="435">
        <v>1.0</v>
      </c>
      <c r="W148" s="435">
        <v>1.0</v>
      </c>
      <c r="X148" s="435"/>
      <c r="Y148" s="437"/>
      <c r="Z148" s="437"/>
      <c r="AA148" s="433">
        <v>1.0</v>
      </c>
      <c r="AB148" s="435">
        <v>1.0</v>
      </c>
      <c r="AC148" s="435">
        <v>1.0</v>
      </c>
      <c r="AD148" s="435">
        <v>1.0</v>
      </c>
      <c r="AE148" s="435">
        <v>1.0</v>
      </c>
      <c r="AF148" s="437"/>
      <c r="AG148" s="437"/>
      <c r="AH148" s="435">
        <v>1.0</v>
      </c>
      <c r="AI148" s="435">
        <v>1.0</v>
      </c>
      <c r="AJ148" s="435">
        <v>1.0</v>
      </c>
      <c r="AK148" s="435">
        <v>1.0</v>
      </c>
      <c r="AL148" s="278">
        <f t="shared" si="33"/>
        <v>21</v>
      </c>
      <c r="AM148" s="241"/>
      <c r="AN148" s="240" t="b">
        <v>1</v>
      </c>
    </row>
    <row r="149" ht="15.75" customHeight="1">
      <c r="A149" s="264" t="s">
        <v>273</v>
      </c>
      <c r="B149" s="309" t="s">
        <v>310</v>
      </c>
      <c r="C149" s="309" t="s">
        <v>263</v>
      </c>
      <c r="D149" s="309"/>
      <c r="E149" s="309"/>
      <c r="F149" s="309"/>
      <c r="G149" s="435"/>
      <c r="H149" s="435"/>
      <c r="I149" s="435"/>
      <c r="J149" s="435"/>
      <c r="K149" s="437"/>
      <c r="L149" s="437"/>
      <c r="M149" s="435"/>
      <c r="N149" s="435"/>
      <c r="O149" s="435"/>
      <c r="P149" s="435"/>
      <c r="Q149" s="435"/>
      <c r="R149" s="437"/>
      <c r="S149" s="437"/>
      <c r="T149" s="435"/>
      <c r="U149" s="435"/>
      <c r="V149" s="435"/>
      <c r="W149" s="435"/>
      <c r="X149" s="435"/>
      <c r="Y149" s="437"/>
      <c r="Z149" s="437"/>
      <c r="AA149" s="433"/>
      <c r="AB149" s="435"/>
      <c r="AC149" s="435"/>
      <c r="AD149" s="435"/>
      <c r="AE149" s="435"/>
      <c r="AF149" s="437"/>
      <c r="AG149" s="437"/>
      <c r="AH149" s="435"/>
      <c r="AI149" s="435"/>
      <c r="AJ149" s="435"/>
      <c r="AK149" s="435"/>
      <c r="AL149" s="278">
        <f t="shared" si="33"/>
        <v>0</v>
      </c>
      <c r="AM149" s="304"/>
      <c r="AN149" s="240" t="b">
        <v>0</v>
      </c>
    </row>
    <row r="150" ht="15.75" customHeight="1">
      <c r="A150" s="264" t="s">
        <v>273</v>
      </c>
      <c r="B150" s="306" t="s">
        <v>310</v>
      </c>
      <c r="C150" s="306" t="s">
        <v>263</v>
      </c>
      <c r="D150" s="306" t="s">
        <v>142</v>
      </c>
      <c r="E150" s="306"/>
      <c r="F150" s="306"/>
      <c r="G150" s="438">
        <f t="shared" ref="G150:AK150" si="42">SUM(G148:G149)</f>
        <v>0</v>
      </c>
      <c r="H150" s="438">
        <f t="shared" si="42"/>
        <v>0</v>
      </c>
      <c r="I150" s="438">
        <f t="shared" si="42"/>
        <v>1</v>
      </c>
      <c r="J150" s="438">
        <f t="shared" si="42"/>
        <v>0</v>
      </c>
      <c r="K150" s="438">
        <f t="shared" si="42"/>
        <v>1</v>
      </c>
      <c r="L150" s="438">
        <f t="shared" si="42"/>
        <v>1</v>
      </c>
      <c r="M150" s="438">
        <f t="shared" si="42"/>
        <v>1</v>
      </c>
      <c r="N150" s="438">
        <f t="shared" si="42"/>
        <v>1</v>
      </c>
      <c r="O150" s="438">
        <f t="shared" si="42"/>
        <v>1</v>
      </c>
      <c r="P150" s="438">
        <f t="shared" si="42"/>
        <v>1</v>
      </c>
      <c r="Q150" s="438">
        <f t="shared" si="42"/>
        <v>1</v>
      </c>
      <c r="R150" s="438">
        <f t="shared" si="42"/>
        <v>0</v>
      </c>
      <c r="S150" s="438">
        <f t="shared" si="42"/>
        <v>0</v>
      </c>
      <c r="T150" s="438">
        <f t="shared" si="42"/>
        <v>1</v>
      </c>
      <c r="U150" s="438">
        <f t="shared" si="42"/>
        <v>1</v>
      </c>
      <c r="V150" s="438">
        <f t="shared" si="42"/>
        <v>1</v>
      </c>
      <c r="W150" s="438">
        <f t="shared" si="42"/>
        <v>1</v>
      </c>
      <c r="X150" s="438">
        <f t="shared" si="42"/>
        <v>0</v>
      </c>
      <c r="Y150" s="438">
        <f t="shared" si="42"/>
        <v>0</v>
      </c>
      <c r="Z150" s="438">
        <f t="shared" si="42"/>
        <v>0</v>
      </c>
      <c r="AA150" s="438">
        <f t="shared" si="42"/>
        <v>1</v>
      </c>
      <c r="AB150" s="438">
        <f t="shared" si="42"/>
        <v>1</v>
      </c>
      <c r="AC150" s="438">
        <f t="shared" si="42"/>
        <v>1</v>
      </c>
      <c r="AD150" s="438">
        <f t="shared" si="42"/>
        <v>1</v>
      </c>
      <c r="AE150" s="438">
        <f t="shared" si="42"/>
        <v>1</v>
      </c>
      <c r="AF150" s="438">
        <f t="shared" si="42"/>
        <v>0</v>
      </c>
      <c r="AG150" s="438">
        <f t="shared" si="42"/>
        <v>0</v>
      </c>
      <c r="AH150" s="438">
        <f t="shared" si="42"/>
        <v>1</v>
      </c>
      <c r="AI150" s="438">
        <f t="shared" si="42"/>
        <v>1</v>
      </c>
      <c r="AJ150" s="438">
        <f t="shared" si="42"/>
        <v>1</v>
      </c>
      <c r="AK150" s="438">
        <f t="shared" si="42"/>
        <v>1</v>
      </c>
      <c r="AL150" s="260">
        <f t="shared" si="33"/>
        <v>21</v>
      </c>
      <c r="AM150" s="263"/>
      <c r="AN150" s="439" t="b">
        <v>0</v>
      </c>
    </row>
    <row r="151" ht="15.75" customHeight="1">
      <c r="A151" s="264" t="s">
        <v>265</v>
      </c>
      <c r="B151" s="309" t="s">
        <v>310</v>
      </c>
      <c r="C151" s="309" t="s">
        <v>267</v>
      </c>
      <c r="D151" s="309" t="s">
        <v>175</v>
      </c>
      <c r="E151" s="309"/>
      <c r="F151" s="309"/>
      <c r="G151" s="435"/>
      <c r="H151" s="435"/>
      <c r="I151" s="435"/>
      <c r="J151" s="435"/>
      <c r="K151" s="437"/>
      <c r="L151" s="437"/>
      <c r="M151" s="435"/>
      <c r="N151" s="435"/>
      <c r="O151" s="435"/>
      <c r="P151" s="435"/>
      <c r="Q151" s="435"/>
      <c r="R151" s="437"/>
      <c r="S151" s="437"/>
      <c r="T151" s="435"/>
      <c r="U151" s="435"/>
      <c r="V151" s="435"/>
      <c r="W151" s="435"/>
      <c r="X151" s="435"/>
      <c r="Y151" s="437"/>
      <c r="Z151" s="437"/>
      <c r="AA151" s="433"/>
      <c r="AB151" s="435"/>
      <c r="AC151" s="435"/>
      <c r="AD151" s="435"/>
      <c r="AE151" s="435"/>
      <c r="AF151" s="437"/>
      <c r="AG151" s="437"/>
      <c r="AH151" s="435"/>
      <c r="AI151" s="435"/>
      <c r="AJ151" s="435"/>
      <c r="AK151" s="435"/>
      <c r="AL151" s="278">
        <f t="shared" si="33"/>
        <v>0</v>
      </c>
      <c r="AM151" s="241"/>
      <c r="AN151" s="240" t="b">
        <v>0</v>
      </c>
    </row>
    <row r="152" ht="15.75" customHeight="1">
      <c r="A152" s="264" t="s">
        <v>265</v>
      </c>
      <c r="B152" s="457" t="s">
        <v>310</v>
      </c>
      <c r="C152" s="286" t="s">
        <v>267</v>
      </c>
      <c r="D152" s="286" t="s">
        <v>174</v>
      </c>
      <c r="E152" s="286"/>
      <c r="F152" s="286"/>
      <c r="G152" s="438">
        <f t="shared" ref="G152:AK152" si="43">SUM(G151)</f>
        <v>0</v>
      </c>
      <c r="H152" s="438">
        <f t="shared" si="43"/>
        <v>0</v>
      </c>
      <c r="I152" s="438">
        <f t="shared" si="43"/>
        <v>0</v>
      </c>
      <c r="J152" s="438">
        <f t="shared" si="43"/>
        <v>0</v>
      </c>
      <c r="K152" s="438">
        <f t="shared" si="43"/>
        <v>0</v>
      </c>
      <c r="L152" s="438">
        <f t="shared" si="43"/>
        <v>0</v>
      </c>
      <c r="M152" s="438">
        <f t="shared" si="43"/>
        <v>0</v>
      </c>
      <c r="N152" s="438">
        <f t="shared" si="43"/>
        <v>0</v>
      </c>
      <c r="O152" s="438">
        <f t="shared" si="43"/>
        <v>0</v>
      </c>
      <c r="P152" s="438">
        <f t="shared" si="43"/>
        <v>0</v>
      </c>
      <c r="Q152" s="438">
        <f t="shared" si="43"/>
        <v>0</v>
      </c>
      <c r="R152" s="438">
        <f t="shared" si="43"/>
        <v>0</v>
      </c>
      <c r="S152" s="438">
        <f t="shared" si="43"/>
        <v>0</v>
      </c>
      <c r="T152" s="438">
        <f t="shared" si="43"/>
        <v>0</v>
      </c>
      <c r="U152" s="438">
        <f t="shared" si="43"/>
        <v>0</v>
      </c>
      <c r="V152" s="438">
        <f t="shared" si="43"/>
        <v>0</v>
      </c>
      <c r="W152" s="438">
        <f t="shared" si="43"/>
        <v>0</v>
      </c>
      <c r="X152" s="438">
        <f t="shared" si="43"/>
        <v>0</v>
      </c>
      <c r="Y152" s="438">
        <f t="shared" si="43"/>
        <v>0</v>
      </c>
      <c r="Z152" s="438">
        <f t="shared" si="43"/>
        <v>0</v>
      </c>
      <c r="AA152" s="438">
        <f t="shared" si="43"/>
        <v>0</v>
      </c>
      <c r="AB152" s="438">
        <f t="shared" si="43"/>
        <v>0</v>
      </c>
      <c r="AC152" s="438">
        <f t="shared" si="43"/>
        <v>0</v>
      </c>
      <c r="AD152" s="438">
        <f t="shared" si="43"/>
        <v>0</v>
      </c>
      <c r="AE152" s="438">
        <f t="shared" si="43"/>
        <v>0</v>
      </c>
      <c r="AF152" s="438">
        <f t="shared" si="43"/>
        <v>0</v>
      </c>
      <c r="AG152" s="438">
        <f t="shared" si="43"/>
        <v>0</v>
      </c>
      <c r="AH152" s="438">
        <f t="shared" si="43"/>
        <v>0</v>
      </c>
      <c r="AI152" s="438">
        <f t="shared" si="43"/>
        <v>0</v>
      </c>
      <c r="AJ152" s="438">
        <f t="shared" si="43"/>
        <v>0</v>
      </c>
      <c r="AK152" s="438">
        <f t="shared" si="43"/>
        <v>0</v>
      </c>
      <c r="AL152" s="260">
        <f t="shared" si="33"/>
        <v>0</v>
      </c>
      <c r="AM152" s="263"/>
      <c r="AN152" s="439" t="b">
        <v>0</v>
      </c>
    </row>
    <row r="153" ht="15.75" customHeight="1">
      <c r="A153" s="264" t="s">
        <v>273</v>
      </c>
      <c r="B153" s="309" t="s">
        <v>291</v>
      </c>
      <c r="C153" s="309" t="s">
        <v>259</v>
      </c>
      <c r="D153" s="309" t="s">
        <v>62</v>
      </c>
      <c r="E153" s="309"/>
      <c r="F153" s="309"/>
      <c r="G153" s="435"/>
      <c r="H153" s="435"/>
      <c r="I153" s="435"/>
      <c r="J153" s="435"/>
      <c r="K153" s="437"/>
      <c r="L153" s="437"/>
      <c r="M153" s="435"/>
      <c r="N153" s="435"/>
      <c r="O153" s="435"/>
      <c r="P153" s="435"/>
      <c r="Q153" s="435"/>
      <c r="R153" s="437"/>
      <c r="S153" s="437"/>
      <c r="T153" s="435"/>
      <c r="U153" s="435"/>
      <c r="V153" s="435"/>
      <c r="W153" s="435"/>
      <c r="X153" s="435"/>
      <c r="Y153" s="437"/>
      <c r="Z153" s="437"/>
      <c r="AA153" s="433"/>
      <c r="AB153" s="435"/>
      <c r="AC153" s="435"/>
      <c r="AD153" s="435"/>
      <c r="AE153" s="435"/>
      <c r="AF153" s="437"/>
      <c r="AG153" s="437"/>
      <c r="AH153" s="435"/>
      <c r="AI153" s="435"/>
      <c r="AJ153" s="435"/>
      <c r="AK153" s="435"/>
      <c r="AL153" s="278">
        <f t="shared" si="33"/>
        <v>0</v>
      </c>
      <c r="AM153" s="241"/>
      <c r="AN153" s="240" t="b">
        <v>0</v>
      </c>
    </row>
    <row r="154" ht="15.75" customHeight="1">
      <c r="A154" s="264" t="s">
        <v>273</v>
      </c>
      <c r="B154" s="306" t="s">
        <v>291</v>
      </c>
      <c r="C154" s="306" t="s">
        <v>259</v>
      </c>
      <c r="D154" s="306" t="s">
        <v>47</v>
      </c>
      <c r="E154" s="306"/>
      <c r="F154" s="306"/>
      <c r="G154" s="438">
        <f t="shared" ref="G154:AK154" si="44">SUM(G153)</f>
        <v>0</v>
      </c>
      <c r="H154" s="438">
        <f t="shared" si="44"/>
        <v>0</v>
      </c>
      <c r="I154" s="438">
        <f t="shared" si="44"/>
        <v>0</v>
      </c>
      <c r="J154" s="438">
        <f t="shared" si="44"/>
        <v>0</v>
      </c>
      <c r="K154" s="438">
        <f t="shared" si="44"/>
        <v>0</v>
      </c>
      <c r="L154" s="438">
        <f t="shared" si="44"/>
        <v>0</v>
      </c>
      <c r="M154" s="438">
        <f t="shared" si="44"/>
        <v>0</v>
      </c>
      <c r="N154" s="438">
        <f t="shared" si="44"/>
        <v>0</v>
      </c>
      <c r="O154" s="438">
        <f t="shared" si="44"/>
        <v>0</v>
      </c>
      <c r="P154" s="438">
        <f t="shared" si="44"/>
        <v>0</v>
      </c>
      <c r="Q154" s="438">
        <f t="shared" si="44"/>
        <v>0</v>
      </c>
      <c r="R154" s="438">
        <f t="shared" si="44"/>
        <v>0</v>
      </c>
      <c r="S154" s="438">
        <f t="shared" si="44"/>
        <v>0</v>
      </c>
      <c r="T154" s="438">
        <f t="shared" si="44"/>
        <v>0</v>
      </c>
      <c r="U154" s="438">
        <f t="shared" si="44"/>
        <v>0</v>
      </c>
      <c r="V154" s="438">
        <f t="shared" si="44"/>
        <v>0</v>
      </c>
      <c r="W154" s="438">
        <f t="shared" si="44"/>
        <v>0</v>
      </c>
      <c r="X154" s="438">
        <f t="shared" si="44"/>
        <v>0</v>
      </c>
      <c r="Y154" s="438">
        <f t="shared" si="44"/>
        <v>0</v>
      </c>
      <c r="Z154" s="438">
        <f t="shared" si="44"/>
        <v>0</v>
      </c>
      <c r="AA154" s="438">
        <f t="shared" si="44"/>
        <v>0</v>
      </c>
      <c r="AB154" s="438">
        <f t="shared" si="44"/>
        <v>0</v>
      </c>
      <c r="AC154" s="438">
        <f t="shared" si="44"/>
        <v>0</v>
      </c>
      <c r="AD154" s="438">
        <f t="shared" si="44"/>
        <v>0</v>
      </c>
      <c r="AE154" s="438">
        <f t="shared" si="44"/>
        <v>0</v>
      </c>
      <c r="AF154" s="438">
        <f t="shared" si="44"/>
        <v>0</v>
      </c>
      <c r="AG154" s="438">
        <f t="shared" si="44"/>
        <v>0</v>
      </c>
      <c r="AH154" s="438">
        <f t="shared" si="44"/>
        <v>0</v>
      </c>
      <c r="AI154" s="438">
        <f t="shared" si="44"/>
        <v>0</v>
      </c>
      <c r="AJ154" s="438">
        <f t="shared" si="44"/>
        <v>0</v>
      </c>
      <c r="AK154" s="438">
        <f t="shared" si="44"/>
        <v>0</v>
      </c>
      <c r="AL154" s="260">
        <f t="shared" si="33"/>
        <v>0</v>
      </c>
      <c r="AM154" s="263"/>
      <c r="AN154" s="439" t="b">
        <v>0</v>
      </c>
    </row>
    <row r="155" ht="15.75" customHeight="1">
      <c r="A155" s="264" t="s">
        <v>273</v>
      </c>
      <c r="B155" s="309" t="s">
        <v>313</v>
      </c>
      <c r="C155" s="309" t="s">
        <v>259</v>
      </c>
      <c r="D155" s="309" t="s">
        <v>54</v>
      </c>
      <c r="E155" s="309"/>
      <c r="F155" s="309"/>
      <c r="G155" s="435"/>
      <c r="H155" s="435"/>
      <c r="I155" s="435"/>
      <c r="J155" s="435"/>
      <c r="K155" s="437"/>
      <c r="L155" s="437"/>
      <c r="M155" s="435"/>
      <c r="N155" s="435"/>
      <c r="O155" s="435"/>
      <c r="P155" s="435"/>
      <c r="Q155" s="435"/>
      <c r="R155" s="437"/>
      <c r="S155" s="437"/>
      <c r="T155" s="435"/>
      <c r="U155" s="435"/>
      <c r="V155" s="435"/>
      <c r="W155" s="435">
        <v>1.0</v>
      </c>
      <c r="X155" s="435">
        <v>1.0</v>
      </c>
      <c r="Y155" s="437">
        <v>1.0</v>
      </c>
      <c r="Z155" s="437">
        <v>1.0</v>
      </c>
      <c r="AA155" s="433">
        <v>1.0</v>
      </c>
      <c r="AB155" s="435">
        <v>1.0</v>
      </c>
      <c r="AC155" s="435">
        <v>1.0</v>
      </c>
      <c r="AD155" s="435">
        <v>1.0</v>
      </c>
      <c r="AE155" s="435">
        <v>1.0</v>
      </c>
      <c r="AF155" s="437">
        <v>1.0</v>
      </c>
      <c r="AG155" s="437"/>
      <c r="AH155" s="435">
        <v>1.0</v>
      </c>
      <c r="AI155" s="435">
        <v>1.0</v>
      </c>
      <c r="AJ155" s="435">
        <v>1.0</v>
      </c>
      <c r="AK155" s="435">
        <v>1.0</v>
      </c>
      <c r="AL155" s="278">
        <f t="shared" si="33"/>
        <v>14</v>
      </c>
      <c r="AM155" s="304"/>
      <c r="AN155" s="240" t="b">
        <v>0</v>
      </c>
    </row>
    <row r="156" ht="15.75" customHeight="1">
      <c r="A156" s="264" t="s">
        <v>273</v>
      </c>
      <c r="B156" s="306" t="s">
        <v>313</v>
      </c>
      <c r="C156" s="306" t="s">
        <v>259</v>
      </c>
      <c r="D156" s="306" t="s">
        <v>47</v>
      </c>
      <c r="E156" s="306"/>
      <c r="F156" s="306"/>
      <c r="G156" s="438">
        <f t="shared" ref="G156:AK156" si="45">SUM(G155)</f>
        <v>0</v>
      </c>
      <c r="H156" s="438">
        <f t="shared" si="45"/>
        <v>0</v>
      </c>
      <c r="I156" s="438">
        <f t="shared" si="45"/>
        <v>0</v>
      </c>
      <c r="J156" s="438">
        <f t="shared" si="45"/>
        <v>0</v>
      </c>
      <c r="K156" s="438">
        <f t="shared" si="45"/>
        <v>0</v>
      </c>
      <c r="L156" s="438">
        <f t="shared" si="45"/>
        <v>0</v>
      </c>
      <c r="M156" s="438">
        <f t="shared" si="45"/>
        <v>0</v>
      </c>
      <c r="N156" s="438">
        <f t="shared" si="45"/>
        <v>0</v>
      </c>
      <c r="O156" s="438">
        <f t="shared" si="45"/>
        <v>0</v>
      </c>
      <c r="P156" s="438">
        <f t="shared" si="45"/>
        <v>0</v>
      </c>
      <c r="Q156" s="438">
        <f t="shared" si="45"/>
        <v>0</v>
      </c>
      <c r="R156" s="438">
        <f t="shared" si="45"/>
        <v>0</v>
      </c>
      <c r="S156" s="438">
        <f t="shared" si="45"/>
        <v>0</v>
      </c>
      <c r="T156" s="438">
        <f t="shared" si="45"/>
        <v>0</v>
      </c>
      <c r="U156" s="438">
        <f t="shared" si="45"/>
        <v>0</v>
      </c>
      <c r="V156" s="438">
        <f t="shared" si="45"/>
        <v>0</v>
      </c>
      <c r="W156" s="438">
        <f t="shared" si="45"/>
        <v>1</v>
      </c>
      <c r="X156" s="438">
        <f t="shared" si="45"/>
        <v>1</v>
      </c>
      <c r="Y156" s="438">
        <f t="shared" si="45"/>
        <v>1</v>
      </c>
      <c r="Z156" s="438">
        <f t="shared" si="45"/>
        <v>1</v>
      </c>
      <c r="AA156" s="438">
        <f t="shared" si="45"/>
        <v>1</v>
      </c>
      <c r="AB156" s="438">
        <f t="shared" si="45"/>
        <v>1</v>
      </c>
      <c r="AC156" s="438">
        <f t="shared" si="45"/>
        <v>1</v>
      </c>
      <c r="AD156" s="438">
        <f t="shared" si="45"/>
        <v>1</v>
      </c>
      <c r="AE156" s="438">
        <f t="shared" si="45"/>
        <v>1</v>
      </c>
      <c r="AF156" s="438">
        <f t="shared" si="45"/>
        <v>1</v>
      </c>
      <c r="AG156" s="438">
        <f t="shared" si="45"/>
        <v>0</v>
      </c>
      <c r="AH156" s="438">
        <f t="shared" si="45"/>
        <v>1</v>
      </c>
      <c r="AI156" s="438">
        <f t="shared" si="45"/>
        <v>1</v>
      </c>
      <c r="AJ156" s="438">
        <f t="shared" si="45"/>
        <v>1</v>
      </c>
      <c r="AK156" s="438">
        <f t="shared" si="45"/>
        <v>1</v>
      </c>
      <c r="AL156" s="260">
        <f t="shared" si="33"/>
        <v>14</v>
      </c>
      <c r="AM156" s="263"/>
      <c r="AN156" s="439" t="b">
        <v>0</v>
      </c>
    </row>
    <row r="157" ht="15.75" customHeight="1">
      <c r="A157" s="264" t="s">
        <v>273</v>
      </c>
      <c r="B157" s="309" t="s">
        <v>313</v>
      </c>
      <c r="C157" s="309" t="s">
        <v>263</v>
      </c>
      <c r="D157" s="309" t="s">
        <v>144</v>
      </c>
      <c r="E157" s="309"/>
      <c r="F157" s="309"/>
      <c r="G157" s="435"/>
      <c r="H157" s="435"/>
      <c r="I157" s="435"/>
      <c r="J157" s="435"/>
      <c r="K157" s="437"/>
      <c r="L157" s="437"/>
      <c r="M157" s="435"/>
      <c r="N157" s="435"/>
      <c r="O157" s="435"/>
      <c r="P157" s="435"/>
      <c r="Q157" s="435"/>
      <c r="R157" s="437"/>
      <c r="S157" s="437"/>
      <c r="T157" s="435"/>
      <c r="U157" s="435"/>
      <c r="V157" s="435"/>
      <c r="W157" s="435"/>
      <c r="X157" s="435">
        <v>1.0</v>
      </c>
      <c r="Y157" s="437"/>
      <c r="Z157" s="437"/>
      <c r="AA157" s="433"/>
      <c r="AB157" s="435">
        <v>1.0</v>
      </c>
      <c r="AC157" s="435">
        <v>1.0</v>
      </c>
      <c r="AD157" s="435">
        <v>1.0</v>
      </c>
      <c r="AE157" s="435">
        <v>1.0</v>
      </c>
      <c r="AF157" s="437"/>
      <c r="AG157" s="437"/>
      <c r="AH157" s="435">
        <v>1.0</v>
      </c>
      <c r="AI157" s="435">
        <v>1.0</v>
      </c>
      <c r="AJ157" s="435">
        <v>1.0</v>
      </c>
      <c r="AK157" s="435">
        <v>1.0</v>
      </c>
      <c r="AL157" s="278">
        <f t="shared" si="33"/>
        <v>9</v>
      </c>
      <c r="AM157" s="304"/>
      <c r="AN157" s="240" t="b">
        <v>1</v>
      </c>
    </row>
    <row r="158" ht="15.75" customHeight="1">
      <c r="A158" s="264" t="s">
        <v>273</v>
      </c>
      <c r="B158" s="306" t="s">
        <v>313</v>
      </c>
      <c r="C158" s="306" t="s">
        <v>263</v>
      </c>
      <c r="D158" s="306" t="s">
        <v>142</v>
      </c>
      <c r="E158" s="306"/>
      <c r="F158" s="306"/>
      <c r="G158" s="438">
        <f t="shared" ref="G158:AK158" si="46">SUM(G157)</f>
        <v>0</v>
      </c>
      <c r="H158" s="438">
        <f t="shared" si="46"/>
        <v>0</v>
      </c>
      <c r="I158" s="438">
        <f t="shared" si="46"/>
        <v>0</v>
      </c>
      <c r="J158" s="438">
        <f t="shared" si="46"/>
        <v>0</v>
      </c>
      <c r="K158" s="438">
        <f t="shared" si="46"/>
        <v>0</v>
      </c>
      <c r="L158" s="438">
        <f t="shared" si="46"/>
        <v>0</v>
      </c>
      <c r="M158" s="438">
        <f t="shared" si="46"/>
        <v>0</v>
      </c>
      <c r="N158" s="438">
        <f t="shared" si="46"/>
        <v>0</v>
      </c>
      <c r="O158" s="438">
        <f t="shared" si="46"/>
        <v>0</v>
      </c>
      <c r="P158" s="438">
        <f t="shared" si="46"/>
        <v>0</v>
      </c>
      <c r="Q158" s="438">
        <f t="shared" si="46"/>
        <v>0</v>
      </c>
      <c r="R158" s="438">
        <f t="shared" si="46"/>
        <v>0</v>
      </c>
      <c r="S158" s="438">
        <f t="shared" si="46"/>
        <v>0</v>
      </c>
      <c r="T158" s="438">
        <f t="shared" si="46"/>
        <v>0</v>
      </c>
      <c r="U158" s="438">
        <f t="shared" si="46"/>
        <v>0</v>
      </c>
      <c r="V158" s="438">
        <f t="shared" si="46"/>
        <v>0</v>
      </c>
      <c r="W158" s="438">
        <f t="shared" si="46"/>
        <v>0</v>
      </c>
      <c r="X158" s="438">
        <f t="shared" si="46"/>
        <v>1</v>
      </c>
      <c r="Y158" s="438">
        <f t="shared" si="46"/>
        <v>0</v>
      </c>
      <c r="Z158" s="438">
        <f t="shared" si="46"/>
        <v>0</v>
      </c>
      <c r="AA158" s="438">
        <f t="shared" si="46"/>
        <v>0</v>
      </c>
      <c r="AB158" s="438">
        <f t="shared" si="46"/>
        <v>1</v>
      </c>
      <c r="AC158" s="438">
        <f t="shared" si="46"/>
        <v>1</v>
      </c>
      <c r="AD158" s="438">
        <f t="shared" si="46"/>
        <v>1</v>
      </c>
      <c r="AE158" s="438">
        <f t="shared" si="46"/>
        <v>1</v>
      </c>
      <c r="AF158" s="438">
        <f t="shared" si="46"/>
        <v>0</v>
      </c>
      <c r="AG158" s="438">
        <f t="shared" si="46"/>
        <v>0</v>
      </c>
      <c r="AH158" s="438">
        <f t="shared" si="46"/>
        <v>1</v>
      </c>
      <c r="AI158" s="438">
        <f t="shared" si="46"/>
        <v>1</v>
      </c>
      <c r="AJ158" s="438">
        <f t="shared" si="46"/>
        <v>1</v>
      </c>
      <c r="AK158" s="438">
        <f t="shared" si="46"/>
        <v>1</v>
      </c>
      <c r="AL158" s="260">
        <f t="shared" si="33"/>
        <v>9</v>
      </c>
      <c r="AM158" s="263"/>
      <c r="AN158" s="439" t="b">
        <v>0</v>
      </c>
    </row>
    <row r="159" ht="15.75" customHeight="1">
      <c r="A159" s="264" t="s">
        <v>31</v>
      </c>
      <c r="B159" s="309" t="s">
        <v>312</v>
      </c>
      <c r="C159" s="309" t="s">
        <v>259</v>
      </c>
      <c r="D159" s="309" t="s">
        <v>89</v>
      </c>
      <c r="E159" s="309"/>
      <c r="F159" s="309"/>
      <c r="G159" s="435"/>
      <c r="H159" s="435"/>
      <c r="I159" s="435"/>
      <c r="J159" s="435"/>
      <c r="K159" s="437"/>
      <c r="L159" s="437">
        <v>5.0</v>
      </c>
      <c r="M159" s="435">
        <v>5.0</v>
      </c>
      <c r="N159" s="435"/>
      <c r="O159" s="435"/>
      <c r="P159" s="435"/>
      <c r="Q159" s="435">
        <v>5.0</v>
      </c>
      <c r="R159" s="437"/>
      <c r="S159" s="437">
        <v>5.0</v>
      </c>
      <c r="T159" s="435"/>
      <c r="U159" s="435">
        <v>5.0</v>
      </c>
      <c r="V159" s="435"/>
      <c r="W159" s="435"/>
      <c r="X159" s="435">
        <v>5.0</v>
      </c>
      <c r="Y159" s="437">
        <v>5.0</v>
      </c>
      <c r="Z159" s="437"/>
      <c r="AA159" s="433">
        <v>5.0</v>
      </c>
      <c r="AB159" s="435"/>
      <c r="AC159" s="435"/>
      <c r="AD159" s="435"/>
      <c r="AE159" s="435">
        <v>5.0</v>
      </c>
      <c r="AF159" s="437"/>
      <c r="AG159" s="437">
        <v>5.0</v>
      </c>
      <c r="AH159" s="435"/>
      <c r="AI159" s="435">
        <v>5.0</v>
      </c>
      <c r="AJ159" s="435"/>
      <c r="AK159" s="435">
        <v>5.0</v>
      </c>
      <c r="AL159" s="278">
        <f t="shared" si="33"/>
        <v>60</v>
      </c>
      <c r="AM159" s="304"/>
      <c r="AN159" s="240" t="b">
        <v>0</v>
      </c>
    </row>
    <row r="160" ht="15.75" customHeight="1">
      <c r="A160" s="264" t="s">
        <v>31</v>
      </c>
      <c r="B160" s="309" t="s">
        <v>312</v>
      </c>
      <c r="C160" s="309" t="s">
        <v>259</v>
      </c>
      <c r="D160" s="309" t="s">
        <v>51</v>
      </c>
      <c r="E160" s="309"/>
      <c r="F160" s="309"/>
      <c r="G160" s="435"/>
      <c r="H160" s="435"/>
      <c r="I160" s="435"/>
      <c r="J160" s="435">
        <v>6.0</v>
      </c>
      <c r="K160" s="437"/>
      <c r="L160" s="437"/>
      <c r="M160" s="435"/>
      <c r="N160" s="435"/>
      <c r="O160" s="435"/>
      <c r="P160" s="435"/>
      <c r="Q160" s="435"/>
      <c r="R160" s="437"/>
      <c r="S160" s="437"/>
      <c r="T160" s="435"/>
      <c r="U160" s="435"/>
      <c r="V160" s="435"/>
      <c r="W160" s="435"/>
      <c r="X160" s="435"/>
      <c r="Y160" s="437"/>
      <c r="Z160" s="437"/>
      <c r="AA160" s="433"/>
      <c r="AB160" s="435"/>
      <c r="AC160" s="435"/>
      <c r="AD160" s="435"/>
      <c r="AE160" s="435"/>
      <c r="AF160" s="437"/>
      <c r="AG160" s="437"/>
      <c r="AH160" s="435"/>
      <c r="AI160" s="435"/>
      <c r="AJ160" s="435"/>
      <c r="AK160" s="435"/>
      <c r="AL160" s="278">
        <f t="shared" si="33"/>
        <v>6</v>
      </c>
      <c r="AM160" s="304"/>
      <c r="AN160" s="240" t="b">
        <v>1</v>
      </c>
    </row>
    <row r="161" ht="15.75" customHeight="1">
      <c r="A161" s="264" t="s">
        <v>31</v>
      </c>
      <c r="B161" s="309" t="s">
        <v>312</v>
      </c>
      <c r="C161" s="309" t="s">
        <v>259</v>
      </c>
      <c r="D161" s="309" t="s">
        <v>90</v>
      </c>
      <c r="E161" s="309"/>
      <c r="F161" s="309"/>
      <c r="G161" s="435"/>
      <c r="H161" s="435"/>
      <c r="I161" s="435"/>
      <c r="J161" s="435"/>
      <c r="K161" s="437">
        <v>5.0</v>
      </c>
      <c r="L161" s="437">
        <v>5.0</v>
      </c>
      <c r="M161" s="435">
        <v>5.0</v>
      </c>
      <c r="N161" s="435"/>
      <c r="O161" s="435"/>
      <c r="P161" s="435"/>
      <c r="Q161" s="435"/>
      <c r="R161" s="437">
        <v>5.0</v>
      </c>
      <c r="S161" s="437"/>
      <c r="T161" s="435">
        <v>5.0</v>
      </c>
      <c r="U161" s="435"/>
      <c r="V161" s="435">
        <v>5.0</v>
      </c>
      <c r="W161" s="435">
        <v>5.0</v>
      </c>
      <c r="X161" s="435">
        <v>5.0</v>
      </c>
      <c r="Y161" s="437">
        <v>5.0</v>
      </c>
      <c r="Z161" s="437"/>
      <c r="AA161" s="433">
        <v>5.0</v>
      </c>
      <c r="AB161" s="435"/>
      <c r="AC161" s="435"/>
      <c r="AD161" s="435"/>
      <c r="AE161" s="435"/>
      <c r="AF161" s="437"/>
      <c r="AG161" s="437"/>
      <c r="AH161" s="435"/>
      <c r="AI161" s="435"/>
      <c r="AJ161" s="435"/>
      <c r="AK161" s="435"/>
      <c r="AL161" s="278">
        <f t="shared" si="33"/>
        <v>50</v>
      </c>
      <c r="AM161" s="304"/>
      <c r="AN161" s="240" t="b">
        <v>1</v>
      </c>
    </row>
    <row r="162" ht="15.75" customHeight="1">
      <c r="A162" s="264" t="s">
        <v>31</v>
      </c>
      <c r="B162" s="309" t="s">
        <v>312</v>
      </c>
      <c r="C162" s="309" t="s">
        <v>259</v>
      </c>
      <c r="D162" s="309" t="s">
        <v>88</v>
      </c>
      <c r="E162" s="309"/>
      <c r="F162" s="309"/>
      <c r="G162" s="435">
        <v>5.0</v>
      </c>
      <c r="H162" s="435">
        <v>5.0</v>
      </c>
      <c r="I162" s="435">
        <v>5.0</v>
      </c>
      <c r="J162" s="435"/>
      <c r="K162" s="437"/>
      <c r="L162" s="437"/>
      <c r="M162" s="435"/>
      <c r="N162" s="435">
        <v>5.0</v>
      </c>
      <c r="O162" s="435">
        <v>5.0</v>
      </c>
      <c r="P162" s="435">
        <v>5.0</v>
      </c>
      <c r="Q162" s="435"/>
      <c r="R162" s="437"/>
      <c r="S162" s="437"/>
      <c r="T162" s="435"/>
      <c r="U162" s="435">
        <v>5.0</v>
      </c>
      <c r="V162" s="435"/>
      <c r="W162" s="435">
        <v>5.0</v>
      </c>
      <c r="X162" s="435"/>
      <c r="Y162" s="437"/>
      <c r="Z162" s="437"/>
      <c r="AA162" s="433"/>
      <c r="AB162" s="435">
        <v>5.0</v>
      </c>
      <c r="AC162" s="435">
        <v>5.0</v>
      </c>
      <c r="AD162" s="435">
        <v>7.0</v>
      </c>
      <c r="AE162" s="435"/>
      <c r="AF162" s="437"/>
      <c r="AG162" s="437"/>
      <c r="AH162" s="435"/>
      <c r="AI162" s="435">
        <v>5.0</v>
      </c>
      <c r="AJ162" s="435">
        <v>5.0</v>
      </c>
      <c r="AK162" s="435">
        <v>5.0</v>
      </c>
      <c r="AL162" s="278">
        <f t="shared" si="33"/>
        <v>72</v>
      </c>
      <c r="AM162" s="304"/>
      <c r="AN162" s="240" t="b">
        <v>1</v>
      </c>
    </row>
    <row r="163" ht="15.75" customHeight="1">
      <c r="A163" s="264" t="s">
        <v>31</v>
      </c>
      <c r="B163" s="309" t="s">
        <v>312</v>
      </c>
      <c r="C163" s="309" t="s">
        <v>259</v>
      </c>
      <c r="D163" s="309" t="s">
        <v>91</v>
      </c>
      <c r="E163" s="309"/>
      <c r="F163" s="309"/>
      <c r="G163" s="435"/>
      <c r="H163" s="435"/>
      <c r="I163" s="435"/>
      <c r="J163" s="435"/>
      <c r="K163" s="437">
        <v>5.0</v>
      </c>
      <c r="L163" s="437"/>
      <c r="M163" s="435"/>
      <c r="N163" s="435"/>
      <c r="O163" s="435"/>
      <c r="P163" s="435"/>
      <c r="Q163" s="435"/>
      <c r="R163" s="437">
        <v>5.0</v>
      </c>
      <c r="S163" s="437"/>
      <c r="T163" s="435">
        <v>5.0</v>
      </c>
      <c r="U163" s="435"/>
      <c r="V163" s="435">
        <v>5.0</v>
      </c>
      <c r="W163" s="435"/>
      <c r="X163" s="435"/>
      <c r="Y163" s="437"/>
      <c r="Z163" s="437"/>
      <c r="AA163" s="433"/>
      <c r="AB163" s="435"/>
      <c r="AC163" s="435"/>
      <c r="AD163" s="435"/>
      <c r="AE163" s="435"/>
      <c r="AF163" s="437"/>
      <c r="AG163" s="437"/>
      <c r="AH163" s="435"/>
      <c r="AI163" s="435"/>
      <c r="AJ163" s="435"/>
      <c r="AK163" s="435"/>
      <c r="AL163" s="278">
        <f t="shared" si="33"/>
        <v>20</v>
      </c>
      <c r="AM163" s="304"/>
      <c r="AN163" s="240" t="b">
        <v>0</v>
      </c>
    </row>
    <row r="164" ht="15.75" customHeight="1">
      <c r="A164" s="264" t="s">
        <v>31</v>
      </c>
      <c r="B164" s="309" t="s">
        <v>312</v>
      </c>
      <c r="C164" s="309" t="s">
        <v>259</v>
      </c>
      <c r="D164" s="309" t="s">
        <v>93</v>
      </c>
      <c r="E164" s="309"/>
      <c r="F164" s="309"/>
      <c r="G164" s="435"/>
      <c r="H164" s="435">
        <v>5.0</v>
      </c>
      <c r="I164" s="435">
        <v>5.0</v>
      </c>
      <c r="J164" s="435"/>
      <c r="K164" s="437"/>
      <c r="L164" s="437"/>
      <c r="M164" s="435"/>
      <c r="N164" s="435">
        <v>5.0</v>
      </c>
      <c r="O164" s="435">
        <v>5.0</v>
      </c>
      <c r="P164" s="435">
        <v>5.0</v>
      </c>
      <c r="Q164" s="435"/>
      <c r="R164" s="437"/>
      <c r="S164" s="437"/>
      <c r="T164" s="435"/>
      <c r="U164" s="435"/>
      <c r="V164" s="435"/>
      <c r="W164" s="435"/>
      <c r="X164" s="435"/>
      <c r="Y164" s="437"/>
      <c r="Z164" s="437"/>
      <c r="AA164" s="433"/>
      <c r="AB164" s="435"/>
      <c r="AC164" s="435"/>
      <c r="AD164" s="435"/>
      <c r="AE164" s="435"/>
      <c r="AF164" s="437"/>
      <c r="AG164" s="437"/>
      <c r="AH164" s="435"/>
      <c r="AI164" s="435"/>
      <c r="AJ164" s="435"/>
      <c r="AK164" s="435"/>
      <c r="AL164" s="278">
        <f t="shared" si="33"/>
        <v>25</v>
      </c>
      <c r="AM164" s="304"/>
      <c r="AN164" s="240" t="b">
        <v>0</v>
      </c>
    </row>
    <row r="165" ht="15.75" customHeight="1">
      <c r="A165" s="264" t="s">
        <v>31</v>
      </c>
      <c r="B165" s="309" t="s">
        <v>312</v>
      </c>
      <c r="C165" s="309" t="s">
        <v>259</v>
      </c>
      <c r="D165" s="309"/>
      <c r="E165" s="309"/>
      <c r="F165" s="309"/>
      <c r="G165" s="435"/>
      <c r="H165" s="435"/>
      <c r="I165" s="435"/>
      <c r="J165" s="435"/>
      <c r="K165" s="437"/>
      <c r="L165" s="437"/>
      <c r="M165" s="435"/>
      <c r="N165" s="435"/>
      <c r="O165" s="435"/>
      <c r="P165" s="435"/>
      <c r="Q165" s="435"/>
      <c r="R165" s="437"/>
      <c r="S165" s="437"/>
      <c r="T165" s="435"/>
      <c r="U165" s="435"/>
      <c r="V165" s="435"/>
      <c r="W165" s="435"/>
      <c r="X165" s="435"/>
      <c r="Y165" s="437"/>
      <c r="Z165" s="437"/>
      <c r="AA165" s="433"/>
      <c r="AB165" s="435"/>
      <c r="AC165" s="435"/>
      <c r="AD165" s="435"/>
      <c r="AE165" s="435"/>
      <c r="AF165" s="437"/>
      <c r="AG165" s="437"/>
      <c r="AH165" s="435"/>
      <c r="AI165" s="435"/>
      <c r="AJ165" s="435"/>
      <c r="AK165" s="435"/>
      <c r="AL165" s="278">
        <f t="shared" si="33"/>
        <v>0</v>
      </c>
      <c r="AM165" s="304"/>
      <c r="AN165" s="240" t="b">
        <v>0</v>
      </c>
    </row>
    <row r="166" ht="15.75" customHeight="1">
      <c r="A166" s="305" t="s">
        <v>31</v>
      </c>
      <c r="B166" s="306" t="s">
        <v>312</v>
      </c>
      <c r="C166" s="306" t="s">
        <v>259</v>
      </c>
      <c r="D166" s="306" t="s">
        <v>47</v>
      </c>
      <c r="E166" s="306"/>
      <c r="F166" s="306"/>
      <c r="G166" s="438">
        <f t="shared" ref="G166:AK166" si="47">SUM(G164:G165)</f>
        <v>0</v>
      </c>
      <c r="H166" s="438">
        <f t="shared" si="47"/>
        <v>5</v>
      </c>
      <c r="I166" s="438">
        <f t="shared" si="47"/>
        <v>5</v>
      </c>
      <c r="J166" s="438">
        <f t="shared" si="47"/>
        <v>0</v>
      </c>
      <c r="K166" s="438">
        <f t="shared" si="47"/>
        <v>0</v>
      </c>
      <c r="L166" s="438">
        <f t="shared" si="47"/>
        <v>0</v>
      </c>
      <c r="M166" s="438">
        <f t="shared" si="47"/>
        <v>0</v>
      </c>
      <c r="N166" s="438">
        <f t="shared" si="47"/>
        <v>5</v>
      </c>
      <c r="O166" s="438">
        <f t="shared" si="47"/>
        <v>5</v>
      </c>
      <c r="P166" s="438">
        <f t="shared" si="47"/>
        <v>5</v>
      </c>
      <c r="Q166" s="438">
        <f t="shared" si="47"/>
        <v>0</v>
      </c>
      <c r="R166" s="438">
        <f t="shared" si="47"/>
        <v>0</v>
      </c>
      <c r="S166" s="438">
        <f t="shared" si="47"/>
        <v>0</v>
      </c>
      <c r="T166" s="438">
        <f t="shared" si="47"/>
        <v>0</v>
      </c>
      <c r="U166" s="438">
        <f t="shared" si="47"/>
        <v>0</v>
      </c>
      <c r="V166" s="438">
        <f t="shared" si="47"/>
        <v>0</v>
      </c>
      <c r="W166" s="438">
        <f t="shared" si="47"/>
        <v>0</v>
      </c>
      <c r="X166" s="438">
        <f t="shared" si="47"/>
        <v>0</v>
      </c>
      <c r="Y166" s="438">
        <f t="shared" si="47"/>
        <v>0</v>
      </c>
      <c r="Z166" s="438">
        <f t="shared" si="47"/>
        <v>0</v>
      </c>
      <c r="AA166" s="438">
        <f t="shared" si="47"/>
        <v>0</v>
      </c>
      <c r="AB166" s="438">
        <f t="shared" si="47"/>
        <v>0</v>
      </c>
      <c r="AC166" s="438">
        <f t="shared" si="47"/>
        <v>0</v>
      </c>
      <c r="AD166" s="438">
        <f t="shared" si="47"/>
        <v>0</v>
      </c>
      <c r="AE166" s="438">
        <f t="shared" si="47"/>
        <v>0</v>
      </c>
      <c r="AF166" s="438">
        <f t="shared" si="47"/>
        <v>0</v>
      </c>
      <c r="AG166" s="438">
        <f t="shared" si="47"/>
        <v>0</v>
      </c>
      <c r="AH166" s="438">
        <f t="shared" si="47"/>
        <v>0</v>
      </c>
      <c r="AI166" s="438">
        <f t="shared" si="47"/>
        <v>0</v>
      </c>
      <c r="AJ166" s="438">
        <f t="shared" si="47"/>
        <v>0</v>
      </c>
      <c r="AK166" s="438">
        <f t="shared" si="47"/>
        <v>0</v>
      </c>
      <c r="AL166" s="260">
        <f t="shared" si="33"/>
        <v>25</v>
      </c>
      <c r="AM166" s="263"/>
      <c r="AN166" s="439" t="b">
        <v>0</v>
      </c>
    </row>
    <row r="167" ht="15.75" customHeight="1">
      <c r="A167" s="264" t="s">
        <v>265</v>
      </c>
      <c r="B167" s="309" t="s">
        <v>314</v>
      </c>
      <c r="C167" s="309" t="s">
        <v>275</v>
      </c>
      <c r="D167" s="309" t="s">
        <v>107</v>
      </c>
      <c r="E167" s="309"/>
      <c r="F167" s="309"/>
      <c r="G167" s="435"/>
      <c r="H167" s="435"/>
      <c r="I167" s="435"/>
      <c r="J167" s="435"/>
      <c r="K167" s="437"/>
      <c r="L167" s="437"/>
      <c r="M167" s="435"/>
      <c r="N167" s="435"/>
      <c r="O167" s="435"/>
      <c r="P167" s="435"/>
      <c r="Q167" s="435"/>
      <c r="R167" s="437"/>
      <c r="S167" s="437"/>
      <c r="T167" s="435"/>
      <c r="U167" s="435"/>
      <c r="V167" s="435"/>
      <c r="W167" s="435"/>
      <c r="X167" s="435"/>
      <c r="Y167" s="437"/>
      <c r="Z167" s="437"/>
      <c r="AA167" s="433"/>
      <c r="AB167" s="435"/>
      <c r="AC167" s="435"/>
      <c r="AD167" s="435"/>
      <c r="AE167" s="435"/>
      <c r="AF167" s="437"/>
      <c r="AG167" s="437"/>
      <c r="AH167" s="435"/>
      <c r="AI167" s="435"/>
      <c r="AJ167" s="435"/>
      <c r="AK167" s="435">
        <v>4.0</v>
      </c>
      <c r="AL167" s="278">
        <f t="shared" si="33"/>
        <v>4</v>
      </c>
      <c r="AM167" s="304"/>
      <c r="AN167" s="240" t="b">
        <v>0</v>
      </c>
    </row>
    <row r="168" ht="15.75" customHeight="1">
      <c r="A168" s="305" t="s">
        <v>265</v>
      </c>
      <c r="B168" s="306" t="s">
        <v>314</v>
      </c>
      <c r="C168" s="306" t="s">
        <v>275</v>
      </c>
      <c r="D168" s="306" t="s">
        <v>98</v>
      </c>
      <c r="E168" s="306"/>
      <c r="F168" s="306"/>
      <c r="G168" s="438">
        <f t="shared" ref="G168:AK168" si="48">SUM(G167)</f>
        <v>0</v>
      </c>
      <c r="H168" s="438">
        <f t="shared" si="48"/>
        <v>0</v>
      </c>
      <c r="I168" s="438">
        <f t="shared" si="48"/>
        <v>0</v>
      </c>
      <c r="J168" s="438">
        <f t="shared" si="48"/>
        <v>0</v>
      </c>
      <c r="K168" s="438">
        <f t="shared" si="48"/>
        <v>0</v>
      </c>
      <c r="L168" s="438">
        <f t="shared" si="48"/>
        <v>0</v>
      </c>
      <c r="M168" s="438">
        <f t="shared" si="48"/>
        <v>0</v>
      </c>
      <c r="N168" s="438">
        <f t="shared" si="48"/>
        <v>0</v>
      </c>
      <c r="O168" s="438">
        <f t="shared" si="48"/>
        <v>0</v>
      </c>
      <c r="P168" s="438">
        <f t="shared" si="48"/>
        <v>0</v>
      </c>
      <c r="Q168" s="438">
        <f t="shared" si="48"/>
        <v>0</v>
      </c>
      <c r="R168" s="438">
        <f t="shared" si="48"/>
        <v>0</v>
      </c>
      <c r="S168" s="438">
        <f t="shared" si="48"/>
        <v>0</v>
      </c>
      <c r="T168" s="438">
        <f t="shared" si="48"/>
        <v>0</v>
      </c>
      <c r="U168" s="438">
        <f t="shared" si="48"/>
        <v>0</v>
      </c>
      <c r="V168" s="438">
        <f t="shared" si="48"/>
        <v>0</v>
      </c>
      <c r="W168" s="438">
        <f t="shared" si="48"/>
        <v>0</v>
      </c>
      <c r="X168" s="438">
        <f t="shared" si="48"/>
        <v>0</v>
      </c>
      <c r="Y168" s="438">
        <f t="shared" si="48"/>
        <v>0</v>
      </c>
      <c r="Z168" s="438">
        <f t="shared" si="48"/>
        <v>0</v>
      </c>
      <c r="AA168" s="438">
        <f t="shared" si="48"/>
        <v>0</v>
      </c>
      <c r="AB168" s="438">
        <f t="shared" si="48"/>
        <v>0</v>
      </c>
      <c r="AC168" s="438">
        <f t="shared" si="48"/>
        <v>0</v>
      </c>
      <c r="AD168" s="438">
        <f t="shared" si="48"/>
        <v>0</v>
      </c>
      <c r="AE168" s="438">
        <f t="shared" si="48"/>
        <v>0</v>
      </c>
      <c r="AF168" s="438">
        <f t="shared" si="48"/>
        <v>0</v>
      </c>
      <c r="AG168" s="438">
        <f t="shared" si="48"/>
        <v>0</v>
      </c>
      <c r="AH168" s="438">
        <f t="shared" si="48"/>
        <v>0</v>
      </c>
      <c r="AI168" s="438">
        <f t="shared" si="48"/>
        <v>0</v>
      </c>
      <c r="AJ168" s="438">
        <f t="shared" si="48"/>
        <v>0</v>
      </c>
      <c r="AK168" s="438">
        <f t="shared" si="48"/>
        <v>4</v>
      </c>
      <c r="AL168" s="438">
        <f t="shared" si="33"/>
        <v>4</v>
      </c>
      <c r="AM168" s="263"/>
      <c r="AN168" s="407" t="b">
        <v>0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F60726A4-ECD4-49F1-889A-7D7A5EC574DA}" filter="1" showAutoFilter="1">
      <autoFilter ref="$A$14:$AN$142">
        <filterColumn colId="2">
          <filters>
            <filter val="Cuidador"/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467381142"/>
        </ext>
      </extLst>
    </customSheetView>
    <customSheetView guid="{1511A2FF-F077-4F5E-9AB5-6785A384B194}" filter="1" showAutoFilter="1">
      <autoFilter ref="$A$14:$AN$80">
        <filterColumn colId="3">
          <filters>
            <filter val="Proveedores Kinesiologos"/>
            <filter val="Graglia Gustavo (GEREMCIA, DIRECION MEDICA, MEDICO)"/>
            <filter val="Dr Aramayo Gerardo"/>
            <filter val="Martinez Mariano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Melo (CHOFER)"/>
            <filter val="Mamani Ana Carolina"/>
            <filter val="Mojan Jorge"/>
            <filter val="Dr Morales Daniel"/>
            <filter val="Leandra Griguol"/>
            <filter val="Polo Daniela"/>
            <filter val="Sandoval Carina"/>
            <filter val="Cargnelutti Noelia"/>
            <filter val="Proveedores Medicos"/>
            <filter val="Correa Agustina"/>
            <filter val="Jerez Daiana"/>
            <filter val="Viloria Judith"/>
            <filter val="Juan Manuel"/>
            <filter val="Dr Casas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65693228"/>
        </ext>
      </extLst>
    </customSheetView>
  </customSheetViews>
  <mergeCells count="44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120:AK120"/>
    <mergeCell ref="G121:AK121"/>
  </mergeCells>
  <conditionalFormatting sqref="G83:AK83">
    <cfRule type="expression" dxfId="0" priority="1">
      <formula>WEEKDAY(#REF!,2)&gt;WEEKDAY(#REF!,2)</formula>
    </cfRule>
  </conditionalFormatting>
  <conditionalFormatting sqref="Q6">
    <cfRule type="notContainsBlanks" dxfId="0" priority="2">
      <formula>LEN(TRIM(Q6))&gt;0</formula>
    </cfRule>
  </conditionalFormatting>
  <conditionalFormatting sqref="G14:AK14">
    <cfRule type="expression" dxfId="1" priority="3">
      <formula>WEEKDAY(G9,2)&gt;WEEKDAY(H9,2)</formula>
    </cfRule>
  </conditionalFormatting>
  <conditionalFormatting sqref="G13:AC13 P6">
    <cfRule type="notContainsBlanks" dxfId="0" priority="4">
      <formula>LEN(TRIM(G13))&gt;0</formula>
    </cfRule>
  </conditionalFormatting>
  <conditionalFormatting sqref="G5:I5">
    <cfRule type="notContainsBlanks" dxfId="0" priority="5">
      <formula>LEN(TRIM(G5))&gt;0</formula>
    </cfRule>
  </conditionalFormatting>
  <conditionalFormatting sqref="G14:AK14">
    <cfRule type="expression" dxfId="2" priority="6">
      <formula>MONTH(G9)&lt;&gt;MONTH($G$5&amp;1)</formula>
    </cfRule>
  </conditionalFormatting>
  <conditionalFormatting sqref="G15:AK15">
    <cfRule type="expression" dxfId="3" priority="7">
      <formula>MONTH(G9)=MONTH($G$5&amp;1)</formula>
    </cfRule>
  </conditionalFormatting>
  <conditionalFormatting sqref="G15:AK15">
    <cfRule type="expression" dxfId="4" priority="8">
      <formula>MONTH(G9)&lt;&gt;MONTH($G$5&amp;1)</formula>
    </cfRule>
  </conditionalFormatting>
  <conditionalFormatting sqref="G13:AK13">
    <cfRule type="notContainsBlanks" dxfId="0" priority="9">
      <formula>LEN(TRIM(G13))&gt;0</formula>
    </cfRule>
  </conditionalFormatting>
  <conditionalFormatting sqref="G13:AK13">
    <cfRule type="expression" dxfId="5" priority="10">
      <formula>MONTH(G9)=MONTH($G$5&amp;1)</formula>
    </cfRule>
  </conditionalFormatting>
  <conditionalFormatting sqref="A3:D12">
    <cfRule type="cellIs" dxfId="0" priority="11" operator="equal">
      <formula>FECHA</formula>
    </cfRule>
  </conditionalFormatting>
  <conditionalFormatting sqref="G9:AK12">
    <cfRule type="cellIs" dxfId="6" priority="12" operator="equal">
      <formula>"1/1/2023"</formula>
    </cfRule>
  </conditionalFormatting>
  <conditionalFormatting sqref="G9:AK12">
    <cfRule type="cellIs" dxfId="6" priority="13" operator="equal">
      <formula>"21/2/2023"</formula>
    </cfRule>
  </conditionalFormatting>
  <conditionalFormatting sqref="G9:AK12">
    <cfRule type="cellIs" dxfId="7" priority="14" operator="equal">
      <formula>"24/3/2023"</formula>
    </cfRule>
  </conditionalFormatting>
  <conditionalFormatting sqref="G9:AK12">
    <cfRule type="cellIs" dxfId="6" priority="15" operator="equal">
      <formula>"2/4/2023"</formula>
    </cfRule>
  </conditionalFormatting>
  <conditionalFormatting sqref="G9:AK12">
    <cfRule type="cellIs" dxfId="6" priority="16" operator="equal">
      <formula>"7/4/2023"</formula>
    </cfRule>
  </conditionalFormatting>
  <conditionalFormatting sqref="G9:AK12">
    <cfRule type="cellIs" dxfId="6" priority="17" operator="equal">
      <formula>"1/5/2023"</formula>
    </cfRule>
  </conditionalFormatting>
  <conditionalFormatting sqref="G9:AK12">
    <cfRule type="cellIs" dxfId="6" priority="18" operator="equal">
      <formula>"25/5/2023"</formula>
    </cfRule>
  </conditionalFormatting>
  <conditionalFormatting sqref="G9:AK12">
    <cfRule type="cellIs" dxfId="6" priority="19" operator="equal">
      <formula>"17/6/2023"</formula>
    </cfRule>
  </conditionalFormatting>
  <conditionalFormatting sqref="G9:AK12">
    <cfRule type="cellIs" dxfId="6" priority="20" operator="equal">
      <formula>"20/6/2023"</formula>
    </cfRule>
  </conditionalFormatting>
  <conditionalFormatting sqref="G9:AK12">
    <cfRule type="cellIs" dxfId="6" priority="21" operator="equal">
      <formula>"9/7/2023"</formula>
    </cfRule>
  </conditionalFormatting>
  <conditionalFormatting sqref="G9:AK12">
    <cfRule type="cellIs" dxfId="6" priority="22" operator="equal">
      <formula>"21/8/2023"</formula>
    </cfRule>
  </conditionalFormatting>
  <conditionalFormatting sqref="G9:AK12">
    <cfRule type="cellIs" dxfId="6" priority="23" operator="equal">
      <formula>"13/10/2023"</formula>
    </cfRule>
  </conditionalFormatting>
  <conditionalFormatting sqref="G9:AK12">
    <cfRule type="cellIs" dxfId="6" priority="24" operator="equal">
      <formula>"20/11/2023"</formula>
    </cfRule>
  </conditionalFormatting>
  <conditionalFormatting sqref="G9:AK12">
    <cfRule type="cellIs" dxfId="6" priority="25" operator="equal">
      <formula>"8/12/2023"</formula>
    </cfRule>
  </conditionalFormatting>
  <conditionalFormatting sqref="G9:AK12">
    <cfRule type="cellIs" dxfId="6" priority="26" operator="equal">
      <formula>"25/12/2023"</formula>
    </cfRule>
  </conditionalFormatting>
  <conditionalFormatting sqref="G9:AK12">
    <cfRule type="cellIs" dxfId="8" priority="27" operator="equal">
      <formula>"20/02/2023"</formula>
    </cfRule>
  </conditionalFormatting>
  <conditionalFormatting sqref="G9:AK12">
    <cfRule type="cellIs" dxfId="8" priority="28" operator="equal">
      <formula>"20/02/2023"</formula>
    </cfRule>
  </conditionalFormatting>
  <conditionalFormatting sqref="AD13:AK13">
    <cfRule type="notContainsBlanks" dxfId="0" priority="29">
      <formula>LEN(TRIM(AD13))&gt;0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ErrorMessage="1" sqref="A16:A168">
      <formula1>'LISTAS DESPLEGABLES '!$A$2:$A$100</formula1>
    </dataValidation>
    <dataValidation type="list" allowBlank="1" showInputMessage="1" showErrorMessage="1" prompt="Haz clic e introduce un valor del intervalo" sqref="B16:B168">
      <formula1>'LISTAS DESPLEGABLES '!$C$2:$C$100</formula1>
    </dataValidation>
    <dataValidation type="list" allowBlank="1" showInputMessage="1" showErrorMessage="1" prompt="Haz clic e introduce un valor del intervalo" sqref="D16:D168">
      <formula1>'RESUMEN '!$A$73:$A$303</formula1>
    </dataValidation>
    <dataValidation type="list" allowBlank="1" showInputMessage="1" showErrorMessage="1" prompt="Haz clic e introduce un valor del intervalo" sqref="C16:C168">
      <formula1>'LISTAS DESPLEGABLES '!$E$2:$E$1000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19.57"/>
    <col customWidth="1" min="3" max="3" width="15.14"/>
    <col customWidth="1" min="4" max="4" width="51.86"/>
    <col customWidth="1" min="5" max="6" width="0.86"/>
    <col customWidth="1" min="7" max="7" width="4.0"/>
    <col customWidth="1" min="8" max="8" width="4.14"/>
    <col customWidth="1" min="9" max="9" width="5.14"/>
    <col customWidth="1" min="10" max="10" width="4.14"/>
    <col customWidth="1" min="11" max="11" width="6.43"/>
    <col customWidth="1" min="12" max="12" width="4.57"/>
    <col customWidth="1" min="13" max="14" width="4.0"/>
    <col customWidth="1" min="15" max="15" width="4.14"/>
    <col customWidth="1" min="16" max="16" width="5.14"/>
    <col customWidth="1" min="17" max="17" width="4.14"/>
    <col customWidth="1" min="18" max="19" width="4.57"/>
    <col customWidth="1" min="20" max="21" width="4.0"/>
    <col customWidth="1" min="22" max="22" width="4.14"/>
    <col customWidth="1" min="23" max="23" width="5.14"/>
    <col customWidth="1" min="24" max="24" width="4.14"/>
    <col customWidth="1" min="25" max="26" width="4.57"/>
    <col customWidth="1" min="27" max="28" width="4.0"/>
    <col customWidth="1" min="29" max="29" width="4.14"/>
    <col customWidth="1" min="30" max="30" width="5.14"/>
    <col customWidth="1" min="31" max="31" width="4.14"/>
    <col customWidth="1" min="32" max="33" width="4.57"/>
    <col customWidth="1" min="34" max="35" width="4.0"/>
    <col customWidth="1" min="36" max="36" width="4.14"/>
    <col customWidth="1" min="37" max="37" width="5.14"/>
    <col customWidth="1" min="38" max="38" width="11.14"/>
    <col customWidth="1" min="39" max="39" width="1.71"/>
    <col customWidth="1" min="40" max="40" width="11.86"/>
  </cols>
  <sheetData>
    <row r="1" ht="25.5" customHeight="1">
      <c r="A1" s="173"/>
      <c r="B1" s="174" t="s">
        <v>320</v>
      </c>
      <c r="C1" s="175"/>
      <c r="D1" s="176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</row>
    <row r="2" ht="25.5" customHeight="1">
      <c r="A2" s="173"/>
      <c r="B2" s="178"/>
      <c r="C2" s="179"/>
      <c r="D2" s="180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</row>
    <row r="3">
      <c r="A3" s="181"/>
      <c r="B3" s="182" t="s">
        <v>342</v>
      </c>
      <c r="C3" s="175"/>
      <c r="D3" s="176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</row>
    <row r="4" ht="3.75" customHeight="1">
      <c r="A4" s="181"/>
      <c r="B4" s="184"/>
      <c r="D4" s="8"/>
      <c r="E4" s="183"/>
      <c r="F4" s="185"/>
      <c r="G4" s="186"/>
      <c r="H4" s="186"/>
      <c r="I4" s="186"/>
      <c r="J4" s="186"/>
      <c r="K4" s="186"/>
      <c r="L4" s="186"/>
      <c r="M4" s="186"/>
      <c r="N4" s="187"/>
      <c r="O4" s="183"/>
      <c r="P4" s="183"/>
      <c r="Q4" s="183"/>
      <c r="R4" s="183"/>
      <c r="S4" s="183"/>
      <c r="T4" s="183"/>
      <c r="U4" s="183"/>
      <c r="V4" s="185"/>
      <c r="W4" s="186"/>
      <c r="X4" s="186"/>
      <c r="Y4" s="186"/>
      <c r="Z4" s="186"/>
      <c r="AA4" s="186"/>
      <c r="AB4" s="186"/>
      <c r="AC4" s="186"/>
      <c r="AD4" s="186"/>
      <c r="AE4" s="186"/>
      <c r="AF4" s="187"/>
      <c r="AG4" s="183"/>
      <c r="AH4" s="185"/>
      <c r="AI4" s="186"/>
      <c r="AJ4" s="186"/>
      <c r="AK4" s="186"/>
      <c r="AL4" s="187"/>
      <c r="AM4" s="183"/>
      <c r="AN4" s="183"/>
    </row>
    <row r="5">
      <c r="A5" s="181"/>
      <c r="B5" s="184"/>
      <c r="D5" s="8"/>
      <c r="E5" s="183"/>
      <c r="F5" s="188"/>
      <c r="G5" s="189" t="s">
        <v>350</v>
      </c>
      <c r="H5" s="190"/>
      <c r="I5" s="191"/>
      <c r="J5" s="169"/>
      <c r="K5" s="192" t="s">
        <v>351</v>
      </c>
      <c r="L5" s="169"/>
      <c r="M5" s="169"/>
      <c r="N5" s="193"/>
      <c r="O5" s="183"/>
      <c r="P5" s="183"/>
      <c r="Q5" s="183"/>
      <c r="R5" s="183"/>
      <c r="S5" s="183"/>
      <c r="T5" s="183"/>
      <c r="U5" s="183"/>
      <c r="V5" s="188"/>
      <c r="W5" s="194" t="s">
        <v>323</v>
      </c>
      <c r="X5" s="195"/>
      <c r="Y5" s="195"/>
      <c r="Z5" s="195"/>
      <c r="AA5" s="195"/>
      <c r="AB5" s="195"/>
      <c r="AC5" s="195"/>
      <c r="AD5" s="195"/>
      <c r="AE5" s="195"/>
      <c r="AF5" s="196"/>
      <c r="AG5" s="183"/>
      <c r="AH5" s="197" t="s">
        <v>324</v>
      </c>
      <c r="AI5" s="198"/>
      <c r="AJ5" s="199"/>
      <c r="AK5" s="482" t="s">
        <v>325</v>
      </c>
      <c r="AL5" s="196"/>
      <c r="AM5" s="183"/>
      <c r="AN5" s="183"/>
    </row>
    <row r="6">
      <c r="A6" s="181"/>
      <c r="B6" s="184"/>
      <c r="D6" s="8"/>
      <c r="E6" s="183"/>
      <c r="F6" s="188"/>
      <c r="G6" s="169"/>
      <c r="H6" s="169"/>
      <c r="I6" s="169"/>
      <c r="J6" s="169"/>
      <c r="K6" s="169"/>
      <c r="L6" s="169"/>
      <c r="M6" s="169"/>
      <c r="N6" s="193"/>
      <c r="O6" s="183"/>
      <c r="P6" s="183"/>
      <c r="Q6" s="183"/>
      <c r="R6" s="183"/>
      <c r="S6" s="183"/>
      <c r="T6" s="183"/>
      <c r="U6" s="183"/>
      <c r="V6" s="188"/>
      <c r="W6" s="201" t="str">
        <f>"Desde "&amp;TEXT(DATE(G7,MONTH(G5&amp;1),1),"mmm-dd-yy")&amp;" /Hasta "&amp;TEXT(EOMONTH(DATE(G7,MONTH(G5&amp;1),1),0),"mmm-dd-yy")</f>
        <v>Desde sept-01-23 /Hasta sept-30-23</v>
      </c>
      <c r="X6" s="175"/>
      <c r="Y6" s="175"/>
      <c r="Z6" s="175"/>
      <c r="AA6" s="175"/>
      <c r="AB6" s="175"/>
      <c r="AC6" s="175"/>
      <c r="AD6" s="175"/>
      <c r="AE6" s="175"/>
      <c r="AF6" s="202"/>
      <c r="AG6" s="183"/>
      <c r="AH6" s="203" t="str">
        <f>G5</f>
        <v>SEPTIEMBRE</v>
      </c>
      <c r="AI6" s="175"/>
      <c r="AJ6" s="176"/>
      <c r="AK6" s="204">
        <f>G7</f>
        <v>2023</v>
      </c>
      <c r="AL6" s="202"/>
      <c r="AM6" s="183"/>
      <c r="AN6" s="183"/>
    </row>
    <row r="7">
      <c r="A7" s="181"/>
      <c r="B7" s="184"/>
      <c r="D7" s="8"/>
      <c r="E7" s="183"/>
      <c r="F7" s="188"/>
      <c r="G7" s="189">
        <v>2023.0</v>
      </c>
      <c r="H7" s="190"/>
      <c r="I7" s="191"/>
      <c r="J7" s="169"/>
      <c r="K7" s="205" t="s">
        <v>326</v>
      </c>
      <c r="L7" s="169"/>
      <c r="M7" s="169"/>
      <c r="N7" s="193"/>
      <c r="O7" s="183"/>
      <c r="P7" s="183"/>
      <c r="Q7" s="183"/>
      <c r="R7" s="183"/>
      <c r="S7" s="183"/>
      <c r="T7" s="183"/>
      <c r="U7" s="183"/>
      <c r="V7" s="188"/>
      <c r="W7" s="178"/>
      <c r="X7" s="179"/>
      <c r="Y7" s="179"/>
      <c r="Z7" s="179"/>
      <c r="AA7" s="179"/>
      <c r="AB7" s="179"/>
      <c r="AC7" s="179"/>
      <c r="AD7" s="179"/>
      <c r="AE7" s="179"/>
      <c r="AF7" s="206"/>
      <c r="AG7" s="183"/>
      <c r="AH7" s="207"/>
      <c r="AI7" s="179"/>
      <c r="AJ7" s="180"/>
      <c r="AK7" s="178"/>
      <c r="AL7" s="206"/>
      <c r="AM7" s="183"/>
      <c r="AN7" s="183"/>
    </row>
    <row r="8" ht="3.75" customHeight="1">
      <c r="A8" s="181"/>
      <c r="B8" s="184"/>
      <c r="D8" s="8"/>
      <c r="E8" s="183"/>
      <c r="F8" s="208"/>
      <c r="G8" s="209"/>
      <c r="H8" s="209"/>
      <c r="I8" s="209"/>
      <c r="J8" s="209"/>
      <c r="K8" s="209"/>
      <c r="L8" s="209"/>
      <c r="M8" s="209"/>
      <c r="N8" s="210"/>
      <c r="O8" s="183"/>
      <c r="P8" s="183"/>
      <c r="Q8" s="183"/>
      <c r="R8" s="183"/>
      <c r="S8" s="183"/>
      <c r="T8" s="183"/>
      <c r="U8" s="183"/>
      <c r="V8" s="208"/>
      <c r="W8" s="209"/>
      <c r="X8" s="209"/>
      <c r="Y8" s="209"/>
      <c r="Z8" s="209"/>
      <c r="AA8" s="209"/>
      <c r="AB8" s="209"/>
      <c r="AC8" s="209"/>
      <c r="AD8" s="209"/>
      <c r="AE8" s="209"/>
      <c r="AF8" s="210"/>
      <c r="AG8" s="183"/>
      <c r="AH8" s="208"/>
      <c r="AI8" s="209"/>
      <c r="AJ8" s="209"/>
      <c r="AK8" s="209"/>
      <c r="AL8" s="210"/>
      <c r="AM8" s="183"/>
      <c r="AN8" s="183"/>
    </row>
    <row r="9">
      <c r="A9" s="181"/>
      <c r="B9" s="184"/>
      <c r="D9" s="8"/>
      <c r="E9" s="183"/>
      <c r="F9" s="183"/>
      <c r="G9" s="211">
        <f>DATE(G7,MONTH(G5&amp;1),1)</f>
        <v>45170</v>
      </c>
      <c r="H9" s="211">
        <f t="shared" ref="H9:AK9" si="1">G9+1</f>
        <v>45171</v>
      </c>
      <c r="I9" s="211">
        <f t="shared" si="1"/>
        <v>45172</v>
      </c>
      <c r="J9" s="211">
        <f t="shared" si="1"/>
        <v>45173</v>
      </c>
      <c r="K9" s="211">
        <f t="shared" si="1"/>
        <v>45174</v>
      </c>
      <c r="L9" s="211">
        <f t="shared" si="1"/>
        <v>45175</v>
      </c>
      <c r="M9" s="211">
        <f t="shared" si="1"/>
        <v>45176</v>
      </c>
      <c r="N9" s="211">
        <f t="shared" si="1"/>
        <v>45177</v>
      </c>
      <c r="O9" s="211">
        <f t="shared" si="1"/>
        <v>45178</v>
      </c>
      <c r="P9" s="211">
        <f t="shared" si="1"/>
        <v>45179</v>
      </c>
      <c r="Q9" s="211">
        <f t="shared" si="1"/>
        <v>45180</v>
      </c>
      <c r="R9" s="211">
        <f t="shared" si="1"/>
        <v>45181</v>
      </c>
      <c r="S9" s="211">
        <f t="shared" si="1"/>
        <v>45182</v>
      </c>
      <c r="T9" s="211">
        <f t="shared" si="1"/>
        <v>45183</v>
      </c>
      <c r="U9" s="211">
        <f t="shared" si="1"/>
        <v>45184</v>
      </c>
      <c r="V9" s="211">
        <f t="shared" si="1"/>
        <v>45185</v>
      </c>
      <c r="W9" s="211">
        <f t="shared" si="1"/>
        <v>45186</v>
      </c>
      <c r="X9" s="211">
        <f t="shared" si="1"/>
        <v>45187</v>
      </c>
      <c r="Y9" s="211">
        <f t="shared" si="1"/>
        <v>45188</v>
      </c>
      <c r="Z9" s="211">
        <f t="shared" si="1"/>
        <v>45189</v>
      </c>
      <c r="AA9" s="211">
        <f t="shared" si="1"/>
        <v>45190</v>
      </c>
      <c r="AB9" s="211">
        <f t="shared" si="1"/>
        <v>45191</v>
      </c>
      <c r="AC9" s="211">
        <f t="shared" si="1"/>
        <v>45192</v>
      </c>
      <c r="AD9" s="211">
        <f t="shared" si="1"/>
        <v>45193</v>
      </c>
      <c r="AE9" s="211">
        <f t="shared" si="1"/>
        <v>45194</v>
      </c>
      <c r="AF9" s="211">
        <f t="shared" si="1"/>
        <v>45195</v>
      </c>
      <c r="AG9" s="211">
        <f t="shared" si="1"/>
        <v>45196</v>
      </c>
      <c r="AH9" s="211">
        <f t="shared" si="1"/>
        <v>45197</v>
      </c>
      <c r="AI9" s="211">
        <f t="shared" si="1"/>
        <v>45198</v>
      </c>
      <c r="AJ9" s="211">
        <f t="shared" si="1"/>
        <v>45199</v>
      </c>
      <c r="AK9" s="211">
        <f t="shared" si="1"/>
        <v>45200</v>
      </c>
      <c r="AL9" s="212"/>
      <c r="AM9" s="183"/>
      <c r="AN9" s="213"/>
    </row>
    <row r="10">
      <c r="A10" s="181"/>
      <c r="B10" s="184"/>
      <c r="D10" s="8"/>
      <c r="E10" s="183"/>
      <c r="F10" s="183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183"/>
      <c r="AN10" s="183"/>
    </row>
    <row r="11">
      <c r="A11" s="181"/>
      <c r="B11" s="184"/>
      <c r="D11" s="8"/>
      <c r="E11" s="183"/>
      <c r="F11" s="183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183"/>
      <c r="AN11" s="183"/>
    </row>
    <row r="12" ht="14.25" customHeight="1">
      <c r="A12" s="181"/>
      <c r="B12" s="178"/>
      <c r="C12" s="179"/>
      <c r="D12" s="180"/>
      <c r="E12" s="183"/>
      <c r="F12" s="183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183"/>
      <c r="AN12" s="183"/>
    </row>
    <row r="13" ht="6.75" customHeight="1">
      <c r="A13" s="181"/>
      <c r="B13" s="169"/>
      <c r="C13" s="169"/>
      <c r="D13" s="169"/>
      <c r="E13" s="183"/>
      <c r="F13" s="183"/>
      <c r="G13" s="216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183"/>
      <c r="AM13" s="183"/>
      <c r="AN13" s="183"/>
    </row>
    <row r="14">
      <c r="A14" s="218"/>
      <c r="B14" s="219" t="s">
        <v>327</v>
      </c>
      <c r="C14" s="42" t="s">
        <v>328</v>
      </c>
      <c r="D14" s="42" t="s">
        <v>329</v>
      </c>
      <c r="E14" s="258"/>
      <c r="F14" s="258"/>
      <c r="G14" s="221" t="str">
        <f t="shared" ref="G14:AK14" si="2">PROPER(LEFT(TEXT(G9,"dddd"),3))</f>
        <v>Vie</v>
      </c>
      <c r="H14" s="221" t="str">
        <f t="shared" si="2"/>
        <v>Sáb</v>
      </c>
      <c r="I14" s="221" t="str">
        <f t="shared" si="2"/>
        <v>Dom</v>
      </c>
      <c r="J14" s="221" t="str">
        <f t="shared" si="2"/>
        <v>Lun</v>
      </c>
      <c r="K14" s="221" t="str">
        <f t="shared" si="2"/>
        <v>Mar</v>
      </c>
      <c r="L14" s="221" t="str">
        <f t="shared" si="2"/>
        <v>Mié</v>
      </c>
      <c r="M14" s="221" t="str">
        <f t="shared" si="2"/>
        <v>Jue</v>
      </c>
      <c r="N14" s="221" t="str">
        <f t="shared" si="2"/>
        <v>Vie</v>
      </c>
      <c r="O14" s="221" t="str">
        <f t="shared" si="2"/>
        <v>Sáb</v>
      </c>
      <c r="P14" s="221" t="str">
        <f t="shared" si="2"/>
        <v>Dom</v>
      </c>
      <c r="Q14" s="221" t="str">
        <f t="shared" si="2"/>
        <v>Lun</v>
      </c>
      <c r="R14" s="221" t="str">
        <f t="shared" si="2"/>
        <v>Mar</v>
      </c>
      <c r="S14" s="221" t="str">
        <f t="shared" si="2"/>
        <v>Mié</v>
      </c>
      <c r="T14" s="221" t="str">
        <f t="shared" si="2"/>
        <v>Jue</v>
      </c>
      <c r="U14" s="221" t="str">
        <f t="shared" si="2"/>
        <v>Vie</v>
      </c>
      <c r="V14" s="221" t="str">
        <f t="shared" si="2"/>
        <v>Sáb</v>
      </c>
      <c r="W14" s="221" t="str">
        <f t="shared" si="2"/>
        <v>Dom</v>
      </c>
      <c r="X14" s="221" t="str">
        <f t="shared" si="2"/>
        <v>Lun</v>
      </c>
      <c r="Y14" s="221" t="str">
        <f t="shared" si="2"/>
        <v>Mar</v>
      </c>
      <c r="Z14" s="221" t="str">
        <f t="shared" si="2"/>
        <v>Mié</v>
      </c>
      <c r="AA14" s="221" t="str">
        <f t="shared" si="2"/>
        <v>Jue</v>
      </c>
      <c r="AB14" s="221" t="str">
        <f t="shared" si="2"/>
        <v>Vie</v>
      </c>
      <c r="AC14" s="221" t="str">
        <f t="shared" si="2"/>
        <v>Sáb</v>
      </c>
      <c r="AD14" s="221" t="str">
        <f t="shared" si="2"/>
        <v>Dom</v>
      </c>
      <c r="AE14" s="221" t="str">
        <f t="shared" si="2"/>
        <v>Lun</v>
      </c>
      <c r="AF14" s="221" t="str">
        <f t="shared" si="2"/>
        <v>Mar</v>
      </c>
      <c r="AG14" s="221" t="str">
        <f t="shared" si="2"/>
        <v>Mié</v>
      </c>
      <c r="AH14" s="221" t="str">
        <f t="shared" si="2"/>
        <v>Jue</v>
      </c>
      <c r="AI14" s="221" t="str">
        <f t="shared" si="2"/>
        <v>Vie</v>
      </c>
      <c r="AJ14" s="221" t="str">
        <f t="shared" si="2"/>
        <v>Sáb</v>
      </c>
      <c r="AK14" s="222" t="str">
        <f t="shared" si="2"/>
        <v>Dom</v>
      </c>
      <c r="AL14" s="223" t="s">
        <v>330</v>
      </c>
      <c r="AM14" s="224"/>
      <c r="AN14" s="225" t="s">
        <v>331</v>
      </c>
    </row>
    <row r="15" ht="5.25" customHeight="1">
      <c r="A15" s="233"/>
      <c r="B15" s="183"/>
      <c r="C15" s="183"/>
      <c r="D15" s="183"/>
      <c r="E15" s="183"/>
      <c r="F15" s="183"/>
      <c r="G15" s="427"/>
      <c r="H15" s="428"/>
      <c r="I15" s="429"/>
      <c r="J15" s="429"/>
      <c r="K15" s="429"/>
      <c r="L15" s="429"/>
      <c r="M15" s="428"/>
      <c r="N15" s="427"/>
      <c r="O15" s="427"/>
      <c r="P15" s="429"/>
      <c r="Q15" s="429"/>
      <c r="R15" s="429"/>
      <c r="S15" s="429"/>
      <c r="T15" s="430"/>
      <c r="U15" s="427"/>
      <c r="V15" s="427"/>
      <c r="W15" s="429"/>
      <c r="X15" s="429"/>
      <c r="Y15" s="429"/>
      <c r="Z15" s="429"/>
      <c r="AA15" s="430"/>
      <c r="AB15" s="427"/>
      <c r="AC15" s="427"/>
      <c r="AD15" s="429"/>
      <c r="AE15" s="429"/>
      <c r="AF15" s="429"/>
      <c r="AG15" s="429"/>
      <c r="AH15" s="430"/>
      <c r="AI15" s="427"/>
      <c r="AJ15" s="427"/>
      <c r="AK15" s="429"/>
      <c r="AL15" s="431"/>
      <c r="AM15" s="280"/>
      <c r="AN15" s="280"/>
    </row>
    <row r="16" ht="14.25" customHeight="1">
      <c r="A16" s="233" t="s">
        <v>257</v>
      </c>
      <c r="B16" s="309"/>
      <c r="C16" s="309" t="s">
        <v>279</v>
      </c>
      <c r="D16" s="309" t="s">
        <v>36</v>
      </c>
      <c r="E16" s="183"/>
      <c r="F16" s="183"/>
      <c r="G16" s="435">
        <v>1.0</v>
      </c>
      <c r="H16" s="437"/>
      <c r="I16" s="470">
        <v>1.0</v>
      </c>
      <c r="J16" s="441"/>
      <c r="K16" s="441"/>
      <c r="L16" s="441"/>
      <c r="M16" s="435"/>
      <c r="N16" s="435"/>
      <c r="O16" s="437"/>
      <c r="P16" s="470"/>
      <c r="Q16" s="441"/>
      <c r="R16" s="441"/>
      <c r="S16" s="441"/>
      <c r="T16" s="435"/>
      <c r="U16" s="435"/>
      <c r="V16" s="437"/>
      <c r="W16" s="470"/>
      <c r="X16" s="441"/>
      <c r="Y16" s="441"/>
      <c r="Z16" s="441"/>
      <c r="AA16" s="433">
        <v>1.0</v>
      </c>
      <c r="AB16" s="435"/>
      <c r="AC16" s="437"/>
      <c r="AD16" s="470"/>
      <c r="AE16" s="441"/>
      <c r="AF16" s="441"/>
      <c r="AG16" s="441"/>
      <c r="AH16" s="435"/>
      <c r="AI16" s="435"/>
      <c r="AJ16" s="437"/>
      <c r="AK16" s="441"/>
      <c r="AL16" s="238">
        <f t="shared" ref="AL16:AL22" si="3">SUM(G16:AK16)</f>
        <v>3</v>
      </c>
      <c r="AM16" s="280"/>
      <c r="AN16" s="240" t="b">
        <v>0</v>
      </c>
    </row>
    <row r="17">
      <c r="A17" s="233" t="s">
        <v>257</v>
      </c>
      <c r="B17" s="309"/>
      <c r="C17" s="309" t="s">
        <v>279</v>
      </c>
      <c r="D17" s="309" t="s">
        <v>35</v>
      </c>
      <c r="E17" s="183"/>
      <c r="F17" s="183"/>
      <c r="G17" s="435">
        <v>1.0</v>
      </c>
      <c r="H17" s="437"/>
      <c r="I17" s="470">
        <v>1.0</v>
      </c>
      <c r="J17" s="441"/>
      <c r="K17" s="441"/>
      <c r="L17" s="441"/>
      <c r="M17" s="435"/>
      <c r="N17" s="435"/>
      <c r="O17" s="437"/>
      <c r="P17" s="470"/>
      <c r="Q17" s="441"/>
      <c r="R17" s="441"/>
      <c r="S17" s="441"/>
      <c r="T17" s="435"/>
      <c r="U17" s="435"/>
      <c r="V17" s="437"/>
      <c r="W17" s="470"/>
      <c r="X17" s="441"/>
      <c r="Y17" s="441"/>
      <c r="Z17" s="441"/>
      <c r="AA17" s="433">
        <v>1.0</v>
      </c>
      <c r="AB17" s="435"/>
      <c r="AC17" s="437"/>
      <c r="AD17" s="470"/>
      <c r="AE17" s="441"/>
      <c r="AF17" s="441"/>
      <c r="AG17" s="441"/>
      <c r="AH17" s="435"/>
      <c r="AI17" s="435"/>
      <c r="AJ17" s="437"/>
      <c r="AK17" s="441"/>
      <c r="AL17" s="238">
        <f t="shared" si="3"/>
        <v>3</v>
      </c>
      <c r="AM17" s="436"/>
      <c r="AN17" s="240" t="b">
        <v>0</v>
      </c>
    </row>
    <row r="18">
      <c r="A18" s="233" t="s">
        <v>257</v>
      </c>
      <c r="B18" s="309"/>
      <c r="C18" s="309" t="s">
        <v>279</v>
      </c>
      <c r="D18" s="309" t="s">
        <v>43</v>
      </c>
      <c r="E18" s="183"/>
      <c r="F18" s="183"/>
      <c r="G18" s="435">
        <v>1.0</v>
      </c>
      <c r="H18" s="437"/>
      <c r="I18" s="470">
        <v>1.0</v>
      </c>
      <c r="J18" s="441"/>
      <c r="K18" s="441"/>
      <c r="L18" s="441"/>
      <c r="M18" s="435"/>
      <c r="N18" s="435"/>
      <c r="O18" s="437"/>
      <c r="P18" s="470"/>
      <c r="Q18" s="441"/>
      <c r="R18" s="441"/>
      <c r="S18" s="441"/>
      <c r="T18" s="435"/>
      <c r="U18" s="435"/>
      <c r="V18" s="437"/>
      <c r="W18" s="470"/>
      <c r="X18" s="441"/>
      <c r="Y18" s="441"/>
      <c r="Z18" s="441"/>
      <c r="AA18" s="433">
        <v>1.0</v>
      </c>
      <c r="AB18" s="435"/>
      <c r="AC18" s="437"/>
      <c r="AD18" s="470"/>
      <c r="AE18" s="441"/>
      <c r="AF18" s="441"/>
      <c r="AG18" s="441"/>
      <c r="AH18" s="435"/>
      <c r="AI18" s="435"/>
      <c r="AJ18" s="437"/>
      <c r="AK18" s="441"/>
      <c r="AL18" s="238">
        <f t="shared" si="3"/>
        <v>3</v>
      </c>
      <c r="AM18" s="436"/>
      <c r="AN18" s="240" t="b">
        <v>0</v>
      </c>
    </row>
    <row r="19">
      <c r="A19" s="233" t="s">
        <v>257</v>
      </c>
      <c r="B19" s="309"/>
      <c r="C19" s="309" t="s">
        <v>279</v>
      </c>
      <c r="D19" s="309" t="s">
        <v>41</v>
      </c>
      <c r="E19" s="183"/>
      <c r="F19" s="183"/>
      <c r="G19" s="435">
        <v>1.0</v>
      </c>
      <c r="H19" s="437"/>
      <c r="I19" s="470">
        <v>1.0</v>
      </c>
      <c r="J19" s="441"/>
      <c r="K19" s="441"/>
      <c r="L19" s="441"/>
      <c r="M19" s="435"/>
      <c r="N19" s="435"/>
      <c r="O19" s="437"/>
      <c r="P19" s="470"/>
      <c r="Q19" s="441"/>
      <c r="R19" s="441"/>
      <c r="S19" s="441"/>
      <c r="T19" s="435"/>
      <c r="U19" s="435"/>
      <c r="V19" s="437"/>
      <c r="W19" s="470"/>
      <c r="X19" s="441"/>
      <c r="Y19" s="441"/>
      <c r="Z19" s="441"/>
      <c r="AA19" s="433">
        <v>1.0</v>
      </c>
      <c r="AB19" s="435"/>
      <c r="AC19" s="437"/>
      <c r="AD19" s="470"/>
      <c r="AE19" s="441"/>
      <c r="AF19" s="441"/>
      <c r="AG19" s="441"/>
      <c r="AH19" s="435"/>
      <c r="AI19" s="435"/>
      <c r="AJ19" s="437"/>
      <c r="AK19" s="441"/>
      <c r="AL19" s="238">
        <f t="shared" si="3"/>
        <v>3</v>
      </c>
      <c r="AM19" s="436"/>
      <c r="AN19" s="240" t="b">
        <v>0</v>
      </c>
    </row>
    <row r="20" ht="15.75" customHeight="1">
      <c r="A20" s="233" t="s">
        <v>257</v>
      </c>
      <c r="B20" s="309"/>
      <c r="C20" s="309" t="s">
        <v>279</v>
      </c>
      <c r="D20" s="309" t="s">
        <v>34</v>
      </c>
      <c r="E20" s="183"/>
      <c r="F20" s="183"/>
      <c r="G20" s="435">
        <v>1.0</v>
      </c>
      <c r="H20" s="437"/>
      <c r="I20" s="470">
        <v>1.0</v>
      </c>
      <c r="J20" s="441"/>
      <c r="K20" s="441"/>
      <c r="L20" s="441"/>
      <c r="M20" s="435"/>
      <c r="N20" s="435"/>
      <c r="O20" s="437"/>
      <c r="P20" s="470"/>
      <c r="Q20" s="441"/>
      <c r="R20" s="441"/>
      <c r="S20" s="441"/>
      <c r="T20" s="435"/>
      <c r="U20" s="435"/>
      <c r="V20" s="437"/>
      <c r="W20" s="470"/>
      <c r="X20" s="441"/>
      <c r="Y20" s="441"/>
      <c r="Z20" s="441"/>
      <c r="AA20" s="433">
        <v>1.0</v>
      </c>
      <c r="AB20" s="435"/>
      <c r="AC20" s="437"/>
      <c r="AD20" s="470"/>
      <c r="AE20" s="441"/>
      <c r="AF20" s="441"/>
      <c r="AG20" s="441"/>
      <c r="AH20" s="435"/>
      <c r="AI20" s="435"/>
      <c r="AJ20" s="437"/>
      <c r="AK20" s="441"/>
      <c r="AL20" s="238">
        <f t="shared" si="3"/>
        <v>3</v>
      </c>
      <c r="AM20" s="436"/>
      <c r="AN20" s="240" t="b">
        <v>0</v>
      </c>
    </row>
    <row r="21" ht="15.75" customHeight="1">
      <c r="A21" s="233" t="s">
        <v>257</v>
      </c>
      <c r="B21" s="309"/>
      <c r="C21" s="309" t="s">
        <v>279</v>
      </c>
      <c r="D21" s="309" t="s">
        <v>33</v>
      </c>
      <c r="E21" s="183"/>
      <c r="F21" s="183"/>
      <c r="G21" s="435">
        <v>1.0</v>
      </c>
      <c r="H21" s="437"/>
      <c r="I21" s="470">
        <v>1.0</v>
      </c>
      <c r="J21" s="441"/>
      <c r="K21" s="441"/>
      <c r="L21" s="441"/>
      <c r="M21" s="435"/>
      <c r="N21" s="435"/>
      <c r="O21" s="437"/>
      <c r="P21" s="470"/>
      <c r="Q21" s="441"/>
      <c r="R21" s="441"/>
      <c r="S21" s="441"/>
      <c r="T21" s="435"/>
      <c r="U21" s="435"/>
      <c r="V21" s="437"/>
      <c r="W21" s="470"/>
      <c r="X21" s="441"/>
      <c r="Y21" s="441"/>
      <c r="Z21" s="441"/>
      <c r="AA21" s="433">
        <v>1.0</v>
      </c>
      <c r="AB21" s="435"/>
      <c r="AC21" s="437"/>
      <c r="AD21" s="470"/>
      <c r="AE21" s="441"/>
      <c r="AF21" s="441"/>
      <c r="AG21" s="441"/>
      <c r="AH21" s="435"/>
      <c r="AI21" s="435"/>
      <c r="AJ21" s="437"/>
      <c r="AK21" s="441"/>
      <c r="AL21" s="238">
        <f t="shared" si="3"/>
        <v>3</v>
      </c>
      <c r="AM21" s="436"/>
      <c r="AN21" s="240" t="b">
        <v>0</v>
      </c>
    </row>
    <row r="22" ht="15.75" customHeight="1">
      <c r="A22" s="233" t="s">
        <v>257</v>
      </c>
      <c r="B22" s="309"/>
      <c r="C22" s="309" t="s">
        <v>279</v>
      </c>
      <c r="D22" s="309"/>
      <c r="E22" s="183"/>
      <c r="F22" s="183"/>
      <c r="G22" s="435"/>
      <c r="H22" s="437"/>
      <c r="I22" s="470"/>
      <c r="J22" s="441"/>
      <c r="K22" s="441"/>
      <c r="L22" s="441"/>
      <c r="M22" s="435"/>
      <c r="N22" s="435"/>
      <c r="O22" s="437"/>
      <c r="P22" s="470"/>
      <c r="Q22" s="441"/>
      <c r="R22" s="441"/>
      <c r="S22" s="441"/>
      <c r="T22" s="435"/>
      <c r="U22" s="435"/>
      <c r="V22" s="437"/>
      <c r="W22" s="470"/>
      <c r="X22" s="441"/>
      <c r="Y22" s="441"/>
      <c r="Z22" s="441"/>
      <c r="AA22" s="433"/>
      <c r="AB22" s="435"/>
      <c r="AC22" s="437"/>
      <c r="AD22" s="470"/>
      <c r="AE22" s="441"/>
      <c r="AF22" s="441"/>
      <c r="AG22" s="441"/>
      <c r="AH22" s="435"/>
      <c r="AI22" s="435"/>
      <c r="AJ22" s="437"/>
      <c r="AK22" s="441"/>
      <c r="AL22" s="238">
        <f t="shared" si="3"/>
        <v>0</v>
      </c>
      <c r="AM22" s="304"/>
      <c r="AN22" s="240" t="b">
        <v>0</v>
      </c>
    </row>
    <row r="23" ht="15.75" customHeight="1">
      <c r="A23" s="502" t="s">
        <v>261</v>
      </c>
      <c r="B23" s="286" t="s">
        <v>258</v>
      </c>
      <c r="C23" s="286" t="s">
        <v>279</v>
      </c>
      <c r="D23" s="286" t="s">
        <v>40</v>
      </c>
      <c r="E23" s="258"/>
      <c r="F23" s="258"/>
      <c r="G23" s="438">
        <f t="shared" ref="G23:AJ23" si="4">SUM(G16:G22)</f>
        <v>6</v>
      </c>
      <c r="H23" s="438">
        <f t="shared" si="4"/>
        <v>0</v>
      </c>
      <c r="I23" s="438">
        <f t="shared" si="4"/>
        <v>6</v>
      </c>
      <c r="J23" s="438">
        <f t="shared" si="4"/>
        <v>0</v>
      </c>
      <c r="K23" s="438">
        <f t="shared" si="4"/>
        <v>0</v>
      </c>
      <c r="L23" s="438">
        <f t="shared" si="4"/>
        <v>0</v>
      </c>
      <c r="M23" s="438">
        <f t="shared" si="4"/>
        <v>0</v>
      </c>
      <c r="N23" s="438">
        <f t="shared" si="4"/>
        <v>0</v>
      </c>
      <c r="O23" s="438">
        <f t="shared" si="4"/>
        <v>0</v>
      </c>
      <c r="P23" s="438">
        <f t="shared" si="4"/>
        <v>0</v>
      </c>
      <c r="Q23" s="438">
        <f t="shared" si="4"/>
        <v>0</v>
      </c>
      <c r="R23" s="438">
        <f t="shared" si="4"/>
        <v>0</v>
      </c>
      <c r="S23" s="438">
        <f t="shared" si="4"/>
        <v>0</v>
      </c>
      <c r="T23" s="438">
        <f t="shared" si="4"/>
        <v>0</v>
      </c>
      <c r="U23" s="438">
        <f t="shared" si="4"/>
        <v>0</v>
      </c>
      <c r="V23" s="438">
        <f t="shared" si="4"/>
        <v>0</v>
      </c>
      <c r="W23" s="438">
        <f t="shared" si="4"/>
        <v>0</v>
      </c>
      <c r="X23" s="438">
        <f t="shared" si="4"/>
        <v>0</v>
      </c>
      <c r="Y23" s="438">
        <f t="shared" si="4"/>
        <v>0</v>
      </c>
      <c r="Z23" s="438">
        <f t="shared" si="4"/>
        <v>0</v>
      </c>
      <c r="AA23" s="438">
        <f t="shared" si="4"/>
        <v>6</v>
      </c>
      <c r="AB23" s="438">
        <f t="shared" si="4"/>
        <v>0</v>
      </c>
      <c r="AC23" s="438">
        <f t="shared" si="4"/>
        <v>0</v>
      </c>
      <c r="AD23" s="438">
        <f t="shared" si="4"/>
        <v>0</v>
      </c>
      <c r="AE23" s="438">
        <f t="shared" si="4"/>
        <v>0</v>
      </c>
      <c r="AF23" s="438">
        <f t="shared" si="4"/>
        <v>0</v>
      </c>
      <c r="AG23" s="438">
        <f t="shared" si="4"/>
        <v>0</v>
      </c>
      <c r="AH23" s="438">
        <f t="shared" si="4"/>
        <v>0</v>
      </c>
      <c r="AI23" s="438">
        <f t="shared" si="4"/>
        <v>0</v>
      </c>
      <c r="AJ23" s="438">
        <f t="shared" si="4"/>
        <v>0</v>
      </c>
      <c r="AK23" s="438"/>
      <c r="AL23" s="260">
        <f>SUM(AL16:AL22)</f>
        <v>18</v>
      </c>
      <c r="AM23" s="439"/>
      <c r="AN23" s="439" t="b">
        <v>0</v>
      </c>
    </row>
    <row r="24" ht="15.75" customHeight="1">
      <c r="A24" s="233" t="s">
        <v>261</v>
      </c>
      <c r="B24" s="309" t="s">
        <v>258</v>
      </c>
      <c r="C24" s="309" t="s">
        <v>259</v>
      </c>
      <c r="D24" s="309"/>
      <c r="E24" s="183"/>
      <c r="F24" s="183"/>
      <c r="G24" s="435"/>
      <c r="H24" s="437"/>
      <c r="I24" s="473"/>
      <c r="J24" s="434"/>
      <c r="K24" s="434"/>
      <c r="L24" s="434"/>
      <c r="M24" s="435"/>
      <c r="N24" s="435"/>
      <c r="O24" s="437"/>
      <c r="P24" s="473"/>
      <c r="Q24" s="434"/>
      <c r="R24" s="434"/>
      <c r="S24" s="434"/>
      <c r="T24" s="435"/>
      <c r="U24" s="435"/>
      <c r="V24" s="437"/>
      <c r="W24" s="473"/>
      <c r="X24" s="434"/>
      <c r="Y24" s="434"/>
      <c r="Z24" s="434"/>
      <c r="AA24" s="433"/>
      <c r="AB24" s="435"/>
      <c r="AC24" s="437"/>
      <c r="AD24" s="473"/>
      <c r="AE24" s="434"/>
      <c r="AF24" s="434"/>
      <c r="AG24" s="434"/>
      <c r="AH24" s="435"/>
      <c r="AI24" s="435"/>
      <c r="AJ24" s="437"/>
      <c r="AK24" s="434"/>
      <c r="AL24" s="238">
        <f t="shared" ref="AL24:AL99" si="5">SUM(G24:AK24)</f>
        <v>0</v>
      </c>
      <c r="AM24" s="304"/>
      <c r="AN24" s="240" t="b">
        <v>0</v>
      </c>
    </row>
    <row r="25" ht="15.75" customHeight="1">
      <c r="A25" s="233" t="s">
        <v>261</v>
      </c>
      <c r="B25" s="309" t="s">
        <v>258</v>
      </c>
      <c r="C25" s="309" t="s">
        <v>259</v>
      </c>
      <c r="D25" s="309" t="s">
        <v>51</v>
      </c>
      <c r="E25" s="183"/>
      <c r="F25" s="183"/>
      <c r="G25" s="435">
        <v>8.0</v>
      </c>
      <c r="H25" s="437"/>
      <c r="I25" s="473"/>
      <c r="J25" s="434">
        <v>8.0</v>
      </c>
      <c r="K25" s="434"/>
      <c r="L25" s="434"/>
      <c r="M25" s="435">
        <v>8.0</v>
      </c>
      <c r="N25" s="435">
        <v>8.0</v>
      </c>
      <c r="O25" s="437">
        <v>8.0</v>
      </c>
      <c r="P25" s="473">
        <v>9.0</v>
      </c>
      <c r="Q25" s="434">
        <v>8.0</v>
      </c>
      <c r="R25" s="434"/>
      <c r="S25" s="434"/>
      <c r="T25" s="435">
        <v>8.0</v>
      </c>
      <c r="U25" s="435">
        <v>8.0</v>
      </c>
      <c r="V25" s="437">
        <v>9.0</v>
      </c>
      <c r="W25" s="473">
        <v>7.0</v>
      </c>
      <c r="X25" s="434"/>
      <c r="Y25" s="434">
        <v>8.0</v>
      </c>
      <c r="Z25" s="434">
        <v>8.0</v>
      </c>
      <c r="AA25" s="433">
        <v>8.0</v>
      </c>
      <c r="AB25" s="435">
        <v>8.0</v>
      </c>
      <c r="AC25" s="437"/>
      <c r="AD25" s="473">
        <v>8.0</v>
      </c>
      <c r="AE25" s="434">
        <v>8.0</v>
      </c>
      <c r="AF25" s="434"/>
      <c r="AG25" s="434"/>
      <c r="AH25" s="435">
        <v>8.0</v>
      </c>
      <c r="AI25" s="435">
        <v>8.0</v>
      </c>
      <c r="AJ25" s="437">
        <v>8.0</v>
      </c>
      <c r="AK25" s="434"/>
      <c r="AL25" s="238">
        <f t="shared" si="5"/>
        <v>161</v>
      </c>
      <c r="AM25" s="436"/>
      <c r="AN25" s="240" t="b">
        <v>0</v>
      </c>
    </row>
    <row r="26" ht="15.75" customHeight="1">
      <c r="A26" s="233" t="s">
        <v>261</v>
      </c>
      <c r="B26" s="309" t="s">
        <v>258</v>
      </c>
      <c r="C26" s="309" t="s">
        <v>259</v>
      </c>
      <c r="D26" s="309" t="s">
        <v>52</v>
      </c>
      <c r="E26" s="183"/>
      <c r="F26" s="183"/>
      <c r="G26" s="435"/>
      <c r="H26" s="437">
        <v>8.0</v>
      </c>
      <c r="I26" s="473">
        <v>8.0</v>
      </c>
      <c r="J26" s="434"/>
      <c r="K26" s="434">
        <v>8.0</v>
      </c>
      <c r="L26" s="434">
        <v>8.0</v>
      </c>
      <c r="M26" s="435">
        <v>8.0</v>
      </c>
      <c r="N26" s="435"/>
      <c r="O26" s="437"/>
      <c r="P26" s="473"/>
      <c r="Q26" s="434"/>
      <c r="R26" s="434">
        <v>8.0</v>
      </c>
      <c r="S26" s="434">
        <v>8.0</v>
      </c>
      <c r="T26" s="435"/>
      <c r="U26" s="435"/>
      <c r="V26" s="437">
        <v>8.0</v>
      </c>
      <c r="W26" s="473">
        <v>8.0</v>
      </c>
      <c r="X26" s="434"/>
      <c r="Y26" s="434"/>
      <c r="Z26" s="434">
        <v>8.0</v>
      </c>
      <c r="AA26" s="433">
        <v>8.0</v>
      </c>
      <c r="AB26" s="435">
        <v>8.0</v>
      </c>
      <c r="AC26" s="437">
        <v>8.0</v>
      </c>
      <c r="AD26" s="473"/>
      <c r="AE26" s="434"/>
      <c r="AF26" s="434">
        <v>8.0</v>
      </c>
      <c r="AG26" s="434">
        <v>8.0</v>
      </c>
      <c r="AH26" s="435"/>
      <c r="AI26" s="435"/>
      <c r="AJ26" s="437"/>
      <c r="AK26" s="434"/>
      <c r="AL26" s="238">
        <f t="shared" si="5"/>
        <v>120</v>
      </c>
      <c r="AM26" s="436"/>
      <c r="AN26" s="240" t="b">
        <v>1</v>
      </c>
    </row>
    <row r="27" ht="15.75" customHeight="1">
      <c r="A27" s="233" t="s">
        <v>261</v>
      </c>
      <c r="B27" s="309" t="s">
        <v>258</v>
      </c>
      <c r="C27" s="309" t="s">
        <v>259</v>
      </c>
      <c r="D27" s="309" t="s">
        <v>64</v>
      </c>
      <c r="E27" s="183"/>
      <c r="F27" s="183"/>
      <c r="G27" s="435">
        <v>7.0</v>
      </c>
      <c r="H27" s="437"/>
      <c r="I27" s="473"/>
      <c r="J27" s="434"/>
      <c r="K27" s="434"/>
      <c r="L27" s="434"/>
      <c r="M27" s="435"/>
      <c r="N27" s="435"/>
      <c r="O27" s="437"/>
      <c r="P27" s="473">
        <v>1.0</v>
      </c>
      <c r="Q27" s="434">
        <v>7.0</v>
      </c>
      <c r="R27" s="434">
        <v>1.0</v>
      </c>
      <c r="S27" s="434">
        <v>8.0</v>
      </c>
      <c r="T27" s="435">
        <v>8.0</v>
      </c>
      <c r="U27" s="435">
        <v>8.0</v>
      </c>
      <c r="V27" s="437">
        <v>7.0</v>
      </c>
      <c r="W27" s="473"/>
      <c r="X27" s="434"/>
      <c r="Y27" s="434">
        <v>1.0</v>
      </c>
      <c r="Z27" s="434">
        <v>7.0</v>
      </c>
      <c r="AA27" s="433"/>
      <c r="AB27" s="435"/>
      <c r="AC27" s="437">
        <v>1.0</v>
      </c>
      <c r="AD27" s="473">
        <v>7.0</v>
      </c>
      <c r="AE27" s="434">
        <v>1.0</v>
      </c>
      <c r="AF27" s="434">
        <v>7.0</v>
      </c>
      <c r="AG27" s="434">
        <v>1.0</v>
      </c>
      <c r="AH27" s="435">
        <v>7.0</v>
      </c>
      <c r="AI27" s="435"/>
      <c r="AJ27" s="437">
        <v>1.0</v>
      </c>
      <c r="AK27" s="434"/>
      <c r="AL27" s="238">
        <f t="shared" si="5"/>
        <v>80</v>
      </c>
      <c r="AM27" s="436"/>
      <c r="AN27" s="240" t="b">
        <v>1</v>
      </c>
    </row>
    <row r="28" ht="15.75" customHeight="1">
      <c r="A28" s="233" t="s">
        <v>261</v>
      </c>
      <c r="B28" s="309" t="s">
        <v>258</v>
      </c>
      <c r="C28" s="309" t="s">
        <v>259</v>
      </c>
      <c r="D28" s="309" t="s">
        <v>73</v>
      </c>
      <c r="E28" s="183"/>
      <c r="F28" s="183"/>
      <c r="G28" s="435">
        <v>8.0</v>
      </c>
      <c r="H28" s="437">
        <v>8.0</v>
      </c>
      <c r="I28" s="473"/>
      <c r="J28" s="434">
        <v>8.0</v>
      </c>
      <c r="K28" s="434">
        <v>8.0</v>
      </c>
      <c r="L28" s="434">
        <v>8.0</v>
      </c>
      <c r="M28" s="435"/>
      <c r="N28" s="435"/>
      <c r="O28" s="437"/>
      <c r="P28" s="473">
        <v>8.0</v>
      </c>
      <c r="Q28" s="434">
        <v>8.0</v>
      </c>
      <c r="R28" s="434"/>
      <c r="S28" s="434">
        <v>8.0</v>
      </c>
      <c r="T28" s="435"/>
      <c r="U28" s="435"/>
      <c r="V28" s="437"/>
      <c r="W28" s="473"/>
      <c r="X28" s="434">
        <v>8.0</v>
      </c>
      <c r="Y28" s="434"/>
      <c r="Z28" s="434"/>
      <c r="AA28" s="433"/>
      <c r="AB28" s="435"/>
      <c r="AC28" s="437">
        <v>8.0</v>
      </c>
      <c r="AD28" s="473"/>
      <c r="AE28" s="434">
        <v>8.0</v>
      </c>
      <c r="AF28" s="434"/>
      <c r="AG28" s="434"/>
      <c r="AH28" s="435"/>
      <c r="AI28" s="435"/>
      <c r="AJ28" s="437">
        <v>8.0</v>
      </c>
      <c r="AK28" s="434"/>
      <c r="AL28" s="238">
        <f t="shared" si="5"/>
        <v>96</v>
      </c>
      <c r="AM28" s="436"/>
      <c r="AN28" s="240" t="b">
        <v>1</v>
      </c>
    </row>
    <row r="29" ht="15.75" customHeight="1">
      <c r="A29" s="233" t="s">
        <v>261</v>
      </c>
      <c r="B29" s="309" t="s">
        <v>258</v>
      </c>
      <c r="C29" s="309" t="s">
        <v>259</v>
      </c>
      <c r="D29" s="309"/>
      <c r="E29" s="183"/>
      <c r="F29" s="183"/>
      <c r="G29" s="435"/>
      <c r="H29" s="437"/>
      <c r="I29" s="473"/>
      <c r="J29" s="434"/>
      <c r="K29" s="434"/>
      <c r="L29" s="434"/>
      <c r="M29" s="435"/>
      <c r="N29" s="435"/>
      <c r="O29" s="437"/>
      <c r="P29" s="473"/>
      <c r="Q29" s="434"/>
      <c r="R29" s="434"/>
      <c r="S29" s="434"/>
      <c r="T29" s="435"/>
      <c r="U29" s="435"/>
      <c r="V29" s="437"/>
      <c r="W29" s="473"/>
      <c r="X29" s="434"/>
      <c r="Y29" s="434"/>
      <c r="Z29" s="434"/>
      <c r="AA29" s="433"/>
      <c r="AB29" s="435"/>
      <c r="AC29" s="437"/>
      <c r="AD29" s="473"/>
      <c r="AE29" s="434"/>
      <c r="AF29" s="434"/>
      <c r="AG29" s="434"/>
      <c r="AH29" s="435"/>
      <c r="AI29" s="435"/>
      <c r="AJ29" s="437"/>
      <c r="AK29" s="434"/>
      <c r="AL29" s="238">
        <f t="shared" si="5"/>
        <v>0</v>
      </c>
      <c r="AM29" s="304"/>
      <c r="AN29" s="240" t="b">
        <v>0</v>
      </c>
    </row>
    <row r="30" ht="15.75" customHeight="1">
      <c r="A30" s="233" t="s">
        <v>261</v>
      </c>
      <c r="B30" s="309" t="s">
        <v>258</v>
      </c>
      <c r="C30" s="309" t="s">
        <v>259</v>
      </c>
      <c r="D30" s="309" t="s">
        <v>59</v>
      </c>
      <c r="E30" s="183"/>
      <c r="F30" s="183"/>
      <c r="G30" s="435"/>
      <c r="H30" s="437"/>
      <c r="I30" s="473"/>
      <c r="J30" s="434"/>
      <c r="K30" s="434"/>
      <c r="L30" s="434"/>
      <c r="M30" s="435"/>
      <c r="N30" s="435"/>
      <c r="O30" s="437"/>
      <c r="P30" s="473"/>
      <c r="Q30" s="434"/>
      <c r="R30" s="434"/>
      <c r="S30" s="434"/>
      <c r="T30" s="435"/>
      <c r="U30" s="435"/>
      <c r="V30" s="437"/>
      <c r="W30" s="473"/>
      <c r="X30" s="434"/>
      <c r="Y30" s="434"/>
      <c r="Z30" s="434"/>
      <c r="AA30" s="433"/>
      <c r="AB30" s="435"/>
      <c r="AC30" s="437"/>
      <c r="AD30" s="473"/>
      <c r="AE30" s="434"/>
      <c r="AF30" s="434"/>
      <c r="AG30" s="434"/>
      <c r="AH30" s="435"/>
      <c r="AI30" s="435"/>
      <c r="AJ30" s="437"/>
      <c r="AK30" s="434"/>
      <c r="AL30" s="238">
        <f t="shared" si="5"/>
        <v>0</v>
      </c>
      <c r="AM30" s="304"/>
      <c r="AN30" s="240" t="b">
        <v>0</v>
      </c>
    </row>
    <row r="31" ht="15.75" customHeight="1">
      <c r="A31" s="233" t="s">
        <v>261</v>
      </c>
      <c r="B31" s="309" t="s">
        <v>258</v>
      </c>
      <c r="C31" s="309" t="s">
        <v>259</v>
      </c>
      <c r="D31" s="309" t="s">
        <v>58</v>
      </c>
      <c r="E31" s="183"/>
      <c r="F31" s="183"/>
      <c r="G31" s="435">
        <v>1.0</v>
      </c>
      <c r="H31" s="437">
        <v>7.0</v>
      </c>
      <c r="I31" s="473">
        <v>1.0</v>
      </c>
      <c r="J31" s="434">
        <v>8.0</v>
      </c>
      <c r="K31" s="434">
        <v>7.0</v>
      </c>
      <c r="L31" s="434"/>
      <c r="M31" s="435">
        <v>1.0</v>
      </c>
      <c r="N31" s="435">
        <v>8.0</v>
      </c>
      <c r="O31" s="437">
        <v>7.0</v>
      </c>
      <c r="P31" s="473"/>
      <c r="Q31" s="434">
        <v>1.0</v>
      </c>
      <c r="R31" s="434">
        <v>7.0</v>
      </c>
      <c r="S31" s="434"/>
      <c r="T31" s="435">
        <v>8.0</v>
      </c>
      <c r="U31" s="435"/>
      <c r="V31" s="437"/>
      <c r="W31" s="473">
        <v>1.0</v>
      </c>
      <c r="X31" s="434">
        <v>8.0</v>
      </c>
      <c r="Y31" s="434">
        <v>7.0</v>
      </c>
      <c r="Z31" s="434">
        <v>1.0</v>
      </c>
      <c r="AA31" s="433">
        <v>8.0</v>
      </c>
      <c r="AB31" s="435">
        <v>8.0</v>
      </c>
      <c r="AC31" s="437">
        <v>7.0</v>
      </c>
      <c r="AD31" s="473">
        <v>1.0</v>
      </c>
      <c r="AE31" s="434">
        <v>7.0</v>
      </c>
      <c r="AF31" s="434">
        <v>1.0</v>
      </c>
      <c r="AG31" s="434">
        <v>7.0</v>
      </c>
      <c r="AH31" s="435">
        <v>1.0</v>
      </c>
      <c r="AI31" s="435">
        <v>8.0</v>
      </c>
      <c r="AJ31" s="437">
        <v>7.0</v>
      </c>
      <c r="AK31" s="434"/>
      <c r="AL31" s="238">
        <f t="shared" si="5"/>
        <v>128</v>
      </c>
      <c r="AM31" s="436"/>
      <c r="AN31" s="240" t="b">
        <v>1</v>
      </c>
    </row>
    <row r="32" ht="15.75" customHeight="1">
      <c r="A32" s="233" t="s">
        <v>261</v>
      </c>
      <c r="B32" s="309" t="s">
        <v>258</v>
      </c>
      <c r="C32" s="309" t="s">
        <v>259</v>
      </c>
      <c r="D32" s="309" t="s">
        <v>72</v>
      </c>
      <c r="E32" s="183"/>
      <c r="F32" s="183"/>
      <c r="G32" s="435"/>
      <c r="H32" s="437">
        <v>1.0</v>
      </c>
      <c r="I32" s="473">
        <v>15.0</v>
      </c>
      <c r="J32" s="434"/>
      <c r="K32" s="434">
        <v>1.0</v>
      </c>
      <c r="L32" s="434">
        <v>8.0</v>
      </c>
      <c r="M32" s="435">
        <v>7.0</v>
      </c>
      <c r="N32" s="435">
        <v>8.0</v>
      </c>
      <c r="O32" s="437">
        <v>9.0</v>
      </c>
      <c r="P32" s="473">
        <v>6.0</v>
      </c>
      <c r="Q32" s="434"/>
      <c r="R32" s="434">
        <v>8.0</v>
      </c>
      <c r="S32" s="434"/>
      <c r="T32" s="435"/>
      <c r="U32" s="435">
        <v>8.0</v>
      </c>
      <c r="V32" s="437"/>
      <c r="W32" s="473">
        <v>8.0</v>
      </c>
      <c r="X32" s="434">
        <v>8.0</v>
      </c>
      <c r="Y32" s="434">
        <v>8.0</v>
      </c>
      <c r="Z32" s="434"/>
      <c r="AA32" s="433"/>
      <c r="AB32" s="435"/>
      <c r="AC32" s="437"/>
      <c r="AD32" s="473">
        <v>8.0</v>
      </c>
      <c r="AE32" s="434"/>
      <c r="AF32" s="434">
        <v>8.0</v>
      </c>
      <c r="AG32" s="434">
        <v>8.0</v>
      </c>
      <c r="AH32" s="435">
        <v>8.0</v>
      </c>
      <c r="AI32" s="435">
        <v>8.0</v>
      </c>
      <c r="AJ32" s="437"/>
      <c r="AK32" s="434"/>
      <c r="AL32" s="238">
        <f t="shared" si="5"/>
        <v>135</v>
      </c>
      <c r="AM32" s="436"/>
      <c r="AN32" s="240" t="b">
        <v>1</v>
      </c>
    </row>
    <row r="33" ht="15.75" customHeight="1">
      <c r="A33" s="233" t="s">
        <v>261</v>
      </c>
      <c r="B33" s="309" t="s">
        <v>258</v>
      </c>
      <c r="C33" s="309" t="s">
        <v>259</v>
      </c>
      <c r="D33" s="309"/>
      <c r="E33" s="183"/>
      <c r="F33" s="183"/>
      <c r="G33" s="435"/>
      <c r="H33" s="437"/>
      <c r="I33" s="473"/>
      <c r="J33" s="434"/>
      <c r="K33" s="434"/>
      <c r="L33" s="434"/>
      <c r="M33" s="435"/>
      <c r="N33" s="435"/>
      <c r="O33" s="437"/>
      <c r="P33" s="473"/>
      <c r="Q33" s="434"/>
      <c r="R33" s="434"/>
      <c r="S33" s="434"/>
      <c r="T33" s="435"/>
      <c r="U33" s="435"/>
      <c r="V33" s="437"/>
      <c r="W33" s="473"/>
      <c r="X33" s="434"/>
      <c r="Y33" s="434"/>
      <c r="Z33" s="434"/>
      <c r="AA33" s="433"/>
      <c r="AB33" s="435"/>
      <c r="AC33" s="437"/>
      <c r="AD33" s="473"/>
      <c r="AE33" s="434"/>
      <c r="AF33" s="434"/>
      <c r="AG33" s="434"/>
      <c r="AH33" s="435"/>
      <c r="AI33" s="435"/>
      <c r="AJ33" s="437"/>
      <c r="AK33" s="434"/>
      <c r="AL33" s="238">
        <f t="shared" si="5"/>
        <v>0</v>
      </c>
      <c r="AM33" s="304"/>
      <c r="AN33" s="240" t="b">
        <v>0</v>
      </c>
    </row>
    <row r="34" ht="15.75" customHeight="1">
      <c r="A34" s="502" t="s">
        <v>261</v>
      </c>
      <c r="B34" s="286" t="s">
        <v>258</v>
      </c>
      <c r="C34" s="286" t="s">
        <v>259</v>
      </c>
      <c r="D34" s="286" t="s">
        <v>47</v>
      </c>
      <c r="E34" s="258"/>
      <c r="F34" s="258"/>
      <c r="G34" s="438">
        <f t="shared" ref="G34:AJ34" si="6">SUM(G24:G33)</f>
        <v>24</v>
      </c>
      <c r="H34" s="438">
        <f t="shared" si="6"/>
        <v>24</v>
      </c>
      <c r="I34" s="438">
        <f t="shared" si="6"/>
        <v>24</v>
      </c>
      <c r="J34" s="438">
        <f t="shared" si="6"/>
        <v>24</v>
      </c>
      <c r="K34" s="438">
        <f t="shared" si="6"/>
        <v>24</v>
      </c>
      <c r="L34" s="438">
        <f t="shared" si="6"/>
        <v>24</v>
      </c>
      <c r="M34" s="438">
        <f t="shared" si="6"/>
        <v>24</v>
      </c>
      <c r="N34" s="438">
        <f t="shared" si="6"/>
        <v>24</v>
      </c>
      <c r="O34" s="438">
        <f t="shared" si="6"/>
        <v>24</v>
      </c>
      <c r="P34" s="438">
        <f t="shared" si="6"/>
        <v>24</v>
      </c>
      <c r="Q34" s="438">
        <f t="shared" si="6"/>
        <v>24</v>
      </c>
      <c r="R34" s="438">
        <f t="shared" si="6"/>
        <v>24</v>
      </c>
      <c r="S34" s="438">
        <f t="shared" si="6"/>
        <v>24</v>
      </c>
      <c r="T34" s="438">
        <f t="shared" si="6"/>
        <v>24</v>
      </c>
      <c r="U34" s="438">
        <f t="shared" si="6"/>
        <v>24</v>
      </c>
      <c r="V34" s="438">
        <f t="shared" si="6"/>
        <v>24</v>
      </c>
      <c r="W34" s="438">
        <f t="shared" si="6"/>
        <v>24</v>
      </c>
      <c r="X34" s="438">
        <f t="shared" si="6"/>
        <v>24</v>
      </c>
      <c r="Y34" s="438">
        <f t="shared" si="6"/>
        <v>24</v>
      </c>
      <c r="Z34" s="438">
        <f t="shared" si="6"/>
        <v>24</v>
      </c>
      <c r="AA34" s="438">
        <f t="shared" si="6"/>
        <v>24</v>
      </c>
      <c r="AB34" s="438">
        <f t="shared" si="6"/>
        <v>24</v>
      </c>
      <c r="AC34" s="438">
        <f t="shared" si="6"/>
        <v>24</v>
      </c>
      <c r="AD34" s="438">
        <f t="shared" si="6"/>
        <v>24</v>
      </c>
      <c r="AE34" s="438">
        <f t="shared" si="6"/>
        <v>24</v>
      </c>
      <c r="AF34" s="438">
        <f t="shared" si="6"/>
        <v>24</v>
      </c>
      <c r="AG34" s="438">
        <f t="shared" si="6"/>
        <v>24</v>
      </c>
      <c r="AH34" s="438">
        <f t="shared" si="6"/>
        <v>24</v>
      </c>
      <c r="AI34" s="438">
        <f t="shared" si="6"/>
        <v>24</v>
      </c>
      <c r="AJ34" s="438">
        <f t="shared" si="6"/>
        <v>24</v>
      </c>
      <c r="AK34" s="438"/>
      <c r="AL34" s="260">
        <f t="shared" si="5"/>
        <v>720</v>
      </c>
      <c r="AM34" s="439"/>
      <c r="AN34" s="439" t="b">
        <v>0</v>
      </c>
    </row>
    <row r="35" ht="15.75" customHeight="1">
      <c r="A35" s="233" t="s">
        <v>261</v>
      </c>
      <c r="B35" s="309" t="s">
        <v>258</v>
      </c>
      <c r="C35" s="309" t="s">
        <v>263</v>
      </c>
      <c r="D35" s="309" t="s">
        <v>145</v>
      </c>
      <c r="E35" s="183"/>
      <c r="F35" s="183"/>
      <c r="G35" s="435"/>
      <c r="H35" s="437">
        <v>4.0</v>
      </c>
      <c r="I35" s="473">
        <v>4.0</v>
      </c>
      <c r="J35" s="434">
        <v>1.0</v>
      </c>
      <c r="K35" s="434"/>
      <c r="L35" s="434"/>
      <c r="M35" s="435"/>
      <c r="N35" s="435"/>
      <c r="O35" s="437">
        <v>4.0</v>
      </c>
      <c r="P35" s="473">
        <v>4.0</v>
      </c>
      <c r="Q35" s="434"/>
      <c r="R35" s="434"/>
      <c r="S35" s="434"/>
      <c r="T35" s="435"/>
      <c r="U35" s="435"/>
      <c r="V35" s="437">
        <v>4.0</v>
      </c>
      <c r="W35" s="473"/>
      <c r="X35" s="434"/>
      <c r="Y35" s="434"/>
      <c r="Z35" s="434"/>
      <c r="AA35" s="433"/>
      <c r="AB35" s="435"/>
      <c r="AC35" s="437">
        <v>4.0</v>
      </c>
      <c r="AD35" s="473"/>
      <c r="AE35" s="434"/>
      <c r="AF35" s="434"/>
      <c r="AG35" s="434"/>
      <c r="AH35" s="435"/>
      <c r="AI35" s="435"/>
      <c r="AJ35" s="437">
        <v>4.0</v>
      </c>
      <c r="AK35" s="434"/>
      <c r="AL35" s="238">
        <f t="shared" si="5"/>
        <v>29</v>
      </c>
      <c r="AM35" s="436"/>
      <c r="AN35" s="240" t="b">
        <v>0</v>
      </c>
    </row>
    <row r="36" ht="15.75" customHeight="1">
      <c r="A36" s="233" t="s">
        <v>261</v>
      </c>
      <c r="B36" s="309" t="s">
        <v>258</v>
      </c>
      <c r="C36" s="309" t="s">
        <v>263</v>
      </c>
      <c r="D36" s="309" t="s">
        <v>148</v>
      </c>
      <c r="E36" s="183"/>
      <c r="F36" s="183"/>
      <c r="G36" s="435">
        <v>3.0</v>
      </c>
      <c r="H36" s="437"/>
      <c r="I36" s="473"/>
      <c r="J36" s="434">
        <v>2.0</v>
      </c>
      <c r="K36" s="434">
        <v>3.0</v>
      </c>
      <c r="L36" s="434">
        <v>3.0</v>
      </c>
      <c r="M36" s="435">
        <v>3.0</v>
      </c>
      <c r="N36" s="435">
        <v>3.0</v>
      </c>
      <c r="O36" s="437"/>
      <c r="P36" s="473"/>
      <c r="Q36" s="434">
        <v>3.0</v>
      </c>
      <c r="R36" s="434">
        <v>3.0</v>
      </c>
      <c r="S36" s="434">
        <v>3.0</v>
      </c>
      <c r="T36" s="435">
        <v>3.0</v>
      </c>
      <c r="U36" s="435">
        <v>3.0</v>
      </c>
      <c r="V36" s="437"/>
      <c r="W36" s="473"/>
      <c r="X36" s="434">
        <v>3.0</v>
      </c>
      <c r="Y36" s="434">
        <v>3.0</v>
      </c>
      <c r="Z36" s="434">
        <v>3.0</v>
      </c>
      <c r="AA36" s="433">
        <v>3.0</v>
      </c>
      <c r="AB36" s="435">
        <v>3.0</v>
      </c>
      <c r="AC36" s="437"/>
      <c r="AD36" s="473"/>
      <c r="AE36" s="434">
        <v>3.0</v>
      </c>
      <c r="AF36" s="434">
        <v>3.0</v>
      </c>
      <c r="AG36" s="434">
        <v>3.0</v>
      </c>
      <c r="AH36" s="435">
        <v>3.0</v>
      </c>
      <c r="AI36" s="435">
        <v>3.0</v>
      </c>
      <c r="AJ36" s="437"/>
      <c r="AK36" s="434"/>
      <c r="AL36" s="238">
        <f t="shared" si="5"/>
        <v>62</v>
      </c>
      <c r="AM36" s="436"/>
      <c r="AN36" s="240" t="b">
        <v>1</v>
      </c>
    </row>
    <row r="37" ht="15.75" customHeight="1">
      <c r="A37" s="233" t="s">
        <v>261</v>
      </c>
      <c r="B37" s="309" t="s">
        <v>258</v>
      </c>
      <c r="C37" s="309" t="s">
        <v>263</v>
      </c>
      <c r="D37" s="309" t="s">
        <v>145</v>
      </c>
      <c r="E37" s="183"/>
      <c r="F37" s="183"/>
      <c r="G37" s="435"/>
      <c r="H37" s="437"/>
      <c r="I37" s="473"/>
      <c r="J37" s="434"/>
      <c r="K37" s="434"/>
      <c r="L37" s="434"/>
      <c r="M37" s="435"/>
      <c r="N37" s="435"/>
      <c r="O37" s="437"/>
      <c r="P37" s="473"/>
      <c r="Q37" s="434"/>
      <c r="R37" s="434"/>
      <c r="S37" s="434"/>
      <c r="T37" s="435"/>
      <c r="U37" s="435"/>
      <c r="V37" s="437"/>
      <c r="W37" s="473"/>
      <c r="X37" s="434"/>
      <c r="Y37" s="434"/>
      <c r="Z37" s="434"/>
      <c r="AA37" s="433"/>
      <c r="AB37" s="435"/>
      <c r="AC37" s="437"/>
      <c r="AD37" s="473"/>
      <c r="AE37" s="434"/>
      <c r="AF37" s="434"/>
      <c r="AG37" s="434"/>
      <c r="AH37" s="435"/>
      <c r="AI37" s="435"/>
      <c r="AJ37" s="437"/>
      <c r="AK37" s="434"/>
      <c r="AL37" s="238">
        <f t="shared" si="5"/>
        <v>0</v>
      </c>
      <c r="AM37" s="304"/>
      <c r="AN37" s="240" t="b">
        <v>0</v>
      </c>
    </row>
    <row r="38" ht="15.75" customHeight="1">
      <c r="A38" s="233" t="s">
        <v>261</v>
      </c>
      <c r="B38" s="309" t="s">
        <v>258</v>
      </c>
      <c r="C38" s="309" t="s">
        <v>263</v>
      </c>
      <c r="D38" s="309" t="s">
        <v>147</v>
      </c>
      <c r="E38" s="183"/>
      <c r="F38" s="183"/>
      <c r="G38" s="435">
        <v>1.0</v>
      </c>
      <c r="H38" s="437"/>
      <c r="I38" s="473"/>
      <c r="J38" s="434">
        <v>1.0</v>
      </c>
      <c r="K38" s="434">
        <v>1.0</v>
      </c>
      <c r="L38" s="434">
        <v>1.0</v>
      </c>
      <c r="M38" s="435">
        <v>1.0</v>
      </c>
      <c r="N38" s="435">
        <v>1.0</v>
      </c>
      <c r="O38" s="437"/>
      <c r="P38" s="473"/>
      <c r="Q38" s="434">
        <v>1.0</v>
      </c>
      <c r="R38" s="434">
        <v>1.0</v>
      </c>
      <c r="S38" s="434">
        <v>1.0</v>
      </c>
      <c r="T38" s="435">
        <v>1.0</v>
      </c>
      <c r="U38" s="435">
        <v>1.0</v>
      </c>
      <c r="V38" s="437"/>
      <c r="W38" s="473">
        <v>4.0</v>
      </c>
      <c r="X38" s="434">
        <v>1.0</v>
      </c>
      <c r="Y38" s="434">
        <v>1.0</v>
      </c>
      <c r="Z38" s="434">
        <v>1.0</v>
      </c>
      <c r="AA38" s="433">
        <v>1.0</v>
      </c>
      <c r="AB38" s="435">
        <v>1.0</v>
      </c>
      <c r="AC38" s="437"/>
      <c r="AD38" s="473">
        <v>4.0</v>
      </c>
      <c r="AE38" s="434">
        <v>1.0</v>
      </c>
      <c r="AF38" s="434">
        <v>1.0</v>
      </c>
      <c r="AG38" s="434">
        <v>1.0</v>
      </c>
      <c r="AH38" s="435">
        <v>1.0</v>
      </c>
      <c r="AI38" s="435">
        <v>1.0</v>
      </c>
      <c r="AJ38" s="437"/>
      <c r="AK38" s="434"/>
      <c r="AL38" s="238">
        <f t="shared" si="5"/>
        <v>29</v>
      </c>
      <c r="AM38" s="436"/>
      <c r="AN38" s="240" t="b">
        <v>1</v>
      </c>
    </row>
    <row r="39" ht="15.75" customHeight="1">
      <c r="A39" s="233" t="s">
        <v>261</v>
      </c>
      <c r="B39" s="309" t="s">
        <v>258</v>
      </c>
      <c r="C39" s="309" t="s">
        <v>263</v>
      </c>
      <c r="D39" s="309"/>
      <c r="E39" s="183"/>
      <c r="F39" s="183"/>
      <c r="G39" s="435"/>
      <c r="H39" s="437"/>
      <c r="I39" s="473"/>
      <c r="J39" s="434"/>
      <c r="K39" s="434"/>
      <c r="L39" s="434"/>
      <c r="M39" s="435"/>
      <c r="N39" s="435"/>
      <c r="O39" s="437"/>
      <c r="P39" s="473"/>
      <c r="Q39" s="434"/>
      <c r="R39" s="434"/>
      <c r="S39" s="434"/>
      <c r="T39" s="435"/>
      <c r="U39" s="435"/>
      <c r="V39" s="437"/>
      <c r="W39" s="473"/>
      <c r="X39" s="434"/>
      <c r="Y39" s="434"/>
      <c r="Z39" s="434"/>
      <c r="AA39" s="433"/>
      <c r="AB39" s="435"/>
      <c r="AC39" s="437"/>
      <c r="AD39" s="473"/>
      <c r="AE39" s="434"/>
      <c r="AF39" s="434"/>
      <c r="AG39" s="434"/>
      <c r="AH39" s="435"/>
      <c r="AI39" s="435"/>
      <c r="AJ39" s="437"/>
      <c r="AK39" s="434"/>
      <c r="AL39" s="238">
        <f t="shared" si="5"/>
        <v>0</v>
      </c>
      <c r="AM39" s="304"/>
      <c r="AN39" s="240" t="b">
        <v>0</v>
      </c>
    </row>
    <row r="40" ht="15.75" customHeight="1">
      <c r="A40" s="233" t="s">
        <v>261</v>
      </c>
      <c r="B40" s="309" t="s">
        <v>258</v>
      </c>
      <c r="C40" s="309" t="s">
        <v>263</v>
      </c>
      <c r="D40" s="309"/>
      <c r="E40" s="183"/>
      <c r="F40" s="183"/>
      <c r="G40" s="435"/>
      <c r="H40" s="437"/>
      <c r="I40" s="473"/>
      <c r="J40" s="434"/>
      <c r="K40" s="434"/>
      <c r="L40" s="434"/>
      <c r="M40" s="435"/>
      <c r="N40" s="435"/>
      <c r="O40" s="437"/>
      <c r="P40" s="473"/>
      <c r="Q40" s="434"/>
      <c r="R40" s="434"/>
      <c r="S40" s="434"/>
      <c r="T40" s="435"/>
      <c r="U40" s="435"/>
      <c r="V40" s="437"/>
      <c r="W40" s="473"/>
      <c r="X40" s="434"/>
      <c r="Y40" s="434"/>
      <c r="Z40" s="434"/>
      <c r="AA40" s="433"/>
      <c r="AB40" s="435"/>
      <c r="AC40" s="437"/>
      <c r="AD40" s="473"/>
      <c r="AE40" s="434"/>
      <c r="AF40" s="434"/>
      <c r="AG40" s="434"/>
      <c r="AH40" s="435"/>
      <c r="AI40" s="435"/>
      <c r="AJ40" s="437"/>
      <c r="AK40" s="434"/>
      <c r="AL40" s="238">
        <f t="shared" si="5"/>
        <v>0</v>
      </c>
      <c r="AM40" s="304"/>
      <c r="AN40" s="240" t="b">
        <v>0</v>
      </c>
    </row>
    <row r="41" ht="15.75" customHeight="1">
      <c r="A41" s="502" t="s">
        <v>261</v>
      </c>
      <c r="B41" s="286" t="s">
        <v>258</v>
      </c>
      <c r="C41" s="286" t="s">
        <v>263</v>
      </c>
      <c r="D41" s="286" t="s">
        <v>142</v>
      </c>
      <c r="E41" s="258"/>
      <c r="F41" s="258"/>
      <c r="G41" s="438">
        <f t="shared" ref="G41:AJ41" si="7">SUM(G35:G40)</f>
        <v>4</v>
      </c>
      <c r="H41" s="438">
        <f t="shared" si="7"/>
        <v>4</v>
      </c>
      <c r="I41" s="438">
        <f t="shared" si="7"/>
        <v>4</v>
      </c>
      <c r="J41" s="438">
        <f t="shared" si="7"/>
        <v>4</v>
      </c>
      <c r="K41" s="438">
        <f t="shared" si="7"/>
        <v>4</v>
      </c>
      <c r="L41" s="438">
        <f t="shared" si="7"/>
        <v>4</v>
      </c>
      <c r="M41" s="438">
        <f t="shared" si="7"/>
        <v>4</v>
      </c>
      <c r="N41" s="438">
        <f t="shared" si="7"/>
        <v>4</v>
      </c>
      <c r="O41" s="438">
        <f t="shared" si="7"/>
        <v>4</v>
      </c>
      <c r="P41" s="438">
        <f t="shared" si="7"/>
        <v>4</v>
      </c>
      <c r="Q41" s="438">
        <f t="shared" si="7"/>
        <v>4</v>
      </c>
      <c r="R41" s="438">
        <f t="shared" si="7"/>
        <v>4</v>
      </c>
      <c r="S41" s="438">
        <f t="shared" si="7"/>
        <v>4</v>
      </c>
      <c r="T41" s="438">
        <f t="shared" si="7"/>
        <v>4</v>
      </c>
      <c r="U41" s="438">
        <f t="shared" si="7"/>
        <v>4</v>
      </c>
      <c r="V41" s="438">
        <f t="shared" si="7"/>
        <v>4</v>
      </c>
      <c r="W41" s="438">
        <f t="shared" si="7"/>
        <v>4</v>
      </c>
      <c r="X41" s="438">
        <f t="shared" si="7"/>
        <v>4</v>
      </c>
      <c r="Y41" s="438">
        <f t="shared" si="7"/>
        <v>4</v>
      </c>
      <c r="Z41" s="438">
        <f t="shared" si="7"/>
        <v>4</v>
      </c>
      <c r="AA41" s="438">
        <f t="shared" si="7"/>
        <v>4</v>
      </c>
      <c r="AB41" s="438">
        <f t="shared" si="7"/>
        <v>4</v>
      </c>
      <c r="AC41" s="438">
        <f t="shared" si="7"/>
        <v>4</v>
      </c>
      <c r="AD41" s="438">
        <f t="shared" si="7"/>
        <v>4</v>
      </c>
      <c r="AE41" s="438">
        <f t="shared" si="7"/>
        <v>4</v>
      </c>
      <c r="AF41" s="438">
        <f t="shared" si="7"/>
        <v>4</v>
      </c>
      <c r="AG41" s="438">
        <f t="shared" si="7"/>
        <v>4</v>
      </c>
      <c r="AH41" s="438">
        <f t="shared" si="7"/>
        <v>4</v>
      </c>
      <c r="AI41" s="438">
        <f t="shared" si="7"/>
        <v>4</v>
      </c>
      <c r="AJ41" s="438">
        <f t="shared" si="7"/>
        <v>4</v>
      </c>
      <c r="AK41" s="438"/>
      <c r="AL41" s="260">
        <f t="shared" si="5"/>
        <v>120</v>
      </c>
      <c r="AM41" s="439"/>
      <c r="AN41" s="439" t="b">
        <v>0</v>
      </c>
    </row>
    <row r="42" ht="15.75" customHeight="1">
      <c r="A42" s="233" t="s">
        <v>261</v>
      </c>
      <c r="B42" s="309" t="s">
        <v>258</v>
      </c>
      <c r="C42" s="309" t="s">
        <v>271</v>
      </c>
      <c r="D42" s="309" t="s">
        <v>173</v>
      </c>
      <c r="E42" s="183"/>
      <c r="F42" s="183"/>
      <c r="G42" s="435"/>
      <c r="H42" s="437"/>
      <c r="I42" s="473"/>
      <c r="J42" s="434"/>
      <c r="K42" s="434"/>
      <c r="L42" s="434"/>
      <c r="M42" s="435"/>
      <c r="N42" s="435"/>
      <c r="O42" s="437"/>
      <c r="P42" s="473"/>
      <c r="Q42" s="434"/>
      <c r="R42" s="434"/>
      <c r="S42" s="434"/>
      <c r="T42" s="435"/>
      <c r="U42" s="435"/>
      <c r="V42" s="437"/>
      <c r="W42" s="473"/>
      <c r="X42" s="434"/>
      <c r="Y42" s="434"/>
      <c r="Z42" s="434"/>
      <c r="AA42" s="433"/>
      <c r="AB42" s="435"/>
      <c r="AC42" s="437"/>
      <c r="AD42" s="473"/>
      <c r="AE42" s="434"/>
      <c r="AF42" s="434">
        <v>1.0</v>
      </c>
      <c r="AG42" s="434"/>
      <c r="AH42" s="435"/>
      <c r="AI42" s="435"/>
      <c r="AJ42" s="437"/>
      <c r="AK42" s="434"/>
      <c r="AL42" s="238">
        <f t="shared" si="5"/>
        <v>1</v>
      </c>
      <c r="AM42" s="436"/>
      <c r="AN42" s="240" t="b">
        <v>0</v>
      </c>
    </row>
    <row r="43" ht="15.75" customHeight="1">
      <c r="A43" s="233" t="s">
        <v>261</v>
      </c>
      <c r="B43" s="309" t="s">
        <v>258</v>
      </c>
      <c r="C43" s="309" t="s">
        <v>271</v>
      </c>
      <c r="D43" s="309"/>
      <c r="E43" s="183"/>
      <c r="F43" s="183"/>
      <c r="G43" s="435"/>
      <c r="H43" s="437"/>
      <c r="I43" s="473"/>
      <c r="J43" s="434"/>
      <c r="K43" s="434"/>
      <c r="L43" s="434"/>
      <c r="M43" s="435"/>
      <c r="N43" s="435"/>
      <c r="O43" s="437"/>
      <c r="P43" s="473"/>
      <c r="Q43" s="434"/>
      <c r="R43" s="434"/>
      <c r="S43" s="434"/>
      <c r="T43" s="435"/>
      <c r="U43" s="435"/>
      <c r="V43" s="437"/>
      <c r="W43" s="473"/>
      <c r="X43" s="434"/>
      <c r="Y43" s="434"/>
      <c r="Z43" s="434"/>
      <c r="AA43" s="433"/>
      <c r="AB43" s="435"/>
      <c r="AC43" s="437"/>
      <c r="AD43" s="473"/>
      <c r="AE43" s="434"/>
      <c r="AF43" s="434"/>
      <c r="AG43" s="434"/>
      <c r="AH43" s="435"/>
      <c r="AI43" s="435"/>
      <c r="AJ43" s="437"/>
      <c r="AK43" s="434"/>
      <c r="AL43" s="238">
        <f t="shared" si="5"/>
        <v>0</v>
      </c>
      <c r="AM43" s="304"/>
      <c r="AN43" s="240" t="b">
        <v>0</v>
      </c>
    </row>
    <row r="44" ht="15.75" customHeight="1">
      <c r="A44" s="502" t="s">
        <v>261</v>
      </c>
      <c r="B44" s="286" t="s">
        <v>258</v>
      </c>
      <c r="C44" s="286" t="s">
        <v>271</v>
      </c>
      <c r="D44" s="286" t="s">
        <v>172</v>
      </c>
      <c r="E44" s="258"/>
      <c r="F44" s="258"/>
      <c r="G44" s="438">
        <f t="shared" ref="G44:AJ44" si="8">SUM(G42:G43)</f>
        <v>0</v>
      </c>
      <c r="H44" s="438">
        <f t="shared" si="8"/>
        <v>0</v>
      </c>
      <c r="I44" s="438">
        <f t="shared" si="8"/>
        <v>0</v>
      </c>
      <c r="J44" s="438">
        <f t="shared" si="8"/>
        <v>0</v>
      </c>
      <c r="K44" s="438">
        <f t="shared" si="8"/>
        <v>0</v>
      </c>
      <c r="L44" s="438">
        <f t="shared" si="8"/>
        <v>0</v>
      </c>
      <c r="M44" s="438">
        <f t="shared" si="8"/>
        <v>0</v>
      </c>
      <c r="N44" s="438">
        <f t="shared" si="8"/>
        <v>0</v>
      </c>
      <c r="O44" s="438">
        <f t="shared" si="8"/>
        <v>0</v>
      </c>
      <c r="P44" s="438">
        <f t="shared" si="8"/>
        <v>0</v>
      </c>
      <c r="Q44" s="438">
        <f t="shared" si="8"/>
        <v>0</v>
      </c>
      <c r="R44" s="438">
        <f t="shared" si="8"/>
        <v>0</v>
      </c>
      <c r="S44" s="438">
        <f t="shared" si="8"/>
        <v>0</v>
      </c>
      <c r="T44" s="438">
        <f t="shared" si="8"/>
        <v>0</v>
      </c>
      <c r="U44" s="438">
        <f t="shared" si="8"/>
        <v>0</v>
      </c>
      <c r="V44" s="438">
        <f t="shared" si="8"/>
        <v>0</v>
      </c>
      <c r="W44" s="438">
        <f t="shared" si="8"/>
        <v>0</v>
      </c>
      <c r="X44" s="438">
        <f t="shared" si="8"/>
        <v>0</v>
      </c>
      <c r="Y44" s="438">
        <f t="shared" si="8"/>
        <v>0</v>
      </c>
      <c r="Z44" s="438">
        <f t="shared" si="8"/>
        <v>0</v>
      </c>
      <c r="AA44" s="438">
        <f t="shared" si="8"/>
        <v>0</v>
      </c>
      <c r="AB44" s="438">
        <f t="shared" si="8"/>
        <v>0</v>
      </c>
      <c r="AC44" s="438">
        <f t="shared" si="8"/>
        <v>0</v>
      </c>
      <c r="AD44" s="438">
        <f t="shared" si="8"/>
        <v>0</v>
      </c>
      <c r="AE44" s="438">
        <f t="shared" si="8"/>
        <v>0</v>
      </c>
      <c r="AF44" s="438">
        <f t="shared" si="8"/>
        <v>1</v>
      </c>
      <c r="AG44" s="438">
        <f t="shared" si="8"/>
        <v>0</v>
      </c>
      <c r="AH44" s="438">
        <f t="shared" si="8"/>
        <v>0</v>
      </c>
      <c r="AI44" s="438">
        <f t="shared" si="8"/>
        <v>0</v>
      </c>
      <c r="AJ44" s="438">
        <f t="shared" si="8"/>
        <v>0</v>
      </c>
      <c r="AK44" s="438"/>
      <c r="AL44" s="260">
        <f t="shared" si="5"/>
        <v>1</v>
      </c>
      <c r="AM44" s="439"/>
      <c r="AN44" s="439" t="b">
        <v>0</v>
      </c>
    </row>
    <row r="45" ht="15.75" customHeight="1">
      <c r="A45" s="233" t="s">
        <v>261</v>
      </c>
      <c r="B45" s="309" t="s">
        <v>258</v>
      </c>
      <c r="C45" s="309" t="s">
        <v>267</v>
      </c>
      <c r="D45" s="309" t="s">
        <v>175</v>
      </c>
      <c r="E45" s="183"/>
      <c r="F45" s="183"/>
      <c r="G45" s="435">
        <v>1.0</v>
      </c>
      <c r="H45" s="437"/>
      <c r="I45" s="473"/>
      <c r="J45" s="434"/>
      <c r="K45" s="434">
        <v>1.0</v>
      </c>
      <c r="L45" s="434"/>
      <c r="M45" s="435"/>
      <c r="N45" s="435">
        <v>1.0</v>
      </c>
      <c r="O45" s="437"/>
      <c r="P45" s="473"/>
      <c r="Q45" s="434"/>
      <c r="R45" s="434">
        <v>1.0</v>
      </c>
      <c r="S45" s="434"/>
      <c r="T45" s="435">
        <v>1.0</v>
      </c>
      <c r="U45" s="435">
        <v>1.0</v>
      </c>
      <c r="V45" s="437"/>
      <c r="W45" s="473"/>
      <c r="X45" s="434"/>
      <c r="Y45" s="434">
        <v>1.0</v>
      </c>
      <c r="Z45" s="434"/>
      <c r="AA45" s="433">
        <v>1.0</v>
      </c>
      <c r="AB45" s="435">
        <v>1.0</v>
      </c>
      <c r="AC45" s="437"/>
      <c r="AD45" s="473"/>
      <c r="AE45" s="434"/>
      <c r="AF45" s="434">
        <v>1.0</v>
      </c>
      <c r="AG45" s="434"/>
      <c r="AH45" s="435">
        <v>1.0</v>
      </c>
      <c r="AI45" s="435">
        <v>1.0</v>
      </c>
      <c r="AJ45" s="437"/>
      <c r="AK45" s="434"/>
      <c r="AL45" s="238">
        <f t="shared" si="5"/>
        <v>12</v>
      </c>
      <c r="AM45" s="436"/>
      <c r="AN45" s="240" t="b">
        <v>0</v>
      </c>
    </row>
    <row r="46" ht="15.75" customHeight="1">
      <c r="A46" s="233" t="s">
        <v>261</v>
      </c>
      <c r="B46" s="309" t="s">
        <v>258</v>
      </c>
      <c r="C46" s="309" t="s">
        <v>267</v>
      </c>
      <c r="D46" s="309"/>
      <c r="E46" s="183"/>
      <c r="F46" s="183"/>
      <c r="G46" s="435"/>
      <c r="H46" s="437"/>
      <c r="I46" s="473"/>
      <c r="J46" s="434"/>
      <c r="K46" s="434"/>
      <c r="L46" s="434"/>
      <c r="M46" s="435"/>
      <c r="N46" s="435"/>
      <c r="O46" s="437"/>
      <c r="P46" s="473"/>
      <c r="Q46" s="434"/>
      <c r="R46" s="434"/>
      <c r="S46" s="434"/>
      <c r="T46" s="435"/>
      <c r="U46" s="435"/>
      <c r="V46" s="437"/>
      <c r="W46" s="473"/>
      <c r="X46" s="434"/>
      <c r="Y46" s="434"/>
      <c r="Z46" s="434"/>
      <c r="AA46" s="433"/>
      <c r="AB46" s="435"/>
      <c r="AC46" s="437"/>
      <c r="AD46" s="473"/>
      <c r="AE46" s="434"/>
      <c r="AF46" s="434"/>
      <c r="AG46" s="434"/>
      <c r="AH46" s="435"/>
      <c r="AI46" s="435"/>
      <c r="AJ46" s="437"/>
      <c r="AK46" s="434"/>
      <c r="AL46" s="238">
        <f t="shared" si="5"/>
        <v>0</v>
      </c>
      <c r="AM46" s="304"/>
      <c r="AN46" s="240" t="b">
        <v>0</v>
      </c>
    </row>
    <row r="47" ht="15.75" customHeight="1">
      <c r="A47" s="502" t="s">
        <v>261</v>
      </c>
      <c r="B47" s="286" t="s">
        <v>258</v>
      </c>
      <c r="C47" s="286" t="s">
        <v>267</v>
      </c>
      <c r="D47" s="286" t="s">
        <v>174</v>
      </c>
      <c r="E47" s="258"/>
      <c r="F47" s="258"/>
      <c r="G47" s="438">
        <f t="shared" ref="G47:AJ47" si="9">SUM(G45:G46)</f>
        <v>1</v>
      </c>
      <c r="H47" s="438">
        <f t="shared" si="9"/>
        <v>0</v>
      </c>
      <c r="I47" s="438">
        <f t="shared" si="9"/>
        <v>0</v>
      </c>
      <c r="J47" s="438">
        <f t="shared" si="9"/>
        <v>0</v>
      </c>
      <c r="K47" s="438">
        <f t="shared" si="9"/>
        <v>1</v>
      </c>
      <c r="L47" s="438">
        <f t="shared" si="9"/>
        <v>0</v>
      </c>
      <c r="M47" s="438">
        <f t="shared" si="9"/>
        <v>0</v>
      </c>
      <c r="N47" s="438">
        <f t="shared" si="9"/>
        <v>1</v>
      </c>
      <c r="O47" s="438">
        <f t="shared" si="9"/>
        <v>0</v>
      </c>
      <c r="P47" s="438">
        <f t="shared" si="9"/>
        <v>0</v>
      </c>
      <c r="Q47" s="438">
        <f t="shared" si="9"/>
        <v>0</v>
      </c>
      <c r="R47" s="438">
        <f t="shared" si="9"/>
        <v>1</v>
      </c>
      <c r="S47" s="438">
        <f t="shared" si="9"/>
        <v>0</v>
      </c>
      <c r="T47" s="438">
        <f t="shared" si="9"/>
        <v>1</v>
      </c>
      <c r="U47" s="438">
        <f t="shared" si="9"/>
        <v>1</v>
      </c>
      <c r="V47" s="438">
        <f t="shared" si="9"/>
        <v>0</v>
      </c>
      <c r="W47" s="438">
        <f t="shared" si="9"/>
        <v>0</v>
      </c>
      <c r="X47" s="438">
        <f t="shared" si="9"/>
        <v>0</v>
      </c>
      <c r="Y47" s="438">
        <f t="shared" si="9"/>
        <v>1</v>
      </c>
      <c r="Z47" s="438">
        <f t="shared" si="9"/>
        <v>0</v>
      </c>
      <c r="AA47" s="438">
        <f t="shared" si="9"/>
        <v>1</v>
      </c>
      <c r="AB47" s="438">
        <f t="shared" si="9"/>
        <v>1</v>
      </c>
      <c r="AC47" s="438">
        <f t="shared" si="9"/>
        <v>0</v>
      </c>
      <c r="AD47" s="438">
        <f t="shared" si="9"/>
        <v>0</v>
      </c>
      <c r="AE47" s="438">
        <f t="shared" si="9"/>
        <v>0</v>
      </c>
      <c r="AF47" s="438">
        <f t="shared" si="9"/>
        <v>1</v>
      </c>
      <c r="AG47" s="438">
        <f t="shared" si="9"/>
        <v>0</v>
      </c>
      <c r="AH47" s="438">
        <f t="shared" si="9"/>
        <v>1</v>
      </c>
      <c r="AI47" s="438">
        <f t="shared" si="9"/>
        <v>1</v>
      </c>
      <c r="AJ47" s="438">
        <f t="shared" si="9"/>
        <v>0</v>
      </c>
      <c r="AK47" s="438"/>
      <c r="AL47" s="260">
        <f t="shared" si="5"/>
        <v>12</v>
      </c>
      <c r="AM47" s="439"/>
      <c r="AN47" s="439" t="b">
        <v>0</v>
      </c>
    </row>
    <row r="48" ht="15.75" customHeight="1">
      <c r="A48" s="233" t="s">
        <v>261</v>
      </c>
      <c r="B48" s="309" t="s">
        <v>258</v>
      </c>
      <c r="C48" s="309" t="s">
        <v>255</v>
      </c>
      <c r="D48" s="310" t="s">
        <v>162</v>
      </c>
      <c r="E48" s="446"/>
      <c r="F48" s="447"/>
      <c r="G48" s="465">
        <v>1.0</v>
      </c>
      <c r="H48" s="462"/>
      <c r="I48" s="478"/>
      <c r="J48" s="464"/>
      <c r="K48" s="464"/>
      <c r="L48" s="464">
        <v>1.0</v>
      </c>
      <c r="M48" s="465"/>
      <c r="N48" s="465"/>
      <c r="O48" s="462"/>
      <c r="P48" s="478"/>
      <c r="Q48" s="464"/>
      <c r="R48" s="464">
        <v>1.0</v>
      </c>
      <c r="S48" s="464"/>
      <c r="T48" s="465"/>
      <c r="U48" s="465"/>
      <c r="V48" s="462"/>
      <c r="W48" s="478"/>
      <c r="X48" s="464"/>
      <c r="Y48" s="464"/>
      <c r="Z48" s="464">
        <v>1.0</v>
      </c>
      <c r="AA48" s="463"/>
      <c r="AB48" s="465"/>
      <c r="AC48" s="462"/>
      <c r="AD48" s="478"/>
      <c r="AE48" s="464"/>
      <c r="AF48" s="464">
        <v>1.0</v>
      </c>
      <c r="AG48" s="464"/>
      <c r="AH48" s="465"/>
      <c r="AI48" s="465"/>
      <c r="AJ48" s="462"/>
      <c r="AK48" s="464"/>
      <c r="AL48" s="466">
        <f t="shared" si="5"/>
        <v>5</v>
      </c>
      <c r="AM48" s="436"/>
      <c r="AN48" s="240" t="b">
        <v>1</v>
      </c>
    </row>
    <row r="49" ht="15.75" customHeight="1">
      <c r="A49" s="233" t="s">
        <v>261</v>
      </c>
      <c r="B49" s="309" t="s">
        <v>258</v>
      </c>
      <c r="C49" s="309" t="s">
        <v>255</v>
      </c>
      <c r="D49" s="310"/>
      <c r="E49" s="446"/>
      <c r="F49" s="447"/>
      <c r="G49" s="435"/>
      <c r="H49" s="437"/>
      <c r="I49" s="470"/>
      <c r="J49" s="441"/>
      <c r="K49" s="441"/>
      <c r="L49" s="441"/>
      <c r="M49" s="435"/>
      <c r="N49" s="435"/>
      <c r="O49" s="437"/>
      <c r="P49" s="470"/>
      <c r="Q49" s="441"/>
      <c r="R49" s="441"/>
      <c r="S49" s="441"/>
      <c r="T49" s="435"/>
      <c r="U49" s="435"/>
      <c r="V49" s="437"/>
      <c r="W49" s="470"/>
      <c r="X49" s="441"/>
      <c r="Y49" s="441"/>
      <c r="Z49" s="441"/>
      <c r="AA49" s="433"/>
      <c r="AB49" s="435"/>
      <c r="AC49" s="437"/>
      <c r="AD49" s="470"/>
      <c r="AE49" s="441"/>
      <c r="AF49" s="441"/>
      <c r="AG49" s="441"/>
      <c r="AH49" s="435"/>
      <c r="AI49" s="435"/>
      <c r="AJ49" s="437"/>
      <c r="AK49" s="441"/>
      <c r="AL49" s="448">
        <f t="shared" si="5"/>
        <v>0</v>
      </c>
      <c r="AM49" s="304"/>
      <c r="AN49" s="240" t="b">
        <v>0</v>
      </c>
    </row>
    <row r="50" ht="15.75" customHeight="1">
      <c r="A50" s="502" t="s">
        <v>261</v>
      </c>
      <c r="B50" s="286" t="s">
        <v>258</v>
      </c>
      <c r="C50" s="286" t="s">
        <v>255</v>
      </c>
      <c r="D50" s="287" t="s">
        <v>161</v>
      </c>
      <c r="E50" s="443"/>
      <c r="F50" s="444"/>
      <c r="G50" s="438">
        <f t="shared" ref="G50:AJ50" si="10">SUM(G48:G49)</f>
        <v>1</v>
      </c>
      <c r="H50" s="438">
        <f t="shared" si="10"/>
        <v>0</v>
      </c>
      <c r="I50" s="438">
        <f t="shared" si="10"/>
        <v>0</v>
      </c>
      <c r="J50" s="438">
        <f t="shared" si="10"/>
        <v>0</v>
      </c>
      <c r="K50" s="438">
        <f t="shared" si="10"/>
        <v>0</v>
      </c>
      <c r="L50" s="438">
        <f t="shared" si="10"/>
        <v>1</v>
      </c>
      <c r="M50" s="438">
        <f t="shared" si="10"/>
        <v>0</v>
      </c>
      <c r="N50" s="438">
        <f t="shared" si="10"/>
        <v>0</v>
      </c>
      <c r="O50" s="438">
        <f t="shared" si="10"/>
        <v>0</v>
      </c>
      <c r="P50" s="438">
        <f t="shared" si="10"/>
        <v>0</v>
      </c>
      <c r="Q50" s="438">
        <f t="shared" si="10"/>
        <v>0</v>
      </c>
      <c r="R50" s="438">
        <f t="shared" si="10"/>
        <v>1</v>
      </c>
      <c r="S50" s="438">
        <f t="shared" si="10"/>
        <v>0</v>
      </c>
      <c r="T50" s="438">
        <f t="shared" si="10"/>
        <v>0</v>
      </c>
      <c r="U50" s="438">
        <f t="shared" si="10"/>
        <v>0</v>
      </c>
      <c r="V50" s="438">
        <f t="shared" si="10"/>
        <v>0</v>
      </c>
      <c r="W50" s="438">
        <f t="shared" si="10"/>
        <v>0</v>
      </c>
      <c r="X50" s="438">
        <f t="shared" si="10"/>
        <v>0</v>
      </c>
      <c r="Y50" s="438">
        <f t="shared" si="10"/>
        <v>0</v>
      </c>
      <c r="Z50" s="438">
        <f t="shared" si="10"/>
        <v>1</v>
      </c>
      <c r="AA50" s="438">
        <f t="shared" si="10"/>
        <v>0</v>
      </c>
      <c r="AB50" s="438">
        <f t="shared" si="10"/>
        <v>0</v>
      </c>
      <c r="AC50" s="438">
        <f t="shared" si="10"/>
        <v>0</v>
      </c>
      <c r="AD50" s="438">
        <f t="shared" si="10"/>
        <v>0</v>
      </c>
      <c r="AE50" s="438">
        <f t="shared" si="10"/>
        <v>0</v>
      </c>
      <c r="AF50" s="438">
        <f t="shared" si="10"/>
        <v>1</v>
      </c>
      <c r="AG50" s="438">
        <f t="shared" si="10"/>
        <v>0</v>
      </c>
      <c r="AH50" s="438">
        <f t="shared" si="10"/>
        <v>0</v>
      </c>
      <c r="AI50" s="438">
        <f t="shared" si="10"/>
        <v>0</v>
      </c>
      <c r="AJ50" s="438">
        <f t="shared" si="10"/>
        <v>0</v>
      </c>
      <c r="AK50" s="438"/>
      <c r="AL50" s="260">
        <f t="shared" si="5"/>
        <v>5</v>
      </c>
      <c r="AM50" s="439"/>
      <c r="AN50" s="439" t="b">
        <v>0</v>
      </c>
    </row>
    <row r="51" ht="15.75" customHeight="1">
      <c r="A51" s="233" t="s">
        <v>273</v>
      </c>
      <c r="B51" s="408" t="s">
        <v>254</v>
      </c>
      <c r="C51" s="309" t="s">
        <v>259</v>
      </c>
      <c r="D51" s="309" t="s">
        <v>60</v>
      </c>
      <c r="E51" s="183"/>
      <c r="F51" s="183"/>
      <c r="G51" s="435">
        <v>6.0</v>
      </c>
      <c r="H51" s="437">
        <v>6.0</v>
      </c>
      <c r="I51" s="473">
        <v>6.0</v>
      </c>
      <c r="J51" s="434">
        <v>6.0</v>
      </c>
      <c r="K51" s="434">
        <v>6.0</v>
      </c>
      <c r="L51" s="434">
        <v>6.0</v>
      </c>
      <c r="M51" s="435">
        <v>6.0</v>
      </c>
      <c r="N51" s="435"/>
      <c r="O51" s="437"/>
      <c r="P51" s="473"/>
      <c r="Q51" s="434">
        <v>6.0</v>
      </c>
      <c r="R51" s="434">
        <v>6.0</v>
      </c>
      <c r="S51" s="434">
        <v>6.0</v>
      </c>
      <c r="T51" s="435">
        <v>6.0</v>
      </c>
      <c r="U51" s="435">
        <v>6.0</v>
      </c>
      <c r="V51" s="437">
        <v>6.0</v>
      </c>
      <c r="W51" s="473"/>
      <c r="X51" s="434">
        <v>6.0</v>
      </c>
      <c r="Y51" s="434">
        <v>6.0</v>
      </c>
      <c r="Z51" s="434">
        <v>6.0</v>
      </c>
      <c r="AA51" s="433">
        <v>6.0</v>
      </c>
      <c r="AB51" s="435">
        <v>6.0</v>
      </c>
      <c r="AC51" s="437"/>
      <c r="AD51" s="473">
        <v>6.0</v>
      </c>
      <c r="AE51" s="434">
        <v>6.0</v>
      </c>
      <c r="AF51" s="434">
        <v>6.0</v>
      </c>
      <c r="AG51" s="434">
        <v>6.0</v>
      </c>
      <c r="AH51" s="435">
        <v>6.0</v>
      </c>
      <c r="AI51" s="435">
        <v>6.0</v>
      </c>
      <c r="AJ51" s="437">
        <v>7.0</v>
      </c>
      <c r="AK51" s="434"/>
      <c r="AL51" s="360">
        <f t="shared" si="5"/>
        <v>151</v>
      </c>
      <c r="AM51" s="436"/>
      <c r="AN51" s="240" t="b">
        <v>1</v>
      </c>
    </row>
    <row r="52" ht="15.75" customHeight="1">
      <c r="A52" s="233" t="s">
        <v>273</v>
      </c>
      <c r="B52" s="408" t="s">
        <v>254</v>
      </c>
      <c r="C52" s="309" t="s">
        <v>259</v>
      </c>
      <c r="D52" s="309" t="s">
        <v>61</v>
      </c>
      <c r="E52" s="183"/>
      <c r="F52" s="183"/>
      <c r="G52" s="435"/>
      <c r="H52" s="437">
        <v>6.0</v>
      </c>
      <c r="I52" s="473">
        <v>6.0</v>
      </c>
      <c r="J52" s="434">
        <v>6.0</v>
      </c>
      <c r="K52" s="434">
        <v>6.0</v>
      </c>
      <c r="L52" s="434">
        <v>6.0</v>
      </c>
      <c r="M52" s="435"/>
      <c r="N52" s="435">
        <v>7.0</v>
      </c>
      <c r="O52" s="437"/>
      <c r="P52" s="473"/>
      <c r="Q52" s="434">
        <v>7.0</v>
      </c>
      <c r="R52" s="434">
        <v>6.0</v>
      </c>
      <c r="S52" s="434">
        <v>8.0</v>
      </c>
      <c r="T52" s="435">
        <v>6.0</v>
      </c>
      <c r="U52" s="435">
        <v>7.0</v>
      </c>
      <c r="V52" s="437"/>
      <c r="W52" s="473">
        <v>6.0</v>
      </c>
      <c r="X52" s="434">
        <v>6.0</v>
      </c>
      <c r="Y52" s="434">
        <v>6.0</v>
      </c>
      <c r="Z52" s="434">
        <v>7.0</v>
      </c>
      <c r="AA52" s="433">
        <v>6.0</v>
      </c>
      <c r="AB52" s="435">
        <v>6.0</v>
      </c>
      <c r="AC52" s="437">
        <v>6.0</v>
      </c>
      <c r="AD52" s="473"/>
      <c r="AE52" s="434">
        <v>6.0</v>
      </c>
      <c r="AF52" s="434">
        <v>6.0</v>
      </c>
      <c r="AG52" s="434">
        <v>7.0</v>
      </c>
      <c r="AH52" s="435">
        <v>7.0</v>
      </c>
      <c r="AI52" s="435">
        <v>6.0</v>
      </c>
      <c r="AJ52" s="437">
        <v>12.0</v>
      </c>
      <c r="AK52" s="434"/>
      <c r="AL52" s="360">
        <f t="shared" si="5"/>
        <v>158</v>
      </c>
      <c r="AM52" s="436"/>
      <c r="AN52" s="240" t="b">
        <v>1</v>
      </c>
    </row>
    <row r="53" ht="15.75" customHeight="1">
      <c r="A53" s="233" t="s">
        <v>273</v>
      </c>
      <c r="B53" s="408" t="s">
        <v>254</v>
      </c>
      <c r="C53" s="309" t="s">
        <v>259</v>
      </c>
      <c r="D53" s="309" t="s">
        <v>86</v>
      </c>
      <c r="E53" s="183"/>
      <c r="F53" s="183"/>
      <c r="G53" s="435">
        <v>6.0</v>
      </c>
      <c r="H53" s="437"/>
      <c r="I53" s="473">
        <v>12.0</v>
      </c>
      <c r="J53" s="434"/>
      <c r="K53" s="434">
        <v>6.0</v>
      </c>
      <c r="L53" s="434">
        <v>6.0</v>
      </c>
      <c r="M53" s="435">
        <v>6.0</v>
      </c>
      <c r="N53" s="435">
        <v>6.0</v>
      </c>
      <c r="O53" s="437">
        <v>6.0</v>
      </c>
      <c r="P53" s="473">
        <v>6.0</v>
      </c>
      <c r="Q53" s="434"/>
      <c r="R53" s="434">
        <v>6.0</v>
      </c>
      <c r="S53" s="434">
        <v>8.0</v>
      </c>
      <c r="T53" s="435">
        <v>6.0</v>
      </c>
      <c r="U53" s="435">
        <v>6.0</v>
      </c>
      <c r="V53" s="437">
        <v>6.0</v>
      </c>
      <c r="W53" s="473">
        <v>6.0</v>
      </c>
      <c r="X53" s="434">
        <v>6.0</v>
      </c>
      <c r="Y53" s="434">
        <v>6.0</v>
      </c>
      <c r="Z53" s="434"/>
      <c r="AA53" s="433">
        <v>6.0</v>
      </c>
      <c r="AB53" s="435">
        <v>6.0</v>
      </c>
      <c r="AC53" s="437">
        <v>24.0</v>
      </c>
      <c r="AD53" s="473">
        <v>6.0</v>
      </c>
      <c r="AE53" s="434">
        <v>12.0</v>
      </c>
      <c r="AF53" s="434">
        <v>6.0</v>
      </c>
      <c r="AG53" s="434">
        <v>6.0</v>
      </c>
      <c r="AH53" s="435"/>
      <c r="AI53" s="435">
        <v>6.0</v>
      </c>
      <c r="AJ53" s="437">
        <v>6.0</v>
      </c>
      <c r="AK53" s="434"/>
      <c r="AL53" s="360">
        <f t="shared" si="5"/>
        <v>182</v>
      </c>
      <c r="AM53" s="436"/>
      <c r="AN53" s="240" t="b">
        <v>1</v>
      </c>
    </row>
    <row r="54" ht="15.75" customHeight="1">
      <c r="A54" s="233" t="s">
        <v>273</v>
      </c>
      <c r="B54" s="408" t="s">
        <v>254</v>
      </c>
      <c r="C54" s="309" t="s">
        <v>259</v>
      </c>
      <c r="D54" s="309" t="s">
        <v>63</v>
      </c>
      <c r="E54" s="183"/>
      <c r="F54" s="183"/>
      <c r="G54" s="435"/>
      <c r="H54" s="437">
        <v>6.0</v>
      </c>
      <c r="I54" s="473"/>
      <c r="J54" s="434"/>
      <c r="K54" s="434"/>
      <c r="L54" s="434"/>
      <c r="M54" s="435"/>
      <c r="N54" s="435"/>
      <c r="O54" s="437"/>
      <c r="P54" s="473"/>
      <c r="Q54" s="434"/>
      <c r="R54" s="434"/>
      <c r="S54" s="434"/>
      <c r="T54" s="435"/>
      <c r="U54" s="435"/>
      <c r="V54" s="437"/>
      <c r="W54" s="473"/>
      <c r="X54" s="434"/>
      <c r="Y54" s="434"/>
      <c r="Z54" s="434"/>
      <c r="AA54" s="433"/>
      <c r="AB54" s="435"/>
      <c r="AC54" s="437"/>
      <c r="AD54" s="473"/>
      <c r="AE54" s="434"/>
      <c r="AF54" s="434"/>
      <c r="AG54" s="434"/>
      <c r="AH54" s="435"/>
      <c r="AI54" s="435"/>
      <c r="AJ54" s="437"/>
      <c r="AK54" s="434"/>
      <c r="AL54" s="360">
        <f t="shared" si="5"/>
        <v>6</v>
      </c>
      <c r="AM54" s="436"/>
      <c r="AN54" s="240" t="b">
        <v>0</v>
      </c>
    </row>
    <row r="55" ht="15.75" customHeight="1">
      <c r="A55" s="233" t="s">
        <v>273</v>
      </c>
      <c r="B55" s="408" t="s">
        <v>254</v>
      </c>
      <c r="C55" s="309" t="s">
        <v>259</v>
      </c>
      <c r="D55" s="309" t="s">
        <v>64</v>
      </c>
      <c r="E55" s="183"/>
      <c r="F55" s="183"/>
      <c r="G55" s="435">
        <v>6.0</v>
      </c>
      <c r="H55" s="437"/>
      <c r="I55" s="473"/>
      <c r="J55" s="434">
        <v>6.0</v>
      </c>
      <c r="K55" s="434">
        <v>6.0</v>
      </c>
      <c r="L55" s="434">
        <v>6.0</v>
      </c>
      <c r="M55" s="435"/>
      <c r="N55" s="435">
        <v>6.0</v>
      </c>
      <c r="O55" s="437">
        <v>12.0</v>
      </c>
      <c r="P55" s="473">
        <v>12.0</v>
      </c>
      <c r="Q55" s="434">
        <v>6.0</v>
      </c>
      <c r="R55" s="434"/>
      <c r="S55" s="434"/>
      <c r="T55" s="435">
        <v>6.0</v>
      </c>
      <c r="U55" s="435"/>
      <c r="V55" s="437"/>
      <c r="W55" s="473"/>
      <c r="X55" s="434">
        <v>6.0</v>
      </c>
      <c r="Y55" s="434"/>
      <c r="Z55" s="434">
        <v>6.0</v>
      </c>
      <c r="AA55" s="433">
        <v>6.0</v>
      </c>
      <c r="AB55" s="435">
        <v>6.0</v>
      </c>
      <c r="AC55" s="437">
        <v>6.0</v>
      </c>
      <c r="AD55" s="473"/>
      <c r="AE55" s="434"/>
      <c r="AF55" s="434">
        <v>6.0</v>
      </c>
      <c r="AG55" s="434"/>
      <c r="AH55" s="435">
        <v>6.0</v>
      </c>
      <c r="AI55" s="435">
        <v>6.0</v>
      </c>
      <c r="AJ55" s="437"/>
      <c r="AK55" s="434"/>
      <c r="AL55" s="360">
        <f t="shared" si="5"/>
        <v>114</v>
      </c>
      <c r="AM55" s="436"/>
      <c r="AN55" s="240" t="b">
        <v>1</v>
      </c>
    </row>
    <row r="56" ht="15.75" customHeight="1">
      <c r="A56" s="233" t="s">
        <v>273</v>
      </c>
      <c r="B56" s="408" t="s">
        <v>254</v>
      </c>
      <c r="C56" s="309" t="s">
        <v>259</v>
      </c>
      <c r="D56" s="309" t="s">
        <v>66</v>
      </c>
      <c r="E56" s="183"/>
      <c r="F56" s="183"/>
      <c r="G56" s="435"/>
      <c r="H56" s="437"/>
      <c r="I56" s="473"/>
      <c r="J56" s="434">
        <v>6.0</v>
      </c>
      <c r="K56" s="434"/>
      <c r="L56" s="434"/>
      <c r="M56" s="435">
        <v>6.0</v>
      </c>
      <c r="N56" s="435">
        <v>5.0</v>
      </c>
      <c r="O56" s="437"/>
      <c r="P56" s="473"/>
      <c r="Q56" s="434">
        <v>5.0</v>
      </c>
      <c r="R56" s="434"/>
      <c r="S56" s="434"/>
      <c r="T56" s="435"/>
      <c r="U56" s="435">
        <v>5.0</v>
      </c>
      <c r="V56" s="437"/>
      <c r="W56" s="473"/>
      <c r="X56" s="434"/>
      <c r="Y56" s="434">
        <v>6.0</v>
      </c>
      <c r="Z56" s="434">
        <v>5.0</v>
      </c>
      <c r="AA56" s="433"/>
      <c r="AB56" s="435"/>
      <c r="AC56" s="437"/>
      <c r="AD56" s="473">
        <v>6.0</v>
      </c>
      <c r="AE56" s="434"/>
      <c r="AF56" s="434"/>
      <c r="AG56" s="434">
        <v>5.0</v>
      </c>
      <c r="AH56" s="435">
        <v>5.0</v>
      </c>
      <c r="AI56" s="435"/>
      <c r="AJ56" s="437"/>
      <c r="AK56" s="434"/>
      <c r="AL56" s="360">
        <f t="shared" si="5"/>
        <v>54</v>
      </c>
      <c r="AM56" s="436"/>
      <c r="AN56" s="240" t="b">
        <v>1</v>
      </c>
    </row>
    <row r="57" ht="15.75" customHeight="1">
      <c r="A57" s="233" t="s">
        <v>273</v>
      </c>
      <c r="B57" s="408" t="s">
        <v>254</v>
      </c>
      <c r="C57" s="309" t="s">
        <v>259</v>
      </c>
      <c r="D57" s="309" t="s">
        <v>84</v>
      </c>
      <c r="E57" s="183"/>
      <c r="F57" s="183"/>
      <c r="G57" s="435">
        <v>6.0</v>
      </c>
      <c r="H57" s="437">
        <v>6.0</v>
      </c>
      <c r="I57" s="473"/>
      <c r="J57" s="434"/>
      <c r="K57" s="434"/>
      <c r="L57" s="434"/>
      <c r="M57" s="435">
        <v>6.0</v>
      </c>
      <c r="N57" s="435"/>
      <c r="O57" s="437">
        <v>6.0</v>
      </c>
      <c r="P57" s="473">
        <v>6.0</v>
      </c>
      <c r="Q57" s="434"/>
      <c r="R57" s="434"/>
      <c r="S57" s="434"/>
      <c r="T57" s="435"/>
      <c r="U57" s="435"/>
      <c r="V57" s="437">
        <v>6.0</v>
      </c>
      <c r="W57" s="473">
        <v>6.0</v>
      </c>
      <c r="X57" s="434"/>
      <c r="Y57" s="434"/>
      <c r="Z57" s="434"/>
      <c r="AA57" s="433"/>
      <c r="AB57" s="435"/>
      <c r="AC57" s="437"/>
      <c r="AD57" s="473">
        <v>6.0</v>
      </c>
      <c r="AE57" s="434"/>
      <c r="AF57" s="434"/>
      <c r="AG57" s="434"/>
      <c r="AH57" s="435"/>
      <c r="AI57" s="435"/>
      <c r="AJ57" s="437"/>
      <c r="AK57" s="434"/>
      <c r="AL57" s="360">
        <f t="shared" si="5"/>
        <v>48</v>
      </c>
      <c r="AM57" s="436"/>
      <c r="AN57" s="240" t="b">
        <v>1</v>
      </c>
    </row>
    <row r="58" ht="15.75" customHeight="1">
      <c r="A58" s="233" t="s">
        <v>273</v>
      </c>
      <c r="B58" s="408" t="s">
        <v>254</v>
      </c>
      <c r="C58" s="309" t="s">
        <v>259</v>
      </c>
      <c r="D58" s="309" t="s">
        <v>94</v>
      </c>
      <c r="E58" s="183"/>
      <c r="F58" s="183"/>
      <c r="G58" s="435"/>
      <c r="H58" s="437"/>
      <c r="I58" s="473"/>
      <c r="J58" s="434"/>
      <c r="K58" s="434"/>
      <c r="L58" s="434"/>
      <c r="M58" s="435"/>
      <c r="N58" s="435"/>
      <c r="O58" s="437"/>
      <c r="P58" s="473"/>
      <c r="Q58" s="434"/>
      <c r="R58" s="434"/>
      <c r="S58" s="434" t="s">
        <v>345</v>
      </c>
      <c r="T58" s="435"/>
      <c r="U58" s="435"/>
      <c r="V58" s="437">
        <v>6.0</v>
      </c>
      <c r="W58" s="473">
        <v>6.0</v>
      </c>
      <c r="X58" s="434"/>
      <c r="Y58" s="434"/>
      <c r="Z58" s="434"/>
      <c r="AA58" s="433"/>
      <c r="AB58" s="435"/>
      <c r="AC58" s="437"/>
      <c r="AD58" s="473"/>
      <c r="AE58" s="434"/>
      <c r="AF58" s="434"/>
      <c r="AG58" s="434"/>
      <c r="AH58" s="435"/>
      <c r="AI58" s="435"/>
      <c r="AJ58" s="437"/>
      <c r="AK58" s="434"/>
      <c r="AL58" s="360">
        <f t="shared" si="5"/>
        <v>12</v>
      </c>
      <c r="AM58" s="436"/>
      <c r="AN58" s="240" t="b">
        <v>0</v>
      </c>
    </row>
    <row r="59" ht="15.75" customHeight="1">
      <c r="A59" s="502" t="s">
        <v>273</v>
      </c>
      <c r="B59" s="286" t="s">
        <v>254</v>
      </c>
      <c r="C59" s="286" t="s">
        <v>259</v>
      </c>
      <c r="D59" s="457" t="s">
        <v>47</v>
      </c>
      <c r="E59" s="258"/>
      <c r="F59" s="258"/>
      <c r="G59" s="438">
        <f t="shared" ref="G59:AJ59" si="11">SUM(G51:G58)</f>
        <v>24</v>
      </c>
      <c r="H59" s="438">
        <f t="shared" si="11"/>
        <v>24</v>
      </c>
      <c r="I59" s="438">
        <f t="shared" si="11"/>
        <v>24</v>
      </c>
      <c r="J59" s="438">
        <f t="shared" si="11"/>
        <v>24</v>
      </c>
      <c r="K59" s="438">
        <f t="shared" si="11"/>
        <v>24</v>
      </c>
      <c r="L59" s="438">
        <f t="shared" si="11"/>
        <v>24</v>
      </c>
      <c r="M59" s="438">
        <f t="shared" si="11"/>
        <v>24</v>
      </c>
      <c r="N59" s="438">
        <f t="shared" si="11"/>
        <v>24</v>
      </c>
      <c r="O59" s="438">
        <f t="shared" si="11"/>
        <v>24</v>
      </c>
      <c r="P59" s="438">
        <f t="shared" si="11"/>
        <v>24</v>
      </c>
      <c r="Q59" s="438">
        <f t="shared" si="11"/>
        <v>24</v>
      </c>
      <c r="R59" s="438">
        <f t="shared" si="11"/>
        <v>18</v>
      </c>
      <c r="S59" s="438">
        <f t="shared" si="11"/>
        <v>22</v>
      </c>
      <c r="T59" s="438">
        <f t="shared" si="11"/>
        <v>24</v>
      </c>
      <c r="U59" s="438">
        <f t="shared" si="11"/>
        <v>24</v>
      </c>
      <c r="V59" s="438">
        <f t="shared" si="11"/>
        <v>24</v>
      </c>
      <c r="W59" s="438">
        <f t="shared" si="11"/>
        <v>24</v>
      </c>
      <c r="X59" s="438">
        <f t="shared" si="11"/>
        <v>24</v>
      </c>
      <c r="Y59" s="438">
        <f t="shared" si="11"/>
        <v>24</v>
      </c>
      <c r="Z59" s="438">
        <f t="shared" si="11"/>
        <v>24</v>
      </c>
      <c r="AA59" s="438">
        <f t="shared" si="11"/>
        <v>24</v>
      </c>
      <c r="AB59" s="438">
        <f t="shared" si="11"/>
        <v>24</v>
      </c>
      <c r="AC59" s="438">
        <f t="shared" si="11"/>
        <v>36</v>
      </c>
      <c r="AD59" s="438">
        <f t="shared" si="11"/>
        <v>24</v>
      </c>
      <c r="AE59" s="438">
        <f t="shared" si="11"/>
        <v>24</v>
      </c>
      <c r="AF59" s="438">
        <f t="shared" si="11"/>
        <v>24</v>
      </c>
      <c r="AG59" s="438">
        <f t="shared" si="11"/>
        <v>24</v>
      </c>
      <c r="AH59" s="438">
        <f t="shared" si="11"/>
        <v>24</v>
      </c>
      <c r="AI59" s="438">
        <f t="shared" si="11"/>
        <v>24</v>
      </c>
      <c r="AJ59" s="438">
        <f t="shared" si="11"/>
        <v>25</v>
      </c>
      <c r="AK59" s="438"/>
      <c r="AL59" s="260">
        <f t="shared" si="5"/>
        <v>725</v>
      </c>
      <c r="AM59" s="439"/>
      <c r="AN59" s="439" t="b">
        <v>0</v>
      </c>
    </row>
    <row r="60" ht="15.75" customHeight="1">
      <c r="A60" s="233" t="s">
        <v>273</v>
      </c>
      <c r="B60" s="408" t="s">
        <v>254</v>
      </c>
      <c r="C60" s="309" t="s">
        <v>263</v>
      </c>
      <c r="D60" s="408" t="s">
        <v>144</v>
      </c>
      <c r="E60" s="183"/>
      <c r="F60" s="183"/>
      <c r="G60" s="435"/>
      <c r="H60" s="437"/>
      <c r="I60" s="473">
        <v>1.0</v>
      </c>
      <c r="J60" s="434">
        <v>1.0</v>
      </c>
      <c r="K60" s="434">
        <v>1.0</v>
      </c>
      <c r="L60" s="434">
        <v>1.0</v>
      </c>
      <c r="M60" s="435">
        <v>1.0</v>
      </c>
      <c r="N60" s="435">
        <v>1.0</v>
      </c>
      <c r="O60" s="437">
        <v>1.0</v>
      </c>
      <c r="P60" s="473">
        <v>1.0</v>
      </c>
      <c r="Q60" s="434">
        <v>1.0</v>
      </c>
      <c r="R60" s="434">
        <v>1.0</v>
      </c>
      <c r="S60" s="434">
        <v>1.0</v>
      </c>
      <c r="T60" s="435">
        <v>1.0</v>
      </c>
      <c r="U60" s="435"/>
      <c r="V60" s="437">
        <v>1.0</v>
      </c>
      <c r="W60" s="473">
        <v>1.0</v>
      </c>
      <c r="X60" s="434">
        <v>1.0</v>
      </c>
      <c r="Y60" s="434">
        <v>1.0</v>
      </c>
      <c r="Z60" s="434">
        <v>1.0</v>
      </c>
      <c r="AA60" s="433">
        <v>1.0</v>
      </c>
      <c r="AB60" s="435">
        <v>1.0</v>
      </c>
      <c r="AC60" s="437">
        <v>1.0</v>
      </c>
      <c r="AD60" s="473">
        <v>1.0</v>
      </c>
      <c r="AE60" s="434">
        <v>1.0</v>
      </c>
      <c r="AF60" s="434">
        <v>1.0</v>
      </c>
      <c r="AG60" s="434">
        <v>1.0</v>
      </c>
      <c r="AH60" s="435">
        <v>1.0</v>
      </c>
      <c r="AI60" s="435">
        <v>1.0</v>
      </c>
      <c r="AJ60" s="437">
        <v>1.0</v>
      </c>
      <c r="AK60" s="434"/>
      <c r="AL60" s="360">
        <f t="shared" si="5"/>
        <v>27</v>
      </c>
      <c r="AM60" s="436"/>
      <c r="AN60" s="240" t="b">
        <v>1</v>
      </c>
    </row>
    <row r="61" ht="15.75" customHeight="1">
      <c r="A61" s="233" t="s">
        <v>273</v>
      </c>
      <c r="B61" s="309" t="s">
        <v>254</v>
      </c>
      <c r="C61" s="309" t="s">
        <v>263</v>
      </c>
      <c r="D61" s="309" t="s">
        <v>150</v>
      </c>
      <c r="E61" s="183"/>
      <c r="F61" s="183"/>
      <c r="G61" s="435"/>
      <c r="H61" s="437"/>
      <c r="I61" s="473"/>
      <c r="J61" s="434"/>
      <c r="K61" s="434"/>
      <c r="L61" s="434"/>
      <c r="M61" s="435"/>
      <c r="N61" s="435"/>
      <c r="O61" s="437"/>
      <c r="P61" s="473"/>
      <c r="Q61" s="434"/>
      <c r="R61" s="434"/>
      <c r="S61" s="434"/>
      <c r="T61" s="435"/>
      <c r="U61" s="435"/>
      <c r="V61" s="437"/>
      <c r="W61" s="473"/>
      <c r="X61" s="434"/>
      <c r="Y61" s="434"/>
      <c r="Z61" s="434"/>
      <c r="AA61" s="433"/>
      <c r="AB61" s="435"/>
      <c r="AC61" s="437"/>
      <c r="AD61" s="473"/>
      <c r="AE61" s="434"/>
      <c r="AF61" s="434"/>
      <c r="AG61" s="434"/>
      <c r="AH61" s="435"/>
      <c r="AI61" s="435"/>
      <c r="AJ61" s="437"/>
      <c r="AK61" s="434"/>
      <c r="AL61" s="238">
        <f t="shared" si="5"/>
        <v>0</v>
      </c>
      <c r="AM61" s="304"/>
      <c r="AN61" s="240" t="b">
        <v>0</v>
      </c>
    </row>
    <row r="62" ht="15.75" customHeight="1">
      <c r="A62" s="233" t="s">
        <v>273</v>
      </c>
      <c r="B62" s="309" t="s">
        <v>254</v>
      </c>
      <c r="C62" s="309" t="s">
        <v>263</v>
      </c>
      <c r="D62" s="309"/>
      <c r="E62" s="183"/>
      <c r="F62" s="183"/>
      <c r="G62" s="435"/>
      <c r="H62" s="437"/>
      <c r="I62" s="473"/>
      <c r="J62" s="434"/>
      <c r="K62" s="434"/>
      <c r="L62" s="434"/>
      <c r="M62" s="435"/>
      <c r="N62" s="435"/>
      <c r="O62" s="437"/>
      <c r="P62" s="473"/>
      <c r="Q62" s="434"/>
      <c r="R62" s="434"/>
      <c r="S62" s="434"/>
      <c r="T62" s="435"/>
      <c r="U62" s="435"/>
      <c r="V62" s="437"/>
      <c r="W62" s="473"/>
      <c r="X62" s="434"/>
      <c r="Y62" s="434"/>
      <c r="Z62" s="434"/>
      <c r="AA62" s="433"/>
      <c r="AB62" s="435"/>
      <c r="AC62" s="437"/>
      <c r="AD62" s="473"/>
      <c r="AE62" s="434"/>
      <c r="AF62" s="434"/>
      <c r="AG62" s="434"/>
      <c r="AH62" s="435"/>
      <c r="AI62" s="435"/>
      <c r="AJ62" s="437"/>
      <c r="AK62" s="434"/>
      <c r="AL62" s="238">
        <f t="shared" si="5"/>
        <v>0</v>
      </c>
      <c r="AM62" s="304"/>
      <c r="AN62" s="240" t="b">
        <v>0</v>
      </c>
    </row>
    <row r="63" ht="15.75" customHeight="1">
      <c r="A63" s="502" t="s">
        <v>273</v>
      </c>
      <c r="B63" s="286" t="s">
        <v>254</v>
      </c>
      <c r="C63" s="286" t="s">
        <v>263</v>
      </c>
      <c r="D63" s="286" t="s">
        <v>142</v>
      </c>
      <c r="E63" s="258"/>
      <c r="F63" s="258"/>
      <c r="G63" s="438">
        <f t="shared" ref="G63:AJ63" si="12">SUM(G60:G62)</f>
        <v>0</v>
      </c>
      <c r="H63" s="438">
        <f t="shared" si="12"/>
        <v>0</v>
      </c>
      <c r="I63" s="438">
        <f t="shared" si="12"/>
        <v>1</v>
      </c>
      <c r="J63" s="438">
        <f t="shared" si="12"/>
        <v>1</v>
      </c>
      <c r="K63" s="438">
        <f t="shared" si="12"/>
        <v>1</v>
      </c>
      <c r="L63" s="438">
        <f t="shared" si="12"/>
        <v>1</v>
      </c>
      <c r="M63" s="438">
        <f t="shared" si="12"/>
        <v>1</v>
      </c>
      <c r="N63" s="438">
        <f t="shared" si="12"/>
        <v>1</v>
      </c>
      <c r="O63" s="438">
        <f t="shared" si="12"/>
        <v>1</v>
      </c>
      <c r="P63" s="438">
        <f t="shared" si="12"/>
        <v>1</v>
      </c>
      <c r="Q63" s="438">
        <f t="shared" si="12"/>
        <v>1</v>
      </c>
      <c r="R63" s="438">
        <f t="shared" si="12"/>
        <v>1</v>
      </c>
      <c r="S63" s="438">
        <f t="shared" si="12"/>
        <v>1</v>
      </c>
      <c r="T63" s="438">
        <f t="shared" si="12"/>
        <v>1</v>
      </c>
      <c r="U63" s="438">
        <f t="shared" si="12"/>
        <v>0</v>
      </c>
      <c r="V63" s="438">
        <f t="shared" si="12"/>
        <v>1</v>
      </c>
      <c r="W63" s="438">
        <f t="shared" si="12"/>
        <v>1</v>
      </c>
      <c r="X63" s="438">
        <f t="shared" si="12"/>
        <v>1</v>
      </c>
      <c r="Y63" s="438">
        <f t="shared" si="12"/>
        <v>1</v>
      </c>
      <c r="Z63" s="438">
        <f t="shared" si="12"/>
        <v>1</v>
      </c>
      <c r="AA63" s="438">
        <f t="shared" si="12"/>
        <v>1</v>
      </c>
      <c r="AB63" s="438">
        <f t="shared" si="12"/>
        <v>1</v>
      </c>
      <c r="AC63" s="438">
        <f t="shared" si="12"/>
        <v>1</v>
      </c>
      <c r="AD63" s="438">
        <f t="shared" si="12"/>
        <v>1</v>
      </c>
      <c r="AE63" s="438">
        <f t="shared" si="12"/>
        <v>1</v>
      </c>
      <c r="AF63" s="438">
        <f t="shared" si="12"/>
        <v>1</v>
      </c>
      <c r="AG63" s="438">
        <f t="shared" si="12"/>
        <v>1</v>
      </c>
      <c r="AH63" s="438">
        <f t="shared" si="12"/>
        <v>1</v>
      </c>
      <c r="AI63" s="438">
        <f t="shared" si="12"/>
        <v>1</v>
      </c>
      <c r="AJ63" s="438">
        <f t="shared" si="12"/>
        <v>1</v>
      </c>
      <c r="AK63" s="438"/>
      <c r="AL63" s="260">
        <f t="shared" si="5"/>
        <v>27</v>
      </c>
      <c r="AM63" s="439"/>
      <c r="AN63" s="439" t="b">
        <v>0</v>
      </c>
    </row>
    <row r="64" ht="15.75" customHeight="1">
      <c r="A64" s="233" t="s">
        <v>273</v>
      </c>
      <c r="B64" s="408" t="s">
        <v>254</v>
      </c>
      <c r="C64" s="309" t="s">
        <v>255</v>
      </c>
      <c r="D64" s="408" t="s">
        <v>163</v>
      </c>
      <c r="E64" s="183"/>
      <c r="F64" s="183"/>
      <c r="G64" s="435"/>
      <c r="H64" s="437"/>
      <c r="I64" s="473"/>
      <c r="J64" s="434"/>
      <c r="K64" s="434">
        <v>1.0</v>
      </c>
      <c r="L64" s="434"/>
      <c r="M64" s="435"/>
      <c r="N64" s="435"/>
      <c r="O64" s="437"/>
      <c r="P64" s="473"/>
      <c r="Q64" s="434"/>
      <c r="R64" s="434">
        <v>1.0</v>
      </c>
      <c r="S64" s="434"/>
      <c r="T64" s="435"/>
      <c r="U64" s="435"/>
      <c r="V64" s="437"/>
      <c r="W64" s="473"/>
      <c r="X64" s="434"/>
      <c r="Y64" s="434">
        <v>1.0</v>
      </c>
      <c r="Z64" s="434"/>
      <c r="AA64" s="433"/>
      <c r="AB64" s="435"/>
      <c r="AC64" s="437"/>
      <c r="AD64" s="473"/>
      <c r="AE64" s="434"/>
      <c r="AF64" s="434"/>
      <c r="AG64" s="434"/>
      <c r="AH64" s="435"/>
      <c r="AI64" s="435"/>
      <c r="AJ64" s="437"/>
      <c r="AK64" s="434"/>
      <c r="AL64" s="360">
        <f t="shared" si="5"/>
        <v>3</v>
      </c>
      <c r="AM64" s="436"/>
      <c r="AN64" s="240" t="b">
        <v>0</v>
      </c>
    </row>
    <row r="65" ht="15.75" customHeight="1">
      <c r="A65" s="233" t="s">
        <v>273</v>
      </c>
      <c r="B65" s="309" t="s">
        <v>254</v>
      </c>
      <c r="C65" s="309" t="s">
        <v>255</v>
      </c>
      <c r="D65" s="309" t="s">
        <v>169</v>
      </c>
      <c r="E65" s="183"/>
      <c r="F65" s="183"/>
      <c r="G65" s="435"/>
      <c r="H65" s="437"/>
      <c r="I65" s="473"/>
      <c r="J65" s="434"/>
      <c r="K65" s="434"/>
      <c r="L65" s="434"/>
      <c r="M65" s="435"/>
      <c r="N65" s="435"/>
      <c r="O65" s="437"/>
      <c r="P65" s="473"/>
      <c r="Q65" s="434"/>
      <c r="R65" s="434"/>
      <c r="S65" s="434"/>
      <c r="T65" s="435"/>
      <c r="U65" s="435"/>
      <c r="V65" s="437"/>
      <c r="W65" s="473"/>
      <c r="X65" s="434"/>
      <c r="Y65" s="434"/>
      <c r="Z65" s="434"/>
      <c r="AA65" s="433"/>
      <c r="AB65" s="435"/>
      <c r="AC65" s="437"/>
      <c r="AD65" s="473"/>
      <c r="AE65" s="434"/>
      <c r="AF65" s="434"/>
      <c r="AG65" s="434"/>
      <c r="AH65" s="435"/>
      <c r="AI65" s="435">
        <v>1.0</v>
      </c>
      <c r="AJ65" s="437"/>
      <c r="AK65" s="434"/>
      <c r="AL65" s="238">
        <f t="shared" si="5"/>
        <v>1</v>
      </c>
      <c r="AM65" s="304"/>
      <c r="AN65" s="240" t="b">
        <v>0</v>
      </c>
    </row>
    <row r="66" ht="15.75" customHeight="1">
      <c r="A66" s="502" t="s">
        <v>273</v>
      </c>
      <c r="B66" s="286" t="s">
        <v>254</v>
      </c>
      <c r="C66" s="286" t="s">
        <v>255</v>
      </c>
      <c r="D66" s="286" t="s">
        <v>161</v>
      </c>
      <c r="E66" s="258"/>
      <c r="F66" s="258"/>
      <c r="G66" s="438">
        <f t="shared" ref="G66:AJ66" si="13">SUM(G64:G65)</f>
        <v>0</v>
      </c>
      <c r="H66" s="438">
        <f t="shared" si="13"/>
        <v>0</v>
      </c>
      <c r="I66" s="438">
        <f t="shared" si="13"/>
        <v>0</v>
      </c>
      <c r="J66" s="438">
        <f t="shared" si="13"/>
        <v>0</v>
      </c>
      <c r="K66" s="438">
        <f t="shared" si="13"/>
        <v>1</v>
      </c>
      <c r="L66" s="438">
        <f t="shared" si="13"/>
        <v>0</v>
      </c>
      <c r="M66" s="438">
        <f t="shared" si="13"/>
        <v>0</v>
      </c>
      <c r="N66" s="438">
        <f t="shared" si="13"/>
        <v>0</v>
      </c>
      <c r="O66" s="438">
        <f t="shared" si="13"/>
        <v>0</v>
      </c>
      <c r="P66" s="438">
        <f t="shared" si="13"/>
        <v>0</v>
      </c>
      <c r="Q66" s="438">
        <f t="shared" si="13"/>
        <v>0</v>
      </c>
      <c r="R66" s="438">
        <f t="shared" si="13"/>
        <v>1</v>
      </c>
      <c r="S66" s="438">
        <f t="shared" si="13"/>
        <v>0</v>
      </c>
      <c r="T66" s="438">
        <f t="shared" si="13"/>
        <v>0</v>
      </c>
      <c r="U66" s="438">
        <f t="shared" si="13"/>
        <v>0</v>
      </c>
      <c r="V66" s="438">
        <f t="shared" si="13"/>
        <v>0</v>
      </c>
      <c r="W66" s="438">
        <f t="shared" si="13"/>
        <v>0</v>
      </c>
      <c r="X66" s="438">
        <f t="shared" si="13"/>
        <v>0</v>
      </c>
      <c r="Y66" s="438">
        <f t="shared" si="13"/>
        <v>1</v>
      </c>
      <c r="Z66" s="438">
        <f t="shared" si="13"/>
        <v>0</v>
      </c>
      <c r="AA66" s="438">
        <f t="shared" si="13"/>
        <v>0</v>
      </c>
      <c r="AB66" s="438">
        <f t="shared" si="13"/>
        <v>0</v>
      </c>
      <c r="AC66" s="438">
        <f t="shared" si="13"/>
        <v>0</v>
      </c>
      <c r="AD66" s="438">
        <f t="shared" si="13"/>
        <v>0</v>
      </c>
      <c r="AE66" s="438">
        <f t="shared" si="13"/>
        <v>0</v>
      </c>
      <c r="AF66" s="438">
        <f t="shared" si="13"/>
        <v>0</v>
      </c>
      <c r="AG66" s="438">
        <f t="shared" si="13"/>
        <v>0</v>
      </c>
      <c r="AH66" s="438">
        <f t="shared" si="13"/>
        <v>0</v>
      </c>
      <c r="AI66" s="438">
        <f t="shared" si="13"/>
        <v>1</v>
      </c>
      <c r="AJ66" s="438">
        <f t="shared" si="13"/>
        <v>0</v>
      </c>
      <c r="AK66" s="438"/>
      <c r="AL66" s="260">
        <f t="shared" si="5"/>
        <v>4</v>
      </c>
      <c r="AM66" s="439"/>
      <c r="AN66" s="439" t="b">
        <v>0</v>
      </c>
    </row>
    <row r="67" ht="15.75" customHeight="1">
      <c r="A67" s="233" t="s">
        <v>273</v>
      </c>
      <c r="B67" s="408" t="s">
        <v>254</v>
      </c>
      <c r="C67" s="309" t="s">
        <v>271</v>
      </c>
      <c r="D67" s="408" t="s">
        <v>173</v>
      </c>
      <c r="E67" s="183"/>
      <c r="F67" s="183"/>
      <c r="G67" s="435"/>
      <c r="H67" s="437"/>
      <c r="I67" s="473"/>
      <c r="J67" s="434"/>
      <c r="K67" s="434"/>
      <c r="L67" s="434"/>
      <c r="M67" s="435"/>
      <c r="N67" s="435"/>
      <c r="O67" s="437"/>
      <c r="P67" s="473"/>
      <c r="Q67" s="434"/>
      <c r="R67" s="434"/>
      <c r="S67" s="434"/>
      <c r="T67" s="435"/>
      <c r="U67" s="435"/>
      <c r="V67" s="437"/>
      <c r="W67" s="473"/>
      <c r="X67" s="434"/>
      <c r="Y67" s="434"/>
      <c r="Z67" s="441"/>
      <c r="AA67" s="433"/>
      <c r="AB67" s="435"/>
      <c r="AC67" s="437"/>
      <c r="AD67" s="473"/>
      <c r="AE67" s="434">
        <v>1.0</v>
      </c>
      <c r="AF67" s="434"/>
      <c r="AG67" s="434"/>
      <c r="AH67" s="435"/>
      <c r="AI67" s="435"/>
      <c r="AJ67" s="437"/>
      <c r="AK67" s="434"/>
      <c r="AL67" s="360">
        <f t="shared" si="5"/>
        <v>1</v>
      </c>
      <c r="AM67" s="436"/>
      <c r="AN67" s="240" t="b">
        <v>0</v>
      </c>
    </row>
    <row r="68" ht="15.75" customHeight="1">
      <c r="A68" s="233" t="s">
        <v>273</v>
      </c>
      <c r="B68" s="309" t="s">
        <v>254</v>
      </c>
      <c r="C68" s="309" t="s">
        <v>271</v>
      </c>
      <c r="D68" s="309"/>
      <c r="E68" s="183"/>
      <c r="F68" s="183"/>
      <c r="G68" s="435"/>
      <c r="H68" s="437"/>
      <c r="I68" s="473"/>
      <c r="J68" s="434"/>
      <c r="K68" s="434"/>
      <c r="L68" s="434"/>
      <c r="M68" s="435"/>
      <c r="N68" s="435"/>
      <c r="O68" s="437"/>
      <c r="P68" s="473"/>
      <c r="Q68" s="434"/>
      <c r="R68" s="434"/>
      <c r="S68" s="434"/>
      <c r="T68" s="435"/>
      <c r="U68" s="435"/>
      <c r="V68" s="437"/>
      <c r="W68" s="473"/>
      <c r="X68" s="434"/>
      <c r="Y68" s="434"/>
      <c r="Z68" s="441"/>
      <c r="AA68" s="433"/>
      <c r="AB68" s="435"/>
      <c r="AC68" s="437"/>
      <c r="AD68" s="473"/>
      <c r="AE68" s="434"/>
      <c r="AF68" s="434"/>
      <c r="AG68" s="434"/>
      <c r="AH68" s="435"/>
      <c r="AI68" s="435"/>
      <c r="AJ68" s="437"/>
      <c r="AK68" s="434"/>
      <c r="AL68" s="238">
        <f t="shared" si="5"/>
        <v>0</v>
      </c>
      <c r="AM68" s="304"/>
      <c r="AN68" s="240" t="b">
        <v>0</v>
      </c>
    </row>
    <row r="69" ht="15.75" customHeight="1">
      <c r="A69" s="502" t="s">
        <v>273</v>
      </c>
      <c r="B69" s="286" t="s">
        <v>254</v>
      </c>
      <c r="C69" s="286" t="s">
        <v>271</v>
      </c>
      <c r="D69" s="286" t="s">
        <v>172</v>
      </c>
      <c r="E69" s="258"/>
      <c r="F69" s="258"/>
      <c r="G69" s="438">
        <f t="shared" ref="G69:AJ69" si="14">SUM(G67:G68)</f>
        <v>0</v>
      </c>
      <c r="H69" s="438">
        <f t="shared" si="14"/>
        <v>0</v>
      </c>
      <c r="I69" s="438">
        <f t="shared" si="14"/>
        <v>0</v>
      </c>
      <c r="J69" s="438">
        <f t="shared" si="14"/>
        <v>0</v>
      </c>
      <c r="K69" s="438">
        <f t="shared" si="14"/>
        <v>0</v>
      </c>
      <c r="L69" s="438">
        <f t="shared" si="14"/>
        <v>0</v>
      </c>
      <c r="M69" s="438">
        <f t="shared" si="14"/>
        <v>0</v>
      </c>
      <c r="N69" s="438">
        <f t="shared" si="14"/>
        <v>0</v>
      </c>
      <c r="O69" s="438">
        <f t="shared" si="14"/>
        <v>0</v>
      </c>
      <c r="P69" s="438">
        <f t="shared" si="14"/>
        <v>0</v>
      </c>
      <c r="Q69" s="438">
        <f t="shared" si="14"/>
        <v>0</v>
      </c>
      <c r="R69" s="438">
        <f t="shared" si="14"/>
        <v>0</v>
      </c>
      <c r="S69" s="438">
        <f t="shared" si="14"/>
        <v>0</v>
      </c>
      <c r="T69" s="438">
        <f t="shared" si="14"/>
        <v>0</v>
      </c>
      <c r="U69" s="438">
        <f t="shared" si="14"/>
        <v>0</v>
      </c>
      <c r="V69" s="438">
        <f t="shared" si="14"/>
        <v>0</v>
      </c>
      <c r="W69" s="438">
        <f t="shared" si="14"/>
        <v>0</v>
      </c>
      <c r="X69" s="438">
        <f t="shared" si="14"/>
        <v>0</v>
      </c>
      <c r="Y69" s="438">
        <f t="shared" si="14"/>
        <v>0</v>
      </c>
      <c r="Z69" s="438">
        <f t="shared" si="14"/>
        <v>0</v>
      </c>
      <c r="AA69" s="438">
        <f t="shared" si="14"/>
        <v>0</v>
      </c>
      <c r="AB69" s="438">
        <f t="shared" si="14"/>
        <v>0</v>
      </c>
      <c r="AC69" s="438">
        <f t="shared" si="14"/>
        <v>0</v>
      </c>
      <c r="AD69" s="438">
        <f t="shared" si="14"/>
        <v>0</v>
      </c>
      <c r="AE69" s="438">
        <f t="shared" si="14"/>
        <v>1</v>
      </c>
      <c r="AF69" s="438">
        <f t="shared" si="14"/>
        <v>0</v>
      </c>
      <c r="AG69" s="438">
        <f t="shared" si="14"/>
        <v>0</v>
      </c>
      <c r="AH69" s="438">
        <f t="shared" si="14"/>
        <v>0</v>
      </c>
      <c r="AI69" s="438">
        <f t="shared" si="14"/>
        <v>0</v>
      </c>
      <c r="AJ69" s="438">
        <f t="shared" si="14"/>
        <v>0</v>
      </c>
      <c r="AK69" s="438"/>
      <c r="AL69" s="260">
        <f t="shared" si="5"/>
        <v>1</v>
      </c>
      <c r="AM69" s="439"/>
      <c r="AN69" s="439" t="b">
        <v>0</v>
      </c>
    </row>
    <row r="70" ht="15.75" customHeight="1">
      <c r="A70" s="233" t="s">
        <v>25</v>
      </c>
      <c r="B70" s="309" t="s">
        <v>274</v>
      </c>
      <c r="C70" s="309" t="s">
        <v>259</v>
      </c>
      <c r="D70" s="309" t="s">
        <v>69</v>
      </c>
      <c r="E70" s="183"/>
      <c r="F70" s="183"/>
      <c r="G70" s="435">
        <v>1.0</v>
      </c>
      <c r="H70" s="437">
        <v>1.0</v>
      </c>
      <c r="I70" s="473"/>
      <c r="J70" s="434"/>
      <c r="K70" s="434"/>
      <c r="L70" s="434"/>
      <c r="M70" s="435"/>
      <c r="N70" s="435"/>
      <c r="O70" s="437"/>
      <c r="P70" s="473"/>
      <c r="Q70" s="434"/>
      <c r="R70" s="434"/>
      <c r="S70" s="434"/>
      <c r="T70" s="435"/>
      <c r="U70" s="435"/>
      <c r="V70" s="437"/>
      <c r="W70" s="473"/>
      <c r="X70" s="434"/>
      <c r="Y70" s="434"/>
      <c r="Z70" s="434"/>
      <c r="AA70" s="433"/>
      <c r="AB70" s="435"/>
      <c r="AC70" s="437"/>
      <c r="AD70" s="473"/>
      <c r="AE70" s="434"/>
      <c r="AF70" s="434"/>
      <c r="AG70" s="434"/>
      <c r="AH70" s="435"/>
      <c r="AI70" s="435"/>
      <c r="AJ70" s="437"/>
      <c r="AK70" s="434"/>
      <c r="AL70" s="238">
        <f t="shared" si="5"/>
        <v>2</v>
      </c>
      <c r="AM70" s="436"/>
      <c r="AN70" s="240" t="b">
        <v>0</v>
      </c>
    </row>
    <row r="71" ht="15.75" customHeight="1">
      <c r="A71" s="233" t="s">
        <v>25</v>
      </c>
      <c r="B71" s="309" t="s">
        <v>274</v>
      </c>
      <c r="C71" s="309" t="s">
        <v>259</v>
      </c>
      <c r="D71" s="309" t="s">
        <v>61</v>
      </c>
      <c r="E71" s="183"/>
      <c r="F71" s="183"/>
      <c r="G71" s="435"/>
      <c r="H71" s="437"/>
      <c r="I71" s="473"/>
      <c r="J71" s="434"/>
      <c r="K71" s="434"/>
      <c r="L71" s="434"/>
      <c r="M71" s="435"/>
      <c r="N71" s="435"/>
      <c r="O71" s="437"/>
      <c r="P71" s="473"/>
      <c r="Q71" s="434"/>
      <c r="R71" s="434"/>
      <c r="S71" s="434"/>
      <c r="T71" s="435"/>
      <c r="U71" s="435"/>
      <c r="V71" s="437"/>
      <c r="W71" s="473"/>
      <c r="X71" s="434"/>
      <c r="Y71" s="434"/>
      <c r="Z71" s="434"/>
      <c r="AA71" s="433"/>
      <c r="AB71" s="435"/>
      <c r="AC71" s="437"/>
      <c r="AD71" s="473"/>
      <c r="AE71" s="434"/>
      <c r="AF71" s="434"/>
      <c r="AG71" s="434"/>
      <c r="AH71" s="435"/>
      <c r="AI71" s="435"/>
      <c r="AJ71" s="437"/>
      <c r="AK71" s="434"/>
      <c r="AL71" s="238">
        <f t="shared" si="5"/>
        <v>0</v>
      </c>
      <c r="AM71" s="436"/>
      <c r="AN71" s="240" t="b">
        <v>0</v>
      </c>
    </row>
    <row r="72" ht="15.75" customHeight="1">
      <c r="A72" s="502" t="s">
        <v>25</v>
      </c>
      <c r="B72" s="286" t="s">
        <v>274</v>
      </c>
      <c r="C72" s="286" t="s">
        <v>259</v>
      </c>
      <c r="D72" s="286" t="s">
        <v>47</v>
      </c>
      <c r="E72" s="258"/>
      <c r="F72" s="258"/>
      <c r="G72" s="438">
        <f t="shared" ref="G72:AJ72" si="15">SUM(G70:G71)</f>
        <v>1</v>
      </c>
      <c r="H72" s="438">
        <f t="shared" si="15"/>
        <v>1</v>
      </c>
      <c r="I72" s="438">
        <f t="shared" si="15"/>
        <v>0</v>
      </c>
      <c r="J72" s="438">
        <f t="shared" si="15"/>
        <v>0</v>
      </c>
      <c r="K72" s="438">
        <f t="shared" si="15"/>
        <v>0</v>
      </c>
      <c r="L72" s="438">
        <f t="shared" si="15"/>
        <v>0</v>
      </c>
      <c r="M72" s="438">
        <f t="shared" si="15"/>
        <v>0</v>
      </c>
      <c r="N72" s="438">
        <f t="shared" si="15"/>
        <v>0</v>
      </c>
      <c r="O72" s="438">
        <f t="shared" si="15"/>
        <v>0</v>
      </c>
      <c r="P72" s="438">
        <f t="shared" si="15"/>
        <v>0</v>
      </c>
      <c r="Q72" s="438">
        <f t="shared" si="15"/>
        <v>0</v>
      </c>
      <c r="R72" s="438">
        <f t="shared" si="15"/>
        <v>0</v>
      </c>
      <c r="S72" s="438">
        <f t="shared" si="15"/>
        <v>0</v>
      </c>
      <c r="T72" s="438">
        <f t="shared" si="15"/>
        <v>0</v>
      </c>
      <c r="U72" s="438">
        <f t="shared" si="15"/>
        <v>0</v>
      </c>
      <c r="V72" s="438">
        <f t="shared" si="15"/>
        <v>0</v>
      </c>
      <c r="W72" s="438">
        <f t="shared" si="15"/>
        <v>0</v>
      </c>
      <c r="X72" s="438">
        <f t="shared" si="15"/>
        <v>0</v>
      </c>
      <c r="Y72" s="438">
        <f t="shared" si="15"/>
        <v>0</v>
      </c>
      <c r="Z72" s="438">
        <f t="shared" si="15"/>
        <v>0</v>
      </c>
      <c r="AA72" s="438">
        <f t="shared" si="15"/>
        <v>0</v>
      </c>
      <c r="AB72" s="438">
        <f t="shared" si="15"/>
        <v>0</v>
      </c>
      <c r="AC72" s="438">
        <f t="shared" si="15"/>
        <v>0</v>
      </c>
      <c r="AD72" s="438">
        <f t="shared" si="15"/>
        <v>0</v>
      </c>
      <c r="AE72" s="438">
        <f t="shared" si="15"/>
        <v>0</v>
      </c>
      <c r="AF72" s="438">
        <f t="shared" si="15"/>
        <v>0</v>
      </c>
      <c r="AG72" s="438">
        <f t="shared" si="15"/>
        <v>0</v>
      </c>
      <c r="AH72" s="438">
        <f t="shared" si="15"/>
        <v>0</v>
      </c>
      <c r="AI72" s="438">
        <f t="shared" si="15"/>
        <v>0</v>
      </c>
      <c r="AJ72" s="438">
        <f t="shared" si="15"/>
        <v>0</v>
      </c>
      <c r="AK72" s="438"/>
      <c r="AL72" s="260">
        <f t="shared" si="5"/>
        <v>2</v>
      </c>
      <c r="AM72" s="439"/>
      <c r="AN72" s="439" t="b">
        <v>0</v>
      </c>
    </row>
    <row r="73" ht="15.75" customHeight="1">
      <c r="A73" s="233" t="s">
        <v>25</v>
      </c>
      <c r="B73" s="309" t="s">
        <v>274</v>
      </c>
      <c r="C73" s="309" t="s">
        <v>263</v>
      </c>
      <c r="D73" s="309" t="s">
        <v>149</v>
      </c>
      <c r="E73" s="183"/>
      <c r="F73" s="183"/>
      <c r="G73" s="435">
        <v>1.0</v>
      </c>
      <c r="H73" s="437"/>
      <c r="I73" s="473"/>
      <c r="J73" s="434">
        <v>1.0</v>
      </c>
      <c r="K73" s="434">
        <v>1.0</v>
      </c>
      <c r="L73" s="434">
        <v>1.0</v>
      </c>
      <c r="M73" s="435">
        <v>1.0</v>
      </c>
      <c r="N73" s="435">
        <v>1.0</v>
      </c>
      <c r="O73" s="437"/>
      <c r="P73" s="473"/>
      <c r="Q73" s="434"/>
      <c r="R73" s="434"/>
      <c r="S73" s="434"/>
      <c r="T73" s="435"/>
      <c r="U73" s="435"/>
      <c r="V73" s="437"/>
      <c r="W73" s="473"/>
      <c r="X73" s="434"/>
      <c r="Y73" s="434"/>
      <c r="Z73" s="434"/>
      <c r="AA73" s="433"/>
      <c r="AB73" s="435"/>
      <c r="AC73" s="437"/>
      <c r="AD73" s="473"/>
      <c r="AE73" s="434"/>
      <c r="AF73" s="434"/>
      <c r="AG73" s="434"/>
      <c r="AH73" s="435"/>
      <c r="AI73" s="435"/>
      <c r="AJ73" s="437"/>
      <c r="AK73" s="434"/>
      <c r="AL73" s="238">
        <f t="shared" si="5"/>
        <v>6</v>
      </c>
      <c r="AM73" s="436"/>
      <c r="AN73" s="240" t="b">
        <v>1</v>
      </c>
    </row>
    <row r="74" ht="15.75" customHeight="1">
      <c r="A74" s="233" t="s">
        <v>25</v>
      </c>
      <c r="B74" s="309" t="s">
        <v>274</v>
      </c>
      <c r="C74" s="309" t="s">
        <v>263</v>
      </c>
      <c r="D74" s="309"/>
      <c r="E74" s="183"/>
      <c r="F74" s="183"/>
      <c r="G74" s="435"/>
      <c r="H74" s="437"/>
      <c r="I74" s="473"/>
      <c r="J74" s="434"/>
      <c r="K74" s="434"/>
      <c r="L74" s="434"/>
      <c r="M74" s="435"/>
      <c r="N74" s="435"/>
      <c r="O74" s="437"/>
      <c r="P74" s="473"/>
      <c r="Q74" s="434"/>
      <c r="R74" s="434"/>
      <c r="S74" s="434"/>
      <c r="T74" s="435"/>
      <c r="U74" s="435"/>
      <c r="V74" s="437"/>
      <c r="W74" s="473"/>
      <c r="X74" s="434"/>
      <c r="Y74" s="434"/>
      <c r="Z74" s="434"/>
      <c r="AA74" s="433"/>
      <c r="AB74" s="435"/>
      <c r="AC74" s="437"/>
      <c r="AD74" s="473"/>
      <c r="AE74" s="434"/>
      <c r="AF74" s="434"/>
      <c r="AG74" s="434"/>
      <c r="AH74" s="435"/>
      <c r="AI74" s="435"/>
      <c r="AJ74" s="437"/>
      <c r="AK74" s="434"/>
      <c r="AL74" s="238">
        <f t="shared" si="5"/>
        <v>0</v>
      </c>
      <c r="AM74" s="304"/>
      <c r="AN74" s="240" t="b">
        <v>0</v>
      </c>
    </row>
    <row r="75" ht="15.75" customHeight="1">
      <c r="A75" s="502" t="s">
        <v>25</v>
      </c>
      <c r="B75" s="286" t="s">
        <v>274</v>
      </c>
      <c r="C75" s="286" t="s">
        <v>263</v>
      </c>
      <c r="D75" s="286" t="s">
        <v>142</v>
      </c>
      <c r="E75" s="258"/>
      <c r="F75" s="258"/>
      <c r="G75" s="438">
        <f t="shared" ref="G75:AJ75" si="16">SUM(G73:G74)</f>
        <v>1</v>
      </c>
      <c r="H75" s="438">
        <f t="shared" si="16"/>
        <v>0</v>
      </c>
      <c r="I75" s="438">
        <f t="shared" si="16"/>
        <v>0</v>
      </c>
      <c r="J75" s="438">
        <f t="shared" si="16"/>
        <v>1</v>
      </c>
      <c r="K75" s="438">
        <f t="shared" si="16"/>
        <v>1</v>
      </c>
      <c r="L75" s="438">
        <f t="shared" si="16"/>
        <v>1</v>
      </c>
      <c r="M75" s="438">
        <f t="shared" si="16"/>
        <v>1</v>
      </c>
      <c r="N75" s="438">
        <f t="shared" si="16"/>
        <v>1</v>
      </c>
      <c r="O75" s="438">
        <f t="shared" si="16"/>
        <v>0</v>
      </c>
      <c r="P75" s="438">
        <f t="shared" si="16"/>
        <v>0</v>
      </c>
      <c r="Q75" s="438">
        <f t="shared" si="16"/>
        <v>0</v>
      </c>
      <c r="R75" s="438">
        <f t="shared" si="16"/>
        <v>0</v>
      </c>
      <c r="S75" s="438">
        <f t="shared" si="16"/>
        <v>0</v>
      </c>
      <c r="T75" s="438">
        <f t="shared" si="16"/>
        <v>0</v>
      </c>
      <c r="U75" s="438">
        <f t="shared" si="16"/>
        <v>0</v>
      </c>
      <c r="V75" s="438">
        <f t="shared" si="16"/>
        <v>0</v>
      </c>
      <c r="W75" s="438">
        <f t="shared" si="16"/>
        <v>0</v>
      </c>
      <c r="X75" s="438">
        <f t="shared" si="16"/>
        <v>0</v>
      </c>
      <c r="Y75" s="438">
        <f t="shared" si="16"/>
        <v>0</v>
      </c>
      <c r="Z75" s="438">
        <f t="shared" si="16"/>
        <v>0</v>
      </c>
      <c r="AA75" s="438">
        <f t="shared" si="16"/>
        <v>0</v>
      </c>
      <c r="AB75" s="438">
        <f t="shared" si="16"/>
        <v>0</v>
      </c>
      <c r="AC75" s="438">
        <f t="shared" si="16"/>
        <v>0</v>
      </c>
      <c r="AD75" s="438">
        <f t="shared" si="16"/>
        <v>0</v>
      </c>
      <c r="AE75" s="438">
        <f t="shared" si="16"/>
        <v>0</v>
      </c>
      <c r="AF75" s="438">
        <f t="shared" si="16"/>
        <v>0</v>
      </c>
      <c r="AG75" s="438">
        <f t="shared" si="16"/>
        <v>0</v>
      </c>
      <c r="AH75" s="438">
        <f t="shared" si="16"/>
        <v>0</v>
      </c>
      <c r="AI75" s="438">
        <f t="shared" si="16"/>
        <v>0</v>
      </c>
      <c r="AJ75" s="438">
        <f t="shared" si="16"/>
        <v>0</v>
      </c>
      <c r="AK75" s="438"/>
      <c r="AL75" s="260">
        <f t="shared" si="5"/>
        <v>6</v>
      </c>
      <c r="AM75" s="439"/>
      <c r="AN75" s="439" t="b">
        <v>0</v>
      </c>
    </row>
    <row r="76" ht="15.75" customHeight="1">
      <c r="A76" s="233" t="s">
        <v>25</v>
      </c>
      <c r="B76" s="309" t="s">
        <v>274</v>
      </c>
      <c r="C76" s="309" t="s">
        <v>275</v>
      </c>
      <c r="D76" s="309" t="s">
        <v>128</v>
      </c>
      <c r="E76" s="183"/>
      <c r="F76" s="183"/>
      <c r="G76" s="435"/>
      <c r="H76" s="437"/>
      <c r="I76" s="473"/>
      <c r="J76" s="434"/>
      <c r="K76" s="434"/>
      <c r="L76" s="434"/>
      <c r="M76" s="435"/>
      <c r="N76" s="435"/>
      <c r="O76" s="437"/>
      <c r="P76" s="473"/>
      <c r="Q76" s="434"/>
      <c r="R76" s="434"/>
      <c r="S76" s="434"/>
      <c r="T76" s="435"/>
      <c r="U76" s="435"/>
      <c r="V76" s="437"/>
      <c r="W76" s="473"/>
      <c r="X76" s="434"/>
      <c r="Y76" s="434"/>
      <c r="Z76" s="434"/>
      <c r="AA76" s="433"/>
      <c r="AB76" s="435"/>
      <c r="AC76" s="437"/>
      <c r="AD76" s="473"/>
      <c r="AE76" s="434"/>
      <c r="AF76" s="434"/>
      <c r="AG76" s="434"/>
      <c r="AH76" s="435"/>
      <c r="AI76" s="435"/>
      <c r="AJ76" s="437"/>
      <c r="AK76" s="434"/>
      <c r="AL76" s="238">
        <f t="shared" si="5"/>
        <v>0</v>
      </c>
      <c r="AM76" s="304"/>
      <c r="AN76" s="240" t="b">
        <v>0</v>
      </c>
    </row>
    <row r="77" ht="15.75" customHeight="1">
      <c r="A77" s="233" t="s">
        <v>25</v>
      </c>
      <c r="B77" s="309" t="s">
        <v>274</v>
      </c>
      <c r="C77" s="309" t="s">
        <v>275</v>
      </c>
      <c r="D77" s="309" t="s">
        <v>131</v>
      </c>
      <c r="E77" s="183"/>
      <c r="F77" s="183"/>
      <c r="G77" s="435"/>
      <c r="H77" s="437">
        <v>8.0</v>
      </c>
      <c r="I77" s="473">
        <v>8.0</v>
      </c>
      <c r="J77" s="434">
        <v>8.0</v>
      </c>
      <c r="K77" s="434"/>
      <c r="L77" s="434"/>
      <c r="M77" s="435"/>
      <c r="N77" s="435"/>
      <c r="O77" s="437"/>
      <c r="P77" s="473"/>
      <c r="Q77" s="120"/>
      <c r="R77" s="434"/>
      <c r="S77" s="434"/>
      <c r="T77" s="435"/>
      <c r="U77" s="435"/>
      <c r="V77" s="437"/>
      <c r="W77" s="473"/>
      <c r="X77" s="434"/>
      <c r="Y77" s="434"/>
      <c r="Z77" s="434"/>
      <c r="AA77" s="433"/>
      <c r="AB77" s="435"/>
      <c r="AC77" s="437"/>
      <c r="AD77" s="473"/>
      <c r="AE77" s="434"/>
      <c r="AF77" s="434"/>
      <c r="AG77" s="434"/>
      <c r="AH77" s="435"/>
      <c r="AI77" s="435"/>
      <c r="AJ77" s="437"/>
      <c r="AK77" s="434"/>
      <c r="AL77" s="238">
        <f t="shared" si="5"/>
        <v>24</v>
      </c>
      <c r="AM77" s="436"/>
      <c r="AN77" s="240" t="b">
        <v>0</v>
      </c>
    </row>
    <row r="78" ht="15.75" customHeight="1">
      <c r="A78" s="233" t="s">
        <v>25</v>
      </c>
      <c r="B78" s="309" t="s">
        <v>274</v>
      </c>
      <c r="C78" s="309" t="s">
        <v>275</v>
      </c>
      <c r="D78" s="309" t="s">
        <v>130</v>
      </c>
      <c r="E78" s="183"/>
      <c r="F78" s="183"/>
      <c r="G78" s="435">
        <v>8.0</v>
      </c>
      <c r="H78" s="437"/>
      <c r="I78" s="473"/>
      <c r="J78" s="434"/>
      <c r="K78" s="434">
        <v>8.0</v>
      </c>
      <c r="L78" s="434">
        <v>8.0</v>
      </c>
      <c r="M78" s="435">
        <v>8.0</v>
      </c>
      <c r="N78" s="435"/>
      <c r="O78" s="437"/>
      <c r="P78" s="473"/>
      <c r="Q78" s="434"/>
      <c r="R78" s="434"/>
      <c r="S78" s="434"/>
      <c r="T78" s="435"/>
      <c r="U78" s="435"/>
      <c r="V78" s="437"/>
      <c r="W78" s="473"/>
      <c r="X78" s="434"/>
      <c r="Y78" s="434"/>
      <c r="Z78" s="434"/>
      <c r="AA78" s="433"/>
      <c r="AB78" s="435"/>
      <c r="AC78" s="437"/>
      <c r="AD78" s="473"/>
      <c r="AE78" s="434"/>
      <c r="AF78" s="434"/>
      <c r="AG78" s="434"/>
      <c r="AH78" s="435"/>
      <c r="AI78" s="435"/>
      <c r="AJ78" s="437"/>
      <c r="AK78" s="434"/>
      <c r="AL78" s="238">
        <f t="shared" si="5"/>
        <v>32</v>
      </c>
      <c r="AM78" s="436"/>
      <c r="AN78" s="240" t="b">
        <v>0</v>
      </c>
    </row>
    <row r="79" ht="15.75" customHeight="1">
      <c r="A79" s="502" t="s">
        <v>25</v>
      </c>
      <c r="B79" s="286" t="s">
        <v>274</v>
      </c>
      <c r="C79" s="286" t="s">
        <v>275</v>
      </c>
      <c r="D79" s="286" t="s">
        <v>98</v>
      </c>
      <c r="E79" s="258"/>
      <c r="F79" s="258"/>
      <c r="G79" s="438">
        <f t="shared" ref="G79:AJ79" si="17">SUM(G76:G78)</f>
        <v>8</v>
      </c>
      <c r="H79" s="438">
        <f t="shared" si="17"/>
        <v>8</v>
      </c>
      <c r="I79" s="438">
        <f t="shared" si="17"/>
        <v>8</v>
      </c>
      <c r="J79" s="438">
        <f t="shared" si="17"/>
        <v>8</v>
      </c>
      <c r="K79" s="438">
        <f t="shared" si="17"/>
        <v>8</v>
      </c>
      <c r="L79" s="438">
        <f t="shared" si="17"/>
        <v>8</v>
      </c>
      <c r="M79" s="438">
        <f t="shared" si="17"/>
        <v>8</v>
      </c>
      <c r="N79" s="438">
        <f t="shared" si="17"/>
        <v>0</v>
      </c>
      <c r="O79" s="438">
        <f t="shared" si="17"/>
        <v>0</v>
      </c>
      <c r="P79" s="438">
        <f t="shared" si="17"/>
        <v>0</v>
      </c>
      <c r="Q79" s="438">
        <f t="shared" si="17"/>
        <v>0</v>
      </c>
      <c r="R79" s="438">
        <f t="shared" si="17"/>
        <v>0</v>
      </c>
      <c r="S79" s="438">
        <f t="shared" si="17"/>
        <v>0</v>
      </c>
      <c r="T79" s="438">
        <f t="shared" si="17"/>
        <v>0</v>
      </c>
      <c r="U79" s="438">
        <f t="shared" si="17"/>
        <v>0</v>
      </c>
      <c r="V79" s="438">
        <f t="shared" si="17"/>
        <v>0</v>
      </c>
      <c r="W79" s="438">
        <f t="shared" si="17"/>
        <v>0</v>
      </c>
      <c r="X79" s="438">
        <f t="shared" si="17"/>
        <v>0</v>
      </c>
      <c r="Y79" s="438">
        <f t="shared" si="17"/>
        <v>0</v>
      </c>
      <c r="Z79" s="438">
        <f t="shared" si="17"/>
        <v>0</v>
      </c>
      <c r="AA79" s="438">
        <f t="shared" si="17"/>
        <v>0</v>
      </c>
      <c r="AB79" s="438">
        <f t="shared" si="17"/>
        <v>0</v>
      </c>
      <c r="AC79" s="438">
        <f t="shared" si="17"/>
        <v>0</v>
      </c>
      <c r="AD79" s="438">
        <f t="shared" si="17"/>
        <v>0</v>
      </c>
      <c r="AE79" s="438">
        <f t="shared" si="17"/>
        <v>0</v>
      </c>
      <c r="AF79" s="438">
        <f t="shared" si="17"/>
        <v>0</v>
      </c>
      <c r="AG79" s="438">
        <f t="shared" si="17"/>
        <v>0</v>
      </c>
      <c r="AH79" s="438">
        <f t="shared" si="17"/>
        <v>0</v>
      </c>
      <c r="AI79" s="438">
        <f t="shared" si="17"/>
        <v>0</v>
      </c>
      <c r="AJ79" s="438">
        <f t="shared" si="17"/>
        <v>0</v>
      </c>
      <c r="AK79" s="438"/>
      <c r="AL79" s="260">
        <f t="shared" si="5"/>
        <v>56</v>
      </c>
      <c r="AM79" s="439"/>
      <c r="AN79" s="439" t="b">
        <v>0</v>
      </c>
    </row>
    <row r="80" ht="15.75" customHeight="1">
      <c r="A80" s="233" t="s">
        <v>269</v>
      </c>
      <c r="B80" s="309" t="s">
        <v>278</v>
      </c>
      <c r="C80" s="309" t="s">
        <v>259</v>
      </c>
      <c r="D80" s="309"/>
      <c r="E80" s="183"/>
      <c r="F80" s="183"/>
      <c r="G80" s="435"/>
      <c r="H80" s="437"/>
      <c r="I80" s="473"/>
      <c r="J80" s="434"/>
      <c r="K80" s="434"/>
      <c r="L80" s="434"/>
      <c r="M80" s="435"/>
      <c r="N80" s="435"/>
      <c r="O80" s="437"/>
      <c r="P80" s="473"/>
      <c r="Q80" s="434"/>
      <c r="R80" s="434"/>
      <c r="S80" s="434"/>
      <c r="T80" s="435"/>
      <c r="U80" s="435"/>
      <c r="V80" s="437"/>
      <c r="W80" s="473"/>
      <c r="X80" s="434"/>
      <c r="Y80" s="434"/>
      <c r="Z80" s="434"/>
      <c r="AA80" s="433"/>
      <c r="AB80" s="435"/>
      <c r="AC80" s="437"/>
      <c r="AD80" s="473"/>
      <c r="AE80" s="434"/>
      <c r="AF80" s="434"/>
      <c r="AG80" s="434"/>
      <c r="AH80" s="435"/>
      <c r="AI80" s="435"/>
      <c r="AJ80" s="437"/>
      <c r="AK80" s="434"/>
      <c r="AL80" s="238">
        <f t="shared" si="5"/>
        <v>0</v>
      </c>
      <c r="AM80" s="436"/>
      <c r="AN80" s="240" t="b">
        <v>0</v>
      </c>
    </row>
    <row r="81" ht="15.75" customHeight="1">
      <c r="A81" s="233" t="s">
        <v>269</v>
      </c>
      <c r="B81" s="309" t="s">
        <v>278</v>
      </c>
      <c r="C81" s="309" t="s">
        <v>259</v>
      </c>
      <c r="D81" s="309" t="s">
        <v>68</v>
      </c>
      <c r="E81" s="183"/>
      <c r="F81" s="183"/>
      <c r="G81" s="435">
        <v>1.0</v>
      </c>
      <c r="H81" s="437">
        <v>1.0</v>
      </c>
      <c r="I81" s="473">
        <v>1.0</v>
      </c>
      <c r="J81" s="434">
        <v>1.0</v>
      </c>
      <c r="K81" s="434">
        <v>1.0</v>
      </c>
      <c r="L81" s="434">
        <v>1.0</v>
      </c>
      <c r="M81" s="435">
        <v>1.0</v>
      </c>
      <c r="N81" s="435">
        <v>1.0</v>
      </c>
      <c r="O81" s="437">
        <v>1.0</v>
      </c>
      <c r="P81" s="473">
        <v>1.0</v>
      </c>
      <c r="Q81" s="434">
        <v>1.0</v>
      </c>
      <c r="R81" s="434">
        <v>1.0</v>
      </c>
      <c r="S81" s="434">
        <v>1.0</v>
      </c>
      <c r="T81" s="435">
        <v>1.0</v>
      </c>
      <c r="U81" s="435">
        <v>1.0</v>
      </c>
      <c r="V81" s="437">
        <v>1.0</v>
      </c>
      <c r="W81" s="473">
        <v>1.0</v>
      </c>
      <c r="X81" s="434">
        <v>1.0</v>
      </c>
      <c r="Y81" s="434">
        <v>1.0</v>
      </c>
      <c r="Z81" s="434">
        <v>1.0</v>
      </c>
      <c r="AA81" s="433">
        <v>1.0</v>
      </c>
      <c r="AB81" s="435">
        <v>1.0</v>
      </c>
      <c r="AC81" s="437">
        <v>1.0</v>
      </c>
      <c r="AD81" s="473">
        <v>1.0</v>
      </c>
      <c r="AE81" s="434">
        <v>1.0</v>
      </c>
      <c r="AF81" s="434">
        <v>1.0</v>
      </c>
      <c r="AG81" s="434">
        <v>1.0</v>
      </c>
      <c r="AH81" s="435">
        <v>1.0</v>
      </c>
      <c r="AI81" s="435">
        <v>1.0</v>
      </c>
      <c r="AJ81" s="437">
        <v>1.0</v>
      </c>
      <c r="AK81" s="434"/>
      <c r="AL81" s="238">
        <f t="shared" si="5"/>
        <v>30</v>
      </c>
      <c r="AM81" s="436"/>
      <c r="AN81" s="240" t="b">
        <v>0</v>
      </c>
    </row>
    <row r="82" ht="15.75" customHeight="1">
      <c r="A82" s="502" t="s">
        <v>269</v>
      </c>
      <c r="B82" s="286" t="s">
        <v>278</v>
      </c>
      <c r="C82" s="286" t="s">
        <v>259</v>
      </c>
      <c r="D82" s="286" t="s">
        <v>47</v>
      </c>
      <c r="E82" s="258"/>
      <c r="F82" s="258"/>
      <c r="G82" s="438">
        <f t="shared" ref="G82:AJ82" si="18">SUM(G80:G81)</f>
        <v>1</v>
      </c>
      <c r="H82" s="438">
        <f t="shared" si="18"/>
        <v>1</v>
      </c>
      <c r="I82" s="438">
        <f t="shared" si="18"/>
        <v>1</v>
      </c>
      <c r="J82" s="438">
        <f t="shared" si="18"/>
        <v>1</v>
      </c>
      <c r="K82" s="438">
        <f t="shared" si="18"/>
        <v>1</v>
      </c>
      <c r="L82" s="438">
        <f t="shared" si="18"/>
        <v>1</v>
      </c>
      <c r="M82" s="438">
        <f t="shared" si="18"/>
        <v>1</v>
      </c>
      <c r="N82" s="438">
        <f t="shared" si="18"/>
        <v>1</v>
      </c>
      <c r="O82" s="438">
        <f t="shared" si="18"/>
        <v>1</v>
      </c>
      <c r="P82" s="438">
        <f t="shared" si="18"/>
        <v>1</v>
      </c>
      <c r="Q82" s="438">
        <f t="shared" si="18"/>
        <v>1</v>
      </c>
      <c r="R82" s="438">
        <f t="shared" si="18"/>
        <v>1</v>
      </c>
      <c r="S82" s="438">
        <f t="shared" si="18"/>
        <v>1</v>
      </c>
      <c r="T82" s="438">
        <f t="shared" si="18"/>
        <v>1</v>
      </c>
      <c r="U82" s="438">
        <f t="shared" si="18"/>
        <v>1</v>
      </c>
      <c r="V82" s="438">
        <f t="shared" si="18"/>
        <v>1</v>
      </c>
      <c r="W82" s="438">
        <f t="shared" si="18"/>
        <v>1</v>
      </c>
      <c r="X82" s="438">
        <f t="shared" si="18"/>
        <v>1</v>
      </c>
      <c r="Y82" s="438">
        <f t="shared" si="18"/>
        <v>1</v>
      </c>
      <c r="Z82" s="438">
        <f t="shared" si="18"/>
        <v>1</v>
      </c>
      <c r="AA82" s="438">
        <f t="shared" si="18"/>
        <v>1</v>
      </c>
      <c r="AB82" s="438">
        <f t="shared" si="18"/>
        <v>1</v>
      </c>
      <c r="AC82" s="438">
        <f t="shared" si="18"/>
        <v>1</v>
      </c>
      <c r="AD82" s="438">
        <f t="shared" si="18"/>
        <v>1</v>
      </c>
      <c r="AE82" s="438">
        <f t="shared" si="18"/>
        <v>1</v>
      </c>
      <c r="AF82" s="438">
        <f t="shared" si="18"/>
        <v>1</v>
      </c>
      <c r="AG82" s="438">
        <f t="shared" si="18"/>
        <v>1</v>
      </c>
      <c r="AH82" s="438">
        <f t="shared" si="18"/>
        <v>1</v>
      </c>
      <c r="AI82" s="438">
        <f t="shared" si="18"/>
        <v>1</v>
      </c>
      <c r="AJ82" s="438">
        <f t="shared" si="18"/>
        <v>1</v>
      </c>
      <c r="AK82" s="438"/>
      <c r="AL82" s="260">
        <f t="shared" si="5"/>
        <v>30</v>
      </c>
      <c r="AM82" s="439"/>
      <c r="AN82" s="439" t="b">
        <v>0</v>
      </c>
    </row>
    <row r="83" ht="15.75" customHeight="1">
      <c r="A83" s="233" t="s">
        <v>269</v>
      </c>
      <c r="B83" s="309" t="s">
        <v>278</v>
      </c>
      <c r="C83" s="309" t="s">
        <v>255</v>
      </c>
      <c r="D83" s="309" t="s">
        <v>171</v>
      </c>
      <c r="E83" s="183"/>
      <c r="F83" s="183"/>
      <c r="G83" s="435"/>
      <c r="H83" s="437"/>
      <c r="I83" s="473"/>
      <c r="J83" s="434"/>
      <c r="K83" s="434"/>
      <c r="L83" s="434"/>
      <c r="M83" s="435"/>
      <c r="N83" s="435"/>
      <c r="O83" s="437"/>
      <c r="P83" s="473"/>
      <c r="Q83" s="434"/>
      <c r="R83" s="434"/>
      <c r="S83" s="434"/>
      <c r="T83" s="435"/>
      <c r="U83" s="435"/>
      <c r="V83" s="437"/>
      <c r="W83" s="473"/>
      <c r="X83" s="434"/>
      <c r="Y83" s="434"/>
      <c r="Z83" s="434"/>
      <c r="AA83" s="433"/>
      <c r="AB83" s="435"/>
      <c r="AC83" s="437"/>
      <c r="AD83" s="473"/>
      <c r="AE83" s="434">
        <v>1.0</v>
      </c>
      <c r="AF83" s="434"/>
      <c r="AG83" s="434"/>
      <c r="AH83" s="435"/>
      <c r="AI83" s="435"/>
      <c r="AJ83" s="437"/>
      <c r="AK83" s="434"/>
      <c r="AL83" s="238">
        <f t="shared" si="5"/>
        <v>1</v>
      </c>
      <c r="AM83" s="436"/>
      <c r="AN83" s="240" t="b">
        <v>0</v>
      </c>
    </row>
    <row r="84" ht="15.75" customHeight="1">
      <c r="A84" s="233" t="s">
        <v>269</v>
      </c>
      <c r="B84" s="309" t="s">
        <v>278</v>
      </c>
      <c r="C84" s="309" t="s">
        <v>255</v>
      </c>
      <c r="D84" s="309"/>
      <c r="E84" s="183"/>
      <c r="F84" s="183"/>
      <c r="G84" s="435"/>
      <c r="H84" s="437"/>
      <c r="I84" s="473"/>
      <c r="J84" s="434"/>
      <c r="K84" s="434"/>
      <c r="L84" s="434"/>
      <c r="M84" s="435"/>
      <c r="N84" s="435"/>
      <c r="O84" s="437"/>
      <c r="P84" s="473"/>
      <c r="Q84" s="434"/>
      <c r="R84" s="434"/>
      <c r="S84" s="434"/>
      <c r="T84" s="435"/>
      <c r="U84" s="435"/>
      <c r="V84" s="437"/>
      <c r="W84" s="473"/>
      <c r="X84" s="434"/>
      <c r="Y84" s="434"/>
      <c r="Z84" s="434"/>
      <c r="AA84" s="433"/>
      <c r="AB84" s="435"/>
      <c r="AC84" s="437"/>
      <c r="AD84" s="473"/>
      <c r="AE84" s="434"/>
      <c r="AF84" s="434"/>
      <c r="AG84" s="434"/>
      <c r="AH84" s="435"/>
      <c r="AI84" s="435"/>
      <c r="AJ84" s="437"/>
      <c r="AK84" s="434"/>
      <c r="AL84" s="238">
        <f t="shared" si="5"/>
        <v>0</v>
      </c>
      <c r="AM84" s="304"/>
      <c r="AN84" s="240" t="b">
        <v>0</v>
      </c>
    </row>
    <row r="85" ht="15.75" customHeight="1">
      <c r="A85" s="502" t="s">
        <v>269</v>
      </c>
      <c r="B85" s="286" t="s">
        <v>278</v>
      </c>
      <c r="C85" s="286" t="s">
        <v>255</v>
      </c>
      <c r="D85" s="286" t="s">
        <v>161</v>
      </c>
      <c r="E85" s="258"/>
      <c r="F85" s="258"/>
      <c r="G85" s="438">
        <f t="shared" ref="G85:AJ85" si="19">SUM(G83:G84)</f>
        <v>0</v>
      </c>
      <c r="H85" s="438">
        <f t="shared" si="19"/>
        <v>0</v>
      </c>
      <c r="I85" s="438">
        <f t="shared" si="19"/>
        <v>0</v>
      </c>
      <c r="J85" s="438">
        <f t="shared" si="19"/>
        <v>0</v>
      </c>
      <c r="K85" s="438">
        <f t="shared" si="19"/>
        <v>0</v>
      </c>
      <c r="L85" s="438">
        <f t="shared" si="19"/>
        <v>0</v>
      </c>
      <c r="M85" s="438">
        <f t="shared" si="19"/>
        <v>0</v>
      </c>
      <c r="N85" s="438">
        <f t="shared" si="19"/>
        <v>0</v>
      </c>
      <c r="O85" s="438">
        <f t="shared" si="19"/>
        <v>0</v>
      </c>
      <c r="P85" s="438">
        <f t="shared" si="19"/>
        <v>0</v>
      </c>
      <c r="Q85" s="438">
        <f t="shared" si="19"/>
        <v>0</v>
      </c>
      <c r="R85" s="438">
        <f t="shared" si="19"/>
        <v>0</v>
      </c>
      <c r="S85" s="438">
        <f t="shared" si="19"/>
        <v>0</v>
      </c>
      <c r="T85" s="438">
        <f t="shared" si="19"/>
        <v>0</v>
      </c>
      <c r="U85" s="438">
        <f t="shared" si="19"/>
        <v>0</v>
      </c>
      <c r="V85" s="438">
        <f t="shared" si="19"/>
        <v>0</v>
      </c>
      <c r="W85" s="438">
        <f t="shared" si="19"/>
        <v>0</v>
      </c>
      <c r="X85" s="438">
        <f t="shared" si="19"/>
        <v>0</v>
      </c>
      <c r="Y85" s="438">
        <f t="shared" si="19"/>
        <v>0</v>
      </c>
      <c r="Z85" s="438">
        <f t="shared" si="19"/>
        <v>0</v>
      </c>
      <c r="AA85" s="438">
        <f t="shared" si="19"/>
        <v>0</v>
      </c>
      <c r="AB85" s="438">
        <f t="shared" si="19"/>
        <v>0</v>
      </c>
      <c r="AC85" s="438">
        <f t="shared" si="19"/>
        <v>0</v>
      </c>
      <c r="AD85" s="438">
        <f t="shared" si="19"/>
        <v>0</v>
      </c>
      <c r="AE85" s="438">
        <f t="shared" si="19"/>
        <v>1</v>
      </c>
      <c r="AF85" s="438">
        <f t="shared" si="19"/>
        <v>0</v>
      </c>
      <c r="AG85" s="438">
        <f t="shared" si="19"/>
        <v>0</v>
      </c>
      <c r="AH85" s="438">
        <f t="shared" si="19"/>
        <v>0</v>
      </c>
      <c r="AI85" s="438">
        <f t="shared" si="19"/>
        <v>0</v>
      </c>
      <c r="AJ85" s="438">
        <f t="shared" si="19"/>
        <v>0</v>
      </c>
      <c r="AK85" s="438"/>
      <c r="AL85" s="260">
        <f t="shared" si="5"/>
        <v>1</v>
      </c>
      <c r="AM85" s="439"/>
      <c r="AN85" s="439" t="b">
        <v>0</v>
      </c>
    </row>
    <row r="86" ht="15.75" customHeight="1">
      <c r="A86" s="233" t="s">
        <v>269</v>
      </c>
      <c r="B86" s="486" t="s">
        <v>278</v>
      </c>
      <c r="C86" s="309" t="s">
        <v>271</v>
      </c>
      <c r="D86" s="309" t="s">
        <v>173</v>
      </c>
      <c r="E86" s="183"/>
      <c r="F86" s="183"/>
      <c r="G86" s="435"/>
      <c r="H86" s="437"/>
      <c r="I86" s="470"/>
      <c r="J86" s="441"/>
      <c r="K86" s="441"/>
      <c r="L86" s="441"/>
      <c r="M86" s="435"/>
      <c r="N86" s="435"/>
      <c r="O86" s="437"/>
      <c r="P86" s="470"/>
      <c r="Q86" s="441"/>
      <c r="R86" s="441"/>
      <c r="S86" s="441"/>
      <c r="T86" s="435"/>
      <c r="U86" s="435"/>
      <c r="V86" s="437"/>
      <c r="W86" s="470"/>
      <c r="X86" s="441"/>
      <c r="Y86" s="441"/>
      <c r="Z86" s="441"/>
      <c r="AA86" s="433"/>
      <c r="AB86" s="435"/>
      <c r="AC86" s="437"/>
      <c r="AD86" s="470"/>
      <c r="AE86" s="441"/>
      <c r="AF86" s="441"/>
      <c r="AG86" s="441">
        <v>1.0</v>
      </c>
      <c r="AH86" s="435"/>
      <c r="AI86" s="435"/>
      <c r="AJ86" s="437"/>
      <c r="AK86" s="441"/>
      <c r="AL86" s="278">
        <f t="shared" si="5"/>
        <v>1</v>
      </c>
      <c r="AM86" s="436"/>
      <c r="AN86" s="240" t="b">
        <v>0</v>
      </c>
    </row>
    <row r="87" ht="15.75" customHeight="1">
      <c r="A87" s="233" t="s">
        <v>269</v>
      </c>
      <c r="B87" s="486" t="s">
        <v>278</v>
      </c>
      <c r="C87" s="309" t="s">
        <v>271</v>
      </c>
      <c r="D87" s="310"/>
      <c r="E87" s="183"/>
      <c r="F87" s="183"/>
      <c r="G87" s="435"/>
      <c r="H87" s="437"/>
      <c r="I87" s="470"/>
      <c r="J87" s="441"/>
      <c r="K87" s="441"/>
      <c r="L87" s="441"/>
      <c r="M87" s="435"/>
      <c r="N87" s="435"/>
      <c r="O87" s="437"/>
      <c r="P87" s="470"/>
      <c r="Q87" s="441"/>
      <c r="R87" s="441"/>
      <c r="S87" s="441"/>
      <c r="T87" s="435"/>
      <c r="U87" s="435"/>
      <c r="V87" s="437"/>
      <c r="W87" s="470"/>
      <c r="X87" s="441"/>
      <c r="Y87" s="441"/>
      <c r="Z87" s="441"/>
      <c r="AA87" s="433"/>
      <c r="AB87" s="435"/>
      <c r="AC87" s="437"/>
      <c r="AD87" s="470"/>
      <c r="AE87" s="441"/>
      <c r="AF87" s="441"/>
      <c r="AG87" s="441"/>
      <c r="AH87" s="435"/>
      <c r="AI87" s="435"/>
      <c r="AJ87" s="437"/>
      <c r="AK87" s="441"/>
      <c r="AL87" s="278">
        <f t="shared" si="5"/>
        <v>0</v>
      </c>
      <c r="AM87" s="304"/>
      <c r="AN87" s="240" t="b">
        <v>0</v>
      </c>
    </row>
    <row r="88" ht="15.75" customHeight="1">
      <c r="A88" s="502" t="s">
        <v>269</v>
      </c>
      <c r="B88" s="286" t="s">
        <v>278</v>
      </c>
      <c r="C88" s="306" t="s">
        <v>271</v>
      </c>
      <c r="D88" s="307" t="s">
        <v>172</v>
      </c>
      <c r="E88" s="6"/>
      <c r="F88" s="6"/>
      <c r="G88" s="438">
        <f t="shared" ref="G88:AJ88" si="20">SUM(G86:G87)</f>
        <v>0</v>
      </c>
      <c r="H88" s="438">
        <f t="shared" si="20"/>
        <v>0</v>
      </c>
      <c r="I88" s="438">
        <f t="shared" si="20"/>
        <v>0</v>
      </c>
      <c r="J88" s="438">
        <f t="shared" si="20"/>
        <v>0</v>
      </c>
      <c r="K88" s="438">
        <f t="shared" si="20"/>
        <v>0</v>
      </c>
      <c r="L88" s="438">
        <f t="shared" si="20"/>
        <v>0</v>
      </c>
      <c r="M88" s="438">
        <f t="shared" si="20"/>
        <v>0</v>
      </c>
      <c r="N88" s="438">
        <f t="shared" si="20"/>
        <v>0</v>
      </c>
      <c r="O88" s="438">
        <f t="shared" si="20"/>
        <v>0</v>
      </c>
      <c r="P88" s="438">
        <f t="shared" si="20"/>
        <v>0</v>
      </c>
      <c r="Q88" s="438">
        <f t="shared" si="20"/>
        <v>0</v>
      </c>
      <c r="R88" s="438">
        <f t="shared" si="20"/>
        <v>0</v>
      </c>
      <c r="S88" s="438">
        <f t="shared" si="20"/>
        <v>0</v>
      </c>
      <c r="T88" s="438">
        <f t="shared" si="20"/>
        <v>0</v>
      </c>
      <c r="U88" s="438">
        <f t="shared" si="20"/>
        <v>0</v>
      </c>
      <c r="V88" s="438">
        <f t="shared" si="20"/>
        <v>0</v>
      </c>
      <c r="W88" s="438">
        <f t="shared" si="20"/>
        <v>0</v>
      </c>
      <c r="X88" s="438">
        <f t="shared" si="20"/>
        <v>0</v>
      </c>
      <c r="Y88" s="438">
        <f t="shared" si="20"/>
        <v>0</v>
      </c>
      <c r="Z88" s="438">
        <f t="shared" si="20"/>
        <v>0</v>
      </c>
      <c r="AA88" s="438">
        <f t="shared" si="20"/>
        <v>0</v>
      </c>
      <c r="AB88" s="438">
        <f t="shared" si="20"/>
        <v>0</v>
      </c>
      <c r="AC88" s="438">
        <f t="shared" si="20"/>
        <v>0</v>
      </c>
      <c r="AD88" s="438">
        <f t="shared" si="20"/>
        <v>0</v>
      </c>
      <c r="AE88" s="438">
        <f t="shared" si="20"/>
        <v>0</v>
      </c>
      <c r="AF88" s="438">
        <f t="shared" si="20"/>
        <v>0</v>
      </c>
      <c r="AG88" s="438">
        <f t="shared" si="20"/>
        <v>1</v>
      </c>
      <c r="AH88" s="438">
        <f t="shared" si="20"/>
        <v>0</v>
      </c>
      <c r="AI88" s="438">
        <f t="shared" si="20"/>
        <v>0</v>
      </c>
      <c r="AJ88" s="438">
        <f t="shared" si="20"/>
        <v>0</v>
      </c>
      <c r="AK88" s="438"/>
      <c r="AL88" s="260">
        <f t="shared" si="5"/>
        <v>1</v>
      </c>
      <c r="AM88" s="439"/>
      <c r="AN88" s="439" t="b">
        <v>0</v>
      </c>
    </row>
    <row r="89" ht="15.75" customHeight="1">
      <c r="A89" s="233" t="s">
        <v>273</v>
      </c>
      <c r="B89" s="309" t="s">
        <v>291</v>
      </c>
      <c r="C89" s="309" t="s">
        <v>255</v>
      </c>
      <c r="D89" s="310" t="s">
        <v>169</v>
      </c>
      <c r="E89" s="446"/>
      <c r="F89" s="447"/>
      <c r="G89" s="435"/>
      <c r="H89" s="437"/>
      <c r="I89" s="470"/>
      <c r="J89" s="441"/>
      <c r="K89" s="441"/>
      <c r="L89" s="441"/>
      <c r="M89" s="435"/>
      <c r="N89" s="435"/>
      <c r="O89" s="437"/>
      <c r="P89" s="470"/>
      <c r="Q89" s="441"/>
      <c r="R89" s="441"/>
      <c r="S89" s="441"/>
      <c r="T89" s="435"/>
      <c r="U89" s="435"/>
      <c r="V89" s="437"/>
      <c r="W89" s="470"/>
      <c r="X89" s="441"/>
      <c r="Y89" s="441"/>
      <c r="Z89" s="441"/>
      <c r="AA89" s="433"/>
      <c r="AB89" s="435"/>
      <c r="AC89" s="437"/>
      <c r="AD89" s="470"/>
      <c r="AE89" s="441"/>
      <c r="AF89" s="441">
        <v>1.0</v>
      </c>
      <c r="AG89" s="441"/>
      <c r="AH89" s="435"/>
      <c r="AI89" s="435"/>
      <c r="AJ89" s="437"/>
      <c r="AK89" s="441"/>
      <c r="AL89" s="448">
        <f t="shared" si="5"/>
        <v>1</v>
      </c>
      <c r="AM89" s="436"/>
      <c r="AN89" s="240" t="b">
        <v>0</v>
      </c>
    </row>
    <row r="90" ht="15.75" customHeight="1">
      <c r="A90" s="233" t="s">
        <v>273</v>
      </c>
      <c r="B90" s="309" t="s">
        <v>291</v>
      </c>
      <c r="C90" s="309" t="s">
        <v>255</v>
      </c>
      <c r="D90" s="310" t="s">
        <v>163</v>
      </c>
      <c r="E90" s="446"/>
      <c r="F90" s="447"/>
      <c r="G90" s="435"/>
      <c r="H90" s="437"/>
      <c r="I90" s="470"/>
      <c r="J90" s="441"/>
      <c r="K90" s="441">
        <v>1.0</v>
      </c>
      <c r="L90" s="441"/>
      <c r="M90" s="435"/>
      <c r="N90" s="435"/>
      <c r="O90" s="437"/>
      <c r="P90" s="470"/>
      <c r="Q90" s="441"/>
      <c r="R90" s="441">
        <v>1.0</v>
      </c>
      <c r="S90" s="441"/>
      <c r="T90" s="435"/>
      <c r="U90" s="435"/>
      <c r="V90" s="437"/>
      <c r="W90" s="470"/>
      <c r="X90" s="441"/>
      <c r="Y90" s="441">
        <v>1.0</v>
      </c>
      <c r="Z90" s="441"/>
      <c r="AA90" s="433"/>
      <c r="AB90" s="435"/>
      <c r="AC90" s="437"/>
      <c r="AD90" s="470"/>
      <c r="AE90" s="441"/>
      <c r="AF90" s="441"/>
      <c r="AG90" s="441"/>
      <c r="AH90" s="435"/>
      <c r="AI90" s="435"/>
      <c r="AJ90" s="437"/>
      <c r="AK90" s="441"/>
      <c r="AL90" s="448">
        <f t="shared" si="5"/>
        <v>3</v>
      </c>
      <c r="AM90" s="304"/>
      <c r="AN90" s="240" t="b">
        <v>0</v>
      </c>
    </row>
    <row r="91" ht="15.75" customHeight="1">
      <c r="A91" s="502" t="s">
        <v>273</v>
      </c>
      <c r="B91" s="286" t="s">
        <v>291</v>
      </c>
      <c r="C91" s="286" t="s">
        <v>255</v>
      </c>
      <c r="D91" s="287" t="s">
        <v>161</v>
      </c>
      <c r="E91" s="443"/>
      <c r="F91" s="444"/>
      <c r="G91" s="438">
        <f t="shared" ref="G91:AJ91" si="21">SUM(G89:G90)</f>
        <v>0</v>
      </c>
      <c r="H91" s="438">
        <f t="shared" si="21"/>
        <v>0</v>
      </c>
      <c r="I91" s="438">
        <f t="shared" si="21"/>
        <v>0</v>
      </c>
      <c r="J91" s="438">
        <f t="shared" si="21"/>
        <v>0</v>
      </c>
      <c r="K91" s="438">
        <f t="shared" si="21"/>
        <v>1</v>
      </c>
      <c r="L91" s="438">
        <f t="shared" si="21"/>
        <v>0</v>
      </c>
      <c r="M91" s="438">
        <f t="shared" si="21"/>
        <v>0</v>
      </c>
      <c r="N91" s="438">
        <f t="shared" si="21"/>
        <v>0</v>
      </c>
      <c r="O91" s="438">
        <f t="shared" si="21"/>
        <v>0</v>
      </c>
      <c r="P91" s="438">
        <f t="shared" si="21"/>
        <v>0</v>
      </c>
      <c r="Q91" s="438">
        <f t="shared" si="21"/>
        <v>0</v>
      </c>
      <c r="R91" s="438">
        <f t="shared" si="21"/>
        <v>1</v>
      </c>
      <c r="S91" s="438">
        <f t="shared" si="21"/>
        <v>0</v>
      </c>
      <c r="T91" s="438">
        <f t="shared" si="21"/>
        <v>0</v>
      </c>
      <c r="U91" s="438">
        <f t="shared" si="21"/>
        <v>0</v>
      </c>
      <c r="V91" s="438">
        <f t="shared" si="21"/>
        <v>0</v>
      </c>
      <c r="W91" s="438">
        <f t="shared" si="21"/>
        <v>0</v>
      </c>
      <c r="X91" s="438">
        <f t="shared" si="21"/>
        <v>0</v>
      </c>
      <c r="Y91" s="438">
        <f t="shared" si="21"/>
        <v>1</v>
      </c>
      <c r="Z91" s="438">
        <f t="shared" si="21"/>
        <v>0</v>
      </c>
      <c r="AA91" s="438">
        <f t="shared" si="21"/>
        <v>0</v>
      </c>
      <c r="AB91" s="438">
        <f t="shared" si="21"/>
        <v>0</v>
      </c>
      <c r="AC91" s="438">
        <f t="shared" si="21"/>
        <v>0</v>
      </c>
      <c r="AD91" s="438">
        <f t="shared" si="21"/>
        <v>0</v>
      </c>
      <c r="AE91" s="438">
        <f t="shared" si="21"/>
        <v>0</v>
      </c>
      <c r="AF91" s="438">
        <f t="shared" si="21"/>
        <v>1</v>
      </c>
      <c r="AG91" s="438">
        <f t="shared" si="21"/>
        <v>0</v>
      </c>
      <c r="AH91" s="438">
        <f t="shared" si="21"/>
        <v>0</v>
      </c>
      <c r="AI91" s="438">
        <f t="shared" si="21"/>
        <v>0</v>
      </c>
      <c r="AJ91" s="438">
        <f t="shared" si="21"/>
        <v>0</v>
      </c>
      <c r="AK91" s="438"/>
      <c r="AL91" s="260">
        <f t="shared" si="5"/>
        <v>4</v>
      </c>
      <c r="AM91" s="439"/>
      <c r="AN91" s="439" t="b">
        <v>0</v>
      </c>
    </row>
    <row r="92" ht="15.75" customHeight="1">
      <c r="A92" s="233" t="s">
        <v>273</v>
      </c>
      <c r="B92" s="309" t="s">
        <v>291</v>
      </c>
      <c r="C92" s="309" t="s">
        <v>263</v>
      </c>
      <c r="D92" s="310" t="s">
        <v>145</v>
      </c>
      <c r="E92" s="451"/>
      <c r="F92" s="452"/>
      <c r="G92" s="435">
        <v>1.0</v>
      </c>
      <c r="H92" s="437"/>
      <c r="I92" s="470"/>
      <c r="J92" s="441"/>
      <c r="K92" s="441">
        <v>1.0</v>
      </c>
      <c r="L92" s="441"/>
      <c r="M92" s="435">
        <v>1.0</v>
      </c>
      <c r="N92" s="435">
        <v>1.0</v>
      </c>
      <c r="O92" s="437"/>
      <c r="P92" s="470"/>
      <c r="Q92" s="441"/>
      <c r="R92" s="441">
        <v>1.0</v>
      </c>
      <c r="S92" s="441"/>
      <c r="T92" s="435">
        <v>1.0</v>
      </c>
      <c r="U92" s="435">
        <v>1.0</v>
      </c>
      <c r="V92" s="437"/>
      <c r="W92" s="470"/>
      <c r="X92" s="441"/>
      <c r="Y92" s="441">
        <v>1.0</v>
      </c>
      <c r="Z92" s="441"/>
      <c r="AA92" s="433">
        <v>1.0</v>
      </c>
      <c r="AB92" s="435">
        <v>1.0</v>
      </c>
      <c r="AC92" s="437"/>
      <c r="AD92" s="470"/>
      <c r="AE92" s="441">
        <v>1.0</v>
      </c>
      <c r="AF92" s="441"/>
      <c r="AG92" s="441">
        <v>1.0</v>
      </c>
      <c r="AH92" s="435"/>
      <c r="AI92" s="435">
        <v>1.0</v>
      </c>
      <c r="AJ92" s="437"/>
      <c r="AK92" s="441"/>
      <c r="AL92" s="448">
        <f t="shared" si="5"/>
        <v>13</v>
      </c>
      <c r="AM92" s="436"/>
      <c r="AN92" s="240" t="b">
        <v>0</v>
      </c>
    </row>
    <row r="93" ht="15.75" customHeight="1">
      <c r="A93" s="502" t="s">
        <v>273</v>
      </c>
      <c r="B93" s="286" t="s">
        <v>291</v>
      </c>
      <c r="C93" s="286" t="s">
        <v>263</v>
      </c>
      <c r="D93" s="287" t="s">
        <v>142</v>
      </c>
      <c r="E93" s="443"/>
      <c r="F93" s="444"/>
      <c r="G93" s="438">
        <f t="shared" ref="G93:AJ93" si="22">SUM(G92)</f>
        <v>1</v>
      </c>
      <c r="H93" s="438">
        <f t="shared" si="22"/>
        <v>0</v>
      </c>
      <c r="I93" s="438">
        <f t="shared" si="22"/>
        <v>0</v>
      </c>
      <c r="J93" s="438">
        <f t="shared" si="22"/>
        <v>0</v>
      </c>
      <c r="K93" s="438">
        <f t="shared" si="22"/>
        <v>1</v>
      </c>
      <c r="L93" s="438">
        <f t="shared" si="22"/>
        <v>0</v>
      </c>
      <c r="M93" s="438">
        <f t="shared" si="22"/>
        <v>1</v>
      </c>
      <c r="N93" s="438">
        <f t="shared" si="22"/>
        <v>1</v>
      </c>
      <c r="O93" s="438">
        <f t="shared" si="22"/>
        <v>0</v>
      </c>
      <c r="P93" s="438">
        <f t="shared" si="22"/>
        <v>0</v>
      </c>
      <c r="Q93" s="438">
        <f t="shared" si="22"/>
        <v>0</v>
      </c>
      <c r="R93" s="438">
        <f t="shared" si="22"/>
        <v>1</v>
      </c>
      <c r="S93" s="438">
        <f t="shared" si="22"/>
        <v>0</v>
      </c>
      <c r="T93" s="438">
        <f t="shared" si="22"/>
        <v>1</v>
      </c>
      <c r="U93" s="438">
        <f t="shared" si="22"/>
        <v>1</v>
      </c>
      <c r="V93" s="438">
        <f t="shared" si="22"/>
        <v>0</v>
      </c>
      <c r="W93" s="438">
        <f t="shared" si="22"/>
        <v>0</v>
      </c>
      <c r="X93" s="438">
        <f t="shared" si="22"/>
        <v>0</v>
      </c>
      <c r="Y93" s="438">
        <f t="shared" si="22"/>
        <v>1</v>
      </c>
      <c r="Z93" s="438">
        <f t="shared" si="22"/>
        <v>0</v>
      </c>
      <c r="AA93" s="438">
        <f t="shared" si="22"/>
        <v>1</v>
      </c>
      <c r="AB93" s="438">
        <f t="shared" si="22"/>
        <v>1</v>
      </c>
      <c r="AC93" s="438">
        <f t="shared" si="22"/>
        <v>0</v>
      </c>
      <c r="AD93" s="438">
        <f t="shared" si="22"/>
        <v>0</v>
      </c>
      <c r="AE93" s="438">
        <f t="shared" si="22"/>
        <v>1</v>
      </c>
      <c r="AF93" s="438">
        <f t="shared" si="22"/>
        <v>0</v>
      </c>
      <c r="AG93" s="438">
        <f t="shared" si="22"/>
        <v>1</v>
      </c>
      <c r="AH93" s="438">
        <f t="shared" si="22"/>
        <v>0</v>
      </c>
      <c r="AI93" s="438">
        <f t="shared" si="22"/>
        <v>1</v>
      </c>
      <c r="AJ93" s="438">
        <f t="shared" si="22"/>
        <v>0</v>
      </c>
      <c r="AK93" s="438"/>
      <c r="AL93" s="260">
        <f t="shared" si="5"/>
        <v>13</v>
      </c>
      <c r="AM93" s="439"/>
      <c r="AN93" s="439" t="b">
        <v>0</v>
      </c>
    </row>
    <row r="94" ht="15.75" customHeight="1">
      <c r="A94" s="233" t="s">
        <v>273</v>
      </c>
      <c r="B94" s="309" t="s">
        <v>293</v>
      </c>
      <c r="C94" s="309" t="s">
        <v>263</v>
      </c>
      <c r="D94" s="310" t="s">
        <v>149</v>
      </c>
      <c r="E94" s="446"/>
      <c r="F94" s="447"/>
      <c r="G94" s="435"/>
      <c r="H94" s="437"/>
      <c r="I94" s="470"/>
      <c r="J94" s="441"/>
      <c r="K94" s="441"/>
      <c r="L94" s="441"/>
      <c r="M94" s="435"/>
      <c r="N94" s="435"/>
      <c r="O94" s="437"/>
      <c r="P94" s="470"/>
      <c r="Q94" s="441"/>
      <c r="R94" s="441"/>
      <c r="S94" s="441">
        <v>1.0</v>
      </c>
      <c r="T94" s="435">
        <v>1.0</v>
      </c>
      <c r="U94" s="435">
        <v>1.0</v>
      </c>
      <c r="V94" s="437"/>
      <c r="W94" s="470"/>
      <c r="X94" s="441">
        <v>1.0</v>
      </c>
      <c r="Y94" s="441">
        <v>1.0</v>
      </c>
      <c r="Z94" s="441">
        <v>1.0</v>
      </c>
      <c r="AA94" s="433">
        <v>1.0</v>
      </c>
      <c r="AB94" s="435">
        <v>1.0</v>
      </c>
      <c r="AC94" s="437"/>
      <c r="AD94" s="470"/>
      <c r="AE94" s="441">
        <v>1.0</v>
      </c>
      <c r="AF94" s="441">
        <v>1.0</v>
      </c>
      <c r="AG94" s="441">
        <v>1.0</v>
      </c>
      <c r="AH94" s="435">
        <v>1.0</v>
      </c>
      <c r="AI94" s="435">
        <v>1.0</v>
      </c>
      <c r="AJ94" s="437"/>
      <c r="AK94" s="441"/>
      <c r="AL94" s="448">
        <f t="shared" si="5"/>
        <v>13</v>
      </c>
      <c r="AM94" s="304"/>
      <c r="AN94" s="240" t="b">
        <v>1</v>
      </c>
    </row>
    <row r="95" ht="15.75" customHeight="1">
      <c r="A95" s="233" t="s">
        <v>273</v>
      </c>
      <c r="B95" s="309" t="s">
        <v>293</v>
      </c>
      <c r="C95" s="309" t="s">
        <v>263</v>
      </c>
      <c r="D95" s="310"/>
      <c r="E95" s="446"/>
      <c r="F95" s="447"/>
      <c r="G95" s="435"/>
      <c r="H95" s="437"/>
      <c r="I95" s="470"/>
      <c r="J95" s="441"/>
      <c r="K95" s="441"/>
      <c r="L95" s="441"/>
      <c r="M95" s="435"/>
      <c r="N95" s="435"/>
      <c r="O95" s="437"/>
      <c r="P95" s="470"/>
      <c r="Q95" s="441"/>
      <c r="R95" s="441"/>
      <c r="S95" s="441"/>
      <c r="T95" s="435"/>
      <c r="U95" s="435"/>
      <c r="V95" s="437"/>
      <c r="W95" s="470"/>
      <c r="X95" s="441"/>
      <c r="Y95" s="441"/>
      <c r="Z95" s="441"/>
      <c r="AA95" s="433"/>
      <c r="AB95" s="435"/>
      <c r="AC95" s="437"/>
      <c r="AD95" s="470"/>
      <c r="AE95" s="441"/>
      <c r="AF95" s="441"/>
      <c r="AG95" s="441"/>
      <c r="AH95" s="435"/>
      <c r="AI95" s="435"/>
      <c r="AJ95" s="437"/>
      <c r="AK95" s="441"/>
      <c r="AL95" s="448">
        <f t="shared" si="5"/>
        <v>0</v>
      </c>
      <c r="AM95" s="304"/>
      <c r="AN95" s="240" t="b">
        <v>0</v>
      </c>
    </row>
    <row r="96" ht="15.75" customHeight="1">
      <c r="A96" s="502" t="s">
        <v>273</v>
      </c>
      <c r="B96" s="286" t="s">
        <v>293</v>
      </c>
      <c r="C96" s="286" t="s">
        <v>263</v>
      </c>
      <c r="D96" s="287" t="s">
        <v>142</v>
      </c>
      <c r="E96" s="443"/>
      <c r="F96" s="444"/>
      <c r="G96" s="438">
        <f t="shared" ref="G96:AJ96" si="23">SUM(G94:G95)</f>
        <v>0</v>
      </c>
      <c r="H96" s="438">
        <f t="shared" si="23"/>
        <v>0</v>
      </c>
      <c r="I96" s="438">
        <f t="shared" si="23"/>
        <v>0</v>
      </c>
      <c r="J96" s="438">
        <f t="shared" si="23"/>
        <v>0</v>
      </c>
      <c r="K96" s="438">
        <f t="shared" si="23"/>
        <v>0</v>
      </c>
      <c r="L96" s="438">
        <f t="shared" si="23"/>
        <v>0</v>
      </c>
      <c r="M96" s="438">
        <f t="shared" si="23"/>
        <v>0</v>
      </c>
      <c r="N96" s="438">
        <f t="shared" si="23"/>
        <v>0</v>
      </c>
      <c r="O96" s="438">
        <f t="shared" si="23"/>
        <v>0</v>
      </c>
      <c r="P96" s="438">
        <f t="shared" si="23"/>
        <v>0</v>
      </c>
      <c r="Q96" s="438">
        <f t="shared" si="23"/>
        <v>0</v>
      </c>
      <c r="R96" s="438">
        <f t="shared" si="23"/>
        <v>0</v>
      </c>
      <c r="S96" s="438">
        <f t="shared" si="23"/>
        <v>1</v>
      </c>
      <c r="T96" s="438">
        <f t="shared" si="23"/>
        <v>1</v>
      </c>
      <c r="U96" s="438">
        <f t="shared" si="23"/>
        <v>1</v>
      </c>
      <c r="V96" s="438">
        <f t="shared" si="23"/>
        <v>0</v>
      </c>
      <c r="W96" s="438">
        <f t="shared" si="23"/>
        <v>0</v>
      </c>
      <c r="X96" s="438">
        <f t="shared" si="23"/>
        <v>1</v>
      </c>
      <c r="Y96" s="438">
        <f t="shared" si="23"/>
        <v>1</v>
      </c>
      <c r="Z96" s="438">
        <f t="shared" si="23"/>
        <v>1</v>
      </c>
      <c r="AA96" s="438">
        <f t="shared" si="23"/>
        <v>1</v>
      </c>
      <c r="AB96" s="438">
        <f t="shared" si="23"/>
        <v>1</v>
      </c>
      <c r="AC96" s="438">
        <f t="shared" si="23"/>
        <v>0</v>
      </c>
      <c r="AD96" s="438">
        <f t="shared" si="23"/>
        <v>0</v>
      </c>
      <c r="AE96" s="438">
        <f t="shared" si="23"/>
        <v>1</v>
      </c>
      <c r="AF96" s="438">
        <f t="shared" si="23"/>
        <v>1</v>
      </c>
      <c r="AG96" s="438">
        <f t="shared" si="23"/>
        <v>1</v>
      </c>
      <c r="AH96" s="438">
        <f t="shared" si="23"/>
        <v>1</v>
      </c>
      <c r="AI96" s="438">
        <f t="shared" si="23"/>
        <v>1</v>
      </c>
      <c r="AJ96" s="438">
        <f t="shared" si="23"/>
        <v>0</v>
      </c>
      <c r="AK96" s="438"/>
      <c r="AL96" s="260">
        <f t="shared" si="5"/>
        <v>13</v>
      </c>
      <c r="AM96" s="439"/>
      <c r="AN96" s="439" t="b">
        <v>0</v>
      </c>
    </row>
    <row r="97" ht="15.75" customHeight="1">
      <c r="A97" s="233" t="s">
        <v>273</v>
      </c>
      <c r="B97" s="309" t="s">
        <v>293</v>
      </c>
      <c r="C97" s="309" t="s">
        <v>259</v>
      </c>
      <c r="D97" s="310" t="s">
        <v>67</v>
      </c>
      <c r="E97" s="446"/>
      <c r="F97" s="447"/>
      <c r="G97" s="435">
        <v>1.0</v>
      </c>
      <c r="H97" s="437">
        <v>1.0</v>
      </c>
      <c r="I97" s="470">
        <v>1.0</v>
      </c>
      <c r="J97" s="441">
        <v>1.0</v>
      </c>
      <c r="K97" s="441">
        <v>1.0</v>
      </c>
      <c r="L97" s="441">
        <v>1.0</v>
      </c>
      <c r="M97" s="435">
        <v>1.0</v>
      </c>
      <c r="N97" s="435">
        <v>1.0</v>
      </c>
      <c r="O97" s="437">
        <v>1.0</v>
      </c>
      <c r="P97" s="470">
        <v>1.0</v>
      </c>
      <c r="Q97" s="441">
        <v>1.0</v>
      </c>
      <c r="R97" s="441">
        <v>1.0</v>
      </c>
      <c r="S97" s="441">
        <v>1.0</v>
      </c>
      <c r="T97" s="435">
        <v>1.0</v>
      </c>
      <c r="U97" s="435">
        <v>1.0</v>
      </c>
      <c r="V97" s="437">
        <v>1.0</v>
      </c>
      <c r="W97" s="470">
        <v>1.0</v>
      </c>
      <c r="X97" s="441">
        <v>1.0</v>
      </c>
      <c r="Y97" s="441">
        <v>1.0</v>
      </c>
      <c r="Z97" s="441">
        <v>1.0</v>
      </c>
      <c r="AA97" s="433">
        <v>1.0</v>
      </c>
      <c r="AB97" s="435">
        <v>1.0</v>
      </c>
      <c r="AC97" s="437">
        <v>1.0</v>
      </c>
      <c r="AD97" s="470">
        <v>1.0</v>
      </c>
      <c r="AE97" s="441">
        <v>1.0</v>
      </c>
      <c r="AF97" s="441">
        <v>1.0</v>
      </c>
      <c r="AG97" s="441">
        <v>1.0</v>
      </c>
      <c r="AH97" s="435">
        <v>1.0</v>
      </c>
      <c r="AI97" s="435">
        <v>1.0</v>
      </c>
      <c r="AJ97" s="437">
        <v>1.0</v>
      </c>
      <c r="AK97" s="441"/>
      <c r="AL97" s="448">
        <f t="shared" si="5"/>
        <v>30</v>
      </c>
      <c r="AM97" s="436"/>
      <c r="AN97" s="240" t="b">
        <v>0</v>
      </c>
    </row>
    <row r="98" ht="15.75" customHeight="1">
      <c r="A98" s="233" t="s">
        <v>273</v>
      </c>
      <c r="B98" s="309" t="s">
        <v>293</v>
      </c>
      <c r="C98" s="309" t="s">
        <v>259</v>
      </c>
      <c r="D98" s="310"/>
      <c r="E98" s="446"/>
      <c r="F98" s="447"/>
      <c r="G98" s="435"/>
      <c r="H98" s="437"/>
      <c r="I98" s="470"/>
      <c r="J98" s="441"/>
      <c r="K98" s="441"/>
      <c r="L98" s="441"/>
      <c r="M98" s="435"/>
      <c r="N98" s="435"/>
      <c r="O98" s="437"/>
      <c r="P98" s="470"/>
      <c r="Q98" s="441"/>
      <c r="R98" s="441"/>
      <c r="S98" s="441"/>
      <c r="T98" s="435"/>
      <c r="U98" s="435"/>
      <c r="V98" s="437"/>
      <c r="W98" s="470"/>
      <c r="X98" s="441"/>
      <c r="Y98" s="441"/>
      <c r="Z98" s="441"/>
      <c r="AA98" s="433"/>
      <c r="AB98" s="435"/>
      <c r="AC98" s="437"/>
      <c r="AD98" s="470"/>
      <c r="AE98" s="441"/>
      <c r="AF98" s="441"/>
      <c r="AG98" s="441"/>
      <c r="AH98" s="435"/>
      <c r="AI98" s="435"/>
      <c r="AJ98" s="437"/>
      <c r="AK98" s="441"/>
      <c r="AL98" s="448">
        <f t="shared" si="5"/>
        <v>0</v>
      </c>
      <c r="AM98" s="304"/>
      <c r="AN98" s="240" t="b">
        <v>0</v>
      </c>
    </row>
    <row r="99" ht="15.75" customHeight="1">
      <c r="A99" s="502" t="s">
        <v>273</v>
      </c>
      <c r="B99" s="286" t="s">
        <v>293</v>
      </c>
      <c r="C99" s="286" t="s">
        <v>259</v>
      </c>
      <c r="D99" s="287" t="s">
        <v>47</v>
      </c>
      <c r="E99" s="443"/>
      <c r="F99" s="444"/>
      <c r="G99" s="438">
        <f t="shared" ref="G99:AJ99" si="24">SUM(G97:G98)</f>
        <v>1</v>
      </c>
      <c r="H99" s="438">
        <f t="shared" si="24"/>
        <v>1</v>
      </c>
      <c r="I99" s="438">
        <f t="shared" si="24"/>
        <v>1</v>
      </c>
      <c r="J99" s="438">
        <f t="shared" si="24"/>
        <v>1</v>
      </c>
      <c r="K99" s="438">
        <f t="shared" si="24"/>
        <v>1</v>
      </c>
      <c r="L99" s="438">
        <f t="shared" si="24"/>
        <v>1</v>
      </c>
      <c r="M99" s="438">
        <f t="shared" si="24"/>
        <v>1</v>
      </c>
      <c r="N99" s="438">
        <f t="shared" si="24"/>
        <v>1</v>
      </c>
      <c r="O99" s="438">
        <f t="shared" si="24"/>
        <v>1</v>
      </c>
      <c r="P99" s="438">
        <f t="shared" si="24"/>
        <v>1</v>
      </c>
      <c r="Q99" s="438">
        <f t="shared" si="24"/>
        <v>1</v>
      </c>
      <c r="R99" s="438">
        <f t="shared" si="24"/>
        <v>1</v>
      </c>
      <c r="S99" s="438">
        <f t="shared" si="24"/>
        <v>1</v>
      </c>
      <c r="T99" s="438">
        <f t="shared" si="24"/>
        <v>1</v>
      </c>
      <c r="U99" s="438">
        <f t="shared" si="24"/>
        <v>1</v>
      </c>
      <c r="V99" s="438">
        <f t="shared" si="24"/>
        <v>1</v>
      </c>
      <c r="W99" s="438">
        <f t="shared" si="24"/>
        <v>1</v>
      </c>
      <c r="X99" s="438">
        <f t="shared" si="24"/>
        <v>1</v>
      </c>
      <c r="Y99" s="438">
        <f t="shared" si="24"/>
        <v>1</v>
      </c>
      <c r="Z99" s="438">
        <f t="shared" si="24"/>
        <v>1</v>
      </c>
      <c r="AA99" s="438">
        <f t="shared" si="24"/>
        <v>1</v>
      </c>
      <c r="AB99" s="438">
        <f t="shared" si="24"/>
        <v>1</v>
      </c>
      <c r="AC99" s="438">
        <f t="shared" si="24"/>
        <v>1</v>
      </c>
      <c r="AD99" s="438">
        <f t="shared" si="24"/>
        <v>1</v>
      </c>
      <c r="AE99" s="438">
        <f t="shared" si="24"/>
        <v>1</v>
      </c>
      <c r="AF99" s="438">
        <f t="shared" si="24"/>
        <v>1</v>
      </c>
      <c r="AG99" s="438">
        <f t="shared" si="24"/>
        <v>1</v>
      </c>
      <c r="AH99" s="438">
        <f t="shared" si="24"/>
        <v>1</v>
      </c>
      <c r="AI99" s="438">
        <f t="shared" si="24"/>
        <v>1</v>
      </c>
      <c r="AJ99" s="438">
        <f t="shared" si="24"/>
        <v>1</v>
      </c>
      <c r="AK99" s="438"/>
      <c r="AL99" s="260">
        <f t="shared" si="5"/>
        <v>30</v>
      </c>
      <c r="AM99" s="439"/>
      <c r="AN99" s="439" t="b">
        <v>0</v>
      </c>
    </row>
    <row r="100" ht="15.75" customHeight="1">
      <c r="A100" s="233" t="s">
        <v>281</v>
      </c>
      <c r="B100" s="309" t="s">
        <v>281</v>
      </c>
      <c r="C100" s="309" t="s">
        <v>263</v>
      </c>
      <c r="D100" s="310" t="s">
        <v>151</v>
      </c>
      <c r="E100" s="446"/>
      <c r="F100" s="452"/>
      <c r="G100" s="496"/>
      <c r="H100" s="297"/>
      <c r="I100" s="297"/>
      <c r="J100" s="297"/>
      <c r="K100" s="297"/>
      <c r="L100" s="297"/>
      <c r="M100" s="297"/>
      <c r="N100" s="297"/>
      <c r="O100" s="297"/>
      <c r="P100" s="297"/>
      <c r="Q100" s="297"/>
      <c r="R100" s="297"/>
      <c r="S100" s="297"/>
      <c r="T100" s="297"/>
      <c r="U100" s="297"/>
      <c r="V100" s="297"/>
      <c r="W100" s="297"/>
      <c r="X100" s="297"/>
      <c r="Y100" s="297"/>
      <c r="Z100" s="297"/>
      <c r="AA100" s="297"/>
      <c r="AB100" s="297"/>
      <c r="AC100" s="297"/>
      <c r="AD100" s="297"/>
      <c r="AE100" s="297"/>
      <c r="AF100" s="297"/>
      <c r="AG100" s="297"/>
      <c r="AH100" s="297"/>
      <c r="AI100" s="297"/>
      <c r="AJ100" s="297"/>
      <c r="AK100" s="298"/>
      <c r="AL100" s="477" t="str">
        <f t="shared" ref="AL100:AL101" si="25">SUM(#REF!+#REF!+#REF!+#REF!+#REF!+#REF!+#REF!+#REF!)</f>
        <v>#REF!</v>
      </c>
      <c r="AM100" s="436"/>
      <c r="AN100" s="240" t="b">
        <v>0</v>
      </c>
    </row>
    <row r="101" ht="15.75" customHeight="1">
      <c r="A101" s="502" t="s">
        <v>281</v>
      </c>
      <c r="B101" s="457" t="s">
        <v>281</v>
      </c>
      <c r="C101" s="306" t="s">
        <v>263</v>
      </c>
      <c r="D101" s="307" t="s">
        <v>142</v>
      </c>
      <c r="E101" s="458"/>
      <c r="F101" s="6"/>
      <c r="G101" s="459"/>
      <c r="H101" s="297"/>
      <c r="I101" s="297"/>
      <c r="J101" s="297"/>
      <c r="K101" s="297"/>
      <c r="L101" s="297"/>
      <c r="M101" s="297"/>
      <c r="N101" s="297"/>
      <c r="O101" s="297"/>
      <c r="P101" s="297"/>
      <c r="Q101" s="297"/>
      <c r="R101" s="297"/>
      <c r="S101" s="297"/>
      <c r="T101" s="297"/>
      <c r="U101" s="297"/>
      <c r="V101" s="297"/>
      <c r="W101" s="297"/>
      <c r="X101" s="297"/>
      <c r="Y101" s="297"/>
      <c r="Z101" s="297"/>
      <c r="AA101" s="297"/>
      <c r="AB101" s="297"/>
      <c r="AC101" s="297"/>
      <c r="AD101" s="297"/>
      <c r="AE101" s="297"/>
      <c r="AF101" s="297"/>
      <c r="AG101" s="297"/>
      <c r="AH101" s="297"/>
      <c r="AI101" s="297"/>
      <c r="AJ101" s="297"/>
      <c r="AK101" s="298"/>
      <c r="AL101" s="503" t="str">
        <f t="shared" si="25"/>
        <v>#REF!</v>
      </c>
      <c r="AM101" s="449"/>
      <c r="AN101" s="439" t="b">
        <v>0</v>
      </c>
    </row>
    <row r="102" ht="15.75" customHeight="1">
      <c r="A102" s="233" t="s">
        <v>25</v>
      </c>
      <c r="B102" s="309" t="s">
        <v>274</v>
      </c>
      <c r="C102" s="309" t="s">
        <v>255</v>
      </c>
      <c r="D102" s="309" t="s">
        <v>166</v>
      </c>
      <c r="E102" s="309"/>
      <c r="F102" s="309"/>
      <c r="G102" s="500"/>
      <c r="H102" s="437"/>
      <c r="I102" s="437"/>
      <c r="J102" s="435"/>
      <c r="K102" s="435"/>
      <c r="L102" s="435"/>
      <c r="M102" s="435"/>
      <c r="N102" s="435"/>
      <c r="O102" s="437"/>
      <c r="P102" s="437"/>
      <c r="Q102" s="435"/>
      <c r="R102" s="435"/>
      <c r="S102" s="435"/>
      <c r="T102" s="435"/>
      <c r="U102" s="435"/>
      <c r="V102" s="437"/>
      <c r="W102" s="437"/>
      <c r="X102" s="435"/>
      <c r="Y102" s="435"/>
      <c r="Z102" s="435"/>
      <c r="AA102" s="433"/>
      <c r="AB102" s="435"/>
      <c r="AC102" s="437"/>
      <c r="AD102" s="437"/>
      <c r="AE102" s="435"/>
      <c r="AF102" s="435"/>
      <c r="AG102" s="435"/>
      <c r="AH102" s="435"/>
      <c r="AI102" s="435"/>
      <c r="AJ102" s="437"/>
      <c r="AK102" s="435"/>
      <c r="AL102" s="278">
        <f t="shared" ref="AL102:AL141" si="27">SUM(G102:AK102)</f>
        <v>0</v>
      </c>
      <c r="AM102" s="436"/>
      <c r="AN102" s="240" t="b">
        <v>0</v>
      </c>
    </row>
    <row r="103" ht="15.75" customHeight="1">
      <c r="A103" s="502" t="s">
        <v>25</v>
      </c>
      <c r="B103" s="286" t="s">
        <v>274</v>
      </c>
      <c r="C103" s="286" t="s">
        <v>255</v>
      </c>
      <c r="D103" s="286" t="s">
        <v>161</v>
      </c>
      <c r="E103" s="286"/>
      <c r="F103" s="286"/>
      <c r="G103" s="438">
        <f t="shared" ref="G103:AJ103" si="26">SUM(G102)</f>
        <v>0</v>
      </c>
      <c r="H103" s="438">
        <f t="shared" si="26"/>
        <v>0</v>
      </c>
      <c r="I103" s="438">
        <f t="shared" si="26"/>
        <v>0</v>
      </c>
      <c r="J103" s="438">
        <f t="shared" si="26"/>
        <v>0</v>
      </c>
      <c r="K103" s="438">
        <f t="shared" si="26"/>
        <v>0</v>
      </c>
      <c r="L103" s="438">
        <f t="shared" si="26"/>
        <v>0</v>
      </c>
      <c r="M103" s="438">
        <f t="shared" si="26"/>
        <v>0</v>
      </c>
      <c r="N103" s="438">
        <f t="shared" si="26"/>
        <v>0</v>
      </c>
      <c r="O103" s="438">
        <f t="shared" si="26"/>
        <v>0</v>
      </c>
      <c r="P103" s="438">
        <f t="shared" si="26"/>
        <v>0</v>
      </c>
      <c r="Q103" s="438">
        <f t="shared" si="26"/>
        <v>0</v>
      </c>
      <c r="R103" s="438">
        <f t="shared" si="26"/>
        <v>0</v>
      </c>
      <c r="S103" s="438">
        <f t="shared" si="26"/>
        <v>0</v>
      </c>
      <c r="T103" s="438">
        <f t="shared" si="26"/>
        <v>0</v>
      </c>
      <c r="U103" s="438">
        <f t="shared" si="26"/>
        <v>0</v>
      </c>
      <c r="V103" s="438">
        <f t="shared" si="26"/>
        <v>0</v>
      </c>
      <c r="W103" s="438">
        <f t="shared" si="26"/>
        <v>0</v>
      </c>
      <c r="X103" s="438">
        <f t="shared" si="26"/>
        <v>0</v>
      </c>
      <c r="Y103" s="438">
        <f t="shared" si="26"/>
        <v>0</v>
      </c>
      <c r="Z103" s="438">
        <f t="shared" si="26"/>
        <v>0</v>
      </c>
      <c r="AA103" s="438">
        <f t="shared" si="26"/>
        <v>0</v>
      </c>
      <c r="AB103" s="438">
        <f t="shared" si="26"/>
        <v>0</v>
      </c>
      <c r="AC103" s="438">
        <f t="shared" si="26"/>
        <v>0</v>
      </c>
      <c r="AD103" s="438">
        <f t="shared" si="26"/>
        <v>0</v>
      </c>
      <c r="AE103" s="438">
        <f t="shared" si="26"/>
        <v>0</v>
      </c>
      <c r="AF103" s="438">
        <f t="shared" si="26"/>
        <v>0</v>
      </c>
      <c r="AG103" s="438">
        <f t="shared" si="26"/>
        <v>0</v>
      </c>
      <c r="AH103" s="438">
        <f t="shared" si="26"/>
        <v>0</v>
      </c>
      <c r="AI103" s="438">
        <f t="shared" si="26"/>
        <v>0</v>
      </c>
      <c r="AJ103" s="438">
        <f t="shared" si="26"/>
        <v>0</v>
      </c>
      <c r="AK103" s="438"/>
      <c r="AL103" s="260">
        <f t="shared" si="27"/>
        <v>0</v>
      </c>
      <c r="AM103" s="439"/>
      <c r="AN103" s="407" t="b">
        <v>0</v>
      </c>
    </row>
    <row r="104" ht="15.75" customHeight="1">
      <c r="A104" s="233" t="s">
        <v>273</v>
      </c>
      <c r="B104" s="309" t="s">
        <v>298</v>
      </c>
      <c r="C104" s="309" t="s">
        <v>259</v>
      </c>
      <c r="D104" s="309" t="s">
        <v>74</v>
      </c>
      <c r="E104" s="309"/>
      <c r="F104" s="309"/>
      <c r="G104" s="435">
        <v>2.0</v>
      </c>
      <c r="H104" s="437">
        <v>2.0</v>
      </c>
      <c r="I104" s="437"/>
      <c r="J104" s="435">
        <v>2.0</v>
      </c>
      <c r="K104" s="435">
        <v>2.0</v>
      </c>
      <c r="L104" s="435">
        <v>2.0</v>
      </c>
      <c r="M104" s="435">
        <v>2.0</v>
      </c>
      <c r="N104" s="435">
        <v>2.0</v>
      </c>
      <c r="O104" s="437">
        <v>2.0</v>
      </c>
      <c r="P104" s="437"/>
      <c r="Q104" s="435">
        <v>2.0</v>
      </c>
      <c r="R104" s="435">
        <v>2.0</v>
      </c>
      <c r="S104" s="435">
        <v>2.0</v>
      </c>
      <c r="T104" s="435">
        <v>2.0</v>
      </c>
      <c r="U104" s="435">
        <v>2.0</v>
      </c>
      <c r="V104" s="437">
        <v>2.0</v>
      </c>
      <c r="W104" s="437"/>
      <c r="X104" s="435">
        <v>2.0</v>
      </c>
      <c r="Y104" s="435">
        <v>2.0</v>
      </c>
      <c r="Z104" s="435">
        <v>2.0</v>
      </c>
      <c r="AA104" s="433">
        <v>2.0</v>
      </c>
      <c r="AB104" s="435">
        <v>2.0</v>
      </c>
      <c r="AC104" s="437">
        <v>2.0</v>
      </c>
      <c r="AD104" s="437"/>
      <c r="AE104" s="435">
        <v>2.0</v>
      </c>
      <c r="AF104" s="435">
        <v>2.0</v>
      </c>
      <c r="AG104" s="435">
        <v>2.0</v>
      </c>
      <c r="AH104" s="435">
        <v>2.0</v>
      </c>
      <c r="AI104" s="435">
        <v>2.0</v>
      </c>
      <c r="AJ104" s="437">
        <v>2.0</v>
      </c>
      <c r="AK104" s="435"/>
      <c r="AL104" s="278">
        <f t="shared" si="27"/>
        <v>52</v>
      </c>
      <c r="AM104" s="436"/>
      <c r="AN104" s="240" t="b">
        <v>0</v>
      </c>
    </row>
    <row r="105" ht="15.75" customHeight="1">
      <c r="A105" s="233" t="s">
        <v>273</v>
      </c>
      <c r="B105" s="309" t="s">
        <v>298</v>
      </c>
      <c r="C105" s="309" t="s">
        <v>259</v>
      </c>
      <c r="D105" s="309" t="s">
        <v>62</v>
      </c>
      <c r="E105" s="309"/>
      <c r="F105" s="309"/>
      <c r="G105" s="501"/>
      <c r="H105" s="437"/>
      <c r="I105" s="437"/>
      <c r="J105" s="435"/>
      <c r="K105" s="435"/>
      <c r="L105" s="435"/>
      <c r="M105" s="435"/>
      <c r="N105" s="441"/>
      <c r="O105" s="470"/>
      <c r="P105" s="437"/>
      <c r="Q105" s="435"/>
      <c r="R105" s="435"/>
      <c r="S105" s="435"/>
      <c r="T105" s="435"/>
      <c r="U105" s="441"/>
      <c r="V105" s="470"/>
      <c r="W105" s="437"/>
      <c r="X105" s="435"/>
      <c r="Y105" s="435"/>
      <c r="Z105" s="435"/>
      <c r="AA105" s="433"/>
      <c r="AB105" s="441"/>
      <c r="AC105" s="470"/>
      <c r="AD105" s="437"/>
      <c r="AE105" s="435"/>
      <c r="AF105" s="435"/>
      <c r="AG105" s="435"/>
      <c r="AH105" s="435"/>
      <c r="AI105" s="441"/>
      <c r="AJ105" s="470"/>
      <c r="AK105" s="435"/>
      <c r="AL105" s="278">
        <f t="shared" si="27"/>
        <v>0</v>
      </c>
      <c r="AM105" s="436"/>
      <c r="AN105" s="240" t="b">
        <v>0</v>
      </c>
    </row>
    <row r="106" ht="15.75" customHeight="1">
      <c r="A106" s="233" t="s">
        <v>273</v>
      </c>
      <c r="B106" s="309" t="s">
        <v>298</v>
      </c>
      <c r="C106" s="309" t="s">
        <v>259</v>
      </c>
      <c r="D106" s="309" t="s">
        <v>50</v>
      </c>
      <c r="E106" s="309"/>
      <c r="F106" s="309"/>
      <c r="G106" s="501"/>
      <c r="H106" s="437"/>
      <c r="I106" s="437">
        <v>2.0</v>
      </c>
      <c r="J106" s="435"/>
      <c r="K106" s="435"/>
      <c r="L106" s="435"/>
      <c r="M106" s="435"/>
      <c r="N106" s="441"/>
      <c r="O106" s="470"/>
      <c r="P106" s="437">
        <v>2.0</v>
      </c>
      <c r="Q106" s="435"/>
      <c r="R106" s="435"/>
      <c r="S106" s="435"/>
      <c r="T106" s="435"/>
      <c r="U106" s="441"/>
      <c r="V106" s="470"/>
      <c r="W106" s="437">
        <v>2.0</v>
      </c>
      <c r="X106" s="435"/>
      <c r="Y106" s="435"/>
      <c r="Z106" s="435"/>
      <c r="AA106" s="433"/>
      <c r="AB106" s="441"/>
      <c r="AC106" s="470"/>
      <c r="AD106" s="437">
        <v>2.0</v>
      </c>
      <c r="AE106" s="435"/>
      <c r="AF106" s="435"/>
      <c r="AG106" s="435"/>
      <c r="AH106" s="435"/>
      <c r="AI106" s="441"/>
      <c r="AJ106" s="470"/>
      <c r="AK106" s="435"/>
      <c r="AL106" s="278">
        <f t="shared" si="27"/>
        <v>8</v>
      </c>
      <c r="AM106" s="436"/>
      <c r="AN106" s="240" t="b">
        <v>0</v>
      </c>
    </row>
    <row r="107" ht="15.75" customHeight="1">
      <c r="A107" s="502" t="s">
        <v>273</v>
      </c>
      <c r="B107" s="457" t="s">
        <v>298</v>
      </c>
      <c r="C107" s="306" t="s">
        <v>259</v>
      </c>
      <c r="D107" s="286" t="s">
        <v>47</v>
      </c>
      <c r="E107" s="286"/>
      <c r="F107" s="286"/>
      <c r="G107" s="440">
        <f t="shared" ref="G107:AJ107" si="28">SUM(G104:G106)</f>
        <v>2</v>
      </c>
      <c r="H107" s="440">
        <f t="shared" si="28"/>
        <v>2</v>
      </c>
      <c r="I107" s="440">
        <f t="shared" si="28"/>
        <v>2</v>
      </c>
      <c r="J107" s="440">
        <f t="shared" si="28"/>
        <v>2</v>
      </c>
      <c r="K107" s="440">
        <f t="shared" si="28"/>
        <v>2</v>
      </c>
      <c r="L107" s="440">
        <f t="shared" si="28"/>
        <v>2</v>
      </c>
      <c r="M107" s="440">
        <f t="shared" si="28"/>
        <v>2</v>
      </c>
      <c r="N107" s="440">
        <f t="shared" si="28"/>
        <v>2</v>
      </c>
      <c r="O107" s="440">
        <f t="shared" si="28"/>
        <v>2</v>
      </c>
      <c r="P107" s="440">
        <f t="shared" si="28"/>
        <v>2</v>
      </c>
      <c r="Q107" s="440">
        <f t="shared" si="28"/>
        <v>2</v>
      </c>
      <c r="R107" s="440">
        <f t="shared" si="28"/>
        <v>2</v>
      </c>
      <c r="S107" s="440">
        <f t="shared" si="28"/>
        <v>2</v>
      </c>
      <c r="T107" s="440">
        <f t="shared" si="28"/>
        <v>2</v>
      </c>
      <c r="U107" s="440">
        <f t="shared" si="28"/>
        <v>2</v>
      </c>
      <c r="V107" s="440">
        <f t="shared" si="28"/>
        <v>2</v>
      </c>
      <c r="W107" s="440">
        <f t="shared" si="28"/>
        <v>2</v>
      </c>
      <c r="X107" s="440">
        <f t="shared" si="28"/>
        <v>2</v>
      </c>
      <c r="Y107" s="440">
        <f t="shared" si="28"/>
        <v>2</v>
      </c>
      <c r="Z107" s="440">
        <f t="shared" si="28"/>
        <v>2</v>
      </c>
      <c r="AA107" s="440">
        <f t="shared" si="28"/>
        <v>2</v>
      </c>
      <c r="AB107" s="440">
        <f t="shared" si="28"/>
        <v>2</v>
      </c>
      <c r="AC107" s="440">
        <f t="shared" si="28"/>
        <v>2</v>
      </c>
      <c r="AD107" s="440">
        <f t="shared" si="28"/>
        <v>2</v>
      </c>
      <c r="AE107" s="440">
        <f t="shared" si="28"/>
        <v>2</v>
      </c>
      <c r="AF107" s="440">
        <f t="shared" si="28"/>
        <v>2</v>
      </c>
      <c r="AG107" s="440">
        <f t="shared" si="28"/>
        <v>2</v>
      </c>
      <c r="AH107" s="440">
        <f t="shared" si="28"/>
        <v>2</v>
      </c>
      <c r="AI107" s="440">
        <f t="shared" si="28"/>
        <v>2</v>
      </c>
      <c r="AJ107" s="440">
        <f t="shared" si="28"/>
        <v>2</v>
      </c>
      <c r="AK107" s="440"/>
      <c r="AL107" s="260">
        <f t="shared" si="27"/>
        <v>60</v>
      </c>
      <c r="AM107" s="439"/>
      <c r="AN107" s="407" t="b">
        <v>0</v>
      </c>
    </row>
    <row r="108" ht="15.75" customHeight="1">
      <c r="A108" s="233" t="s">
        <v>25</v>
      </c>
      <c r="B108" s="309" t="s">
        <v>309</v>
      </c>
      <c r="C108" s="309" t="s">
        <v>275</v>
      </c>
      <c r="D108" s="309" t="s">
        <v>132</v>
      </c>
      <c r="E108" s="309"/>
      <c r="F108" s="309"/>
      <c r="G108" s="435">
        <v>8.0</v>
      </c>
      <c r="H108" s="437"/>
      <c r="I108" s="437"/>
      <c r="J108" s="435">
        <v>8.0</v>
      </c>
      <c r="K108" s="435">
        <v>8.0</v>
      </c>
      <c r="L108" s="435"/>
      <c r="M108" s="435">
        <v>8.0</v>
      </c>
      <c r="N108" s="435">
        <v>8.0</v>
      </c>
      <c r="O108" s="437"/>
      <c r="P108" s="437"/>
      <c r="Q108" s="435">
        <v>8.0</v>
      </c>
      <c r="R108" s="435">
        <v>8.0</v>
      </c>
      <c r="S108" s="435">
        <v>8.0</v>
      </c>
      <c r="T108" s="435">
        <v>8.0</v>
      </c>
      <c r="U108" s="435">
        <v>8.0</v>
      </c>
      <c r="V108" s="437"/>
      <c r="W108" s="437"/>
      <c r="X108" s="435">
        <v>8.0</v>
      </c>
      <c r="Y108" s="435">
        <v>8.0</v>
      </c>
      <c r="Z108" s="435">
        <v>8.0</v>
      </c>
      <c r="AA108" s="433">
        <v>8.0</v>
      </c>
      <c r="AB108" s="435">
        <v>8.0</v>
      </c>
      <c r="AC108" s="437"/>
      <c r="AD108" s="437"/>
      <c r="AE108" s="435">
        <v>8.0</v>
      </c>
      <c r="AF108" s="435">
        <v>8.0</v>
      </c>
      <c r="AG108" s="435">
        <v>8.0</v>
      </c>
      <c r="AH108" s="435">
        <v>8.0</v>
      </c>
      <c r="AI108" s="435">
        <v>8.0</v>
      </c>
      <c r="AJ108" s="437"/>
      <c r="AK108" s="435"/>
      <c r="AL108" s="278">
        <f t="shared" si="27"/>
        <v>160</v>
      </c>
      <c r="AM108" s="241"/>
      <c r="AN108" s="240" t="b">
        <v>0</v>
      </c>
    </row>
    <row r="109" ht="15.75" customHeight="1">
      <c r="A109" s="233" t="s">
        <v>25</v>
      </c>
      <c r="B109" s="309" t="s">
        <v>309</v>
      </c>
      <c r="C109" s="309" t="s">
        <v>275</v>
      </c>
      <c r="D109" s="309" t="s">
        <v>141</v>
      </c>
      <c r="E109" s="309"/>
      <c r="F109" s="309"/>
      <c r="G109" s="435"/>
      <c r="H109" s="437">
        <v>8.0</v>
      </c>
      <c r="I109" s="437">
        <v>8.0</v>
      </c>
      <c r="J109" s="435"/>
      <c r="K109" s="435"/>
      <c r="L109" s="435"/>
      <c r="M109" s="435"/>
      <c r="N109" s="435"/>
      <c r="O109" s="437">
        <v>8.0</v>
      </c>
      <c r="P109" s="437">
        <v>8.0</v>
      </c>
      <c r="Q109" s="435"/>
      <c r="R109" s="435"/>
      <c r="S109" s="435"/>
      <c r="T109" s="435"/>
      <c r="U109" s="435"/>
      <c r="V109" s="437">
        <v>8.0</v>
      </c>
      <c r="W109" s="437">
        <v>8.0</v>
      </c>
      <c r="X109" s="435"/>
      <c r="Y109" s="435"/>
      <c r="Z109" s="435"/>
      <c r="AA109" s="433"/>
      <c r="AB109" s="435"/>
      <c r="AC109" s="437">
        <v>8.0</v>
      </c>
      <c r="AD109" s="437">
        <v>8.0</v>
      </c>
      <c r="AE109" s="435"/>
      <c r="AF109" s="435"/>
      <c r="AG109" s="435"/>
      <c r="AH109" s="435"/>
      <c r="AI109" s="435"/>
      <c r="AJ109" s="437">
        <v>8.0</v>
      </c>
      <c r="AK109" s="435"/>
      <c r="AL109" s="278">
        <f t="shared" si="27"/>
        <v>72</v>
      </c>
      <c r="AM109" s="241"/>
      <c r="AN109" s="240" t="b">
        <v>0</v>
      </c>
    </row>
    <row r="110" ht="15.75" customHeight="1">
      <c r="A110" s="233" t="s">
        <v>25</v>
      </c>
      <c r="B110" s="309" t="s">
        <v>309</v>
      </c>
      <c r="C110" s="309" t="s">
        <v>275</v>
      </c>
      <c r="D110" s="309" t="s">
        <v>110</v>
      </c>
      <c r="E110" s="309"/>
      <c r="F110" s="309"/>
      <c r="G110" s="435"/>
      <c r="H110" s="437"/>
      <c r="I110" s="437"/>
      <c r="J110" s="435"/>
      <c r="K110" s="435"/>
      <c r="L110" s="435"/>
      <c r="M110" s="435"/>
      <c r="N110" s="435"/>
      <c r="O110" s="437"/>
      <c r="P110" s="437"/>
      <c r="Q110" s="435"/>
      <c r="R110" s="435"/>
      <c r="S110" s="435"/>
      <c r="T110" s="435"/>
      <c r="U110" s="435"/>
      <c r="V110" s="437"/>
      <c r="W110" s="437"/>
      <c r="X110" s="435"/>
      <c r="Y110" s="435"/>
      <c r="Z110" s="435"/>
      <c r="AA110" s="433"/>
      <c r="AB110" s="435"/>
      <c r="AC110" s="437"/>
      <c r="AD110" s="437"/>
      <c r="AE110" s="435"/>
      <c r="AF110" s="435"/>
      <c r="AG110" s="435"/>
      <c r="AH110" s="435"/>
      <c r="AI110" s="435"/>
      <c r="AJ110" s="437"/>
      <c r="AK110" s="435"/>
      <c r="AL110" s="278">
        <f t="shared" si="27"/>
        <v>0</v>
      </c>
      <c r="AM110" s="304"/>
      <c r="AN110" s="240" t="b">
        <v>0</v>
      </c>
    </row>
    <row r="111" ht="15.75" customHeight="1">
      <c r="A111" s="502" t="s">
        <v>25</v>
      </c>
      <c r="B111" s="306" t="s">
        <v>309</v>
      </c>
      <c r="C111" s="306" t="s">
        <v>275</v>
      </c>
      <c r="D111" s="306" t="s">
        <v>98</v>
      </c>
      <c r="E111" s="306"/>
      <c r="F111" s="306"/>
      <c r="G111" s="438">
        <f t="shared" ref="G111:AJ111" si="29">SUM(G108:G109)</f>
        <v>8</v>
      </c>
      <c r="H111" s="438">
        <f t="shared" si="29"/>
        <v>8</v>
      </c>
      <c r="I111" s="438">
        <f t="shared" si="29"/>
        <v>8</v>
      </c>
      <c r="J111" s="438">
        <f t="shared" si="29"/>
        <v>8</v>
      </c>
      <c r="K111" s="438">
        <f t="shared" si="29"/>
        <v>8</v>
      </c>
      <c r="L111" s="438">
        <f t="shared" si="29"/>
        <v>0</v>
      </c>
      <c r="M111" s="438">
        <f t="shared" si="29"/>
        <v>8</v>
      </c>
      <c r="N111" s="438">
        <f t="shared" si="29"/>
        <v>8</v>
      </c>
      <c r="O111" s="438">
        <f t="shared" si="29"/>
        <v>8</v>
      </c>
      <c r="P111" s="438">
        <f t="shared" si="29"/>
        <v>8</v>
      </c>
      <c r="Q111" s="438">
        <f t="shared" si="29"/>
        <v>8</v>
      </c>
      <c r="R111" s="438">
        <f t="shared" si="29"/>
        <v>8</v>
      </c>
      <c r="S111" s="438">
        <f t="shared" si="29"/>
        <v>8</v>
      </c>
      <c r="T111" s="438">
        <f t="shared" si="29"/>
        <v>8</v>
      </c>
      <c r="U111" s="438">
        <f t="shared" si="29"/>
        <v>8</v>
      </c>
      <c r="V111" s="438">
        <f t="shared" si="29"/>
        <v>8</v>
      </c>
      <c r="W111" s="438">
        <f t="shared" si="29"/>
        <v>8</v>
      </c>
      <c r="X111" s="438">
        <f t="shared" si="29"/>
        <v>8</v>
      </c>
      <c r="Y111" s="438">
        <f t="shared" si="29"/>
        <v>8</v>
      </c>
      <c r="Z111" s="438">
        <f t="shared" si="29"/>
        <v>8</v>
      </c>
      <c r="AA111" s="438">
        <f t="shared" si="29"/>
        <v>8</v>
      </c>
      <c r="AB111" s="438">
        <f t="shared" si="29"/>
        <v>8</v>
      </c>
      <c r="AC111" s="438">
        <f t="shared" si="29"/>
        <v>8</v>
      </c>
      <c r="AD111" s="438">
        <f t="shared" si="29"/>
        <v>8</v>
      </c>
      <c r="AE111" s="438">
        <f t="shared" si="29"/>
        <v>8</v>
      </c>
      <c r="AF111" s="438">
        <f t="shared" si="29"/>
        <v>8</v>
      </c>
      <c r="AG111" s="438">
        <f t="shared" si="29"/>
        <v>8</v>
      </c>
      <c r="AH111" s="438">
        <f t="shared" si="29"/>
        <v>8</v>
      </c>
      <c r="AI111" s="438">
        <f t="shared" si="29"/>
        <v>8</v>
      </c>
      <c r="AJ111" s="438">
        <f t="shared" si="29"/>
        <v>8</v>
      </c>
      <c r="AK111" s="438"/>
      <c r="AL111" s="260">
        <f t="shared" si="27"/>
        <v>232</v>
      </c>
      <c r="AM111" s="263"/>
      <c r="AN111" s="407" t="b">
        <v>0</v>
      </c>
    </row>
    <row r="112" ht="15.75" customHeight="1">
      <c r="A112" s="233" t="s">
        <v>25</v>
      </c>
      <c r="B112" s="309" t="s">
        <v>309</v>
      </c>
      <c r="C112" s="309" t="s">
        <v>259</v>
      </c>
      <c r="D112" s="309" t="s">
        <v>54</v>
      </c>
      <c r="E112" s="309"/>
      <c r="F112" s="309"/>
      <c r="G112" s="435"/>
      <c r="H112" s="437"/>
      <c r="I112" s="437"/>
      <c r="J112" s="435"/>
      <c r="K112" s="435"/>
      <c r="L112" s="435"/>
      <c r="M112" s="435"/>
      <c r="N112" s="435"/>
      <c r="O112" s="437"/>
      <c r="P112" s="437"/>
      <c r="Q112" s="435"/>
      <c r="R112" s="435">
        <v>1.0</v>
      </c>
      <c r="S112" s="435"/>
      <c r="T112" s="435"/>
      <c r="U112" s="435"/>
      <c r="V112" s="437"/>
      <c r="W112" s="437"/>
      <c r="X112" s="435">
        <v>1.0</v>
      </c>
      <c r="Y112" s="435"/>
      <c r="Z112" s="435"/>
      <c r="AA112" s="433"/>
      <c r="AB112" s="435"/>
      <c r="AC112" s="437"/>
      <c r="AD112" s="437"/>
      <c r="AE112" s="435"/>
      <c r="AF112" s="435"/>
      <c r="AG112" s="435">
        <v>1.0</v>
      </c>
      <c r="AH112" s="435"/>
      <c r="AI112" s="435"/>
      <c r="AJ112" s="437"/>
      <c r="AK112" s="435"/>
      <c r="AL112" s="278">
        <f t="shared" si="27"/>
        <v>3</v>
      </c>
      <c r="AM112" s="241"/>
      <c r="AN112" s="240" t="b">
        <v>0</v>
      </c>
    </row>
    <row r="113" ht="15.75" customHeight="1">
      <c r="A113" s="502" t="s">
        <v>25</v>
      </c>
      <c r="B113" s="306" t="s">
        <v>309</v>
      </c>
      <c r="C113" s="306" t="s">
        <v>259</v>
      </c>
      <c r="D113" s="306" t="s">
        <v>47</v>
      </c>
      <c r="E113" s="306"/>
      <c r="F113" s="306"/>
      <c r="G113" s="438">
        <f t="shared" ref="G113:AJ113" si="30">SUM(G112)</f>
        <v>0</v>
      </c>
      <c r="H113" s="438">
        <f t="shared" si="30"/>
        <v>0</v>
      </c>
      <c r="I113" s="438">
        <f t="shared" si="30"/>
        <v>0</v>
      </c>
      <c r="J113" s="438">
        <f t="shared" si="30"/>
        <v>0</v>
      </c>
      <c r="K113" s="438">
        <f t="shared" si="30"/>
        <v>0</v>
      </c>
      <c r="L113" s="438">
        <f t="shared" si="30"/>
        <v>0</v>
      </c>
      <c r="M113" s="438">
        <f t="shared" si="30"/>
        <v>0</v>
      </c>
      <c r="N113" s="438">
        <f t="shared" si="30"/>
        <v>0</v>
      </c>
      <c r="O113" s="438">
        <f t="shared" si="30"/>
        <v>0</v>
      </c>
      <c r="P113" s="438">
        <f t="shared" si="30"/>
        <v>0</v>
      </c>
      <c r="Q113" s="438">
        <f t="shared" si="30"/>
        <v>0</v>
      </c>
      <c r="R113" s="438">
        <f t="shared" si="30"/>
        <v>1</v>
      </c>
      <c r="S113" s="438">
        <f t="shared" si="30"/>
        <v>0</v>
      </c>
      <c r="T113" s="438">
        <f t="shared" si="30"/>
        <v>0</v>
      </c>
      <c r="U113" s="438">
        <f t="shared" si="30"/>
        <v>0</v>
      </c>
      <c r="V113" s="438">
        <f t="shared" si="30"/>
        <v>0</v>
      </c>
      <c r="W113" s="438">
        <f t="shared" si="30"/>
        <v>0</v>
      </c>
      <c r="X113" s="438">
        <f t="shared" si="30"/>
        <v>1</v>
      </c>
      <c r="Y113" s="438">
        <f t="shared" si="30"/>
        <v>0</v>
      </c>
      <c r="Z113" s="438">
        <f t="shared" si="30"/>
        <v>0</v>
      </c>
      <c r="AA113" s="438">
        <f t="shared" si="30"/>
        <v>0</v>
      </c>
      <c r="AB113" s="438">
        <f t="shared" si="30"/>
        <v>0</v>
      </c>
      <c r="AC113" s="438">
        <f t="shared" si="30"/>
        <v>0</v>
      </c>
      <c r="AD113" s="438">
        <f t="shared" si="30"/>
        <v>0</v>
      </c>
      <c r="AE113" s="438">
        <f t="shared" si="30"/>
        <v>0</v>
      </c>
      <c r="AF113" s="438">
        <f t="shared" si="30"/>
        <v>0</v>
      </c>
      <c r="AG113" s="438">
        <f t="shared" si="30"/>
        <v>1</v>
      </c>
      <c r="AH113" s="438">
        <f t="shared" si="30"/>
        <v>0</v>
      </c>
      <c r="AI113" s="438">
        <f t="shared" si="30"/>
        <v>0</v>
      </c>
      <c r="AJ113" s="438">
        <f t="shared" si="30"/>
        <v>0</v>
      </c>
      <c r="AK113" s="438"/>
      <c r="AL113" s="260">
        <f t="shared" si="27"/>
        <v>3</v>
      </c>
      <c r="AM113" s="263"/>
      <c r="AN113" s="407" t="b">
        <v>0</v>
      </c>
    </row>
    <row r="114" ht="15.75" customHeight="1">
      <c r="A114" s="233" t="s">
        <v>25</v>
      </c>
      <c r="B114" s="416" t="s">
        <v>309</v>
      </c>
      <c r="C114" s="416" t="s">
        <v>255</v>
      </c>
      <c r="D114" s="416" t="s">
        <v>171</v>
      </c>
      <c r="E114" s="416"/>
      <c r="F114" s="416"/>
      <c r="G114" s="435"/>
      <c r="H114" s="437"/>
      <c r="I114" s="437"/>
      <c r="J114" s="435"/>
      <c r="K114" s="435"/>
      <c r="L114" s="435"/>
      <c r="M114" s="435"/>
      <c r="N114" s="435"/>
      <c r="O114" s="437"/>
      <c r="P114" s="437"/>
      <c r="Q114" s="435"/>
      <c r="R114" s="435"/>
      <c r="S114" s="435"/>
      <c r="T114" s="435"/>
      <c r="U114" s="435"/>
      <c r="V114" s="437"/>
      <c r="W114" s="437"/>
      <c r="X114" s="435"/>
      <c r="Y114" s="435"/>
      <c r="Z114" s="435"/>
      <c r="AA114" s="433"/>
      <c r="AB114" s="435"/>
      <c r="AC114" s="437"/>
      <c r="AD114" s="437"/>
      <c r="AE114" s="435">
        <v>1.0</v>
      </c>
      <c r="AF114" s="435"/>
      <c r="AG114" s="435"/>
      <c r="AH114" s="435"/>
      <c r="AI114" s="435"/>
      <c r="AJ114" s="437"/>
      <c r="AK114" s="435"/>
      <c r="AL114" s="278">
        <f t="shared" si="27"/>
        <v>1</v>
      </c>
      <c r="AM114" s="495"/>
      <c r="AN114" s="240" t="b">
        <v>0</v>
      </c>
    </row>
    <row r="115" ht="15.75" customHeight="1">
      <c r="A115" s="502" t="s">
        <v>25</v>
      </c>
      <c r="B115" s="306" t="s">
        <v>309</v>
      </c>
      <c r="C115" s="306" t="s">
        <v>255</v>
      </c>
      <c r="D115" s="306" t="s">
        <v>161</v>
      </c>
      <c r="E115" s="306"/>
      <c r="F115" s="306"/>
      <c r="G115" s="438">
        <f t="shared" ref="G115:AJ115" si="31">SUM(G114)</f>
        <v>0</v>
      </c>
      <c r="H115" s="438">
        <f t="shared" si="31"/>
        <v>0</v>
      </c>
      <c r="I115" s="438">
        <f t="shared" si="31"/>
        <v>0</v>
      </c>
      <c r="J115" s="438">
        <f t="shared" si="31"/>
        <v>0</v>
      </c>
      <c r="K115" s="438">
        <f t="shared" si="31"/>
        <v>0</v>
      </c>
      <c r="L115" s="438">
        <f t="shared" si="31"/>
        <v>0</v>
      </c>
      <c r="M115" s="438">
        <f t="shared" si="31"/>
        <v>0</v>
      </c>
      <c r="N115" s="438">
        <f t="shared" si="31"/>
        <v>0</v>
      </c>
      <c r="O115" s="438">
        <f t="shared" si="31"/>
        <v>0</v>
      </c>
      <c r="P115" s="438">
        <f t="shared" si="31"/>
        <v>0</v>
      </c>
      <c r="Q115" s="438">
        <f t="shared" si="31"/>
        <v>0</v>
      </c>
      <c r="R115" s="438">
        <f t="shared" si="31"/>
        <v>0</v>
      </c>
      <c r="S115" s="438">
        <f t="shared" si="31"/>
        <v>0</v>
      </c>
      <c r="T115" s="438">
        <f t="shared" si="31"/>
        <v>0</v>
      </c>
      <c r="U115" s="438">
        <f t="shared" si="31"/>
        <v>0</v>
      </c>
      <c r="V115" s="438">
        <f t="shared" si="31"/>
        <v>0</v>
      </c>
      <c r="W115" s="438">
        <f t="shared" si="31"/>
        <v>0</v>
      </c>
      <c r="X115" s="438">
        <f t="shared" si="31"/>
        <v>0</v>
      </c>
      <c r="Y115" s="438">
        <f t="shared" si="31"/>
        <v>0</v>
      </c>
      <c r="Z115" s="438">
        <f t="shared" si="31"/>
        <v>0</v>
      </c>
      <c r="AA115" s="438">
        <f t="shared" si="31"/>
        <v>0</v>
      </c>
      <c r="AB115" s="438">
        <f t="shared" si="31"/>
        <v>0</v>
      </c>
      <c r="AC115" s="438">
        <f t="shared" si="31"/>
        <v>0</v>
      </c>
      <c r="AD115" s="438">
        <f t="shared" si="31"/>
        <v>0</v>
      </c>
      <c r="AE115" s="438">
        <f t="shared" si="31"/>
        <v>1</v>
      </c>
      <c r="AF115" s="438">
        <f t="shared" si="31"/>
        <v>0</v>
      </c>
      <c r="AG115" s="438">
        <f t="shared" si="31"/>
        <v>0</v>
      </c>
      <c r="AH115" s="438">
        <f t="shared" si="31"/>
        <v>0</v>
      </c>
      <c r="AI115" s="438">
        <f t="shared" si="31"/>
        <v>0</v>
      </c>
      <c r="AJ115" s="438">
        <f t="shared" si="31"/>
        <v>0</v>
      </c>
      <c r="AK115" s="438"/>
      <c r="AL115" s="260">
        <f t="shared" si="27"/>
        <v>1</v>
      </c>
      <c r="AM115" s="263"/>
      <c r="AN115" s="407" t="b">
        <v>0</v>
      </c>
    </row>
    <row r="116" ht="15.75" customHeight="1">
      <c r="A116" s="264" t="s">
        <v>273</v>
      </c>
      <c r="B116" s="309" t="s">
        <v>310</v>
      </c>
      <c r="C116" s="309" t="s">
        <v>259</v>
      </c>
      <c r="D116" s="309" t="s">
        <v>62</v>
      </c>
      <c r="E116" s="309"/>
      <c r="F116" s="309"/>
      <c r="G116" s="435">
        <v>1.0</v>
      </c>
      <c r="H116" s="437">
        <v>1.0</v>
      </c>
      <c r="I116" s="437">
        <v>1.0</v>
      </c>
      <c r="J116" s="435">
        <v>1.0</v>
      </c>
      <c r="K116" s="435">
        <v>1.0</v>
      </c>
      <c r="L116" s="435">
        <v>1.0</v>
      </c>
      <c r="M116" s="435">
        <v>1.0</v>
      </c>
      <c r="N116" s="435">
        <v>1.0</v>
      </c>
      <c r="O116" s="437">
        <v>1.0</v>
      </c>
      <c r="P116" s="437">
        <v>1.0</v>
      </c>
      <c r="Q116" s="435">
        <v>1.0</v>
      </c>
      <c r="R116" s="435">
        <v>1.0</v>
      </c>
      <c r="S116" s="435">
        <v>1.0</v>
      </c>
      <c r="T116" s="435">
        <v>1.0</v>
      </c>
      <c r="U116" s="435">
        <v>1.0</v>
      </c>
      <c r="V116" s="437">
        <v>1.0</v>
      </c>
      <c r="W116" s="437">
        <v>1.0</v>
      </c>
      <c r="X116" s="435">
        <v>1.0</v>
      </c>
      <c r="Y116" s="435">
        <v>1.0</v>
      </c>
      <c r="Z116" s="435">
        <v>1.0</v>
      </c>
      <c r="AA116" s="433">
        <v>1.0</v>
      </c>
      <c r="AB116" s="435">
        <v>1.0</v>
      </c>
      <c r="AC116" s="437">
        <v>1.0</v>
      </c>
      <c r="AD116" s="437">
        <v>1.0</v>
      </c>
      <c r="AE116" s="435">
        <v>1.0</v>
      </c>
      <c r="AF116" s="435">
        <v>1.0</v>
      </c>
      <c r="AG116" s="435">
        <v>1.0</v>
      </c>
      <c r="AH116" s="435">
        <v>1.0</v>
      </c>
      <c r="AI116" s="435">
        <v>1.0</v>
      </c>
      <c r="AJ116" s="437">
        <v>1.0</v>
      </c>
      <c r="AK116" s="435"/>
      <c r="AL116" s="278">
        <f t="shared" si="27"/>
        <v>30</v>
      </c>
      <c r="AM116" s="241"/>
      <c r="AN116" s="240" t="b">
        <v>0</v>
      </c>
    </row>
    <row r="117" ht="15.75" customHeight="1">
      <c r="A117" s="264" t="s">
        <v>273</v>
      </c>
      <c r="B117" s="309" t="s">
        <v>310</v>
      </c>
      <c r="C117" s="309" t="s">
        <v>259</v>
      </c>
      <c r="D117" s="309"/>
      <c r="E117" s="309"/>
      <c r="F117" s="309"/>
      <c r="G117" s="435"/>
      <c r="H117" s="437"/>
      <c r="I117" s="437"/>
      <c r="J117" s="435"/>
      <c r="K117" s="435"/>
      <c r="L117" s="435"/>
      <c r="M117" s="435"/>
      <c r="N117" s="435"/>
      <c r="O117" s="437"/>
      <c r="P117" s="437"/>
      <c r="Q117" s="435"/>
      <c r="R117" s="435"/>
      <c r="S117" s="435"/>
      <c r="T117" s="435"/>
      <c r="U117" s="435"/>
      <c r="V117" s="437"/>
      <c r="W117" s="437"/>
      <c r="X117" s="435"/>
      <c r="Y117" s="435"/>
      <c r="Z117" s="435"/>
      <c r="AA117" s="433"/>
      <c r="AB117" s="435"/>
      <c r="AC117" s="437"/>
      <c r="AD117" s="437"/>
      <c r="AE117" s="435"/>
      <c r="AF117" s="435"/>
      <c r="AG117" s="435"/>
      <c r="AH117" s="435"/>
      <c r="AI117" s="435"/>
      <c r="AJ117" s="437"/>
      <c r="AK117" s="435"/>
      <c r="AL117" s="278">
        <f t="shared" si="27"/>
        <v>0</v>
      </c>
      <c r="AM117" s="304"/>
      <c r="AN117" s="240" t="b">
        <v>0</v>
      </c>
    </row>
    <row r="118" ht="15.75" customHeight="1">
      <c r="A118" s="305" t="s">
        <v>273</v>
      </c>
      <c r="B118" s="457" t="s">
        <v>310</v>
      </c>
      <c r="C118" s="286" t="s">
        <v>259</v>
      </c>
      <c r="D118" s="286" t="s">
        <v>47</v>
      </c>
      <c r="E118" s="286"/>
      <c r="F118" s="286"/>
      <c r="G118" s="438">
        <f t="shared" ref="G118:AJ118" si="32">SUM(G116:G117)</f>
        <v>1</v>
      </c>
      <c r="H118" s="438">
        <f t="shared" si="32"/>
        <v>1</v>
      </c>
      <c r="I118" s="438">
        <f t="shared" si="32"/>
        <v>1</v>
      </c>
      <c r="J118" s="438">
        <f t="shared" si="32"/>
        <v>1</v>
      </c>
      <c r="K118" s="438">
        <f t="shared" si="32"/>
        <v>1</v>
      </c>
      <c r="L118" s="438">
        <f t="shared" si="32"/>
        <v>1</v>
      </c>
      <c r="M118" s="438">
        <f t="shared" si="32"/>
        <v>1</v>
      </c>
      <c r="N118" s="438">
        <f t="shared" si="32"/>
        <v>1</v>
      </c>
      <c r="O118" s="438">
        <f t="shared" si="32"/>
        <v>1</v>
      </c>
      <c r="P118" s="438">
        <f t="shared" si="32"/>
        <v>1</v>
      </c>
      <c r="Q118" s="438">
        <f t="shared" si="32"/>
        <v>1</v>
      </c>
      <c r="R118" s="438">
        <f t="shared" si="32"/>
        <v>1</v>
      </c>
      <c r="S118" s="438">
        <f t="shared" si="32"/>
        <v>1</v>
      </c>
      <c r="T118" s="438">
        <f t="shared" si="32"/>
        <v>1</v>
      </c>
      <c r="U118" s="438">
        <f t="shared" si="32"/>
        <v>1</v>
      </c>
      <c r="V118" s="438">
        <f t="shared" si="32"/>
        <v>1</v>
      </c>
      <c r="W118" s="438">
        <f t="shared" si="32"/>
        <v>1</v>
      </c>
      <c r="X118" s="438">
        <f t="shared" si="32"/>
        <v>1</v>
      </c>
      <c r="Y118" s="438">
        <f t="shared" si="32"/>
        <v>1</v>
      </c>
      <c r="Z118" s="438">
        <f t="shared" si="32"/>
        <v>1</v>
      </c>
      <c r="AA118" s="438">
        <f t="shared" si="32"/>
        <v>1</v>
      </c>
      <c r="AB118" s="438">
        <f t="shared" si="32"/>
        <v>1</v>
      </c>
      <c r="AC118" s="438">
        <f t="shared" si="32"/>
        <v>1</v>
      </c>
      <c r="AD118" s="438">
        <f t="shared" si="32"/>
        <v>1</v>
      </c>
      <c r="AE118" s="438">
        <f t="shared" si="32"/>
        <v>1</v>
      </c>
      <c r="AF118" s="438">
        <f t="shared" si="32"/>
        <v>1</v>
      </c>
      <c r="AG118" s="438">
        <f t="shared" si="32"/>
        <v>1</v>
      </c>
      <c r="AH118" s="438">
        <f t="shared" si="32"/>
        <v>1</v>
      </c>
      <c r="AI118" s="438">
        <f t="shared" si="32"/>
        <v>1</v>
      </c>
      <c r="AJ118" s="438">
        <f t="shared" si="32"/>
        <v>1</v>
      </c>
      <c r="AK118" s="438"/>
      <c r="AL118" s="260">
        <f t="shared" si="27"/>
        <v>30</v>
      </c>
      <c r="AM118" s="301"/>
      <c r="AN118" s="407" t="b">
        <v>0</v>
      </c>
    </row>
    <row r="119" ht="15.75" customHeight="1">
      <c r="A119" s="264" t="s">
        <v>273</v>
      </c>
      <c r="B119" s="309" t="s">
        <v>310</v>
      </c>
      <c r="C119" s="309" t="s">
        <v>271</v>
      </c>
      <c r="D119" s="309" t="s">
        <v>173</v>
      </c>
      <c r="E119" s="309"/>
      <c r="F119" s="309"/>
      <c r="G119" s="435"/>
      <c r="H119" s="437"/>
      <c r="I119" s="437"/>
      <c r="J119" s="435"/>
      <c r="K119" s="435"/>
      <c r="L119" s="435"/>
      <c r="M119" s="435"/>
      <c r="N119" s="435"/>
      <c r="O119" s="437"/>
      <c r="P119" s="437"/>
      <c r="Q119" s="435"/>
      <c r="R119" s="435"/>
      <c r="S119" s="435"/>
      <c r="T119" s="435"/>
      <c r="U119" s="435"/>
      <c r="V119" s="437"/>
      <c r="W119" s="437"/>
      <c r="X119" s="435"/>
      <c r="Y119" s="435"/>
      <c r="Z119" s="435"/>
      <c r="AA119" s="433"/>
      <c r="AB119" s="435"/>
      <c r="AC119" s="437"/>
      <c r="AD119" s="437"/>
      <c r="AE119" s="435"/>
      <c r="AF119" s="435">
        <v>1.0</v>
      </c>
      <c r="AG119" s="435"/>
      <c r="AH119" s="435"/>
      <c r="AI119" s="435"/>
      <c r="AJ119" s="437"/>
      <c r="AK119" s="435"/>
      <c r="AL119" s="278">
        <f t="shared" si="27"/>
        <v>1</v>
      </c>
      <c r="AM119" s="241"/>
      <c r="AN119" s="240" t="b">
        <v>0</v>
      </c>
    </row>
    <row r="120" ht="15.75" customHeight="1">
      <c r="A120" s="264" t="s">
        <v>273</v>
      </c>
      <c r="B120" s="309" t="s">
        <v>310</v>
      </c>
      <c r="C120" s="309" t="s">
        <v>271</v>
      </c>
      <c r="D120" s="309"/>
      <c r="E120" s="309"/>
      <c r="F120" s="309"/>
      <c r="G120" s="435"/>
      <c r="H120" s="437"/>
      <c r="I120" s="437"/>
      <c r="J120" s="435"/>
      <c r="K120" s="435"/>
      <c r="L120" s="435"/>
      <c r="M120" s="435"/>
      <c r="N120" s="435"/>
      <c r="O120" s="437"/>
      <c r="P120" s="437"/>
      <c r="Q120" s="435"/>
      <c r="R120" s="435"/>
      <c r="S120" s="435"/>
      <c r="T120" s="435"/>
      <c r="U120" s="435"/>
      <c r="V120" s="437"/>
      <c r="W120" s="437"/>
      <c r="X120" s="435"/>
      <c r="Y120" s="435"/>
      <c r="Z120" s="435"/>
      <c r="AA120" s="433"/>
      <c r="AB120" s="435"/>
      <c r="AC120" s="437"/>
      <c r="AD120" s="437"/>
      <c r="AE120" s="435"/>
      <c r="AF120" s="435"/>
      <c r="AG120" s="435"/>
      <c r="AH120" s="435"/>
      <c r="AI120" s="435"/>
      <c r="AJ120" s="437"/>
      <c r="AK120" s="435"/>
      <c r="AL120" s="278">
        <f t="shared" si="27"/>
        <v>0</v>
      </c>
      <c r="AM120" s="304"/>
      <c r="AN120" s="240" t="b">
        <v>0</v>
      </c>
    </row>
    <row r="121" ht="15.75" customHeight="1">
      <c r="A121" s="305" t="s">
        <v>273</v>
      </c>
      <c r="B121" s="306" t="s">
        <v>310</v>
      </c>
      <c r="C121" s="306" t="s">
        <v>271</v>
      </c>
      <c r="D121" s="306" t="s">
        <v>172</v>
      </c>
      <c r="E121" s="306"/>
      <c r="F121" s="306"/>
      <c r="G121" s="438">
        <f t="shared" ref="G121:AJ121" si="33">SUM(G119:G120)</f>
        <v>0</v>
      </c>
      <c r="H121" s="438">
        <f t="shared" si="33"/>
        <v>0</v>
      </c>
      <c r="I121" s="438">
        <f t="shared" si="33"/>
        <v>0</v>
      </c>
      <c r="J121" s="438">
        <f t="shared" si="33"/>
        <v>0</v>
      </c>
      <c r="K121" s="438">
        <f t="shared" si="33"/>
        <v>0</v>
      </c>
      <c r="L121" s="438">
        <f t="shared" si="33"/>
        <v>0</v>
      </c>
      <c r="M121" s="438">
        <f t="shared" si="33"/>
        <v>0</v>
      </c>
      <c r="N121" s="438">
        <f t="shared" si="33"/>
        <v>0</v>
      </c>
      <c r="O121" s="438">
        <f t="shared" si="33"/>
        <v>0</v>
      </c>
      <c r="P121" s="438">
        <f t="shared" si="33"/>
        <v>0</v>
      </c>
      <c r="Q121" s="438">
        <f t="shared" si="33"/>
        <v>0</v>
      </c>
      <c r="R121" s="438">
        <f t="shared" si="33"/>
        <v>0</v>
      </c>
      <c r="S121" s="438">
        <f t="shared" si="33"/>
        <v>0</v>
      </c>
      <c r="T121" s="438">
        <f t="shared" si="33"/>
        <v>0</v>
      </c>
      <c r="U121" s="438">
        <f t="shared" si="33"/>
        <v>0</v>
      </c>
      <c r="V121" s="438">
        <f t="shared" si="33"/>
        <v>0</v>
      </c>
      <c r="W121" s="438">
        <f t="shared" si="33"/>
        <v>0</v>
      </c>
      <c r="X121" s="438">
        <f t="shared" si="33"/>
        <v>0</v>
      </c>
      <c r="Y121" s="438">
        <f t="shared" si="33"/>
        <v>0</v>
      </c>
      <c r="Z121" s="438">
        <f t="shared" si="33"/>
        <v>0</v>
      </c>
      <c r="AA121" s="438">
        <f t="shared" si="33"/>
        <v>0</v>
      </c>
      <c r="AB121" s="438">
        <f t="shared" si="33"/>
        <v>0</v>
      </c>
      <c r="AC121" s="438">
        <f t="shared" si="33"/>
        <v>0</v>
      </c>
      <c r="AD121" s="438">
        <f t="shared" si="33"/>
        <v>0</v>
      </c>
      <c r="AE121" s="438">
        <f t="shared" si="33"/>
        <v>0</v>
      </c>
      <c r="AF121" s="438">
        <f t="shared" si="33"/>
        <v>1</v>
      </c>
      <c r="AG121" s="438">
        <f t="shared" si="33"/>
        <v>0</v>
      </c>
      <c r="AH121" s="438">
        <f t="shared" si="33"/>
        <v>0</v>
      </c>
      <c r="AI121" s="438">
        <f t="shared" si="33"/>
        <v>0</v>
      </c>
      <c r="AJ121" s="438">
        <f t="shared" si="33"/>
        <v>0</v>
      </c>
      <c r="AK121" s="438"/>
      <c r="AL121" s="260">
        <f t="shared" si="27"/>
        <v>1</v>
      </c>
      <c r="AM121" s="263"/>
      <c r="AN121" s="439" t="b">
        <v>0</v>
      </c>
    </row>
    <row r="122" ht="15.75" customHeight="1">
      <c r="A122" s="264" t="s">
        <v>273</v>
      </c>
      <c r="B122" s="309" t="s">
        <v>310</v>
      </c>
      <c r="C122" s="309" t="s">
        <v>263</v>
      </c>
      <c r="D122" s="309" t="s">
        <v>160</v>
      </c>
      <c r="E122" s="309"/>
      <c r="F122" s="309"/>
      <c r="G122" s="435">
        <v>1.0</v>
      </c>
      <c r="H122" s="437">
        <v>1.0</v>
      </c>
      <c r="I122" s="437">
        <v>1.0</v>
      </c>
      <c r="J122" s="435">
        <v>1.0</v>
      </c>
      <c r="K122" s="435">
        <v>1.0</v>
      </c>
      <c r="L122" s="435">
        <v>1.0</v>
      </c>
      <c r="M122" s="435">
        <v>1.0</v>
      </c>
      <c r="N122" s="435">
        <v>1.0</v>
      </c>
      <c r="O122" s="437"/>
      <c r="P122" s="437"/>
      <c r="Q122" s="435">
        <v>1.0</v>
      </c>
      <c r="R122" s="435">
        <v>1.0</v>
      </c>
      <c r="S122" s="435">
        <v>1.0</v>
      </c>
      <c r="T122" s="435">
        <v>1.0</v>
      </c>
      <c r="U122" s="435">
        <v>1.0</v>
      </c>
      <c r="V122" s="437"/>
      <c r="W122" s="437"/>
      <c r="X122" s="435">
        <v>1.0</v>
      </c>
      <c r="Y122" s="435">
        <v>1.0</v>
      </c>
      <c r="Z122" s="435">
        <v>1.0</v>
      </c>
      <c r="AA122" s="433">
        <v>1.0</v>
      </c>
      <c r="AB122" s="435">
        <v>1.0</v>
      </c>
      <c r="AC122" s="437"/>
      <c r="AD122" s="437"/>
      <c r="AE122" s="435">
        <v>1.0</v>
      </c>
      <c r="AF122" s="435">
        <v>1.0</v>
      </c>
      <c r="AG122" s="435">
        <v>1.0</v>
      </c>
      <c r="AH122" s="435">
        <v>1.0</v>
      </c>
      <c r="AI122" s="435">
        <v>1.0</v>
      </c>
      <c r="AJ122" s="437"/>
      <c r="AK122" s="435"/>
      <c r="AL122" s="278">
        <f t="shared" si="27"/>
        <v>23</v>
      </c>
      <c r="AM122" s="241"/>
      <c r="AN122" s="240" t="b">
        <v>1</v>
      </c>
    </row>
    <row r="123" ht="15.75" customHeight="1">
      <c r="A123" s="264" t="s">
        <v>273</v>
      </c>
      <c r="B123" s="309" t="s">
        <v>310</v>
      </c>
      <c r="C123" s="309" t="s">
        <v>263</v>
      </c>
      <c r="D123" s="309"/>
      <c r="E123" s="309"/>
      <c r="F123" s="309"/>
      <c r="G123" s="435"/>
      <c r="H123" s="437"/>
      <c r="I123" s="437"/>
      <c r="J123" s="435"/>
      <c r="K123" s="435"/>
      <c r="L123" s="435"/>
      <c r="M123" s="435"/>
      <c r="N123" s="435"/>
      <c r="O123" s="437"/>
      <c r="P123" s="437"/>
      <c r="Q123" s="435"/>
      <c r="R123" s="435"/>
      <c r="S123" s="435"/>
      <c r="T123" s="435"/>
      <c r="U123" s="435"/>
      <c r="V123" s="437"/>
      <c r="W123" s="437"/>
      <c r="X123" s="435"/>
      <c r="Y123" s="435"/>
      <c r="Z123" s="435"/>
      <c r="AA123" s="433"/>
      <c r="AB123" s="435"/>
      <c r="AC123" s="437"/>
      <c r="AD123" s="437"/>
      <c r="AE123" s="435"/>
      <c r="AF123" s="435"/>
      <c r="AG123" s="435"/>
      <c r="AH123" s="435"/>
      <c r="AI123" s="435"/>
      <c r="AJ123" s="437"/>
      <c r="AK123" s="435"/>
      <c r="AL123" s="278">
        <f t="shared" si="27"/>
        <v>0</v>
      </c>
      <c r="AM123" s="304"/>
      <c r="AN123" s="240" t="b">
        <v>0</v>
      </c>
    </row>
    <row r="124" ht="15.75" customHeight="1">
      <c r="A124" s="305" t="s">
        <v>273</v>
      </c>
      <c r="B124" s="306" t="s">
        <v>310</v>
      </c>
      <c r="C124" s="306" t="s">
        <v>263</v>
      </c>
      <c r="D124" s="306" t="s">
        <v>142</v>
      </c>
      <c r="E124" s="306"/>
      <c r="F124" s="306"/>
      <c r="G124" s="438">
        <f t="shared" ref="G124:AJ124" si="34">SUM(G122:G123)</f>
        <v>1</v>
      </c>
      <c r="H124" s="438">
        <f t="shared" si="34"/>
        <v>1</v>
      </c>
      <c r="I124" s="438">
        <f t="shared" si="34"/>
        <v>1</v>
      </c>
      <c r="J124" s="438">
        <f t="shared" si="34"/>
        <v>1</v>
      </c>
      <c r="K124" s="438">
        <f t="shared" si="34"/>
        <v>1</v>
      </c>
      <c r="L124" s="438">
        <f t="shared" si="34"/>
        <v>1</v>
      </c>
      <c r="M124" s="438">
        <f t="shared" si="34"/>
        <v>1</v>
      </c>
      <c r="N124" s="438">
        <f t="shared" si="34"/>
        <v>1</v>
      </c>
      <c r="O124" s="438">
        <f t="shared" si="34"/>
        <v>0</v>
      </c>
      <c r="P124" s="438">
        <f t="shared" si="34"/>
        <v>0</v>
      </c>
      <c r="Q124" s="438">
        <f t="shared" si="34"/>
        <v>1</v>
      </c>
      <c r="R124" s="438">
        <f t="shared" si="34"/>
        <v>1</v>
      </c>
      <c r="S124" s="438">
        <f t="shared" si="34"/>
        <v>1</v>
      </c>
      <c r="T124" s="438">
        <f t="shared" si="34"/>
        <v>1</v>
      </c>
      <c r="U124" s="438">
        <f t="shared" si="34"/>
        <v>1</v>
      </c>
      <c r="V124" s="438">
        <f t="shared" si="34"/>
        <v>0</v>
      </c>
      <c r="W124" s="438">
        <f t="shared" si="34"/>
        <v>0</v>
      </c>
      <c r="X124" s="438">
        <f t="shared" si="34"/>
        <v>1</v>
      </c>
      <c r="Y124" s="438">
        <f t="shared" si="34"/>
        <v>1</v>
      </c>
      <c r="Z124" s="438">
        <f t="shared" si="34"/>
        <v>1</v>
      </c>
      <c r="AA124" s="438">
        <f t="shared" si="34"/>
        <v>1</v>
      </c>
      <c r="AB124" s="438">
        <f t="shared" si="34"/>
        <v>1</v>
      </c>
      <c r="AC124" s="438">
        <f t="shared" si="34"/>
        <v>0</v>
      </c>
      <c r="AD124" s="438">
        <f t="shared" si="34"/>
        <v>0</v>
      </c>
      <c r="AE124" s="438">
        <f t="shared" si="34"/>
        <v>1</v>
      </c>
      <c r="AF124" s="438">
        <f t="shared" si="34"/>
        <v>1</v>
      </c>
      <c r="AG124" s="438">
        <f t="shared" si="34"/>
        <v>1</v>
      </c>
      <c r="AH124" s="438">
        <f t="shared" si="34"/>
        <v>1</v>
      </c>
      <c r="AI124" s="438">
        <f t="shared" si="34"/>
        <v>1</v>
      </c>
      <c r="AJ124" s="438">
        <f t="shared" si="34"/>
        <v>0</v>
      </c>
      <c r="AK124" s="438"/>
      <c r="AL124" s="260">
        <f t="shared" si="27"/>
        <v>23</v>
      </c>
      <c r="AM124" s="263"/>
      <c r="AN124" s="439" t="b">
        <v>0</v>
      </c>
    </row>
    <row r="125" ht="15.75" customHeight="1">
      <c r="A125" s="264" t="s">
        <v>265</v>
      </c>
      <c r="B125" s="309" t="s">
        <v>310</v>
      </c>
      <c r="C125" s="309" t="s">
        <v>267</v>
      </c>
      <c r="D125" s="309" t="s">
        <v>175</v>
      </c>
      <c r="E125" s="309"/>
      <c r="F125" s="309"/>
      <c r="G125" s="435"/>
      <c r="H125" s="437"/>
      <c r="I125" s="437"/>
      <c r="J125" s="435"/>
      <c r="K125" s="435"/>
      <c r="L125" s="435"/>
      <c r="M125" s="435"/>
      <c r="N125" s="435"/>
      <c r="O125" s="437"/>
      <c r="P125" s="437"/>
      <c r="Q125" s="435"/>
      <c r="R125" s="435"/>
      <c r="S125" s="435"/>
      <c r="T125" s="435"/>
      <c r="U125" s="435"/>
      <c r="V125" s="437"/>
      <c r="W125" s="437"/>
      <c r="X125" s="435"/>
      <c r="Y125" s="435"/>
      <c r="Z125" s="435"/>
      <c r="AA125" s="433"/>
      <c r="AB125" s="435"/>
      <c r="AC125" s="437"/>
      <c r="AD125" s="437"/>
      <c r="AE125" s="435"/>
      <c r="AF125" s="435"/>
      <c r="AG125" s="435"/>
      <c r="AH125" s="435"/>
      <c r="AI125" s="435"/>
      <c r="AJ125" s="437"/>
      <c r="AK125" s="435"/>
      <c r="AL125" s="278">
        <f t="shared" si="27"/>
        <v>0</v>
      </c>
      <c r="AM125" s="241"/>
      <c r="AN125" s="240" t="b">
        <v>0</v>
      </c>
    </row>
    <row r="126" ht="15.75" customHeight="1">
      <c r="A126" s="305" t="s">
        <v>265</v>
      </c>
      <c r="B126" s="457" t="s">
        <v>310</v>
      </c>
      <c r="C126" s="286" t="s">
        <v>267</v>
      </c>
      <c r="D126" s="286" t="s">
        <v>174</v>
      </c>
      <c r="E126" s="286"/>
      <c r="F126" s="286"/>
      <c r="G126" s="438">
        <f t="shared" ref="G126:AJ126" si="35">SUM(G125)</f>
        <v>0</v>
      </c>
      <c r="H126" s="438">
        <f t="shared" si="35"/>
        <v>0</v>
      </c>
      <c r="I126" s="438">
        <f t="shared" si="35"/>
        <v>0</v>
      </c>
      <c r="J126" s="438">
        <f t="shared" si="35"/>
        <v>0</v>
      </c>
      <c r="K126" s="438">
        <f t="shared" si="35"/>
        <v>0</v>
      </c>
      <c r="L126" s="438">
        <f t="shared" si="35"/>
        <v>0</v>
      </c>
      <c r="M126" s="438">
        <f t="shared" si="35"/>
        <v>0</v>
      </c>
      <c r="N126" s="438">
        <f t="shared" si="35"/>
        <v>0</v>
      </c>
      <c r="O126" s="438">
        <f t="shared" si="35"/>
        <v>0</v>
      </c>
      <c r="P126" s="438">
        <f t="shared" si="35"/>
        <v>0</v>
      </c>
      <c r="Q126" s="438">
        <f t="shared" si="35"/>
        <v>0</v>
      </c>
      <c r="R126" s="438">
        <f t="shared" si="35"/>
        <v>0</v>
      </c>
      <c r="S126" s="438">
        <f t="shared" si="35"/>
        <v>0</v>
      </c>
      <c r="T126" s="438">
        <f t="shared" si="35"/>
        <v>0</v>
      </c>
      <c r="U126" s="438">
        <f t="shared" si="35"/>
        <v>0</v>
      </c>
      <c r="V126" s="438">
        <f t="shared" si="35"/>
        <v>0</v>
      </c>
      <c r="W126" s="438">
        <f t="shared" si="35"/>
        <v>0</v>
      </c>
      <c r="X126" s="438">
        <f t="shared" si="35"/>
        <v>0</v>
      </c>
      <c r="Y126" s="438">
        <f t="shared" si="35"/>
        <v>0</v>
      </c>
      <c r="Z126" s="438">
        <f t="shared" si="35"/>
        <v>0</v>
      </c>
      <c r="AA126" s="438">
        <f t="shared" si="35"/>
        <v>0</v>
      </c>
      <c r="AB126" s="438">
        <f t="shared" si="35"/>
        <v>0</v>
      </c>
      <c r="AC126" s="438">
        <f t="shared" si="35"/>
        <v>0</v>
      </c>
      <c r="AD126" s="438">
        <f t="shared" si="35"/>
        <v>0</v>
      </c>
      <c r="AE126" s="438">
        <f t="shared" si="35"/>
        <v>0</v>
      </c>
      <c r="AF126" s="438">
        <f t="shared" si="35"/>
        <v>0</v>
      </c>
      <c r="AG126" s="438">
        <f t="shared" si="35"/>
        <v>0</v>
      </c>
      <c r="AH126" s="438">
        <f t="shared" si="35"/>
        <v>0</v>
      </c>
      <c r="AI126" s="438">
        <f t="shared" si="35"/>
        <v>0</v>
      </c>
      <c r="AJ126" s="438">
        <f t="shared" si="35"/>
        <v>0</v>
      </c>
      <c r="AK126" s="438"/>
      <c r="AL126" s="260">
        <f t="shared" si="27"/>
        <v>0</v>
      </c>
      <c r="AM126" s="263"/>
      <c r="AN126" s="439" t="b">
        <v>0</v>
      </c>
    </row>
    <row r="127" ht="15.75" customHeight="1">
      <c r="A127" s="264" t="s">
        <v>273</v>
      </c>
      <c r="B127" s="309" t="s">
        <v>291</v>
      </c>
      <c r="C127" s="309" t="s">
        <v>259</v>
      </c>
      <c r="D127" s="309" t="s">
        <v>62</v>
      </c>
      <c r="E127" s="309"/>
      <c r="F127" s="309"/>
      <c r="G127" s="435"/>
      <c r="H127" s="437"/>
      <c r="I127" s="437"/>
      <c r="J127" s="435"/>
      <c r="K127" s="435"/>
      <c r="L127" s="435"/>
      <c r="M127" s="435"/>
      <c r="N127" s="435"/>
      <c r="O127" s="437"/>
      <c r="P127" s="437"/>
      <c r="Q127" s="435"/>
      <c r="R127" s="435"/>
      <c r="S127" s="435"/>
      <c r="T127" s="435"/>
      <c r="U127" s="435"/>
      <c r="V127" s="437"/>
      <c r="W127" s="437"/>
      <c r="X127" s="435"/>
      <c r="Y127" s="435"/>
      <c r="Z127" s="435"/>
      <c r="AA127" s="433"/>
      <c r="AB127" s="435"/>
      <c r="AC127" s="437"/>
      <c r="AD127" s="437"/>
      <c r="AE127" s="435"/>
      <c r="AF127" s="435"/>
      <c r="AG127" s="435"/>
      <c r="AH127" s="435"/>
      <c r="AI127" s="435"/>
      <c r="AJ127" s="437"/>
      <c r="AK127" s="435"/>
      <c r="AL127" s="278">
        <f t="shared" si="27"/>
        <v>0</v>
      </c>
      <c r="AM127" s="241"/>
      <c r="AN127" s="240" t="b">
        <v>0</v>
      </c>
    </row>
    <row r="128" ht="15.75" customHeight="1">
      <c r="A128" s="305" t="s">
        <v>273</v>
      </c>
      <c r="B128" s="306" t="s">
        <v>291</v>
      </c>
      <c r="C128" s="306" t="s">
        <v>259</v>
      </c>
      <c r="D128" s="306" t="s">
        <v>47</v>
      </c>
      <c r="E128" s="306"/>
      <c r="F128" s="306"/>
      <c r="G128" s="438">
        <f t="shared" ref="G128:AJ128" si="36">SUM(G127)</f>
        <v>0</v>
      </c>
      <c r="H128" s="438">
        <f t="shared" si="36"/>
        <v>0</v>
      </c>
      <c r="I128" s="438">
        <f t="shared" si="36"/>
        <v>0</v>
      </c>
      <c r="J128" s="438">
        <f t="shared" si="36"/>
        <v>0</v>
      </c>
      <c r="K128" s="438">
        <f t="shared" si="36"/>
        <v>0</v>
      </c>
      <c r="L128" s="438">
        <f t="shared" si="36"/>
        <v>0</v>
      </c>
      <c r="M128" s="438">
        <f t="shared" si="36"/>
        <v>0</v>
      </c>
      <c r="N128" s="438">
        <f t="shared" si="36"/>
        <v>0</v>
      </c>
      <c r="O128" s="438">
        <f t="shared" si="36"/>
        <v>0</v>
      </c>
      <c r="P128" s="438">
        <f t="shared" si="36"/>
        <v>0</v>
      </c>
      <c r="Q128" s="438">
        <f t="shared" si="36"/>
        <v>0</v>
      </c>
      <c r="R128" s="438">
        <f t="shared" si="36"/>
        <v>0</v>
      </c>
      <c r="S128" s="438">
        <f t="shared" si="36"/>
        <v>0</v>
      </c>
      <c r="T128" s="438">
        <f t="shared" si="36"/>
        <v>0</v>
      </c>
      <c r="U128" s="438">
        <f t="shared" si="36"/>
        <v>0</v>
      </c>
      <c r="V128" s="438">
        <f t="shared" si="36"/>
        <v>0</v>
      </c>
      <c r="W128" s="438">
        <f t="shared" si="36"/>
        <v>0</v>
      </c>
      <c r="X128" s="438">
        <f t="shared" si="36"/>
        <v>0</v>
      </c>
      <c r="Y128" s="438">
        <f t="shared" si="36"/>
        <v>0</v>
      </c>
      <c r="Z128" s="438">
        <f t="shared" si="36"/>
        <v>0</v>
      </c>
      <c r="AA128" s="438">
        <f t="shared" si="36"/>
        <v>0</v>
      </c>
      <c r="AB128" s="438">
        <f t="shared" si="36"/>
        <v>0</v>
      </c>
      <c r="AC128" s="438">
        <f t="shared" si="36"/>
        <v>0</v>
      </c>
      <c r="AD128" s="438">
        <f t="shared" si="36"/>
        <v>0</v>
      </c>
      <c r="AE128" s="438">
        <f t="shared" si="36"/>
        <v>0</v>
      </c>
      <c r="AF128" s="438">
        <f t="shared" si="36"/>
        <v>0</v>
      </c>
      <c r="AG128" s="438">
        <f t="shared" si="36"/>
        <v>0</v>
      </c>
      <c r="AH128" s="438">
        <f t="shared" si="36"/>
        <v>0</v>
      </c>
      <c r="AI128" s="438">
        <f t="shared" si="36"/>
        <v>0</v>
      </c>
      <c r="AJ128" s="438">
        <f t="shared" si="36"/>
        <v>0</v>
      </c>
      <c r="AK128" s="438"/>
      <c r="AL128" s="260">
        <f t="shared" si="27"/>
        <v>0</v>
      </c>
      <c r="AM128" s="263"/>
      <c r="AN128" s="439" t="b">
        <v>0</v>
      </c>
    </row>
    <row r="129" ht="15.75" customHeight="1">
      <c r="A129" s="264" t="s">
        <v>273</v>
      </c>
      <c r="B129" s="309" t="s">
        <v>313</v>
      </c>
      <c r="C129" s="309" t="s">
        <v>259</v>
      </c>
      <c r="D129" s="309" t="s">
        <v>54</v>
      </c>
      <c r="E129" s="309"/>
      <c r="F129" s="309"/>
      <c r="G129" s="435">
        <v>1.0</v>
      </c>
      <c r="H129" s="437">
        <v>1.0</v>
      </c>
      <c r="I129" s="437">
        <v>1.0</v>
      </c>
      <c r="J129" s="435">
        <v>1.0</v>
      </c>
      <c r="K129" s="435">
        <v>1.0</v>
      </c>
      <c r="L129" s="435">
        <v>1.0</v>
      </c>
      <c r="M129" s="435">
        <v>1.0</v>
      </c>
      <c r="N129" s="435">
        <v>1.0</v>
      </c>
      <c r="O129" s="437">
        <v>1.0</v>
      </c>
      <c r="P129" s="437">
        <v>1.0</v>
      </c>
      <c r="Q129" s="435">
        <v>1.0</v>
      </c>
      <c r="R129" s="435">
        <v>1.0</v>
      </c>
      <c r="S129" s="435">
        <v>1.0</v>
      </c>
      <c r="T129" s="435">
        <v>1.0</v>
      </c>
      <c r="U129" s="435">
        <v>1.0</v>
      </c>
      <c r="V129" s="437">
        <v>1.0</v>
      </c>
      <c r="W129" s="437">
        <v>1.0</v>
      </c>
      <c r="X129" s="435">
        <v>1.0</v>
      </c>
      <c r="Y129" s="435">
        <v>1.0</v>
      </c>
      <c r="Z129" s="435">
        <v>1.0</v>
      </c>
      <c r="AA129" s="433">
        <v>1.0</v>
      </c>
      <c r="AB129" s="435">
        <v>1.0</v>
      </c>
      <c r="AC129" s="437">
        <v>1.0</v>
      </c>
      <c r="AD129" s="437">
        <v>1.0</v>
      </c>
      <c r="AE129" s="435">
        <v>1.0</v>
      </c>
      <c r="AF129" s="435">
        <v>1.0</v>
      </c>
      <c r="AG129" s="435">
        <v>1.0</v>
      </c>
      <c r="AH129" s="435">
        <v>1.0</v>
      </c>
      <c r="AI129" s="435">
        <v>1.0</v>
      </c>
      <c r="AJ129" s="437">
        <v>1.0</v>
      </c>
      <c r="AK129" s="435"/>
      <c r="AL129" s="278">
        <f t="shared" si="27"/>
        <v>30</v>
      </c>
      <c r="AM129" s="304"/>
      <c r="AN129" s="240" t="b">
        <v>0</v>
      </c>
    </row>
    <row r="130" ht="15.75" customHeight="1">
      <c r="A130" s="504" t="s">
        <v>273</v>
      </c>
      <c r="B130" s="415" t="s">
        <v>313</v>
      </c>
      <c r="C130" s="415" t="s">
        <v>259</v>
      </c>
      <c r="D130" s="415"/>
      <c r="E130" s="309"/>
      <c r="F130" s="309"/>
      <c r="G130" s="435"/>
      <c r="H130" s="437"/>
      <c r="I130" s="437"/>
      <c r="J130" s="435"/>
      <c r="K130" s="435"/>
      <c r="L130" s="435"/>
      <c r="M130" s="435"/>
      <c r="N130" s="435"/>
      <c r="O130" s="437"/>
      <c r="P130" s="437"/>
      <c r="Q130" s="435"/>
      <c r="R130" s="435"/>
      <c r="S130" s="435"/>
      <c r="T130" s="435"/>
      <c r="U130" s="435"/>
      <c r="V130" s="437"/>
      <c r="W130" s="437"/>
      <c r="X130" s="435"/>
      <c r="Y130" s="435"/>
      <c r="Z130" s="435"/>
      <c r="AA130" s="433"/>
      <c r="AB130" s="435"/>
      <c r="AC130" s="437"/>
      <c r="AD130" s="437"/>
      <c r="AE130" s="435"/>
      <c r="AF130" s="435"/>
      <c r="AG130" s="435"/>
      <c r="AH130" s="435"/>
      <c r="AI130" s="435"/>
      <c r="AJ130" s="437"/>
      <c r="AK130" s="435"/>
      <c r="AL130" s="278">
        <f t="shared" si="27"/>
        <v>0</v>
      </c>
      <c r="AM130" s="304"/>
      <c r="AN130" s="240" t="b">
        <v>0</v>
      </c>
    </row>
    <row r="131" ht="15.75" customHeight="1">
      <c r="A131" s="305" t="s">
        <v>273</v>
      </c>
      <c r="B131" s="306" t="s">
        <v>313</v>
      </c>
      <c r="C131" s="306" t="s">
        <v>259</v>
      </c>
      <c r="D131" s="306" t="s">
        <v>47</v>
      </c>
      <c r="E131" s="306"/>
      <c r="F131" s="306"/>
      <c r="G131" s="438">
        <f t="shared" ref="G131:AJ131" si="37">SUM(G129:G130)</f>
        <v>1</v>
      </c>
      <c r="H131" s="438">
        <f t="shared" si="37"/>
        <v>1</v>
      </c>
      <c r="I131" s="438">
        <f t="shared" si="37"/>
        <v>1</v>
      </c>
      <c r="J131" s="438">
        <f t="shared" si="37"/>
        <v>1</v>
      </c>
      <c r="K131" s="438">
        <f t="shared" si="37"/>
        <v>1</v>
      </c>
      <c r="L131" s="438">
        <f t="shared" si="37"/>
        <v>1</v>
      </c>
      <c r="M131" s="438">
        <f t="shared" si="37"/>
        <v>1</v>
      </c>
      <c r="N131" s="438">
        <f t="shared" si="37"/>
        <v>1</v>
      </c>
      <c r="O131" s="438">
        <f t="shared" si="37"/>
        <v>1</v>
      </c>
      <c r="P131" s="438">
        <f t="shared" si="37"/>
        <v>1</v>
      </c>
      <c r="Q131" s="438">
        <f t="shared" si="37"/>
        <v>1</v>
      </c>
      <c r="R131" s="438">
        <f t="shared" si="37"/>
        <v>1</v>
      </c>
      <c r="S131" s="438">
        <f t="shared" si="37"/>
        <v>1</v>
      </c>
      <c r="T131" s="438">
        <f t="shared" si="37"/>
        <v>1</v>
      </c>
      <c r="U131" s="438">
        <f t="shared" si="37"/>
        <v>1</v>
      </c>
      <c r="V131" s="438">
        <f t="shared" si="37"/>
        <v>1</v>
      </c>
      <c r="W131" s="438">
        <f t="shared" si="37"/>
        <v>1</v>
      </c>
      <c r="X131" s="438">
        <f t="shared" si="37"/>
        <v>1</v>
      </c>
      <c r="Y131" s="438">
        <f t="shared" si="37"/>
        <v>1</v>
      </c>
      <c r="Z131" s="438">
        <f t="shared" si="37"/>
        <v>1</v>
      </c>
      <c r="AA131" s="438">
        <f t="shared" si="37"/>
        <v>1</v>
      </c>
      <c r="AB131" s="438">
        <f t="shared" si="37"/>
        <v>1</v>
      </c>
      <c r="AC131" s="438">
        <f t="shared" si="37"/>
        <v>1</v>
      </c>
      <c r="AD131" s="438">
        <f t="shared" si="37"/>
        <v>1</v>
      </c>
      <c r="AE131" s="438">
        <f t="shared" si="37"/>
        <v>1</v>
      </c>
      <c r="AF131" s="438">
        <f t="shared" si="37"/>
        <v>1</v>
      </c>
      <c r="AG131" s="438">
        <f t="shared" si="37"/>
        <v>1</v>
      </c>
      <c r="AH131" s="438">
        <f t="shared" si="37"/>
        <v>1</v>
      </c>
      <c r="AI131" s="438">
        <f t="shared" si="37"/>
        <v>1</v>
      </c>
      <c r="AJ131" s="438">
        <f t="shared" si="37"/>
        <v>1</v>
      </c>
      <c r="AK131" s="438"/>
      <c r="AL131" s="260">
        <f t="shared" si="27"/>
        <v>30</v>
      </c>
      <c r="AM131" s="263"/>
      <c r="AN131" s="439" t="b">
        <v>0</v>
      </c>
    </row>
    <row r="132" ht="15.75" customHeight="1">
      <c r="A132" s="264" t="s">
        <v>273</v>
      </c>
      <c r="B132" s="309" t="s">
        <v>313</v>
      </c>
      <c r="C132" s="309" t="s">
        <v>263</v>
      </c>
      <c r="D132" s="309" t="s">
        <v>144</v>
      </c>
      <c r="E132" s="309"/>
      <c r="F132" s="309"/>
      <c r="G132" s="435"/>
      <c r="H132" s="437"/>
      <c r="I132" s="437"/>
      <c r="J132" s="435">
        <v>1.0</v>
      </c>
      <c r="K132" s="435">
        <v>1.0</v>
      </c>
      <c r="L132" s="435"/>
      <c r="M132" s="435">
        <v>1.0</v>
      </c>
      <c r="N132" s="435">
        <v>1.0</v>
      </c>
      <c r="O132" s="437"/>
      <c r="P132" s="437"/>
      <c r="Q132" s="435">
        <v>1.0</v>
      </c>
      <c r="R132" s="435">
        <v>1.0</v>
      </c>
      <c r="S132" s="435">
        <v>1.0</v>
      </c>
      <c r="T132" s="435">
        <v>1.0</v>
      </c>
      <c r="U132" s="435"/>
      <c r="V132" s="437"/>
      <c r="W132" s="437"/>
      <c r="X132" s="435">
        <v>1.0</v>
      </c>
      <c r="Y132" s="435">
        <v>1.0</v>
      </c>
      <c r="Z132" s="435">
        <v>1.0</v>
      </c>
      <c r="AA132" s="433">
        <v>1.0</v>
      </c>
      <c r="AB132" s="435">
        <v>1.0</v>
      </c>
      <c r="AC132" s="437"/>
      <c r="AD132" s="437"/>
      <c r="AE132" s="435">
        <v>1.0</v>
      </c>
      <c r="AF132" s="435">
        <v>1.0</v>
      </c>
      <c r="AG132" s="435">
        <v>1.0</v>
      </c>
      <c r="AH132" s="435">
        <v>1.0</v>
      </c>
      <c r="AI132" s="435">
        <v>1.0</v>
      </c>
      <c r="AJ132" s="437"/>
      <c r="AK132" s="435"/>
      <c r="AL132" s="278">
        <f t="shared" si="27"/>
        <v>18</v>
      </c>
      <c r="AM132" s="304"/>
      <c r="AN132" s="240" t="b">
        <v>1</v>
      </c>
    </row>
    <row r="133" ht="15.75" customHeight="1">
      <c r="A133" s="504" t="s">
        <v>273</v>
      </c>
      <c r="B133" s="415" t="s">
        <v>313</v>
      </c>
      <c r="C133" s="415" t="s">
        <v>263</v>
      </c>
      <c r="D133" s="415"/>
      <c r="E133" s="309"/>
      <c r="F133" s="309"/>
      <c r="G133" s="435"/>
      <c r="H133" s="437"/>
      <c r="I133" s="437"/>
      <c r="J133" s="435"/>
      <c r="K133" s="435"/>
      <c r="L133" s="435"/>
      <c r="M133" s="435"/>
      <c r="N133" s="435"/>
      <c r="O133" s="437"/>
      <c r="P133" s="437"/>
      <c r="Q133" s="435"/>
      <c r="R133" s="435"/>
      <c r="S133" s="435"/>
      <c r="T133" s="435"/>
      <c r="U133" s="435"/>
      <c r="V133" s="437"/>
      <c r="W133" s="437"/>
      <c r="X133" s="435"/>
      <c r="Y133" s="435"/>
      <c r="Z133" s="435"/>
      <c r="AA133" s="433"/>
      <c r="AB133" s="435"/>
      <c r="AC133" s="437"/>
      <c r="AD133" s="437"/>
      <c r="AE133" s="435"/>
      <c r="AF133" s="435"/>
      <c r="AG133" s="435"/>
      <c r="AH133" s="435"/>
      <c r="AI133" s="435"/>
      <c r="AJ133" s="437"/>
      <c r="AK133" s="435"/>
      <c r="AL133" s="278">
        <f t="shared" si="27"/>
        <v>0</v>
      </c>
      <c r="AM133" s="304"/>
      <c r="AN133" s="240" t="b">
        <v>0</v>
      </c>
    </row>
    <row r="134" ht="15.75" customHeight="1">
      <c r="A134" s="305" t="s">
        <v>273</v>
      </c>
      <c r="B134" s="306" t="s">
        <v>313</v>
      </c>
      <c r="C134" s="306" t="s">
        <v>263</v>
      </c>
      <c r="D134" s="306" t="s">
        <v>142</v>
      </c>
      <c r="E134" s="306"/>
      <c r="F134" s="306"/>
      <c r="G134" s="438">
        <f t="shared" ref="G134:AJ134" si="38">SUM(G132:G133)</f>
        <v>0</v>
      </c>
      <c r="H134" s="438">
        <f t="shared" si="38"/>
        <v>0</v>
      </c>
      <c r="I134" s="438">
        <f t="shared" si="38"/>
        <v>0</v>
      </c>
      <c r="J134" s="438">
        <f t="shared" si="38"/>
        <v>1</v>
      </c>
      <c r="K134" s="438">
        <f t="shared" si="38"/>
        <v>1</v>
      </c>
      <c r="L134" s="438">
        <f t="shared" si="38"/>
        <v>0</v>
      </c>
      <c r="M134" s="438">
        <f t="shared" si="38"/>
        <v>1</v>
      </c>
      <c r="N134" s="438">
        <f t="shared" si="38"/>
        <v>1</v>
      </c>
      <c r="O134" s="438">
        <f t="shared" si="38"/>
        <v>0</v>
      </c>
      <c r="P134" s="438">
        <f t="shared" si="38"/>
        <v>0</v>
      </c>
      <c r="Q134" s="438">
        <f t="shared" si="38"/>
        <v>1</v>
      </c>
      <c r="R134" s="438">
        <f t="shared" si="38"/>
        <v>1</v>
      </c>
      <c r="S134" s="438">
        <f t="shared" si="38"/>
        <v>1</v>
      </c>
      <c r="T134" s="438">
        <f t="shared" si="38"/>
        <v>1</v>
      </c>
      <c r="U134" s="438">
        <f t="shared" si="38"/>
        <v>0</v>
      </c>
      <c r="V134" s="438">
        <f t="shared" si="38"/>
        <v>0</v>
      </c>
      <c r="W134" s="438">
        <f t="shared" si="38"/>
        <v>0</v>
      </c>
      <c r="X134" s="438">
        <f t="shared" si="38"/>
        <v>1</v>
      </c>
      <c r="Y134" s="438">
        <f t="shared" si="38"/>
        <v>1</v>
      </c>
      <c r="Z134" s="438">
        <f t="shared" si="38"/>
        <v>1</v>
      </c>
      <c r="AA134" s="438">
        <f t="shared" si="38"/>
        <v>1</v>
      </c>
      <c r="AB134" s="438">
        <f t="shared" si="38"/>
        <v>1</v>
      </c>
      <c r="AC134" s="438">
        <f t="shared" si="38"/>
        <v>0</v>
      </c>
      <c r="AD134" s="438">
        <f t="shared" si="38"/>
        <v>0</v>
      </c>
      <c r="AE134" s="438">
        <f t="shared" si="38"/>
        <v>1</v>
      </c>
      <c r="AF134" s="438">
        <f t="shared" si="38"/>
        <v>1</v>
      </c>
      <c r="AG134" s="438">
        <f t="shared" si="38"/>
        <v>1</v>
      </c>
      <c r="AH134" s="438">
        <f t="shared" si="38"/>
        <v>1</v>
      </c>
      <c r="AI134" s="438">
        <f t="shared" si="38"/>
        <v>1</v>
      </c>
      <c r="AJ134" s="438">
        <f t="shared" si="38"/>
        <v>0</v>
      </c>
      <c r="AK134" s="438"/>
      <c r="AL134" s="260">
        <f t="shared" si="27"/>
        <v>18</v>
      </c>
      <c r="AM134" s="263"/>
      <c r="AN134" s="439" t="b">
        <v>0</v>
      </c>
    </row>
    <row r="135" ht="15.75" customHeight="1">
      <c r="A135" s="264" t="s">
        <v>265</v>
      </c>
      <c r="B135" s="309" t="s">
        <v>314</v>
      </c>
      <c r="C135" s="309" t="s">
        <v>275</v>
      </c>
      <c r="D135" s="309" t="s">
        <v>107</v>
      </c>
      <c r="E135" s="309"/>
      <c r="F135" s="309"/>
      <c r="G135" s="435"/>
      <c r="H135" s="437"/>
      <c r="I135" s="437"/>
      <c r="J135" s="435"/>
      <c r="K135" s="435">
        <v>2.0</v>
      </c>
      <c r="L135" s="435"/>
      <c r="M135" s="435"/>
      <c r="N135" s="435"/>
      <c r="O135" s="437"/>
      <c r="P135" s="437"/>
      <c r="Q135" s="435"/>
      <c r="R135" s="435">
        <v>2.0</v>
      </c>
      <c r="S135" s="435"/>
      <c r="T135" s="435">
        <v>2.0</v>
      </c>
      <c r="U135" s="435"/>
      <c r="V135" s="437"/>
      <c r="W135" s="437"/>
      <c r="X135" s="435"/>
      <c r="Y135" s="435">
        <v>2.0</v>
      </c>
      <c r="Z135" s="435">
        <v>3.0</v>
      </c>
      <c r="AA135" s="433">
        <v>2.0</v>
      </c>
      <c r="AB135" s="435"/>
      <c r="AC135" s="437"/>
      <c r="AD135" s="437"/>
      <c r="AE135" s="435"/>
      <c r="AF135" s="435"/>
      <c r="AG135" s="435"/>
      <c r="AH135" s="435">
        <v>2.0</v>
      </c>
      <c r="AI135" s="435"/>
      <c r="AJ135" s="437"/>
      <c r="AK135" s="435"/>
      <c r="AL135" s="278">
        <f t="shared" si="27"/>
        <v>15</v>
      </c>
      <c r="AM135" s="304"/>
      <c r="AN135" s="240" t="b">
        <v>0</v>
      </c>
    </row>
    <row r="136" ht="15.75" customHeight="1">
      <c r="A136" s="305" t="s">
        <v>265</v>
      </c>
      <c r="B136" s="306" t="s">
        <v>314</v>
      </c>
      <c r="C136" s="306" t="s">
        <v>275</v>
      </c>
      <c r="D136" s="306" t="s">
        <v>98</v>
      </c>
      <c r="E136" s="306"/>
      <c r="F136" s="306"/>
      <c r="G136" s="438">
        <f t="shared" ref="G136:AJ136" si="39">SUM(G135)</f>
        <v>0</v>
      </c>
      <c r="H136" s="438">
        <f t="shared" si="39"/>
        <v>0</v>
      </c>
      <c r="I136" s="438">
        <f t="shared" si="39"/>
        <v>0</v>
      </c>
      <c r="J136" s="438">
        <f t="shared" si="39"/>
        <v>0</v>
      </c>
      <c r="K136" s="438">
        <f t="shared" si="39"/>
        <v>2</v>
      </c>
      <c r="L136" s="438">
        <f t="shared" si="39"/>
        <v>0</v>
      </c>
      <c r="M136" s="438">
        <f t="shared" si="39"/>
        <v>0</v>
      </c>
      <c r="N136" s="438">
        <f t="shared" si="39"/>
        <v>0</v>
      </c>
      <c r="O136" s="438">
        <f t="shared" si="39"/>
        <v>0</v>
      </c>
      <c r="P136" s="438">
        <f t="shared" si="39"/>
        <v>0</v>
      </c>
      <c r="Q136" s="438">
        <f t="shared" si="39"/>
        <v>0</v>
      </c>
      <c r="R136" s="438">
        <f t="shared" si="39"/>
        <v>2</v>
      </c>
      <c r="S136" s="438">
        <f t="shared" si="39"/>
        <v>0</v>
      </c>
      <c r="T136" s="438">
        <f t="shared" si="39"/>
        <v>2</v>
      </c>
      <c r="U136" s="438">
        <f t="shared" si="39"/>
        <v>0</v>
      </c>
      <c r="V136" s="438">
        <f t="shared" si="39"/>
        <v>0</v>
      </c>
      <c r="W136" s="438">
        <f t="shared" si="39"/>
        <v>0</v>
      </c>
      <c r="X136" s="438">
        <f t="shared" si="39"/>
        <v>0</v>
      </c>
      <c r="Y136" s="438">
        <f t="shared" si="39"/>
        <v>2</v>
      </c>
      <c r="Z136" s="438">
        <f t="shared" si="39"/>
        <v>3</v>
      </c>
      <c r="AA136" s="438">
        <f t="shared" si="39"/>
        <v>2</v>
      </c>
      <c r="AB136" s="438">
        <f t="shared" si="39"/>
        <v>0</v>
      </c>
      <c r="AC136" s="438">
        <f t="shared" si="39"/>
        <v>0</v>
      </c>
      <c r="AD136" s="438">
        <f t="shared" si="39"/>
        <v>0</v>
      </c>
      <c r="AE136" s="438">
        <f t="shared" si="39"/>
        <v>0</v>
      </c>
      <c r="AF136" s="438">
        <f t="shared" si="39"/>
        <v>0</v>
      </c>
      <c r="AG136" s="438">
        <f t="shared" si="39"/>
        <v>0</v>
      </c>
      <c r="AH136" s="438">
        <f t="shared" si="39"/>
        <v>2</v>
      </c>
      <c r="AI136" s="438">
        <f t="shared" si="39"/>
        <v>0</v>
      </c>
      <c r="AJ136" s="438">
        <f t="shared" si="39"/>
        <v>0</v>
      </c>
      <c r="AK136" s="438"/>
      <c r="AL136" s="438">
        <f t="shared" si="27"/>
        <v>15</v>
      </c>
      <c r="AM136" s="263"/>
      <c r="AN136" s="407" t="b">
        <v>0</v>
      </c>
    </row>
    <row r="137" ht="15.75" customHeight="1">
      <c r="A137" s="264" t="s">
        <v>273</v>
      </c>
      <c r="B137" s="309" t="s">
        <v>315</v>
      </c>
      <c r="C137" s="309" t="s">
        <v>271</v>
      </c>
      <c r="D137" s="309" t="s">
        <v>173</v>
      </c>
      <c r="E137" s="309"/>
      <c r="F137" s="309"/>
      <c r="G137" s="435"/>
      <c r="H137" s="437"/>
      <c r="I137" s="437"/>
      <c r="J137" s="435"/>
      <c r="K137" s="435"/>
      <c r="L137" s="435"/>
      <c r="M137" s="435"/>
      <c r="N137" s="435"/>
      <c r="O137" s="437"/>
      <c r="P137" s="437"/>
      <c r="Q137" s="435"/>
      <c r="R137" s="435"/>
      <c r="S137" s="435"/>
      <c r="T137" s="435"/>
      <c r="U137" s="435"/>
      <c r="V137" s="437"/>
      <c r="W137" s="437"/>
      <c r="X137" s="435"/>
      <c r="Y137" s="435">
        <v>1.0</v>
      </c>
      <c r="Z137" s="435"/>
      <c r="AA137" s="433"/>
      <c r="AB137" s="435"/>
      <c r="AC137" s="437"/>
      <c r="AD137" s="437"/>
      <c r="AE137" s="435"/>
      <c r="AF137" s="435"/>
      <c r="AG137" s="435"/>
      <c r="AH137" s="435"/>
      <c r="AI137" s="435"/>
      <c r="AJ137" s="437"/>
      <c r="AK137" s="435"/>
      <c r="AL137" s="278">
        <f t="shared" si="27"/>
        <v>1</v>
      </c>
      <c r="AM137" s="304"/>
      <c r="AN137" s="240" t="b">
        <v>0</v>
      </c>
    </row>
    <row r="138" ht="15.75" customHeight="1">
      <c r="A138" s="264" t="s">
        <v>273</v>
      </c>
      <c r="B138" s="309" t="s">
        <v>315</v>
      </c>
      <c r="C138" s="309" t="s">
        <v>271</v>
      </c>
      <c r="D138" s="309"/>
      <c r="E138" s="309"/>
      <c r="F138" s="309"/>
      <c r="G138" s="435"/>
      <c r="H138" s="437"/>
      <c r="I138" s="437"/>
      <c r="J138" s="435"/>
      <c r="K138" s="435"/>
      <c r="L138" s="435"/>
      <c r="M138" s="435"/>
      <c r="N138" s="435"/>
      <c r="O138" s="437"/>
      <c r="P138" s="437"/>
      <c r="Q138" s="435"/>
      <c r="R138" s="435"/>
      <c r="S138" s="435"/>
      <c r="T138" s="435"/>
      <c r="U138" s="435"/>
      <c r="V138" s="437"/>
      <c r="W138" s="437"/>
      <c r="X138" s="435"/>
      <c r="Y138" s="435"/>
      <c r="Z138" s="435"/>
      <c r="AA138" s="433"/>
      <c r="AB138" s="435"/>
      <c r="AC138" s="437"/>
      <c r="AD138" s="437"/>
      <c r="AE138" s="435"/>
      <c r="AF138" s="435"/>
      <c r="AG138" s="435"/>
      <c r="AH138" s="435"/>
      <c r="AI138" s="435"/>
      <c r="AJ138" s="437"/>
      <c r="AK138" s="435"/>
      <c r="AL138" s="278">
        <f t="shared" si="27"/>
        <v>0</v>
      </c>
      <c r="AM138" s="304"/>
      <c r="AN138" s="240" t="b">
        <v>0</v>
      </c>
    </row>
    <row r="139" ht="15.75" customHeight="1">
      <c r="A139" s="305" t="s">
        <v>273</v>
      </c>
      <c r="B139" s="306" t="s">
        <v>315</v>
      </c>
      <c r="C139" s="306" t="s">
        <v>271</v>
      </c>
      <c r="D139" s="306" t="s">
        <v>172</v>
      </c>
      <c r="E139" s="306"/>
      <c r="F139" s="306"/>
      <c r="G139" s="438">
        <f t="shared" ref="G139:AJ139" si="40">SUM(G137:G138)</f>
        <v>0</v>
      </c>
      <c r="H139" s="438">
        <f t="shared" si="40"/>
        <v>0</v>
      </c>
      <c r="I139" s="438">
        <f t="shared" si="40"/>
        <v>0</v>
      </c>
      <c r="J139" s="438">
        <f t="shared" si="40"/>
        <v>0</v>
      </c>
      <c r="K139" s="438">
        <f t="shared" si="40"/>
        <v>0</v>
      </c>
      <c r="L139" s="438">
        <f t="shared" si="40"/>
        <v>0</v>
      </c>
      <c r="M139" s="438">
        <f t="shared" si="40"/>
        <v>0</v>
      </c>
      <c r="N139" s="438">
        <f t="shared" si="40"/>
        <v>0</v>
      </c>
      <c r="O139" s="438">
        <f t="shared" si="40"/>
        <v>0</v>
      </c>
      <c r="P139" s="438">
        <f t="shared" si="40"/>
        <v>0</v>
      </c>
      <c r="Q139" s="438">
        <f t="shared" si="40"/>
        <v>0</v>
      </c>
      <c r="R139" s="438">
        <f t="shared" si="40"/>
        <v>0</v>
      </c>
      <c r="S139" s="438">
        <f t="shared" si="40"/>
        <v>0</v>
      </c>
      <c r="T139" s="438">
        <f t="shared" si="40"/>
        <v>0</v>
      </c>
      <c r="U139" s="438">
        <f t="shared" si="40"/>
        <v>0</v>
      </c>
      <c r="V139" s="438">
        <f t="shared" si="40"/>
        <v>0</v>
      </c>
      <c r="W139" s="438">
        <f t="shared" si="40"/>
        <v>0</v>
      </c>
      <c r="X139" s="438">
        <f t="shared" si="40"/>
        <v>0</v>
      </c>
      <c r="Y139" s="438">
        <f t="shared" si="40"/>
        <v>1</v>
      </c>
      <c r="Z139" s="438">
        <f t="shared" si="40"/>
        <v>0</v>
      </c>
      <c r="AA139" s="438">
        <f t="shared" si="40"/>
        <v>0</v>
      </c>
      <c r="AB139" s="438">
        <f t="shared" si="40"/>
        <v>0</v>
      </c>
      <c r="AC139" s="438">
        <f t="shared" si="40"/>
        <v>0</v>
      </c>
      <c r="AD139" s="438">
        <f t="shared" si="40"/>
        <v>0</v>
      </c>
      <c r="AE139" s="438">
        <f t="shared" si="40"/>
        <v>0</v>
      </c>
      <c r="AF139" s="438">
        <f t="shared" si="40"/>
        <v>0</v>
      </c>
      <c r="AG139" s="438">
        <f t="shared" si="40"/>
        <v>0</v>
      </c>
      <c r="AH139" s="438">
        <f t="shared" si="40"/>
        <v>0</v>
      </c>
      <c r="AI139" s="438">
        <f t="shared" si="40"/>
        <v>0</v>
      </c>
      <c r="AJ139" s="438">
        <f t="shared" si="40"/>
        <v>0</v>
      </c>
      <c r="AK139" s="438"/>
      <c r="AL139" s="438">
        <f t="shared" si="27"/>
        <v>1</v>
      </c>
      <c r="AM139" s="394"/>
      <c r="AN139" s="505" t="b">
        <v>0</v>
      </c>
    </row>
    <row r="140" ht="15.75" customHeight="1">
      <c r="A140" s="264" t="s">
        <v>265</v>
      </c>
      <c r="B140" s="309" t="s">
        <v>316</v>
      </c>
      <c r="C140" s="309" t="s">
        <v>259</v>
      </c>
      <c r="D140" s="309" t="s">
        <v>67</v>
      </c>
      <c r="E140" s="309"/>
      <c r="F140" s="309"/>
      <c r="G140" s="435"/>
      <c r="H140" s="437"/>
      <c r="I140" s="437"/>
      <c r="J140" s="435"/>
      <c r="K140" s="435"/>
      <c r="L140" s="435"/>
      <c r="M140" s="435"/>
      <c r="N140" s="435"/>
      <c r="O140" s="437"/>
      <c r="P140" s="437"/>
      <c r="Q140" s="435"/>
      <c r="R140" s="435"/>
      <c r="S140" s="435"/>
      <c r="T140" s="435"/>
      <c r="U140" s="435"/>
      <c r="V140" s="437"/>
      <c r="W140" s="437"/>
      <c r="X140" s="435"/>
      <c r="Y140" s="435"/>
      <c r="Z140" s="435"/>
      <c r="AA140" s="433"/>
      <c r="AB140" s="435"/>
      <c r="AC140" s="437"/>
      <c r="AD140" s="437"/>
      <c r="AE140" s="435"/>
      <c r="AF140" s="435"/>
      <c r="AG140" s="435"/>
      <c r="AH140" s="435"/>
      <c r="AI140" s="435">
        <v>1.0</v>
      </c>
      <c r="AJ140" s="437"/>
      <c r="AK140" s="435"/>
      <c r="AL140" s="278">
        <f t="shared" si="27"/>
        <v>1</v>
      </c>
      <c r="AM140" s="304"/>
      <c r="AN140" s="240" t="b">
        <v>0</v>
      </c>
    </row>
    <row r="141" ht="15.75" customHeight="1">
      <c r="A141" s="305" t="s">
        <v>265</v>
      </c>
      <c r="B141" s="306" t="s">
        <v>316</v>
      </c>
      <c r="C141" s="306" t="s">
        <v>259</v>
      </c>
      <c r="D141" s="457" t="s">
        <v>47</v>
      </c>
      <c r="E141" s="306"/>
      <c r="F141" s="306"/>
      <c r="G141" s="506"/>
      <c r="H141" s="506"/>
      <c r="I141" s="506"/>
      <c r="J141" s="506"/>
      <c r="K141" s="506"/>
      <c r="L141" s="506"/>
      <c r="M141" s="506"/>
      <c r="N141" s="506"/>
      <c r="O141" s="506"/>
      <c r="P141" s="506"/>
      <c r="Q141" s="506"/>
      <c r="R141" s="506"/>
      <c r="S141" s="506"/>
      <c r="T141" s="506"/>
      <c r="U141" s="506"/>
      <c r="V141" s="506"/>
      <c r="W141" s="506"/>
      <c r="X141" s="506"/>
      <c r="Y141" s="506"/>
      <c r="Z141" s="506"/>
      <c r="AA141" s="506"/>
      <c r="AB141" s="506"/>
      <c r="AC141" s="506"/>
      <c r="AD141" s="506"/>
      <c r="AE141" s="506"/>
      <c r="AF141" s="506"/>
      <c r="AG141" s="506"/>
      <c r="AH141" s="506"/>
      <c r="AI141" s="506"/>
      <c r="AJ141" s="506"/>
      <c r="AK141" s="506"/>
      <c r="AL141" s="507">
        <f t="shared" si="27"/>
        <v>0</v>
      </c>
      <c r="AM141" s="394"/>
      <c r="AN141" s="508" t="b">
        <v>0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1511A2FF-F077-4F5E-9AB5-6785A384B194}" filter="1" showAutoFilter="1">
      <autoFilter ref="$A$14:$AN$69">
        <filterColumn colId="3">
          <filters>
            <filter val="Proveedores Kinesiologos"/>
            <filter val="Graglia Gustavo (GEREMCIA, DIRECION MEDICA, MEDICO)"/>
            <filter val="Dr Aramayo Gerardo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Melo (CHOFER)"/>
            <filter val="Mamani Ana Carolina"/>
            <filter val="Romero Graciela"/>
            <filter val="Mojan Jorge"/>
            <filter val="Leandra Griguol"/>
            <filter val="Vazquez Epifania"/>
            <filter val="Polo Daniela"/>
            <filter val="Sandoval Carina"/>
            <filter val="Cargnelutti Noelia"/>
            <filter val="DR TATE DIEGO"/>
            <filter val="Proveedores Medicos"/>
            <filter val="Correa Agustina"/>
            <filter val="Jerez Daiana"/>
            <filter val="Viloria Judith"/>
            <filter val="Juan Manuel"/>
            <filter val="Dr Casas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213661396"/>
        </ext>
      </extLst>
    </customSheetView>
    <customSheetView guid="{F60726A4-ECD4-49F1-889A-7D7A5EC574DA}" filter="1" showAutoFilter="1">
      <autoFilter ref="$A$14:$AN$116">
        <filterColumn colId="2">
          <filters>
            <filter val="Cuidador"/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631309117"/>
        </ext>
      </extLst>
    </customSheetView>
  </customSheetViews>
  <mergeCells count="44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100:AK100"/>
    <mergeCell ref="G101:AK101"/>
  </mergeCells>
  <conditionalFormatting sqref="Q6">
    <cfRule type="notContainsBlanks" dxfId="0" priority="1">
      <formula>LEN(TRIM(Q6))&gt;0</formula>
    </cfRule>
  </conditionalFormatting>
  <conditionalFormatting sqref="G14:AK14">
    <cfRule type="expression" dxfId="1" priority="2">
      <formula>WEEKDAY(G9,2)&gt;WEEKDAY(H9,2)</formula>
    </cfRule>
  </conditionalFormatting>
  <conditionalFormatting sqref="G13:AC13 P6">
    <cfRule type="notContainsBlanks" dxfId="0" priority="3">
      <formula>LEN(TRIM(G13))&gt;0</formula>
    </cfRule>
  </conditionalFormatting>
  <conditionalFormatting sqref="G5:I5">
    <cfRule type="notContainsBlanks" dxfId="0" priority="4">
      <formula>LEN(TRIM(G5))&gt;0</formula>
    </cfRule>
  </conditionalFormatting>
  <conditionalFormatting sqref="G14:AK14">
    <cfRule type="expression" dxfId="2" priority="5">
      <formula>MONTH(G9)&lt;&gt;MONTH($G$5&amp;1)</formula>
    </cfRule>
  </conditionalFormatting>
  <conditionalFormatting sqref="G15:AK15">
    <cfRule type="expression" dxfId="3" priority="6">
      <formula>MONTH(G9)=MONTH($G$5&amp;1)</formula>
    </cfRule>
  </conditionalFormatting>
  <conditionalFormatting sqref="G15:AK15">
    <cfRule type="expression" dxfId="4" priority="7">
      <formula>MONTH(G9)&lt;&gt;MONTH($G$5&amp;1)</formula>
    </cfRule>
  </conditionalFormatting>
  <conditionalFormatting sqref="G13:AK13">
    <cfRule type="notContainsBlanks" dxfId="0" priority="8">
      <formula>LEN(TRIM(G13))&gt;0</formula>
    </cfRule>
  </conditionalFormatting>
  <conditionalFormatting sqref="G13:AK13">
    <cfRule type="expression" dxfId="5" priority="9">
      <formula>MONTH(G9)=MONTH($G$5&amp;1)</formula>
    </cfRule>
  </conditionalFormatting>
  <conditionalFormatting sqref="A3:D12">
    <cfRule type="cellIs" dxfId="0" priority="10" operator="equal">
      <formula>FECHA</formula>
    </cfRule>
  </conditionalFormatting>
  <conditionalFormatting sqref="G9:AK12">
    <cfRule type="cellIs" dxfId="6" priority="11" operator="equal">
      <formula>"1/1/2023"</formula>
    </cfRule>
  </conditionalFormatting>
  <conditionalFormatting sqref="G9:AK12">
    <cfRule type="cellIs" dxfId="6" priority="12" operator="equal">
      <formula>"21/2/2023"</formula>
    </cfRule>
  </conditionalFormatting>
  <conditionalFormatting sqref="G9:AK12">
    <cfRule type="cellIs" dxfId="7" priority="13" operator="equal">
      <formula>"24/3/2023"</formula>
    </cfRule>
  </conditionalFormatting>
  <conditionalFormatting sqref="G9:AK12">
    <cfRule type="cellIs" dxfId="6" priority="14" operator="equal">
      <formula>"2/4/2023"</formula>
    </cfRule>
  </conditionalFormatting>
  <conditionalFormatting sqref="G9:AK12">
    <cfRule type="cellIs" dxfId="6" priority="15" operator="equal">
      <formula>"7/4/2023"</formula>
    </cfRule>
  </conditionalFormatting>
  <conditionalFormatting sqref="G9:AK12">
    <cfRule type="cellIs" dxfId="6" priority="16" operator="equal">
      <formula>"1/5/2023"</formula>
    </cfRule>
  </conditionalFormatting>
  <conditionalFormatting sqref="G9:AK12">
    <cfRule type="cellIs" dxfId="6" priority="17" operator="equal">
      <formula>"25/5/2023"</formula>
    </cfRule>
  </conditionalFormatting>
  <conditionalFormatting sqref="G9:AK12">
    <cfRule type="cellIs" dxfId="6" priority="18" operator="equal">
      <formula>"17/6/2023"</formula>
    </cfRule>
  </conditionalFormatting>
  <conditionalFormatting sqref="G9:AK12">
    <cfRule type="cellIs" dxfId="6" priority="19" operator="equal">
      <formula>"20/6/2023"</formula>
    </cfRule>
  </conditionalFormatting>
  <conditionalFormatting sqref="G9:AK12">
    <cfRule type="cellIs" dxfId="6" priority="20" operator="equal">
      <formula>"9/7/2023"</formula>
    </cfRule>
  </conditionalFormatting>
  <conditionalFormatting sqref="G9:AK12">
    <cfRule type="cellIs" dxfId="6" priority="21" operator="equal">
      <formula>"21/8/2023"</formula>
    </cfRule>
  </conditionalFormatting>
  <conditionalFormatting sqref="G9:AK12">
    <cfRule type="cellIs" dxfId="6" priority="22" operator="equal">
      <formula>"13/10/2023"</formula>
    </cfRule>
  </conditionalFormatting>
  <conditionalFormatting sqref="G9:AK12">
    <cfRule type="cellIs" dxfId="6" priority="23" operator="equal">
      <formula>"20/11/2023"</formula>
    </cfRule>
  </conditionalFormatting>
  <conditionalFormatting sqref="G9:AK12">
    <cfRule type="cellIs" dxfId="6" priority="24" operator="equal">
      <formula>"8/12/2023"</formula>
    </cfRule>
  </conditionalFormatting>
  <conditionalFormatting sqref="G9:AK12">
    <cfRule type="cellIs" dxfId="6" priority="25" operator="equal">
      <formula>"25/12/2023"</formula>
    </cfRule>
  </conditionalFormatting>
  <conditionalFormatting sqref="G9:AK12">
    <cfRule type="cellIs" dxfId="8" priority="26" operator="equal">
      <formula>"20/02/2023"</formula>
    </cfRule>
  </conditionalFormatting>
  <conditionalFormatting sqref="G9:AK12">
    <cfRule type="cellIs" dxfId="8" priority="27" operator="equal">
      <formula>"20/02/2023"</formula>
    </cfRule>
  </conditionalFormatting>
  <conditionalFormatting sqref="AD13:AK13">
    <cfRule type="notContainsBlanks" dxfId="0" priority="28">
      <formula>LEN(TRIM(AD13))&gt;0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ErrorMessage="1" sqref="A16:A141">
      <formula1>'LISTAS DESPLEGABLES '!$A$2:$A$100</formula1>
    </dataValidation>
    <dataValidation type="list" allowBlank="1" showInputMessage="1" showErrorMessage="1" prompt="Haz clic e introduce un valor del intervalo" sqref="B16:B141">
      <formula1>'LISTAS DESPLEGABLES '!$C$2:$C$100</formula1>
    </dataValidation>
    <dataValidation type="list" allowBlank="1" showInputMessage="1" showErrorMessage="1" prompt="Haz clic e introduce un valor del intervalo" sqref="D16:D141">
      <formula1>'RESUMEN '!$A$73:$A$303</formula1>
    </dataValidation>
    <dataValidation type="list" allowBlank="1" showInputMessage="1" showErrorMessage="1" prompt="Haz clic e introduce un valor del intervalo" sqref="C16:C141">
      <formula1>'LISTAS DESPLEGABLES '!$E$2:$E$1000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19.57"/>
    <col customWidth="1" min="3" max="3" width="15.14"/>
    <col customWidth="1" min="4" max="4" width="51.86"/>
    <col customWidth="1" min="5" max="6" width="0.86"/>
    <col customWidth="1" min="7" max="7" width="5.14"/>
    <col customWidth="1" min="8" max="8" width="4.14"/>
    <col customWidth="1" min="9" max="10" width="4.57"/>
    <col customWidth="1" min="11" max="11" width="5.57"/>
    <col customWidth="1" min="12" max="12" width="4.0"/>
    <col customWidth="1" min="13" max="13" width="4.14"/>
    <col customWidth="1" min="14" max="14" width="5.14"/>
    <col customWidth="1" min="15" max="15" width="4.14"/>
    <col customWidth="1" min="16" max="17" width="4.57"/>
    <col customWidth="1" min="18" max="19" width="4.0"/>
    <col customWidth="1" min="20" max="20" width="4.14"/>
    <col customWidth="1" min="21" max="21" width="5.14"/>
    <col customWidth="1" min="22" max="22" width="4.14"/>
    <col customWidth="1" min="23" max="24" width="4.57"/>
    <col customWidth="1" min="25" max="26" width="4.0"/>
    <col customWidth="1" min="27" max="27" width="4.14"/>
    <col customWidth="1" min="28" max="28" width="5.14"/>
    <col customWidth="1" min="29" max="29" width="4.14"/>
    <col customWidth="1" min="30" max="31" width="4.57"/>
    <col customWidth="1" min="32" max="33" width="4.0"/>
    <col customWidth="1" min="34" max="34" width="4.14"/>
    <col customWidth="1" min="35" max="35" width="5.14"/>
    <col customWidth="1" min="36" max="36" width="4.14"/>
    <col customWidth="1" min="37" max="37" width="4.57"/>
    <col customWidth="1" min="38" max="38" width="11.14"/>
    <col customWidth="1" min="39" max="39" width="1.71"/>
    <col customWidth="1" min="40" max="40" width="11.86"/>
  </cols>
  <sheetData>
    <row r="1" ht="25.5" customHeight="1">
      <c r="A1" s="173"/>
      <c r="B1" s="174" t="s">
        <v>320</v>
      </c>
      <c r="C1" s="175"/>
      <c r="D1" s="176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</row>
    <row r="2" ht="25.5" customHeight="1">
      <c r="A2" s="173"/>
      <c r="B2" s="178"/>
      <c r="C2" s="179"/>
      <c r="D2" s="180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</row>
    <row r="3">
      <c r="A3" s="181"/>
      <c r="B3" s="182" t="s">
        <v>342</v>
      </c>
      <c r="C3" s="175"/>
      <c r="D3" s="176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</row>
    <row r="4" ht="3.75" customHeight="1">
      <c r="A4" s="181"/>
      <c r="B4" s="184"/>
      <c r="D4" s="8"/>
      <c r="E4" s="183"/>
      <c r="F4" s="185"/>
      <c r="G4" s="186"/>
      <c r="H4" s="186"/>
      <c r="I4" s="186"/>
      <c r="J4" s="186"/>
      <c r="K4" s="186"/>
      <c r="L4" s="186"/>
      <c r="M4" s="186"/>
      <c r="N4" s="187"/>
      <c r="O4" s="183"/>
      <c r="P4" s="183"/>
      <c r="Q4" s="183"/>
      <c r="R4" s="183"/>
      <c r="S4" s="183"/>
      <c r="T4" s="183"/>
      <c r="U4" s="183"/>
      <c r="V4" s="185"/>
      <c r="W4" s="186"/>
      <c r="X4" s="186"/>
      <c r="Y4" s="186"/>
      <c r="Z4" s="186"/>
      <c r="AA4" s="186"/>
      <c r="AB4" s="186"/>
      <c r="AC4" s="186"/>
      <c r="AD4" s="186"/>
      <c r="AE4" s="186"/>
      <c r="AF4" s="187"/>
      <c r="AG4" s="183"/>
      <c r="AH4" s="185"/>
      <c r="AI4" s="186"/>
      <c r="AJ4" s="186"/>
      <c r="AK4" s="186"/>
      <c r="AL4" s="187"/>
      <c r="AM4" s="183"/>
      <c r="AN4" s="183"/>
    </row>
    <row r="5">
      <c r="A5" s="181"/>
      <c r="B5" s="184"/>
      <c r="D5" s="8"/>
      <c r="E5" s="183"/>
      <c r="F5" s="188"/>
      <c r="G5" s="189" t="s">
        <v>352</v>
      </c>
      <c r="H5" s="190"/>
      <c r="I5" s="191"/>
      <c r="J5" s="169"/>
      <c r="K5" s="192" t="s">
        <v>353</v>
      </c>
      <c r="L5" s="169"/>
      <c r="M5" s="169"/>
      <c r="N5" s="193"/>
      <c r="O5" s="183"/>
      <c r="P5" s="183"/>
      <c r="Q5" s="183"/>
      <c r="R5" s="183"/>
      <c r="S5" s="183"/>
      <c r="T5" s="183"/>
      <c r="U5" s="183"/>
      <c r="V5" s="188"/>
      <c r="W5" s="194" t="s">
        <v>323</v>
      </c>
      <c r="X5" s="195"/>
      <c r="Y5" s="195"/>
      <c r="Z5" s="195"/>
      <c r="AA5" s="195"/>
      <c r="AB5" s="195"/>
      <c r="AC5" s="195"/>
      <c r="AD5" s="195"/>
      <c r="AE5" s="195"/>
      <c r="AF5" s="196"/>
      <c r="AG5" s="183"/>
      <c r="AH5" s="197" t="s">
        <v>324</v>
      </c>
      <c r="AI5" s="198"/>
      <c r="AJ5" s="199"/>
      <c r="AK5" s="482" t="s">
        <v>325</v>
      </c>
      <c r="AL5" s="196"/>
      <c r="AM5" s="183"/>
      <c r="AN5" s="183"/>
    </row>
    <row r="6">
      <c r="A6" s="181"/>
      <c r="B6" s="184"/>
      <c r="D6" s="8"/>
      <c r="E6" s="183"/>
      <c r="F6" s="188"/>
      <c r="G6" s="169"/>
      <c r="H6" s="169"/>
      <c r="I6" s="169"/>
      <c r="J6" s="169"/>
      <c r="K6" s="169"/>
      <c r="L6" s="169"/>
      <c r="M6" s="169"/>
      <c r="N6" s="193"/>
      <c r="O6" s="183"/>
      <c r="P6" s="183"/>
      <c r="Q6" s="183"/>
      <c r="R6" s="183"/>
      <c r="S6" s="183"/>
      <c r="T6" s="183"/>
      <c r="U6" s="183"/>
      <c r="V6" s="188"/>
      <c r="W6" s="201" t="str">
        <f>"Desde "&amp;TEXT(DATE(G7,MONTH(G5&amp;1),1),"mmm-dd-yy")&amp;" /Hasta "&amp;TEXT(EOMONTH(DATE(G7,MONTH(G5&amp;1),1),0),"mmm-dd-yy")</f>
        <v>Desde oct-01-23 /Hasta oct-31-23</v>
      </c>
      <c r="X6" s="175"/>
      <c r="Y6" s="175"/>
      <c r="Z6" s="175"/>
      <c r="AA6" s="175"/>
      <c r="AB6" s="175"/>
      <c r="AC6" s="175"/>
      <c r="AD6" s="175"/>
      <c r="AE6" s="175"/>
      <c r="AF6" s="202"/>
      <c r="AG6" s="183"/>
      <c r="AH6" s="203" t="str">
        <f>G5</f>
        <v>OCTUBRE</v>
      </c>
      <c r="AI6" s="175"/>
      <c r="AJ6" s="176"/>
      <c r="AK6" s="204">
        <f>G7</f>
        <v>2023</v>
      </c>
      <c r="AL6" s="202"/>
      <c r="AM6" s="183"/>
      <c r="AN6" s="183"/>
    </row>
    <row r="7">
      <c r="A7" s="181"/>
      <c r="B7" s="184"/>
      <c r="D7" s="8"/>
      <c r="E7" s="183"/>
      <c r="F7" s="188"/>
      <c r="G7" s="189">
        <v>2023.0</v>
      </c>
      <c r="H7" s="190"/>
      <c r="I7" s="191"/>
      <c r="J7" s="169"/>
      <c r="K7" s="205" t="s">
        <v>326</v>
      </c>
      <c r="L7" s="169"/>
      <c r="M7" s="169"/>
      <c r="N7" s="193"/>
      <c r="O7" s="183"/>
      <c r="P7" s="183"/>
      <c r="Q7" s="183"/>
      <c r="R7" s="183"/>
      <c r="S7" s="183"/>
      <c r="T7" s="183"/>
      <c r="U7" s="183"/>
      <c r="V7" s="188"/>
      <c r="W7" s="178"/>
      <c r="X7" s="179"/>
      <c r="Y7" s="179"/>
      <c r="Z7" s="179"/>
      <c r="AA7" s="179"/>
      <c r="AB7" s="179"/>
      <c r="AC7" s="179"/>
      <c r="AD7" s="179"/>
      <c r="AE7" s="179"/>
      <c r="AF7" s="206"/>
      <c r="AG7" s="183"/>
      <c r="AH7" s="207"/>
      <c r="AI7" s="179"/>
      <c r="AJ7" s="180"/>
      <c r="AK7" s="178"/>
      <c r="AL7" s="206"/>
      <c r="AM7" s="183"/>
      <c r="AN7" s="183"/>
    </row>
    <row r="8" ht="3.75" customHeight="1">
      <c r="A8" s="181"/>
      <c r="B8" s="184"/>
      <c r="D8" s="8"/>
      <c r="E8" s="183"/>
      <c r="F8" s="208"/>
      <c r="G8" s="209"/>
      <c r="H8" s="209"/>
      <c r="I8" s="209"/>
      <c r="J8" s="209"/>
      <c r="K8" s="209"/>
      <c r="L8" s="209"/>
      <c r="M8" s="209"/>
      <c r="N8" s="210"/>
      <c r="O8" s="183"/>
      <c r="P8" s="183"/>
      <c r="Q8" s="183"/>
      <c r="R8" s="183"/>
      <c r="S8" s="183"/>
      <c r="T8" s="183"/>
      <c r="U8" s="183"/>
      <c r="V8" s="208"/>
      <c r="W8" s="209"/>
      <c r="X8" s="209"/>
      <c r="Y8" s="209"/>
      <c r="Z8" s="209"/>
      <c r="AA8" s="209"/>
      <c r="AB8" s="209"/>
      <c r="AC8" s="209"/>
      <c r="AD8" s="209"/>
      <c r="AE8" s="209"/>
      <c r="AF8" s="210"/>
      <c r="AG8" s="183"/>
      <c r="AH8" s="208"/>
      <c r="AI8" s="209"/>
      <c r="AJ8" s="209"/>
      <c r="AK8" s="209"/>
      <c r="AL8" s="210"/>
      <c r="AM8" s="183"/>
      <c r="AN8" s="183"/>
    </row>
    <row r="9">
      <c r="A9" s="181"/>
      <c r="B9" s="184"/>
      <c r="D9" s="8"/>
      <c r="E9" s="183"/>
      <c r="F9" s="183"/>
      <c r="G9" s="211">
        <f>DATE(G7,MONTH(G5&amp;1),1)</f>
        <v>45200</v>
      </c>
      <c r="H9" s="211">
        <f t="shared" ref="H9:AK9" si="1">G9+1</f>
        <v>45201</v>
      </c>
      <c r="I9" s="211">
        <f t="shared" si="1"/>
        <v>45202</v>
      </c>
      <c r="J9" s="211">
        <f t="shared" si="1"/>
        <v>45203</v>
      </c>
      <c r="K9" s="211">
        <f t="shared" si="1"/>
        <v>45204</v>
      </c>
      <c r="L9" s="211">
        <f t="shared" si="1"/>
        <v>45205</v>
      </c>
      <c r="M9" s="211">
        <f t="shared" si="1"/>
        <v>45206</v>
      </c>
      <c r="N9" s="211">
        <f t="shared" si="1"/>
        <v>45207</v>
      </c>
      <c r="O9" s="211">
        <f t="shared" si="1"/>
        <v>45208</v>
      </c>
      <c r="P9" s="211">
        <f t="shared" si="1"/>
        <v>45209</v>
      </c>
      <c r="Q9" s="211">
        <f t="shared" si="1"/>
        <v>45210</v>
      </c>
      <c r="R9" s="211">
        <f t="shared" si="1"/>
        <v>45211</v>
      </c>
      <c r="S9" s="211">
        <f t="shared" si="1"/>
        <v>45212</v>
      </c>
      <c r="T9" s="211">
        <f t="shared" si="1"/>
        <v>45213</v>
      </c>
      <c r="U9" s="211">
        <f t="shared" si="1"/>
        <v>45214</v>
      </c>
      <c r="V9" s="509">
        <f t="shared" si="1"/>
        <v>45215</v>
      </c>
      <c r="W9" s="211">
        <f t="shared" si="1"/>
        <v>45216</v>
      </c>
      <c r="X9" s="211">
        <f t="shared" si="1"/>
        <v>45217</v>
      </c>
      <c r="Y9" s="211">
        <f t="shared" si="1"/>
        <v>45218</v>
      </c>
      <c r="Z9" s="211">
        <f t="shared" si="1"/>
        <v>45219</v>
      </c>
      <c r="AA9" s="211">
        <f t="shared" si="1"/>
        <v>45220</v>
      </c>
      <c r="AB9" s="211">
        <f t="shared" si="1"/>
        <v>45221</v>
      </c>
      <c r="AC9" s="211">
        <f t="shared" si="1"/>
        <v>45222</v>
      </c>
      <c r="AD9" s="211">
        <f t="shared" si="1"/>
        <v>45223</v>
      </c>
      <c r="AE9" s="211">
        <f t="shared" si="1"/>
        <v>45224</v>
      </c>
      <c r="AF9" s="211">
        <f t="shared" si="1"/>
        <v>45225</v>
      </c>
      <c r="AG9" s="211">
        <f t="shared" si="1"/>
        <v>45226</v>
      </c>
      <c r="AH9" s="211">
        <f t="shared" si="1"/>
        <v>45227</v>
      </c>
      <c r="AI9" s="211">
        <f t="shared" si="1"/>
        <v>45228</v>
      </c>
      <c r="AJ9" s="211">
        <f t="shared" si="1"/>
        <v>45229</v>
      </c>
      <c r="AK9" s="211">
        <f t="shared" si="1"/>
        <v>45230</v>
      </c>
      <c r="AL9" s="212"/>
      <c r="AM9" s="183"/>
      <c r="AN9" s="213"/>
    </row>
    <row r="10">
      <c r="A10" s="181"/>
      <c r="B10" s="184"/>
      <c r="D10" s="8"/>
      <c r="E10" s="183"/>
      <c r="F10" s="183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183"/>
      <c r="AN10" s="183"/>
    </row>
    <row r="11">
      <c r="A11" s="181"/>
      <c r="B11" s="184"/>
      <c r="D11" s="8"/>
      <c r="E11" s="183"/>
      <c r="F11" s="183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183"/>
      <c r="AN11" s="183"/>
    </row>
    <row r="12" ht="14.25" customHeight="1">
      <c r="A12" s="181"/>
      <c r="B12" s="178"/>
      <c r="C12" s="179"/>
      <c r="D12" s="180"/>
      <c r="E12" s="183"/>
      <c r="F12" s="183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183"/>
      <c r="AN12" s="183"/>
    </row>
    <row r="13" ht="6.75" customHeight="1">
      <c r="A13" s="181"/>
      <c r="B13" s="169"/>
      <c r="C13" s="169"/>
      <c r="D13" s="169"/>
      <c r="E13" s="183"/>
      <c r="F13" s="183"/>
      <c r="G13" s="216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183"/>
      <c r="AM13" s="183"/>
      <c r="AN13" s="183"/>
    </row>
    <row r="14">
      <c r="A14" s="218"/>
      <c r="B14" s="219" t="s">
        <v>327</v>
      </c>
      <c r="C14" s="42" t="s">
        <v>328</v>
      </c>
      <c r="D14" s="42" t="s">
        <v>329</v>
      </c>
      <c r="E14" s="258"/>
      <c r="F14" s="258"/>
      <c r="G14" s="221" t="str">
        <f t="shared" ref="G14:AK14" si="2">PROPER(LEFT(TEXT(G9,"dddd"),3))</f>
        <v>Dom</v>
      </c>
      <c r="H14" s="221" t="str">
        <f t="shared" si="2"/>
        <v>Lun</v>
      </c>
      <c r="I14" s="221" t="str">
        <f t="shared" si="2"/>
        <v>Mar</v>
      </c>
      <c r="J14" s="221" t="str">
        <f t="shared" si="2"/>
        <v>Mié</v>
      </c>
      <c r="K14" s="221" t="str">
        <f t="shared" si="2"/>
        <v>Jue</v>
      </c>
      <c r="L14" s="221" t="str">
        <f t="shared" si="2"/>
        <v>Vie</v>
      </c>
      <c r="M14" s="221" t="str">
        <f t="shared" si="2"/>
        <v>Sáb</v>
      </c>
      <c r="N14" s="221" t="str">
        <f t="shared" si="2"/>
        <v>Dom</v>
      </c>
      <c r="O14" s="221" t="str">
        <f t="shared" si="2"/>
        <v>Lun</v>
      </c>
      <c r="P14" s="221" t="str">
        <f t="shared" si="2"/>
        <v>Mar</v>
      </c>
      <c r="Q14" s="221" t="str">
        <f t="shared" si="2"/>
        <v>Mié</v>
      </c>
      <c r="R14" s="221" t="str">
        <f t="shared" si="2"/>
        <v>Jue</v>
      </c>
      <c r="S14" s="221" t="str">
        <f t="shared" si="2"/>
        <v>Vie</v>
      </c>
      <c r="T14" s="221" t="str">
        <f t="shared" si="2"/>
        <v>Sáb</v>
      </c>
      <c r="U14" s="221" t="str">
        <f t="shared" si="2"/>
        <v>Dom</v>
      </c>
      <c r="V14" s="221" t="str">
        <f t="shared" si="2"/>
        <v>Lun</v>
      </c>
      <c r="W14" s="221" t="str">
        <f t="shared" si="2"/>
        <v>Mar</v>
      </c>
      <c r="X14" s="221" t="str">
        <f t="shared" si="2"/>
        <v>Mié</v>
      </c>
      <c r="Y14" s="221" t="str">
        <f t="shared" si="2"/>
        <v>Jue</v>
      </c>
      <c r="Z14" s="221" t="str">
        <f t="shared" si="2"/>
        <v>Vie</v>
      </c>
      <c r="AA14" s="221" t="str">
        <f t="shared" si="2"/>
        <v>Sáb</v>
      </c>
      <c r="AB14" s="221" t="str">
        <f t="shared" si="2"/>
        <v>Dom</v>
      </c>
      <c r="AC14" s="221" t="str">
        <f t="shared" si="2"/>
        <v>Lun</v>
      </c>
      <c r="AD14" s="221" t="str">
        <f t="shared" si="2"/>
        <v>Mar</v>
      </c>
      <c r="AE14" s="221" t="str">
        <f t="shared" si="2"/>
        <v>Mié</v>
      </c>
      <c r="AF14" s="221" t="str">
        <f t="shared" si="2"/>
        <v>Jue</v>
      </c>
      <c r="AG14" s="221" t="str">
        <f t="shared" si="2"/>
        <v>Vie</v>
      </c>
      <c r="AH14" s="221" t="str">
        <f t="shared" si="2"/>
        <v>Sáb</v>
      </c>
      <c r="AI14" s="221" t="str">
        <f t="shared" si="2"/>
        <v>Dom</v>
      </c>
      <c r="AJ14" s="221" t="str">
        <f t="shared" si="2"/>
        <v>Lun</v>
      </c>
      <c r="AK14" s="222" t="str">
        <f t="shared" si="2"/>
        <v>Mar</v>
      </c>
      <c r="AL14" s="223" t="s">
        <v>330</v>
      </c>
      <c r="AM14" s="224"/>
      <c r="AN14" s="225" t="s">
        <v>331</v>
      </c>
    </row>
    <row r="15" ht="5.25" customHeight="1">
      <c r="A15" s="233"/>
      <c r="B15" s="183"/>
      <c r="C15" s="183"/>
      <c r="D15" s="183"/>
      <c r="E15" s="183"/>
      <c r="F15" s="183"/>
      <c r="G15" s="427"/>
      <c r="H15" s="428"/>
      <c r="I15" s="429"/>
      <c r="J15" s="429"/>
      <c r="K15" s="429"/>
      <c r="L15" s="429"/>
      <c r="M15" s="428"/>
      <c r="N15" s="427"/>
      <c r="O15" s="427"/>
      <c r="P15" s="429"/>
      <c r="Q15" s="429"/>
      <c r="R15" s="429"/>
      <c r="S15" s="429"/>
      <c r="T15" s="430"/>
      <c r="U15" s="427"/>
      <c r="V15" s="427"/>
      <c r="W15" s="429"/>
      <c r="X15" s="429"/>
      <c r="Y15" s="429"/>
      <c r="Z15" s="429"/>
      <c r="AA15" s="430"/>
      <c r="AB15" s="427"/>
      <c r="AC15" s="427"/>
      <c r="AD15" s="429"/>
      <c r="AE15" s="429"/>
      <c r="AF15" s="429"/>
      <c r="AG15" s="429"/>
      <c r="AH15" s="430"/>
      <c r="AI15" s="427"/>
      <c r="AJ15" s="427"/>
      <c r="AK15" s="429"/>
      <c r="AL15" s="431"/>
      <c r="AM15" s="280"/>
      <c r="AN15" s="280"/>
    </row>
    <row r="16" ht="14.25" customHeight="1">
      <c r="A16" s="233" t="s">
        <v>257</v>
      </c>
      <c r="B16" s="309"/>
      <c r="C16" s="309" t="s">
        <v>279</v>
      </c>
      <c r="D16" s="309" t="s">
        <v>36</v>
      </c>
      <c r="E16" s="183"/>
      <c r="F16" s="183"/>
      <c r="G16" s="437"/>
      <c r="H16" s="435"/>
      <c r="I16" s="441"/>
      <c r="J16" s="441"/>
      <c r="K16" s="441"/>
      <c r="L16" s="441"/>
      <c r="M16" s="437"/>
      <c r="N16" s="437"/>
      <c r="O16" s="435"/>
      <c r="P16" s="441"/>
      <c r="Q16" s="441"/>
      <c r="R16" s="441"/>
      <c r="S16" s="471"/>
      <c r="T16" s="437"/>
      <c r="U16" s="437"/>
      <c r="V16" s="433"/>
      <c r="W16" s="441"/>
      <c r="X16" s="441"/>
      <c r="Y16" s="441"/>
      <c r="Z16" s="441"/>
      <c r="AA16" s="437"/>
      <c r="AB16" s="437"/>
      <c r="AC16" s="435"/>
      <c r="AD16" s="441"/>
      <c r="AE16" s="441"/>
      <c r="AF16" s="441"/>
      <c r="AG16" s="441"/>
      <c r="AH16" s="437"/>
      <c r="AI16" s="437"/>
      <c r="AJ16" s="435"/>
      <c r="AK16" s="441"/>
      <c r="AL16" s="238">
        <f t="shared" ref="AL16:AL22" si="3">SUM(G16:AK16)</f>
        <v>0</v>
      </c>
      <c r="AM16" s="280"/>
      <c r="AN16" s="240" t="b">
        <v>0</v>
      </c>
    </row>
    <row r="17">
      <c r="A17" s="233" t="s">
        <v>257</v>
      </c>
      <c r="B17" s="309"/>
      <c r="C17" s="309" t="s">
        <v>279</v>
      </c>
      <c r="D17" s="309" t="s">
        <v>35</v>
      </c>
      <c r="E17" s="183"/>
      <c r="F17" s="183"/>
      <c r="G17" s="437"/>
      <c r="H17" s="435"/>
      <c r="I17" s="441"/>
      <c r="J17" s="441"/>
      <c r="K17" s="441"/>
      <c r="L17" s="441"/>
      <c r="M17" s="437"/>
      <c r="N17" s="437"/>
      <c r="O17" s="435"/>
      <c r="P17" s="441"/>
      <c r="Q17" s="441"/>
      <c r="R17" s="441"/>
      <c r="S17" s="471"/>
      <c r="T17" s="437"/>
      <c r="U17" s="437"/>
      <c r="V17" s="433"/>
      <c r="W17" s="441"/>
      <c r="X17" s="441"/>
      <c r="Y17" s="441"/>
      <c r="Z17" s="441"/>
      <c r="AA17" s="437"/>
      <c r="AB17" s="437"/>
      <c r="AC17" s="435"/>
      <c r="AD17" s="441"/>
      <c r="AE17" s="441"/>
      <c r="AF17" s="441"/>
      <c r="AG17" s="441"/>
      <c r="AH17" s="437"/>
      <c r="AI17" s="437"/>
      <c r="AJ17" s="435"/>
      <c r="AK17" s="441"/>
      <c r="AL17" s="238">
        <f t="shared" si="3"/>
        <v>0</v>
      </c>
      <c r="AM17" s="436"/>
      <c r="AN17" s="240" t="b">
        <v>0</v>
      </c>
    </row>
    <row r="18">
      <c r="A18" s="233" t="s">
        <v>257</v>
      </c>
      <c r="B18" s="309"/>
      <c r="C18" s="309" t="s">
        <v>279</v>
      </c>
      <c r="D18" s="309" t="s">
        <v>43</v>
      </c>
      <c r="E18" s="183"/>
      <c r="F18" s="183"/>
      <c r="G18" s="437"/>
      <c r="H18" s="435"/>
      <c r="I18" s="441"/>
      <c r="J18" s="441"/>
      <c r="K18" s="441"/>
      <c r="L18" s="441"/>
      <c r="M18" s="437"/>
      <c r="N18" s="437"/>
      <c r="O18" s="435"/>
      <c r="P18" s="441"/>
      <c r="Q18" s="441"/>
      <c r="R18" s="441"/>
      <c r="S18" s="471"/>
      <c r="T18" s="437"/>
      <c r="U18" s="437"/>
      <c r="V18" s="433"/>
      <c r="W18" s="441"/>
      <c r="X18" s="441"/>
      <c r="Y18" s="441"/>
      <c r="Z18" s="441"/>
      <c r="AA18" s="437"/>
      <c r="AB18" s="437"/>
      <c r="AC18" s="435"/>
      <c r="AD18" s="441"/>
      <c r="AE18" s="441"/>
      <c r="AF18" s="441"/>
      <c r="AG18" s="441"/>
      <c r="AH18" s="437"/>
      <c r="AI18" s="437"/>
      <c r="AJ18" s="435"/>
      <c r="AK18" s="441"/>
      <c r="AL18" s="238">
        <f t="shared" si="3"/>
        <v>0</v>
      </c>
      <c r="AM18" s="436"/>
      <c r="AN18" s="240" t="b">
        <v>0</v>
      </c>
    </row>
    <row r="19">
      <c r="A19" s="233" t="s">
        <v>257</v>
      </c>
      <c r="B19" s="309"/>
      <c r="C19" s="309" t="s">
        <v>279</v>
      </c>
      <c r="D19" s="309" t="s">
        <v>41</v>
      </c>
      <c r="E19" s="183"/>
      <c r="F19" s="183"/>
      <c r="G19" s="437"/>
      <c r="H19" s="435"/>
      <c r="I19" s="441"/>
      <c r="J19" s="441"/>
      <c r="K19" s="441"/>
      <c r="L19" s="441"/>
      <c r="M19" s="437"/>
      <c r="N19" s="437"/>
      <c r="O19" s="435"/>
      <c r="P19" s="441"/>
      <c r="Q19" s="441"/>
      <c r="R19" s="441"/>
      <c r="S19" s="471"/>
      <c r="T19" s="437"/>
      <c r="U19" s="437"/>
      <c r="V19" s="433"/>
      <c r="W19" s="441"/>
      <c r="X19" s="441"/>
      <c r="Y19" s="441"/>
      <c r="Z19" s="441"/>
      <c r="AA19" s="437"/>
      <c r="AB19" s="437"/>
      <c r="AC19" s="435"/>
      <c r="AD19" s="441"/>
      <c r="AE19" s="441"/>
      <c r="AF19" s="441"/>
      <c r="AG19" s="441"/>
      <c r="AH19" s="437"/>
      <c r="AI19" s="437"/>
      <c r="AJ19" s="435"/>
      <c r="AK19" s="441"/>
      <c r="AL19" s="238">
        <f t="shared" si="3"/>
        <v>0</v>
      </c>
      <c r="AM19" s="436"/>
      <c r="AN19" s="240" t="b">
        <v>0</v>
      </c>
    </row>
    <row r="20" ht="15.75" customHeight="1">
      <c r="A20" s="233" t="s">
        <v>257</v>
      </c>
      <c r="B20" s="309"/>
      <c r="C20" s="309" t="s">
        <v>279</v>
      </c>
      <c r="D20" s="309" t="s">
        <v>34</v>
      </c>
      <c r="E20" s="183"/>
      <c r="F20" s="183"/>
      <c r="G20" s="437"/>
      <c r="H20" s="435">
        <v>1.0</v>
      </c>
      <c r="I20" s="441"/>
      <c r="J20" s="441"/>
      <c r="K20" s="441"/>
      <c r="L20" s="441"/>
      <c r="M20" s="437"/>
      <c r="N20" s="437"/>
      <c r="O20" s="435"/>
      <c r="P20" s="441"/>
      <c r="Q20" s="441"/>
      <c r="R20" s="441"/>
      <c r="S20" s="471"/>
      <c r="T20" s="437"/>
      <c r="U20" s="437"/>
      <c r="V20" s="433"/>
      <c r="W20" s="441"/>
      <c r="X20" s="441"/>
      <c r="Y20" s="441"/>
      <c r="Z20" s="441"/>
      <c r="AA20" s="437"/>
      <c r="AB20" s="437"/>
      <c r="AC20" s="435"/>
      <c r="AD20" s="441"/>
      <c r="AE20" s="441"/>
      <c r="AF20" s="441"/>
      <c r="AG20" s="441"/>
      <c r="AH20" s="437"/>
      <c r="AI20" s="437"/>
      <c r="AJ20" s="435"/>
      <c r="AK20" s="441"/>
      <c r="AL20" s="238">
        <f t="shared" si="3"/>
        <v>1</v>
      </c>
      <c r="AM20" s="436"/>
      <c r="AN20" s="240" t="b">
        <v>0</v>
      </c>
    </row>
    <row r="21" ht="15.75" customHeight="1">
      <c r="A21" s="233" t="s">
        <v>257</v>
      </c>
      <c r="B21" s="309"/>
      <c r="C21" s="309" t="s">
        <v>279</v>
      </c>
      <c r="D21" s="309" t="s">
        <v>33</v>
      </c>
      <c r="E21" s="183"/>
      <c r="F21" s="183"/>
      <c r="G21" s="437"/>
      <c r="H21" s="435">
        <v>1.0</v>
      </c>
      <c r="I21" s="441"/>
      <c r="J21" s="441"/>
      <c r="K21" s="441"/>
      <c r="L21" s="441"/>
      <c r="M21" s="437"/>
      <c r="N21" s="437"/>
      <c r="O21" s="435"/>
      <c r="P21" s="441"/>
      <c r="Q21" s="441"/>
      <c r="R21" s="441"/>
      <c r="S21" s="471"/>
      <c r="T21" s="437"/>
      <c r="U21" s="437"/>
      <c r="V21" s="433"/>
      <c r="W21" s="441"/>
      <c r="X21" s="441"/>
      <c r="Y21" s="441"/>
      <c r="Z21" s="441"/>
      <c r="AA21" s="437"/>
      <c r="AB21" s="437"/>
      <c r="AC21" s="435"/>
      <c r="AD21" s="441"/>
      <c r="AE21" s="441"/>
      <c r="AF21" s="441"/>
      <c r="AG21" s="441"/>
      <c r="AH21" s="437"/>
      <c r="AI21" s="437"/>
      <c r="AJ21" s="435"/>
      <c r="AK21" s="441"/>
      <c r="AL21" s="238">
        <f t="shared" si="3"/>
        <v>1</v>
      </c>
      <c r="AM21" s="436"/>
      <c r="AN21" s="240" t="b">
        <v>0</v>
      </c>
    </row>
    <row r="22" ht="15.75" customHeight="1">
      <c r="A22" s="233" t="s">
        <v>257</v>
      </c>
      <c r="B22" s="309"/>
      <c r="C22" s="309" t="s">
        <v>279</v>
      </c>
      <c r="D22" s="309"/>
      <c r="E22" s="183"/>
      <c r="F22" s="183"/>
      <c r="G22" s="437"/>
      <c r="H22" s="435"/>
      <c r="I22" s="441"/>
      <c r="J22" s="441"/>
      <c r="K22" s="441"/>
      <c r="L22" s="441"/>
      <c r="M22" s="437"/>
      <c r="N22" s="437"/>
      <c r="O22" s="435"/>
      <c r="P22" s="441"/>
      <c r="Q22" s="441"/>
      <c r="R22" s="441"/>
      <c r="S22" s="471"/>
      <c r="T22" s="437"/>
      <c r="U22" s="437"/>
      <c r="V22" s="433"/>
      <c r="W22" s="441"/>
      <c r="X22" s="441"/>
      <c r="Y22" s="441"/>
      <c r="Z22" s="441"/>
      <c r="AA22" s="437"/>
      <c r="AB22" s="437"/>
      <c r="AC22" s="435"/>
      <c r="AD22" s="441"/>
      <c r="AE22" s="441"/>
      <c r="AF22" s="441"/>
      <c r="AG22" s="441"/>
      <c r="AH22" s="437"/>
      <c r="AI22" s="437"/>
      <c r="AJ22" s="435"/>
      <c r="AK22" s="441"/>
      <c r="AL22" s="238">
        <f t="shared" si="3"/>
        <v>0</v>
      </c>
      <c r="AM22" s="304"/>
      <c r="AN22" s="240" t="b">
        <v>0</v>
      </c>
    </row>
    <row r="23" ht="15.75" customHeight="1">
      <c r="A23" s="502" t="s">
        <v>261</v>
      </c>
      <c r="B23" s="286" t="s">
        <v>258</v>
      </c>
      <c r="C23" s="286" t="s">
        <v>279</v>
      </c>
      <c r="D23" s="286" t="s">
        <v>40</v>
      </c>
      <c r="E23" s="258"/>
      <c r="F23" s="258"/>
      <c r="G23" s="438">
        <f t="shared" ref="G23:AJ23" si="4">SUM(G16:G22)</f>
        <v>0</v>
      </c>
      <c r="H23" s="438">
        <f t="shared" si="4"/>
        <v>2</v>
      </c>
      <c r="I23" s="438">
        <f t="shared" si="4"/>
        <v>0</v>
      </c>
      <c r="J23" s="438">
        <f t="shared" si="4"/>
        <v>0</v>
      </c>
      <c r="K23" s="438">
        <f t="shared" si="4"/>
        <v>0</v>
      </c>
      <c r="L23" s="438">
        <f t="shared" si="4"/>
        <v>0</v>
      </c>
      <c r="M23" s="438">
        <f t="shared" si="4"/>
        <v>0</v>
      </c>
      <c r="N23" s="438">
        <f t="shared" si="4"/>
        <v>0</v>
      </c>
      <c r="O23" s="438">
        <f t="shared" si="4"/>
        <v>0</v>
      </c>
      <c r="P23" s="438">
        <f t="shared" si="4"/>
        <v>0</v>
      </c>
      <c r="Q23" s="438">
        <f t="shared" si="4"/>
        <v>0</v>
      </c>
      <c r="R23" s="438">
        <f t="shared" si="4"/>
        <v>0</v>
      </c>
      <c r="S23" s="438">
        <f t="shared" si="4"/>
        <v>0</v>
      </c>
      <c r="T23" s="438">
        <f t="shared" si="4"/>
        <v>0</v>
      </c>
      <c r="U23" s="438">
        <f t="shared" si="4"/>
        <v>0</v>
      </c>
      <c r="V23" s="438">
        <f t="shared" si="4"/>
        <v>0</v>
      </c>
      <c r="W23" s="438">
        <f t="shared" si="4"/>
        <v>0</v>
      </c>
      <c r="X23" s="438">
        <f t="shared" si="4"/>
        <v>0</v>
      </c>
      <c r="Y23" s="438">
        <f t="shared" si="4"/>
        <v>0</v>
      </c>
      <c r="Z23" s="438">
        <f t="shared" si="4"/>
        <v>0</v>
      </c>
      <c r="AA23" s="438">
        <f t="shared" si="4"/>
        <v>0</v>
      </c>
      <c r="AB23" s="438">
        <f t="shared" si="4"/>
        <v>0</v>
      </c>
      <c r="AC23" s="438">
        <f t="shared" si="4"/>
        <v>0</v>
      </c>
      <c r="AD23" s="438">
        <f t="shared" si="4"/>
        <v>0</v>
      </c>
      <c r="AE23" s="438">
        <f t="shared" si="4"/>
        <v>0</v>
      </c>
      <c r="AF23" s="438">
        <f t="shared" si="4"/>
        <v>0</v>
      </c>
      <c r="AG23" s="438">
        <f t="shared" si="4"/>
        <v>0</v>
      </c>
      <c r="AH23" s="438">
        <f t="shared" si="4"/>
        <v>0</v>
      </c>
      <c r="AI23" s="438">
        <f t="shared" si="4"/>
        <v>0</v>
      </c>
      <c r="AJ23" s="438">
        <f t="shared" si="4"/>
        <v>0</v>
      </c>
      <c r="AK23" s="438"/>
      <c r="AL23" s="260">
        <f>SUM(AL16:AL22)</f>
        <v>2</v>
      </c>
      <c r="AM23" s="439"/>
      <c r="AN23" s="439" t="b">
        <v>0</v>
      </c>
    </row>
    <row r="24" ht="15.75" customHeight="1">
      <c r="A24" s="233" t="s">
        <v>261</v>
      </c>
      <c r="B24" s="309" t="s">
        <v>258</v>
      </c>
      <c r="C24" s="309" t="s">
        <v>259</v>
      </c>
      <c r="D24" s="309" t="s">
        <v>52</v>
      </c>
      <c r="E24" s="183"/>
      <c r="F24" s="183"/>
      <c r="G24" s="437"/>
      <c r="H24" s="435"/>
      <c r="I24" s="434"/>
      <c r="J24" s="434"/>
      <c r="K24" s="434"/>
      <c r="L24" s="434"/>
      <c r="M24" s="437"/>
      <c r="N24" s="437">
        <v>8.0</v>
      </c>
      <c r="O24" s="435"/>
      <c r="P24" s="434">
        <v>8.0</v>
      </c>
      <c r="Q24" s="434"/>
      <c r="R24" s="434">
        <v>8.0</v>
      </c>
      <c r="S24" s="475"/>
      <c r="T24" s="437">
        <v>8.0</v>
      </c>
      <c r="U24" s="437"/>
      <c r="V24" s="433">
        <v>8.0</v>
      </c>
      <c r="W24" s="434">
        <v>8.0</v>
      </c>
      <c r="X24" s="434">
        <v>8.0</v>
      </c>
      <c r="Y24" s="434"/>
      <c r="Z24" s="434"/>
      <c r="AA24" s="437"/>
      <c r="AB24" s="437">
        <v>8.0</v>
      </c>
      <c r="AC24" s="435"/>
      <c r="AD24" s="434">
        <v>8.0</v>
      </c>
      <c r="AE24" s="434">
        <v>8.0</v>
      </c>
      <c r="AF24" s="434"/>
      <c r="AG24" s="434">
        <v>8.0</v>
      </c>
      <c r="AH24" s="437">
        <v>8.0</v>
      </c>
      <c r="AI24" s="437"/>
      <c r="AJ24" s="435"/>
      <c r="AK24" s="434">
        <v>8.0</v>
      </c>
      <c r="AL24" s="238">
        <f t="shared" ref="AL24:AL101" si="5">SUM(G24:AK24)</f>
        <v>104</v>
      </c>
      <c r="AM24" s="304"/>
      <c r="AN24" s="240" t="b">
        <v>1</v>
      </c>
    </row>
    <row r="25" ht="15.75" customHeight="1">
      <c r="A25" s="233" t="s">
        <v>261</v>
      </c>
      <c r="B25" s="309" t="s">
        <v>258</v>
      </c>
      <c r="C25" s="309" t="s">
        <v>259</v>
      </c>
      <c r="D25" s="309" t="s">
        <v>51</v>
      </c>
      <c r="E25" s="183"/>
      <c r="F25" s="183"/>
      <c r="G25" s="437">
        <v>8.0</v>
      </c>
      <c r="H25" s="435"/>
      <c r="I25" s="434">
        <v>8.0</v>
      </c>
      <c r="J25" s="434">
        <v>9.0</v>
      </c>
      <c r="K25" s="434">
        <v>15.0</v>
      </c>
      <c r="L25" s="434">
        <v>8.0</v>
      </c>
      <c r="M25" s="437">
        <v>8.0</v>
      </c>
      <c r="N25" s="437"/>
      <c r="O25" s="435">
        <v>8.0</v>
      </c>
      <c r="P25" s="434">
        <v>8.0</v>
      </c>
      <c r="Q25" s="434">
        <v>8.0</v>
      </c>
      <c r="R25" s="434"/>
      <c r="S25" s="475">
        <v>8.0</v>
      </c>
      <c r="T25" s="437"/>
      <c r="U25" s="437"/>
      <c r="V25" s="433"/>
      <c r="W25" s="434">
        <v>8.0</v>
      </c>
      <c r="X25" s="434"/>
      <c r="Y25" s="434">
        <v>8.0</v>
      </c>
      <c r="Z25" s="434">
        <v>8.0</v>
      </c>
      <c r="AA25" s="437">
        <v>8.0</v>
      </c>
      <c r="AB25" s="437"/>
      <c r="AC25" s="435">
        <v>8.0</v>
      </c>
      <c r="AD25" s="434"/>
      <c r="AE25" s="434"/>
      <c r="AF25" s="434">
        <v>8.0</v>
      </c>
      <c r="AG25" s="434">
        <v>8.0</v>
      </c>
      <c r="AH25" s="437"/>
      <c r="AI25" s="437">
        <v>8.0</v>
      </c>
      <c r="AJ25" s="435">
        <v>8.0</v>
      </c>
      <c r="AK25" s="434">
        <v>8.0</v>
      </c>
      <c r="AL25" s="238">
        <f t="shared" si="5"/>
        <v>168</v>
      </c>
      <c r="AM25" s="436"/>
      <c r="AN25" s="240" t="b">
        <v>1</v>
      </c>
    </row>
    <row r="26" ht="15.75" customHeight="1">
      <c r="A26" s="233" t="s">
        <v>261</v>
      </c>
      <c r="B26" s="309" t="s">
        <v>258</v>
      </c>
      <c r="C26" s="309" t="s">
        <v>259</v>
      </c>
      <c r="D26" s="309"/>
      <c r="E26" s="183"/>
      <c r="F26" s="183"/>
      <c r="G26" s="437"/>
      <c r="H26" s="435"/>
      <c r="I26" s="434"/>
      <c r="J26" s="434"/>
      <c r="K26" s="434"/>
      <c r="L26" s="434"/>
      <c r="M26" s="437"/>
      <c r="N26" s="437"/>
      <c r="O26" s="435"/>
      <c r="P26" s="434"/>
      <c r="Q26" s="434"/>
      <c r="R26" s="434"/>
      <c r="S26" s="475"/>
      <c r="T26" s="437"/>
      <c r="U26" s="437"/>
      <c r="V26" s="433"/>
      <c r="W26" s="434"/>
      <c r="X26" s="434"/>
      <c r="Y26" s="434"/>
      <c r="Z26" s="434"/>
      <c r="AA26" s="437"/>
      <c r="AB26" s="437"/>
      <c r="AC26" s="435"/>
      <c r="AD26" s="434"/>
      <c r="AE26" s="434"/>
      <c r="AF26" s="434"/>
      <c r="AG26" s="434"/>
      <c r="AH26" s="437"/>
      <c r="AI26" s="437"/>
      <c r="AJ26" s="435"/>
      <c r="AK26" s="434"/>
      <c r="AL26" s="238">
        <f t="shared" si="5"/>
        <v>0</v>
      </c>
      <c r="AM26" s="436"/>
      <c r="AN26" s="240" t="b">
        <v>0</v>
      </c>
    </row>
    <row r="27" ht="15.75" customHeight="1">
      <c r="A27" s="233" t="s">
        <v>261</v>
      </c>
      <c r="B27" s="309" t="s">
        <v>258</v>
      </c>
      <c r="C27" s="309" t="s">
        <v>259</v>
      </c>
      <c r="D27" s="309" t="s">
        <v>64</v>
      </c>
      <c r="E27" s="183"/>
      <c r="F27" s="183"/>
      <c r="G27" s="437">
        <v>8.0</v>
      </c>
      <c r="H27" s="435">
        <v>7.0</v>
      </c>
      <c r="I27" s="434"/>
      <c r="J27" s="434"/>
      <c r="K27" s="434"/>
      <c r="L27" s="434"/>
      <c r="M27" s="437"/>
      <c r="N27" s="437"/>
      <c r="O27" s="435"/>
      <c r="P27" s="434"/>
      <c r="Q27" s="434"/>
      <c r="R27" s="434"/>
      <c r="S27" s="475"/>
      <c r="T27" s="437"/>
      <c r="U27" s="437"/>
      <c r="V27" s="433"/>
      <c r="W27" s="434"/>
      <c r="X27" s="434"/>
      <c r="Y27" s="434"/>
      <c r="Z27" s="434">
        <v>1.0</v>
      </c>
      <c r="AA27" s="437">
        <v>8.0</v>
      </c>
      <c r="AB27" s="437">
        <v>7.0</v>
      </c>
      <c r="AC27" s="435"/>
      <c r="AD27" s="434"/>
      <c r="AE27" s="434"/>
      <c r="AF27" s="434"/>
      <c r="AG27" s="434">
        <v>1.0</v>
      </c>
      <c r="AH27" s="437">
        <v>8.0</v>
      </c>
      <c r="AI27" s="437">
        <v>7.0</v>
      </c>
      <c r="AJ27" s="435"/>
      <c r="AK27" s="434"/>
      <c r="AL27" s="238">
        <f t="shared" si="5"/>
        <v>47</v>
      </c>
      <c r="AM27" s="436"/>
      <c r="AN27" s="240" t="b">
        <v>1</v>
      </c>
    </row>
    <row r="28" ht="15.75" customHeight="1">
      <c r="A28" s="233" t="s">
        <v>261</v>
      </c>
      <c r="B28" s="309" t="s">
        <v>258</v>
      </c>
      <c r="C28" s="309" t="s">
        <v>259</v>
      </c>
      <c r="D28" s="309" t="s">
        <v>73</v>
      </c>
      <c r="E28" s="183"/>
      <c r="F28" s="183"/>
      <c r="G28" s="437">
        <v>8.0</v>
      </c>
      <c r="H28" s="435"/>
      <c r="I28" s="434"/>
      <c r="J28" s="434">
        <v>8.0</v>
      </c>
      <c r="K28" s="434">
        <v>8.0</v>
      </c>
      <c r="L28" s="434">
        <v>8.0</v>
      </c>
      <c r="M28" s="437"/>
      <c r="N28" s="437"/>
      <c r="O28" s="435"/>
      <c r="P28" s="434"/>
      <c r="Q28" s="434"/>
      <c r="R28" s="434">
        <v>8.0</v>
      </c>
      <c r="S28" s="475">
        <v>8.0</v>
      </c>
      <c r="T28" s="437">
        <v>8.0</v>
      </c>
      <c r="U28" s="437">
        <v>8.0</v>
      </c>
      <c r="V28" s="433"/>
      <c r="W28" s="434"/>
      <c r="X28" s="434">
        <v>8.0</v>
      </c>
      <c r="Y28" s="434">
        <v>8.0</v>
      </c>
      <c r="Z28" s="434"/>
      <c r="AA28" s="437"/>
      <c r="AB28" s="437"/>
      <c r="AC28" s="435">
        <v>8.0</v>
      </c>
      <c r="AD28" s="434"/>
      <c r="AE28" s="434"/>
      <c r="AF28" s="434">
        <v>8.0</v>
      </c>
      <c r="AG28" s="434"/>
      <c r="AH28" s="437">
        <v>8.0</v>
      </c>
      <c r="AI28" s="437">
        <v>8.0</v>
      </c>
      <c r="AJ28" s="435"/>
      <c r="AK28" s="434"/>
      <c r="AL28" s="238">
        <f t="shared" si="5"/>
        <v>112</v>
      </c>
      <c r="AM28" s="436"/>
      <c r="AN28" s="240" t="b">
        <v>1</v>
      </c>
    </row>
    <row r="29" ht="15.75" customHeight="1">
      <c r="A29" s="233" t="s">
        <v>261</v>
      </c>
      <c r="B29" s="309" t="s">
        <v>258</v>
      </c>
      <c r="C29" s="309" t="s">
        <v>259</v>
      </c>
      <c r="D29" s="309" t="s">
        <v>156</v>
      </c>
      <c r="E29" s="183"/>
      <c r="F29" s="183"/>
      <c r="G29" s="437"/>
      <c r="H29" s="435">
        <v>2.0</v>
      </c>
      <c r="I29" s="434">
        <v>7.0</v>
      </c>
      <c r="J29" s="434"/>
      <c r="K29" s="434"/>
      <c r="L29" s="434">
        <v>1.0</v>
      </c>
      <c r="M29" s="437">
        <v>8.0</v>
      </c>
      <c r="N29" s="437">
        <v>8.0</v>
      </c>
      <c r="O29" s="435">
        <v>7.0</v>
      </c>
      <c r="P29" s="434"/>
      <c r="Q29" s="434"/>
      <c r="R29" s="434">
        <v>1.0</v>
      </c>
      <c r="S29" s="475">
        <v>8.0</v>
      </c>
      <c r="T29" s="437">
        <v>8.0</v>
      </c>
      <c r="U29" s="437">
        <v>7.0</v>
      </c>
      <c r="V29" s="433"/>
      <c r="W29" s="434">
        <v>1.0</v>
      </c>
      <c r="X29" s="434">
        <v>8.0</v>
      </c>
      <c r="Y29" s="434">
        <v>7.0</v>
      </c>
      <c r="Z29" s="434"/>
      <c r="AA29" s="437"/>
      <c r="AB29" s="437"/>
      <c r="AC29" s="435"/>
      <c r="AD29" s="434">
        <v>1.0</v>
      </c>
      <c r="AE29" s="434">
        <v>7.0</v>
      </c>
      <c r="AF29" s="434"/>
      <c r="AG29" s="434"/>
      <c r="AH29" s="437"/>
      <c r="AI29" s="437"/>
      <c r="AJ29" s="435">
        <v>1.0</v>
      </c>
      <c r="AK29" s="434">
        <v>8.0</v>
      </c>
      <c r="AL29" s="238">
        <f t="shared" si="5"/>
        <v>90</v>
      </c>
      <c r="AM29" s="304"/>
      <c r="AN29" s="240" t="b">
        <v>1</v>
      </c>
    </row>
    <row r="30" ht="15.75" customHeight="1">
      <c r="A30" s="233" t="s">
        <v>261</v>
      </c>
      <c r="B30" s="309" t="s">
        <v>258</v>
      </c>
      <c r="C30" s="309" t="s">
        <v>259</v>
      </c>
      <c r="D30" s="309" t="s">
        <v>59</v>
      </c>
      <c r="E30" s="183"/>
      <c r="F30" s="183"/>
      <c r="G30" s="437"/>
      <c r="H30" s="435"/>
      <c r="I30" s="434"/>
      <c r="J30" s="434"/>
      <c r="K30" s="434"/>
      <c r="L30" s="434"/>
      <c r="M30" s="437"/>
      <c r="N30" s="437"/>
      <c r="O30" s="435"/>
      <c r="P30" s="434"/>
      <c r="Q30" s="434"/>
      <c r="R30" s="434"/>
      <c r="S30" s="475"/>
      <c r="T30" s="437"/>
      <c r="U30" s="437"/>
      <c r="V30" s="433"/>
      <c r="W30" s="434"/>
      <c r="X30" s="434"/>
      <c r="Y30" s="434"/>
      <c r="Z30" s="434"/>
      <c r="AA30" s="437"/>
      <c r="AB30" s="437"/>
      <c r="AC30" s="435"/>
      <c r="AD30" s="434"/>
      <c r="AE30" s="434"/>
      <c r="AF30" s="434"/>
      <c r="AG30" s="434"/>
      <c r="AH30" s="437"/>
      <c r="AI30" s="437"/>
      <c r="AJ30" s="435"/>
      <c r="AK30" s="434"/>
      <c r="AL30" s="238">
        <f t="shared" si="5"/>
        <v>0</v>
      </c>
      <c r="AM30" s="304"/>
      <c r="AN30" s="240" t="b">
        <v>0</v>
      </c>
    </row>
    <row r="31" ht="15.75" customHeight="1">
      <c r="A31" s="233" t="s">
        <v>261</v>
      </c>
      <c r="B31" s="309" t="s">
        <v>258</v>
      </c>
      <c r="C31" s="309" t="s">
        <v>259</v>
      </c>
      <c r="D31" s="309" t="s">
        <v>58</v>
      </c>
      <c r="E31" s="183"/>
      <c r="F31" s="183"/>
      <c r="G31" s="437"/>
      <c r="H31" s="435">
        <v>9.0</v>
      </c>
      <c r="I31" s="434">
        <v>1.0</v>
      </c>
      <c r="J31" s="434">
        <v>7.0</v>
      </c>
      <c r="K31" s="434">
        <v>1.0</v>
      </c>
      <c r="L31" s="434">
        <v>7.0</v>
      </c>
      <c r="M31" s="437"/>
      <c r="N31" s="437"/>
      <c r="O31" s="435">
        <v>1.0</v>
      </c>
      <c r="P31" s="434">
        <v>8.0</v>
      </c>
      <c r="Q31" s="434">
        <v>8.0</v>
      </c>
      <c r="R31" s="434">
        <v>7.0</v>
      </c>
      <c r="S31" s="475"/>
      <c r="T31" s="437"/>
      <c r="U31" s="437">
        <v>1.0</v>
      </c>
      <c r="V31" s="433">
        <v>8.0</v>
      </c>
      <c r="W31" s="434">
        <v>7.0</v>
      </c>
      <c r="X31" s="434"/>
      <c r="Y31" s="434">
        <v>1.0</v>
      </c>
      <c r="Z31" s="434">
        <v>7.0</v>
      </c>
      <c r="AA31" s="437"/>
      <c r="AB31" s="437">
        <v>1.0</v>
      </c>
      <c r="AC31" s="435">
        <v>8.0</v>
      </c>
      <c r="AD31" s="434">
        <v>7.0</v>
      </c>
      <c r="AE31" s="434">
        <v>1.0</v>
      </c>
      <c r="AF31" s="434">
        <v>7.0</v>
      </c>
      <c r="AG31" s="434"/>
      <c r="AH31" s="437"/>
      <c r="AI31" s="437">
        <v>1.0</v>
      </c>
      <c r="AJ31" s="435">
        <v>7.0</v>
      </c>
      <c r="AK31" s="434"/>
      <c r="AL31" s="238">
        <f t="shared" si="5"/>
        <v>105</v>
      </c>
      <c r="AM31" s="436"/>
      <c r="AN31" s="240" t="b">
        <v>1</v>
      </c>
    </row>
    <row r="32" ht="15.75" customHeight="1">
      <c r="A32" s="233" t="s">
        <v>261</v>
      </c>
      <c r="B32" s="309" t="s">
        <v>258</v>
      </c>
      <c r="C32" s="309" t="s">
        <v>259</v>
      </c>
      <c r="D32" s="309" t="s">
        <v>72</v>
      </c>
      <c r="E32" s="183"/>
      <c r="F32" s="183"/>
      <c r="G32" s="437"/>
      <c r="H32" s="435">
        <v>8.0</v>
      </c>
      <c r="I32" s="434">
        <v>8.0</v>
      </c>
      <c r="J32" s="434"/>
      <c r="K32" s="434"/>
      <c r="L32" s="434"/>
      <c r="M32" s="437">
        <v>8.0</v>
      </c>
      <c r="N32" s="437">
        <v>8.0</v>
      </c>
      <c r="O32" s="435">
        <v>8.0</v>
      </c>
      <c r="P32" s="434"/>
      <c r="Q32" s="434">
        <v>8.0</v>
      </c>
      <c r="R32" s="434"/>
      <c r="S32" s="475"/>
      <c r="T32" s="437"/>
      <c r="U32" s="437">
        <v>8.0</v>
      </c>
      <c r="V32" s="433">
        <v>8.0</v>
      </c>
      <c r="W32" s="434"/>
      <c r="X32" s="434"/>
      <c r="Y32" s="434"/>
      <c r="Z32" s="434">
        <v>8.0</v>
      </c>
      <c r="AA32" s="437">
        <v>8.0</v>
      </c>
      <c r="AB32" s="437">
        <v>8.0</v>
      </c>
      <c r="AC32" s="435"/>
      <c r="AD32" s="434">
        <v>8.0</v>
      </c>
      <c r="AE32" s="434">
        <v>8.0</v>
      </c>
      <c r="AF32" s="434">
        <v>1.0</v>
      </c>
      <c r="AG32" s="434">
        <v>7.0</v>
      </c>
      <c r="AH32" s="437"/>
      <c r="AI32" s="437"/>
      <c r="AJ32" s="435">
        <v>8.0</v>
      </c>
      <c r="AK32" s="434"/>
      <c r="AL32" s="238">
        <f t="shared" si="5"/>
        <v>120</v>
      </c>
      <c r="AM32" s="436"/>
      <c r="AN32" s="240" t="b">
        <v>1</v>
      </c>
    </row>
    <row r="33" ht="15.75" customHeight="1">
      <c r="A33" s="233" t="s">
        <v>261</v>
      </c>
      <c r="B33" s="309" t="s">
        <v>258</v>
      </c>
      <c r="C33" s="309" t="s">
        <v>259</v>
      </c>
      <c r="D33" s="309"/>
      <c r="E33" s="183"/>
      <c r="F33" s="183"/>
      <c r="G33" s="437"/>
      <c r="H33" s="435"/>
      <c r="I33" s="434"/>
      <c r="J33" s="434"/>
      <c r="K33" s="434"/>
      <c r="L33" s="434"/>
      <c r="M33" s="437"/>
      <c r="N33" s="437"/>
      <c r="O33" s="435"/>
      <c r="P33" s="434"/>
      <c r="Q33" s="434"/>
      <c r="R33" s="434"/>
      <c r="S33" s="475"/>
      <c r="T33" s="437"/>
      <c r="U33" s="437"/>
      <c r="V33" s="433"/>
      <c r="W33" s="434"/>
      <c r="X33" s="434"/>
      <c r="Y33" s="434"/>
      <c r="Z33" s="434"/>
      <c r="AA33" s="437"/>
      <c r="AB33" s="437"/>
      <c r="AC33" s="435"/>
      <c r="AD33" s="434"/>
      <c r="AE33" s="434"/>
      <c r="AF33" s="434"/>
      <c r="AG33" s="434"/>
      <c r="AH33" s="437"/>
      <c r="AI33" s="437"/>
      <c r="AJ33" s="435"/>
      <c r="AK33" s="434"/>
      <c r="AL33" s="238">
        <f t="shared" si="5"/>
        <v>0</v>
      </c>
      <c r="AM33" s="304"/>
      <c r="AN33" s="240" t="b">
        <v>0</v>
      </c>
    </row>
    <row r="34" ht="15.75" customHeight="1">
      <c r="A34" s="502" t="s">
        <v>261</v>
      </c>
      <c r="B34" s="286" t="s">
        <v>258</v>
      </c>
      <c r="C34" s="286" t="s">
        <v>259</v>
      </c>
      <c r="D34" s="286" t="s">
        <v>47</v>
      </c>
      <c r="E34" s="258"/>
      <c r="F34" s="258"/>
      <c r="G34" s="438">
        <f t="shared" ref="G34:AJ34" si="6">SUM(G24:G33)</f>
        <v>24</v>
      </c>
      <c r="H34" s="438">
        <f t="shared" si="6"/>
        <v>26</v>
      </c>
      <c r="I34" s="438">
        <f t="shared" si="6"/>
        <v>24</v>
      </c>
      <c r="J34" s="438">
        <f t="shared" si="6"/>
        <v>24</v>
      </c>
      <c r="K34" s="438">
        <f t="shared" si="6"/>
        <v>24</v>
      </c>
      <c r="L34" s="438">
        <f t="shared" si="6"/>
        <v>24</v>
      </c>
      <c r="M34" s="438">
        <f t="shared" si="6"/>
        <v>24</v>
      </c>
      <c r="N34" s="438">
        <f t="shared" si="6"/>
        <v>24</v>
      </c>
      <c r="O34" s="438">
        <f t="shared" si="6"/>
        <v>24</v>
      </c>
      <c r="P34" s="438">
        <f t="shared" si="6"/>
        <v>24</v>
      </c>
      <c r="Q34" s="438">
        <f t="shared" si="6"/>
        <v>24</v>
      </c>
      <c r="R34" s="438">
        <f t="shared" si="6"/>
        <v>24</v>
      </c>
      <c r="S34" s="438">
        <f t="shared" si="6"/>
        <v>24</v>
      </c>
      <c r="T34" s="438">
        <f t="shared" si="6"/>
        <v>24</v>
      </c>
      <c r="U34" s="438">
        <f t="shared" si="6"/>
        <v>24</v>
      </c>
      <c r="V34" s="438">
        <f t="shared" si="6"/>
        <v>24</v>
      </c>
      <c r="W34" s="438">
        <f t="shared" si="6"/>
        <v>24</v>
      </c>
      <c r="X34" s="438">
        <f t="shared" si="6"/>
        <v>24</v>
      </c>
      <c r="Y34" s="438">
        <f t="shared" si="6"/>
        <v>24</v>
      </c>
      <c r="Z34" s="438">
        <f t="shared" si="6"/>
        <v>24</v>
      </c>
      <c r="AA34" s="438">
        <f t="shared" si="6"/>
        <v>24</v>
      </c>
      <c r="AB34" s="438">
        <f t="shared" si="6"/>
        <v>24</v>
      </c>
      <c r="AC34" s="438">
        <f t="shared" si="6"/>
        <v>24</v>
      </c>
      <c r="AD34" s="438">
        <f t="shared" si="6"/>
        <v>24</v>
      </c>
      <c r="AE34" s="438">
        <f t="shared" si="6"/>
        <v>24</v>
      </c>
      <c r="AF34" s="438">
        <f t="shared" si="6"/>
        <v>24</v>
      </c>
      <c r="AG34" s="438">
        <f t="shared" si="6"/>
        <v>24</v>
      </c>
      <c r="AH34" s="438">
        <f t="shared" si="6"/>
        <v>24</v>
      </c>
      <c r="AI34" s="438">
        <f t="shared" si="6"/>
        <v>24</v>
      </c>
      <c r="AJ34" s="438">
        <f t="shared" si="6"/>
        <v>24</v>
      </c>
      <c r="AK34" s="438"/>
      <c r="AL34" s="260">
        <f t="shared" si="5"/>
        <v>722</v>
      </c>
      <c r="AM34" s="439"/>
      <c r="AN34" s="439" t="b">
        <v>0</v>
      </c>
    </row>
    <row r="35" ht="15.75" customHeight="1">
      <c r="A35" s="233" t="s">
        <v>261</v>
      </c>
      <c r="B35" s="309" t="s">
        <v>258</v>
      </c>
      <c r="C35" s="309" t="s">
        <v>263</v>
      </c>
      <c r="D35" s="309" t="s">
        <v>145</v>
      </c>
      <c r="E35" s="183"/>
      <c r="F35" s="183"/>
      <c r="G35" s="437">
        <v>4.0</v>
      </c>
      <c r="H35" s="435"/>
      <c r="I35" s="434"/>
      <c r="J35" s="434">
        <v>1.0</v>
      </c>
      <c r="K35" s="434"/>
      <c r="L35" s="434"/>
      <c r="M35" s="437">
        <v>4.0</v>
      </c>
      <c r="N35" s="437"/>
      <c r="O35" s="435"/>
      <c r="P35" s="434"/>
      <c r="Q35" s="434"/>
      <c r="R35" s="434"/>
      <c r="S35" s="475"/>
      <c r="T35" s="437">
        <v>2.0</v>
      </c>
      <c r="U35" s="437">
        <v>4.0</v>
      </c>
      <c r="V35" s="433"/>
      <c r="W35" s="434"/>
      <c r="X35" s="434"/>
      <c r="Y35" s="434"/>
      <c r="Z35" s="434"/>
      <c r="AA35" s="437">
        <v>4.0</v>
      </c>
      <c r="AB35" s="437"/>
      <c r="AC35" s="435"/>
      <c r="AD35" s="434"/>
      <c r="AE35" s="434"/>
      <c r="AF35" s="434"/>
      <c r="AG35" s="434"/>
      <c r="AH35" s="437">
        <v>4.0</v>
      </c>
      <c r="AI35" s="437">
        <v>4.0</v>
      </c>
      <c r="AJ35" s="435"/>
      <c r="AK35" s="434"/>
      <c r="AL35" s="238">
        <f t="shared" si="5"/>
        <v>27</v>
      </c>
      <c r="AM35" s="436"/>
      <c r="AN35" s="240" t="b">
        <v>1</v>
      </c>
    </row>
    <row r="36" ht="15.75" customHeight="1">
      <c r="A36" s="233" t="s">
        <v>261</v>
      </c>
      <c r="B36" s="309" t="s">
        <v>258</v>
      </c>
      <c r="C36" s="309" t="s">
        <v>263</v>
      </c>
      <c r="D36" s="309" t="s">
        <v>148</v>
      </c>
      <c r="E36" s="183"/>
      <c r="F36" s="183"/>
      <c r="G36" s="437"/>
      <c r="H36" s="435">
        <v>3.0</v>
      </c>
      <c r="I36" s="434">
        <v>5.0</v>
      </c>
      <c r="J36" s="434">
        <v>3.0</v>
      </c>
      <c r="K36" s="434">
        <v>3.0</v>
      </c>
      <c r="L36" s="434">
        <v>3.0</v>
      </c>
      <c r="M36" s="437"/>
      <c r="N36" s="437"/>
      <c r="O36" s="435">
        <v>3.0</v>
      </c>
      <c r="P36" s="434">
        <v>3.0</v>
      </c>
      <c r="Q36" s="434">
        <v>3.0</v>
      </c>
      <c r="R36" s="434">
        <v>3.0</v>
      </c>
      <c r="S36" s="475">
        <v>3.0</v>
      </c>
      <c r="T36" s="437">
        <v>2.0</v>
      </c>
      <c r="U36" s="437"/>
      <c r="V36" s="433">
        <v>3.0</v>
      </c>
      <c r="W36" s="434">
        <v>3.0</v>
      </c>
      <c r="X36" s="434">
        <v>3.0</v>
      </c>
      <c r="Y36" s="434">
        <v>3.0</v>
      </c>
      <c r="Z36" s="434">
        <v>3.0</v>
      </c>
      <c r="AA36" s="437"/>
      <c r="AB36" s="437"/>
      <c r="AC36" s="435">
        <v>3.0</v>
      </c>
      <c r="AD36" s="434">
        <v>3.0</v>
      </c>
      <c r="AE36" s="434">
        <v>3.0</v>
      </c>
      <c r="AF36" s="434">
        <v>3.0</v>
      </c>
      <c r="AG36" s="434">
        <v>3.0</v>
      </c>
      <c r="AH36" s="437"/>
      <c r="AI36" s="437"/>
      <c r="AJ36" s="435">
        <v>3.0</v>
      </c>
      <c r="AK36" s="434">
        <v>3.0</v>
      </c>
      <c r="AL36" s="238">
        <f t="shared" si="5"/>
        <v>70</v>
      </c>
      <c r="AM36" s="436"/>
      <c r="AN36" s="240" t="b">
        <v>0</v>
      </c>
    </row>
    <row r="37" ht="15.75" customHeight="1">
      <c r="A37" s="233" t="s">
        <v>261</v>
      </c>
      <c r="B37" s="309" t="s">
        <v>258</v>
      </c>
      <c r="C37" s="309" t="s">
        <v>263</v>
      </c>
      <c r="D37" s="309" t="s">
        <v>145</v>
      </c>
      <c r="E37" s="183"/>
      <c r="F37" s="183"/>
      <c r="G37" s="437"/>
      <c r="H37" s="435"/>
      <c r="I37" s="434"/>
      <c r="J37" s="434"/>
      <c r="K37" s="434"/>
      <c r="L37" s="434"/>
      <c r="M37" s="437"/>
      <c r="N37" s="437"/>
      <c r="O37" s="435"/>
      <c r="P37" s="434"/>
      <c r="Q37" s="434"/>
      <c r="R37" s="434"/>
      <c r="S37" s="475"/>
      <c r="T37" s="437"/>
      <c r="U37" s="437"/>
      <c r="V37" s="433"/>
      <c r="W37" s="434"/>
      <c r="X37" s="434"/>
      <c r="Y37" s="434"/>
      <c r="Z37" s="434"/>
      <c r="AA37" s="437"/>
      <c r="AB37" s="437"/>
      <c r="AC37" s="435"/>
      <c r="AD37" s="434"/>
      <c r="AE37" s="434"/>
      <c r="AF37" s="434"/>
      <c r="AG37" s="434"/>
      <c r="AH37" s="437"/>
      <c r="AI37" s="437"/>
      <c r="AJ37" s="435"/>
      <c r="AK37" s="434"/>
      <c r="AL37" s="238">
        <f t="shared" si="5"/>
        <v>0</v>
      </c>
      <c r="AM37" s="304"/>
      <c r="AN37" s="240" t="b">
        <v>0</v>
      </c>
    </row>
    <row r="38" ht="15.75" customHeight="1">
      <c r="A38" s="233" t="s">
        <v>261</v>
      </c>
      <c r="B38" s="309" t="s">
        <v>258</v>
      </c>
      <c r="C38" s="309" t="s">
        <v>263</v>
      </c>
      <c r="D38" s="309" t="s">
        <v>147</v>
      </c>
      <c r="E38" s="183"/>
      <c r="F38" s="183"/>
      <c r="G38" s="437"/>
      <c r="H38" s="435">
        <v>1.0</v>
      </c>
      <c r="I38" s="434"/>
      <c r="J38" s="434"/>
      <c r="K38" s="434">
        <v>1.0</v>
      </c>
      <c r="L38" s="434">
        <v>1.0</v>
      </c>
      <c r="M38" s="437"/>
      <c r="N38" s="437">
        <v>4.0</v>
      </c>
      <c r="O38" s="435">
        <v>1.0</v>
      </c>
      <c r="P38" s="434">
        <v>1.0</v>
      </c>
      <c r="Q38" s="434">
        <v>1.0</v>
      </c>
      <c r="R38" s="434">
        <v>1.0</v>
      </c>
      <c r="S38" s="475">
        <v>1.0</v>
      </c>
      <c r="T38" s="437"/>
      <c r="U38" s="437"/>
      <c r="V38" s="433">
        <v>1.0</v>
      </c>
      <c r="W38" s="434">
        <v>1.0</v>
      </c>
      <c r="X38" s="434">
        <v>1.0</v>
      </c>
      <c r="Y38" s="434">
        <v>1.0</v>
      </c>
      <c r="Z38" s="434">
        <v>1.0</v>
      </c>
      <c r="AA38" s="437"/>
      <c r="AB38" s="437">
        <v>4.0</v>
      </c>
      <c r="AC38" s="435">
        <v>1.0</v>
      </c>
      <c r="AD38" s="434">
        <v>1.0</v>
      </c>
      <c r="AE38" s="434">
        <v>1.0</v>
      </c>
      <c r="AF38" s="434">
        <v>1.0</v>
      </c>
      <c r="AG38" s="434">
        <v>1.0</v>
      </c>
      <c r="AH38" s="437"/>
      <c r="AI38" s="437"/>
      <c r="AJ38" s="435">
        <v>1.0</v>
      </c>
      <c r="AK38" s="434">
        <v>1.0</v>
      </c>
      <c r="AL38" s="238">
        <f t="shared" si="5"/>
        <v>28</v>
      </c>
      <c r="AM38" s="436"/>
      <c r="AN38" s="240" t="b">
        <v>1</v>
      </c>
    </row>
    <row r="39" ht="15.75" customHeight="1">
      <c r="A39" s="233" t="s">
        <v>261</v>
      </c>
      <c r="B39" s="309" t="s">
        <v>258</v>
      </c>
      <c r="C39" s="309" t="s">
        <v>263</v>
      </c>
      <c r="D39" s="309"/>
      <c r="E39" s="183"/>
      <c r="F39" s="183"/>
      <c r="G39" s="437"/>
      <c r="H39" s="435"/>
      <c r="I39" s="434"/>
      <c r="J39" s="434"/>
      <c r="K39" s="434"/>
      <c r="L39" s="434"/>
      <c r="M39" s="437"/>
      <c r="N39" s="437"/>
      <c r="O39" s="435"/>
      <c r="P39" s="434"/>
      <c r="Q39" s="434"/>
      <c r="R39" s="434"/>
      <c r="S39" s="475"/>
      <c r="T39" s="437"/>
      <c r="U39" s="437"/>
      <c r="V39" s="433"/>
      <c r="W39" s="434"/>
      <c r="X39" s="434"/>
      <c r="Y39" s="434"/>
      <c r="Z39" s="434"/>
      <c r="AA39" s="437"/>
      <c r="AB39" s="437"/>
      <c r="AC39" s="435"/>
      <c r="AD39" s="434"/>
      <c r="AE39" s="434"/>
      <c r="AF39" s="434"/>
      <c r="AG39" s="434"/>
      <c r="AH39" s="437"/>
      <c r="AI39" s="437"/>
      <c r="AJ39" s="435"/>
      <c r="AK39" s="434"/>
      <c r="AL39" s="238">
        <f t="shared" si="5"/>
        <v>0</v>
      </c>
      <c r="AM39" s="304"/>
      <c r="AN39" s="240" t="b">
        <v>0</v>
      </c>
    </row>
    <row r="40" ht="15.75" customHeight="1">
      <c r="A40" s="233" t="s">
        <v>261</v>
      </c>
      <c r="B40" s="309" t="s">
        <v>258</v>
      </c>
      <c r="C40" s="309" t="s">
        <v>263</v>
      </c>
      <c r="D40" s="309"/>
      <c r="E40" s="183"/>
      <c r="F40" s="183"/>
      <c r="G40" s="437"/>
      <c r="H40" s="435"/>
      <c r="I40" s="434"/>
      <c r="J40" s="434"/>
      <c r="K40" s="434"/>
      <c r="L40" s="434"/>
      <c r="M40" s="437"/>
      <c r="N40" s="437"/>
      <c r="O40" s="435"/>
      <c r="P40" s="434"/>
      <c r="Q40" s="434"/>
      <c r="R40" s="434"/>
      <c r="S40" s="475"/>
      <c r="T40" s="437"/>
      <c r="U40" s="437"/>
      <c r="V40" s="433"/>
      <c r="W40" s="434"/>
      <c r="X40" s="434"/>
      <c r="Y40" s="434"/>
      <c r="Z40" s="434"/>
      <c r="AA40" s="437"/>
      <c r="AB40" s="437"/>
      <c r="AC40" s="435"/>
      <c r="AD40" s="434"/>
      <c r="AE40" s="434"/>
      <c r="AF40" s="434"/>
      <c r="AG40" s="434"/>
      <c r="AH40" s="437"/>
      <c r="AI40" s="437"/>
      <c r="AJ40" s="435"/>
      <c r="AK40" s="434"/>
      <c r="AL40" s="238">
        <f t="shared" si="5"/>
        <v>0</v>
      </c>
      <c r="AM40" s="304"/>
      <c r="AN40" s="240" t="b">
        <v>0</v>
      </c>
    </row>
    <row r="41" ht="15.75" customHeight="1">
      <c r="A41" s="502" t="s">
        <v>261</v>
      </c>
      <c r="B41" s="286" t="s">
        <v>258</v>
      </c>
      <c r="C41" s="286" t="s">
        <v>263</v>
      </c>
      <c r="D41" s="286" t="s">
        <v>142</v>
      </c>
      <c r="E41" s="258"/>
      <c r="F41" s="258"/>
      <c r="G41" s="438">
        <f t="shared" ref="G41:AJ41" si="7">SUM(G35:G40)</f>
        <v>4</v>
      </c>
      <c r="H41" s="438">
        <f t="shared" si="7"/>
        <v>4</v>
      </c>
      <c r="I41" s="438">
        <f t="shared" si="7"/>
        <v>5</v>
      </c>
      <c r="J41" s="438">
        <f t="shared" si="7"/>
        <v>4</v>
      </c>
      <c r="K41" s="438">
        <f t="shared" si="7"/>
        <v>4</v>
      </c>
      <c r="L41" s="438">
        <f t="shared" si="7"/>
        <v>4</v>
      </c>
      <c r="M41" s="438">
        <f t="shared" si="7"/>
        <v>4</v>
      </c>
      <c r="N41" s="438">
        <f t="shared" si="7"/>
        <v>4</v>
      </c>
      <c r="O41" s="438">
        <f t="shared" si="7"/>
        <v>4</v>
      </c>
      <c r="P41" s="438">
        <f t="shared" si="7"/>
        <v>4</v>
      </c>
      <c r="Q41" s="438">
        <f t="shared" si="7"/>
        <v>4</v>
      </c>
      <c r="R41" s="438">
        <f t="shared" si="7"/>
        <v>4</v>
      </c>
      <c r="S41" s="438">
        <f t="shared" si="7"/>
        <v>4</v>
      </c>
      <c r="T41" s="438">
        <f t="shared" si="7"/>
        <v>4</v>
      </c>
      <c r="U41" s="438">
        <f t="shared" si="7"/>
        <v>4</v>
      </c>
      <c r="V41" s="438">
        <f t="shared" si="7"/>
        <v>4</v>
      </c>
      <c r="W41" s="438">
        <f t="shared" si="7"/>
        <v>4</v>
      </c>
      <c r="X41" s="438">
        <f t="shared" si="7"/>
        <v>4</v>
      </c>
      <c r="Y41" s="438">
        <f t="shared" si="7"/>
        <v>4</v>
      </c>
      <c r="Z41" s="438">
        <f t="shared" si="7"/>
        <v>4</v>
      </c>
      <c r="AA41" s="438">
        <f t="shared" si="7"/>
        <v>4</v>
      </c>
      <c r="AB41" s="438">
        <f t="shared" si="7"/>
        <v>4</v>
      </c>
      <c r="AC41" s="438">
        <f t="shared" si="7"/>
        <v>4</v>
      </c>
      <c r="AD41" s="438">
        <f t="shared" si="7"/>
        <v>4</v>
      </c>
      <c r="AE41" s="438">
        <f t="shared" si="7"/>
        <v>4</v>
      </c>
      <c r="AF41" s="438">
        <f t="shared" si="7"/>
        <v>4</v>
      </c>
      <c r="AG41" s="438">
        <f t="shared" si="7"/>
        <v>4</v>
      </c>
      <c r="AH41" s="438">
        <f t="shared" si="7"/>
        <v>4</v>
      </c>
      <c r="AI41" s="438">
        <f t="shared" si="7"/>
        <v>4</v>
      </c>
      <c r="AJ41" s="438">
        <f t="shared" si="7"/>
        <v>4</v>
      </c>
      <c r="AK41" s="438"/>
      <c r="AL41" s="260">
        <f t="shared" si="5"/>
        <v>121</v>
      </c>
      <c r="AM41" s="439"/>
      <c r="AN41" s="439" t="b">
        <v>0</v>
      </c>
    </row>
    <row r="42" ht="15.75" customHeight="1">
      <c r="A42" s="233" t="s">
        <v>261</v>
      </c>
      <c r="B42" s="309" t="s">
        <v>258</v>
      </c>
      <c r="C42" s="309" t="s">
        <v>271</v>
      </c>
      <c r="D42" s="309" t="s">
        <v>173</v>
      </c>
      <c r="E42" s="183"/>
      <c r="F42" s="183"/>
      <c r="G42" s="437"/>
      <c r="H42" s="435"/>
      <c r="I42" s="434"/>
      <c r="J42" s="434"/>
      <c r="K42" s="434"/>
      <c r="L42" s="434"/>
      <c r="M42" s="437"/>
      <c r="N42" s="437"/>
      <c r="O42" s="435"/>
      <c r="P42" s="434"/>
      <c r="Q42" s="434"/>
      <c r="R42" s="434"/>
      <c r="S42" s="475"/>
      <c r="T42" s="437"/>
      <c r="U42" s="437"/>
      <c r="V42" s="433"/>
      <c r="W42" s="434"/>
      <c r="X42" s="434"/>
      <c r="Y42" s="434"/>
      <c r="Z42" s="434"/>
      <c r="AA42" s="437"/>
      <c r="AB42" s="437"/>
      <c r="AC42" s="435"/>
      <c r="AD42" s="434"/>
      <c r="AE42" s="434">
        <v>1.0</v>
      </c>
      <c r="AF42" s="434"/>
      <c r="AG42" s="434"/>
      <c r="AH42" s="437"/>
      <c r="AI42" s="437"/>
      <c r="AJ42" s="435"/>
      <c r="AK42" s="434"/>
      <c r="AL42" s="238">
        <f t="shared" si="5"/>
        <v>1</v>
      </c>
      <c r="AM42" s="436"/>
      <c r="AN42" s="240" t="b">
        <v>1</v>
      </c>
    </row>
    <row r="43" ht="15.75" customHeight="1">
      <c r="A43" s="233" t="s">
        <v>261</v>
      </c>
      <c r="B43" s="309" t="s">
        <v>258</v>
      </c>
      <c r="C43" s="309" t="s">
        <v>271</v>
      </c>
      <c r="D43" s="309"/>
      <c r="E43" s="183"/>
      <c r="F43" s="183"/>
      <c r="G43" s="437"/>
      <c r="H43" s="435"/>
      <c r="I43" s="434"/>
      <c r="J43" s="434"/>
      <c r="K43" s="434"/>
      <c r="L43" s="434"/>
      <c r="M43" s="437"/>
      <c r="N43" s="437"/>
      <c r="O43" s="435"/>
      <c r="P43" s="434"/>
      <c r="Q43" s="434"/>
      <c r="R43" s="434"/>
      <c r="S43" s="475"/>
      <c r="T43" s="437"/>
      <c r="U43" s="437"/>
      <c r="V43" s="433"/>
      <c r="W43" s="434"/>
      <c r="X43" s="434"/>
      <c r="Y43" s="434"/>
      <c r="Z43" s="434"/>
      <c r="AA43" s="437"/>
      <c r="AB43" s="437"/>
      <c r="AC43" s="435"/>
      <c r="AD43" s="434"/>
      <c r="AE43" s="434"/>
      <c r="AF43" s="434"/>
      <c r="AG43" s="434"/>
      <c r="AH43" s="437"/>
      <c r="AI43" s="437"/>
      <c r="AJ43" s="435"/>
      <c r="AK43" s="434"/>
      <c r="AL43" s="238">
        <f t="shared" si="5"/>
        <v>0</v>
      </c>
      <c r="AM43" s="304"/>
      <c r="AN43" s="240" t="b">
        <v>0</v>
      </c>
    </row>
    <row r="44" ht="15.75" customHeight="1">
      <c r="A44" s="502" t="s">
        <v>261</v>
      </c>
      <c r="B44" s="286" t="s">
        <v>258</v>
      </c>
      <c r="C44" s="286" t="s">
        <v>271</v>
      </c>
      <c r="D44" s="286" t="s">
        <v>172</v>
      </c>
      <c r="E44" s="258"/>
      <c r="F44" s="258"/>
      <c r="G44" s="438">
        <f t="shared" ref="G44:AJ44" si="8">SUM(G42:G43)</f>
        <v>0</v>
      </c>
      <c r="H44" s="438">
        <f t="shared" si="8"/>
        <v>0</v>
      </c>
      <c r="I44" s="438">
        <f t="shared" si="8"/>
        <v>0</v>
      </c>
      <c r="J44" s="438">
        <f t="shared" si="8"/>
        <v>0</v>
      </c>
      <c r="K44" s="438">
        <f t="shared" si="8"/>
        <v>0</v>
      </c>
      <c r="L44" s="438">
        <f t="shared" si="8"/>
        <v>0</v>
      </c>
      <c r="M44" s="438">
        <f t="shared" si="8"/>
        <v>0</v>
      </c>
      <c r="N44" s="438">
        <f t="shared" si="8"/>
        <v>0</v>
      </c>
      <c r="O44" s="438">
        <f t="shared" si="8"/>
        <v>0</v>
      </c>
      <c r="P44" s="438">
        <f t="shared" si="8"/>
        <v>0</v>
      </c>
      <c r="Q44" s="438">
        <f t="shared" si="8"/>
        <v>0</v>
      </c>
      <c r="R44" s="438">
        <f t="shared" si="8"/>
        <v>0</v>
      </c>
      <c r="S44" s="438">
        <f t="shared" si="8"/>
        <v>0</v>
      </c>
      <c r="T44" s="438">
        <f t="shared" si="8"/>
        <v>0</v>
      </c>
      <c r="U44" s="438">
        <f t="shared" si="8"/>
        <v>0</v>
      </c>
      <c r="V44" s="438">
        <f t="shared" si="8"/>
        <v>0</v>
      </c>
      <c r="W44" s="438">
        <f t="shared" si="8"/>
        <v>0</v>
      </c>
      <c r="X44" s="438">
        <f t="shared" si="8"/>
        <v>0</v>
      </c>
      <c r="Y44" s="438">
        <f t="shared" si="8"/>
        <v>0</v>
      </c>
      <c r="Z44" s="438">
        <f t="shared" si="8"/>
        <v>0</v>
      </c>
      <c r="AA44" s="438">
        <f t="shared" si="8"/>
        <v>0</v>
      </c>
      <c r="AB44" s="438">
        <f t="shared" si="8"/>
        <v>0</v>
      </c>
      <c r="AC44" s="438">
        <f t="shared" si="8"/>
        <v>0</v>
      </c>
      <c r="AD44" s="438">
        <f t="shared" si="8"/>
        <v>0</v>
      </c>
      <c r="AE44" s="438">
        <f t="shared" si="8"/>
        <v>1</v>
      </c>
      <c r="AF44" s="438">
        <f t="shared" si="8"/>
        <v>0</v>
      </c>
      <c r="AG44" s="438">
        <f t="shared" si="8"/>
        <v>0</v>
      </c>
      <c r="AH44" s="438">
        <f t="shared" si="8"/>
        <v>0</v>
      </c>
      <c r="AI44" s="438">
        <f t="shared" si="8"/>
        <v>0</v>
      </c>
      <c r="AJ44" s="438">
        <f t="shared" si="8"/>
        <v>0</v>
      </c>
      <c r="AK44" s="438"/>
      <c r="AL44" s="260">
        <f t="shared" si="5"/>
        <v>1</v>
      </c>
      <c r="AM44" s="439"/>
      <c r="AN44" s="439" t="b">
        <v>0</v>
      </c>
    </row>
    <row r="45" ht="15.75" customHeight="1">
      <c r="A45" s="233" t="s">
        <v>261</v>
      </c>
      <c r="B45" s="309" t="s">
        <v>258</v>
      </c>
      <c r="C45" s="309" t="s">
        <v>267</v>
      </c>
      <c r="D45" s="309" t="s">
        <v>175</v>
      </c>
      <c r="E45" s="183"/>
      <c r="F45" s="183"/>
      <c r="G45" s="437"/>
      <c r="H45" s="435"/>
      <c r="I45" s="434">
        <v>1.0</v>
      </c>
      <c r="J45" s="434"/>
      <c r="K45" s="434"/>
      <c r="L45" s="434">
        <v>1.0</v>
      </c>
      <c r="M45" s="437"/>
      <c r="N45" s="437"/>
      <c r="O45" s="435"/>
      <c r="P45" s="434"/>
      <c r="Q45" s="434"/>
      <c r="R45" s="434">
        <v>1.0</v>
      </c>
      <c r="S45" s="475">
        <v>1.0</v>
      </c>
      <c r="T45" s="437"/>
      <c r="U45" s="437"/>
      <c r="V45" s="433"/>
      <c r="W45" s="434">
        <v>1.0</v>
      </c>
      <c r="X45" s="434"/>
      <c r="Y45" s="434">
        <v>1.0</v>
      </c>
      <c r="Z45" s="434">
        <v>1.0</v>
      </c>
      <c r="AA45" s="437"/>
      <c r="AB45" s="437"/>
      <c r="AC45" s="435"/>
      <c r="AD45" s="434">
        <v>1.0</v>
      </c>
      <c r="AE45" s="434"/>
      <c r="AF45" s="434">
        <v>1.0</v>
      </c>
      <c r="AG45" s="434">
        <v>1.0</v>
      </c>
      <c r="AH45" s="437"/>
      <c r="AI45" s="437"/>
      <c r="AJ45" s="435"/>
      <c r="AK45" s="434">
        <v>1.0</v>
      </c>
      <c r="AL45" s="238">
        <f t="shared" si="5"/>
        <v>11</v>
      </c>
      <c r="AM45" s="436"/>
      <c r="AN45" s="240" t="b">
        <v>1</v>
      </c>
    </row>
    <row r="46" ht="15.75" customHeight="1">
      <c r="A46" s="233" t="s">
        <v>261</v>
      </c>
      <c r="B46" s="309" t="s">
        <v>258</v>
      </c>
      <c r="C46" s="309" t="s">
        <v>267</v>
      </c>
      <c r="D46" s="309"/>
      <c r="E46" s="183"/>
      <c r="F46" s="183"/>
      <c r="G46" s="437"/>
      <c r="H46" s="435"/>
      <c r="I46" s="434"/>
      <c r="J46" s="434"/>
      <c r="K46" s="434"/>
      <c r="L46" s="434"/>
      <c r="M46" s="437"/>
      <c r="N46" s="437"/>
      <c r="O46" s="435"/>
      <c r="P46" s="434"/>
      <c r="Q46" s="434"/>
      <c r="R46" s="434"/>
      <c r="S46" s="475"/>
      <c r="T46" s="437"/>
      <c r="U46" s="437"/>
      <c r="V46" s="433"/>
      <c r="W46" s="434"/>
      <c r="X46" s="434"/>
      <c r="Y46" s="434"/>
      <c r="Z46" s="434"/>
      <c r="AA46" s="437"/>
      <c r="AB46" s="437"/>
      <c r="AC46" s="435"/>
      <c r="AD46" s="434"/>
      <c r="AE46" s="434"/>
      <c r="AF46" s="434"/>
      <c r="AG46" s="434"/>
      <c r="AH46" s="437"/>
      <c r="AI46" s="437"/>
      <c r="AJ46" s="435"/>
      <c r="AK46" s="434"/>
      <c r="AL46" s="238">
        <f t="shared" si="5"/>
        <v>0</v>
      </c>
      <c r="AM46" s="304"/>
      <c r="AN46" s="240" t="b">
        <v>0</v>
      </c>
    </row>
    <row r="47" ht="15.75" customHeight="1">
      <c r="A47" s="502" t="s">
        <v>261</v>
      </c>
      <c r="B47" s="286" t="s">
        <v>258</v>
      </c>
      <c r="C47" s="286" t="s">
        <v>267</v>
      </c>
      <c r="D47" s="286" t="s">
        <v>174</v>
      </c>
      <c r="E47" s="258"/>
      <c r="F47" s="258"/>
      <c r="G47" s="438">
        <f t="shared" ref="G47:AJ47" si="9">SUM(G45:G46)</f>
        <v>0</v>
      </c>
      <c r="H47" s="438">
        <f t="shared" si="9"/>
        <v>0</v>
      </c>
      <c r="I47" s="438">
        <f t="shared" si="9"/>
        <v>1</v>
      </c>
      <c r="J47" s="438">
        <f t="shared" si="9"/>
        <v>0</v>
      </c>
      <c r="K47" s="438">
        <f t="shared" si="9"/>
        <v>0</v>
      </c>
      <c r="L47" s="438">
        <f t="shared" si="9"/>
        <v>1</v>
      </c>
      <c r="M47" s="438">
        <f t="shared" si="9"/>
        <v>0</v>
      </c>
      <c r="N47" s="438">
        <f t="shared" si="9"/>
        <v>0</v>
      </c>
      <c r="O47" s="438">
        <f t="shared" si="9"/>
        <v>0</v>
      </c>
      <c r="P47" s="438">
        <f t="shared" si="9"/>
        <v>0</v>
      </c>
      <c r="Q47" s="438">
        <f t="shared" si="9"/>
        <v>0</v>
      </c>
      <c r="R47" s="438">
        <f t="shared" si="9"/>
        <v>1</v>
      </c>
      <c r="S47" s="438">
        <f t="shared" si="9"/>
        <v>1</v>
      </c>
      <c r="T47" s="438">
        <f t="shared" si="9"/>
        <v>0</v>
      </c>
      <c r="U47" s="438">
        <f t="shared" si="9"/>
        <v>0</v>
      </c>
      <c r="V47" s="438">
        <f t="shared" si="9"/>
        <v>0</v>
      </c>
      <c r="W47" s="438">
        <f t="shared" si="9"/>
        <v>1</v>
      </c>
      <c r="X47" s="438">
        <f t="shared" si="9"/>
        <v>0</v>
      </c>
      <c r="Y47" s="438">
        <f t="shared" si="9"/>
        <v>1</v>
      </c>
      <c r="Z47" s="438">
        <f t="shared" si="9"/>
        <v>1</v>
      </c>
      <c r="AA47" s="438">
        <f t="shared" si="9"/>
        <v>0</v>
      </c>
      <c r="AB47" s="438">
        <f t="shared" si="9"/>
        <v>0</v>
      </c>
      <c r="AC47" s="438">
        <f t="shared" si="9"/>
        <v>0</v>
      </c>
      <c r="AD47" s="438">
        <f t="shared" si="9"/>
        <v>1</v>
      </c>
      <c r="AE47" s="438">
        <f t="shared" si="9"/>
        <v>0</v>
      </c>
      <c r="AF47" s="438">
        <f t="shared" si="9"/>
        <v>1</v>
      </c>
      <c r="AG47" s="438">
        <f t="shared" si="9"/>
        <v>1</v>
      </c>
      <c r="AH47" s="438">
        <f t="shared" si="9"/>
        <v>0</v>
      </c>
      <c r="AI47" s="438">
        <f t="shared" si="9"/>
        <v>0</v>
      </c>
      <c r="AJ47" s="438">
        <f t="shared" si="9"/>
        <v>0</v>
      </c>
      <c r="AK47" s="438"/>
      <c r="AL47" s="260">
        <f t="shared" si="5"/>
        <v>10</v>
      </c>
      <c r="AM47" s="439"/>
      <c r="AN47" s="439" t="b">
        <v>0</v>
      </c>
    </row>
    <row r="48" ht="15.75" customHeight="1">
      <c r="A48" s="233" t="s">
        <v>261</v>
      </c>
      <c r="B48" s="309" t="s">
        <v>258</v>
      </c>
      <c r="C48" s="309" t="s">
        <v>255</v>
      </c>
      <c r="D48" s="310" t="s">
        <v>162</v>
      </c>
      <c r="E48" s="446"/>
      <c r="F48" s="447"/>
      <c r="G48" s="462"/>
      <c r="H48" s="465">
        <v>1.0</v>
      </c>
      <c r="I48" s="464"/>
      <c r="J48" s="464"/>
      <c r="K48" s="464"/>
      <c r="L48" s="464">
        <v>1.0</v>
      </c>
      <c r="M48" s="462"/>
      <c r="N48" s="462"/>
      <c r="O48" s="465"/>
      <c r="P48" s="464"/>
      <c r="Q48" s="464"/>
      <c r="R48" s="464">
        <v>1.0</v>
      </c>
      <c r="S48" s="479"/>
      <c r="T48" s="462"/>
      <c r="U48" s="462"/>
      <c r="V48" s="463"/>
      <c r="W48" s="464"/>
      <c r="X48" s="464">
        <v>1.0</v>
      </c>
      <c r="Y48" s="464"/>
      <c r="Z48" s="464"/>
      <c r="AA48" s="462"/>
      <c r="AB48" s="462"/>
      <c r="AC48" s="465"/>
      <c r="AD48" s="464"/>
      <c r="AE48" s="464"/>
      <c r="AF48" s="464"/>
      <c r="AG48" s="464"/>
      <c r="AH48" s="462">
        <v>1.0</v>
      </c>
      <c r="AI48" s="462"/>
      <c r="AJ48" s="465"/>
      <c r="AK48" s="464"/>
      <c r="AL48" s="466">
        <f t="shared" si="5"/>
        <v>5</v>
      </c>
      <c r="AM48" s="436"/>
      <c r="AN48" s="240" t="b">
        <v>1</v>
      </c>
    </row>
    <row r="49" ht="15.75" customHeight="1">
      <c r="A49" s="233" t="s">
        <v>261</v>
      </c>
      <c r="B49" s="309" t="s">
        <v>258</v>
      </c>
      <c r="C49" s="309" t="s">
        <v>255</v>
      </c>
      <c r="D49" s="310"/>
      <c r="E49" s="446"/>
      <c r="F49" s="447"/>
      <c r="G49" s="437"/>
      <c r="H49" s="435"/>
      <c r="I49" s="441"/>
      <c r="J49" s="441"/>
      <c r="K49" s="441"/>
      <c r="L49" s="441"/>
      <c r="M49" s="437"/>
      <c r="N49" s="437"/>
      <c r="O49" s="435"/>
      <c r="P49" s="441"/>
      <c r="Q49" s="441"/>
      <c r="R49" s="441"/>
      <c r="S49" s="471"/>
      <c r="T49" s="437"/>
      <c r="U49" s="437"/>
      <c r="V49" s="433"/>
      <c r="W49" s="441"/>
      <c r="X49" s="441"/>
      <c r="Y49" s="441"/>
      <c r="Z49" s="441"/>
      <c r="AA49" s="437"/>
      <c r="AB49" s="437"/>
      <c r="AC49" s="435"/>
      <c r="AD49" s="441"/>
      <c r="AE49" s="441"/>
      <c r="AF49" s="441"/>
      <c r="AG49" s="441"/>
      <c r="AH49" s="437"/>
      <c r="AI49" s="437"/>
      <c r="AJ49" s="435"/>
      <c r="AK49" s="441"/>
      <c r="AL49" s="448">
        <f t="shared" si="5"/>
        <v>0</v>
      </c>
      <c r="AM49" s="304"/>
      <c r="AN49" s="240" t="b">
        <v>0</v>
      </c>
    </row>
    <row r="50" ht="15.75" customHeight="1">
      <c r="A50" s="502" t="s">
        <v>261</v>
      </c>
      <c r="B50" s="286" t="s">
        <v>258</v>
      </c>
      <c r="C50" s="286" t="s">
        <v>255</v>
      </c>
      <c r="D50" s="287" t="s">
        <v>161</v>
      </c>
      <c r="E50" s="443"/>
      <c r="F50" s="444"/>
      <c r="G50" s="438">
        <f t="shared" ref="G50:AJ50" si="10">SUM(G48:G49)</f>
        <v>0</v>
      </c>
      <c r="H50" s="438">
        <f t="shared" si="10"/>
        <v>1</v>
      </c>
      <c r="I50" s="438">
        <f t="shared" si="10"/>
        <v>0</v>
      </c>
      <c r="J50" s="438">
        <f t="shared" si="10"/>
        <v>0</v>
      </c>
      <c r="K50" s="438">
        <f t="shared" si="10"/>
        <v>0</v>
      </c>
      <c r="L50" s="438">
        <f t="shared" si="10"/>
        <v>1</v>
      </c>
      <c r="M50" s="438">
        <f t="shared" si="10"/>
        <v>0</v>
      </c>
      <c r="N50" s="438">
        <f t="shared" si="10"/>
        <v>0</v>
      </c>
      <c r="O50" s="438">
        <f t="shared" si="10"/>
        <v>0</v>
      </c>
      <c r="P50" s="438">
        <f t="shared" si="10"/>
        <v>0</v>
      </c>
      <c r="Q50" s="438">
        <f t="shared" si="10"/>
        <v>0</v>
      </c>
      <c r="R50" s="438">
        <f t="shared" si="10"/>
        <v>1</v>
      </c>
      <c r="S50" s="438">
        <f t="shared" si="10"/>
        <v>0</v>
      </c>
      <c r="T50" s="438">
        <f t="shared" si="10"/>
        <v>0</v>
      </c>
      <c r="U50" s="438">
        <f t="shared" si="10"/>
        <v>0</v>
      </c>
      <c r="V50" s="438">
        <f t="shared" si="10"/>
        <v>0</v>
      </c>
      <c r="W50" s="438">
        <f t="shared" si="10"/>
        <v>0</v>
      </c>
      <c r="X50" s="438">
        <f t="shared" si="10"/>
        <v>1</v>
      </c>
      <c r="Y50" s="438">
        <f t="shared" si="10"/>
        <v>0</v>
      </c>
      <c r="Z50" s="438">
        <f t="shared" si="10"/>
        <v>0</v>
      </c>
      <c r="AA50" s="438">
        <f t="shared" si="10"/>
        <v>0</v>
      </c>
      <c r="AB50" s="438">
        <f t="shared" si="10"/>
        <v>0</v>
      </c>
      <c r="AC50" s="438">
        <f t="shared" si="10"/>
        <v>0</v>
      </c>
      <c r="AD50" s="438">
        <f t="shared" si="10"/>
        <v>0</v>
      </c>
      <c r="AE50" s="438">
        <f t="shared" si="10"/>
        <v>0</v>
      </c>
      <c r="AF50" s="438">
        <f t="shared" si="10"/>
        <v>0</v>
      </c>
      <c r="AG50" s="438">
        <f t="shared" si="10"/>
        <v>0</v>
      </c>
      <c r="AH50" s="438">
        <f t="shared" si="10"/>
        <v>1</v>
      </c>
      <c r="AI50" s="438">
        <f t="shared" si="10"/>
        <v>0</v>
      </c>
      <c r="AJ50" s="438">
        <f t="shared" si="10"/>
        <v>0</v>
      </c>
      <c r="AK50" s="438"/>
      <c r="AL50" s="260">
        <f t="shared" si="5"/>
        <v>5</v>
      </c>
      <c r="AM50" s="439"/>
      <c r="AN50" s="439" t="b">
        <v>0</v>
      </c>
    </row>
    <row r="51" ht="15.75" customHeight="1">
      <c r="A51" s="233" t="s">
        <v>273</v>
      </c>
      <c r="B51" s="408" t="s">
        <v>254</v>
      </c>
      <c r="C51" s="309" t="s">
        <v>259</v>
      </c>
      <c r="D51" s="309" t="s">
        <v>60</v>
      </c>
      <c r="E51" s="183"/>
      <c r="F51" s="183"/>
      <c r="G51" s="437"/>
      <c r="H51" s="435">
        <v>6.0</v>
      </c>
      <c r="I51" s="434">
        <v>6.0</v>
      </c>
      <c r="J51" s="434">
        <v>6.0</v>
      </c>
      <c r="K51" s="434">
        <v>6.0</v>
      </c>
      <c r="L51" s="434">
        <v>6.0</v>
      </c>
      <c r="M51" s="437">
        <v>6.0</v>
      </c>
      <c r="N51" s="437"/>
      <c r="O51" s="435">
        <v>6.0</v>
      </c>
      <c r="P51" s="434">
        <v>12.0</v>
      </c>
      <c r="Q51" s="434">
        <v>6.0</v>
      </c>
      <c r="R51" s="434">
        <v>6.0</v>
      </c>
      <c r="S51" s="475">
        <v>6.0</v>
      </c>
      <c r="T51" s="437">
        <v>6.0</v>
      </c>
      <c r="U51" s="437"/>
      <c r="V51" s="433"/>
      <c r="W51" s="434">
        <v>6.0</v>
      </c>
      <c r="X51" s="434">
        <v>6.0</v>
      </c>
      <c r="Y51" s="434">
        <v>6.0</v>
      </c>
      <c r="Z51" s="434">
        <v>6.0</v>
      </c>
      <c r="AA51" s="437">
        <v>6.0</v>
      </c>
      <c r="AB51" s="437"/>
      <c r="AC51" s="435">
        <v>6.0</v>
      </c>
      <c r="AD51" s="434">
        <v>6.0</v>
      </c>
      <c r="AE51" s="434">
        <v>6.0</v>
      </c>
      <c r="AF51" s="434">
        <v>6.0</v>
      </c>
      <c r="AG51" s="434">
        <v>6.0</v>
      </c>
      <c r="AH51" s="437">
        <v>6.0</v>
      </c>
      <c r="AI51" s="437"/>
      <c r="AJ51" s="435">
        <v>6.0</v>
      </c>
      <c r="AK51" s="434">
        <v>6.0</v>
      </c>
      <c r="AL51" s="360">
        <f t="shared" si="5"/>
        <v>156</v>
      </c>
      <c r="AM51" s="436"/>
      <c r="AN51" s="240" t="b">
        <v>1</v>
      </c>
    </row>
    <row r="52" ht="15.75" customHeight="1">
      <c r="A52" s="233" t="s">
        <v>273</v>
      </c>
      <c r="B52" s="408" t="s">
        <v>254</v>
      </c>
      <c r="C52" s="309" t="s">
        <v>259</v>
      </c>
      <c r="D52" s="309"/>
      <c r="E52" s="183"/>
      <c r="F52" s="183"/>
      <c r="G52" s="437"/>
      <c r="H52" s="435"/>
      <c r="I52" s="434"/>
      <c r="J52" s="434"/>
      <c r="K52" s="434"/>
      <c r="L52" s="434"/>
      <c r="M52" s="437"/>
      <c r="N52" s="437"/>
      <c r="O52" s="435"/>
      <c r="P52" s="434"/>
      <c r="Q52" s="434"/>
      <c r="R52" s="434"/>
      <c r="S52" s="475"/>
      <c r="T52" s="437"/>
      <c r="U52" s="437"/>
      <c r="V52" s="433"/>
      <c r="W52" s="434"/>
      <c r="X52" s="434"/>
      <c r="Y52" s="434"/>
      <c r="Z52" s="434"/>
      <c r="AA52" s="437"/>
      <c r="AB52" s="437"/>
      <c r="AC52" s="435"/>
      <c r="AD52" s="434"/>
      <c r="AE52" s="434"/>
      <c r="AF52" s="434"/>
      <c r="AG52" s="434"/>
      <c r="AH52" s="437"/>
      <c r="AI52" s="437"/>
      <c r="AJ52" s="435"/>
      <c r="AK52" s="434"/>
      <c r="AL52" s="360">
        <f t="shared" si="5"/>
        <v>0</v>
      </c>
      <c r="AM52" s="436"/>
      <c r="AN52" s="240" t="b">
        <v>0</v>
      </c>
    </row>
    <row r="53" ht="15.75" customHeight="1">
      <c r="A53" s="233" t="s">
        <v>273</v>
      </c>
      <c r="B53" s="408" t="s">
        <v>254</v>
      </c>
      <c r="C53" s="309" t="s">
        <v>259</v>
      </c>
      <c r="D53" s="309" t="s">
        <v>61</v>
      </c>
      <c r="E53" s="183"/>
      <c r="F53" s="183"/>
      <c r="G53" s="437">
        <v>6.0</v>
      </c>
      <c r="H53" s="435">
        <v>7.0</v>
      </c>
      <c r="I53" s="434">
        <v>6.0</v>
      </c>
      <c r="J53" s="434">
        <v>6.0</v>
      </c>
      <c r="K53" s="434">
        <v>6.0</v>
      </c>
      <c r="L53" s="434">
        <v>7.0</v>
      </c>
      <c r="M53" s="437">
        <v>6.0</v>
      </c>
      <c r="N53" s="437"/>
      <c r="O53" s="435">
        <v>7.0</v>
      </c>
      <c r="P53" s="434"/>
      <c r="Q53" s="434">
        <v>6.0</v>
      </c>
      <c r="R53" s="434">
        <v>6.0</v>
      </c>
      <c r="S53" s="475">
        <v>13.0</v>
      </c>
      <c r="T53" s="437"/>
      <c r="U53" s="437"/>
      <c r="V53" s="433"/>
      <c r="W53" s="434"/>
      <c r="X53" s="434">
        <v>7.0</v>
      </c>
      <c r="Y53" s="434">
        <v>6.0</v>
      </c>
      <c r="Z53" s="434">
        <v>6.0</v>
      </c>
      <c r="AA53" s="437">
        <v>12.0</v>
      </c>
      <c r="AB53" s="437">
        <v>6.0</v>
      </c>
      <c r="AC53" s="435">
        <v>6.0</v>
      </c>
      <c r="AD53" s="434">
        <v>6.0</v>
      </c>
      <c r="AE53" s="434">
        <v>6.0</v>
      </c>
      <c r="AF53" s="434">
        <v>6.0</v>
      </c>
      <c r="AG53" s="434">
        <v>6.0</v>
      </c>
      <c r="AH53" s="437">
        <v>6.0</v>
      </c>
      <c r="AI53" s="437">
        <v>6.0</v>
      </c>
      <c r="AJ53" s="435">
        <v>6.0</v>
      </c>
      <c r="AK53" s="434">
        <v>6.0</v>
      </c>
      <c r="AL53" s="360">
        <f t="shared" si="5"/>
        <v>167</v>
      </c>
      <c r="AM53" s="436"/>
      <c r="AN53" s="240" t="b">
        <v>1</v>
      </c>
    </row>
    <row r="54" ht="15.75" customHeight="1">
      <c r="A54" s="233" t="s">
        <v>273</v>
      </c>
      <c r="B54" s="408" t="s">
        <v>254</v>
      </c>
      <c r="C54" s="309" t="s">
        <v>259</v>
      </c>
      <c r="D54" s="309" t="s">
        <v>86</v>
      </c>
      <c r="E54" s="183"/>
      <c r="F54" s="183"/>
      <c r="G54" s="437"/>
      <c r="H54" s="435"/>
      <c r="I54" s="434">
        <v>6.0</v>
      </c>
      <c r="J54" s="434">
        <v>6.0</v>
      </c>
      <c r="K54" s="434">
        <v>6.0</v>
      </c>
      <c r="L54" s="434"/>
      <c r="M54" s="437">
        <v>6.0</v>
      </c>
      <c r="N54" s="437">
        <v>12.0</v>
      </c>
      <c r="O54" s="435"/>
      <c r="P54" s="434">
        <v>6.0</v>
      </c>
      <c r="Q54" s="434">
        <v>6.0</v>
      </c>
      <c r="R54" s="434">
        <v>6.0</v>
      </c>
      <c r="S54" s="475"/>
      <c r="T54" s="437">
        <v>6.0</v>
      </c>
      <c r="U54" s="437">
        <v>6.0</v>
      </c>
      <c r="V54" s="433">
        <v>6.0</v>
      </c>
      <c r="W54" s="434">
        <v>6.0</v>
      </c>
      <c r="X54" s="434"/>
      <c r="Y54" s="434">
        <v>6.0</v>
      </c>
      <c r="Z54" s="434">
        <v>6.0</v>
      </c>
      <c r="AA54" s="437"/>
      <c r="AB54" s="437">
        <v>6.0</v>
      </c>
      <c r="AC54" s="435">
        <v>6.0</v>
      </c>
      <c r="AD54" s="434">
        <v>6.0</v>
      </c>
      <c r="AE54" s="434"/>
      <c r="AF54" s="434">
        <v>6.0</v>
      </c>
      <c r="AG54" s="434">
        <v>6.0</v>
      </c>
      <c r="AH54" s="437">
        <v>6.0</v>
      </c>
      <c r="AI54" s="437">
        <v>6.0</v>
      </c>
      <c r="AJ54" s="435"/>
      <c r="AK54" s="434">
        <v>6.0</v>
      </c>
      <c r="AL54" s="360">
        <f t="shared" si="5"/>
        <v>138</v>
      </c>
      <c r="AM54" s="436"/>
      <c r="AN54" s="240" t="b">
        <v>1</v>
      </c>
    </row>
    <row r="55" ht="15.75" customHeight="1">
      <c r="A55" s="233" t="s">
        <v>273</v>
      </c>
      <c r="B55" s="408" t="s">
        <v>254</v>
      </c>
      <c r="C55" s="309" t="s">
        <v>259</v>
      </c>
      <c r="D55" s="309" t="s">
        <v>95</v>
      </c>
      <c r="E55" s="183"/>
      <c r="F55" s="183"/>
      <c r="G55" s="437"/>
      <c r="H55" s="435"/>
      <c r="I55" s="434"/>
      <c r="J55" s="434"/>
      <c r="K55" s="434"/>
      <c r="L55" s="434"/>
      <c r="M55" s="437"/>
      <c r="N55" s="437"/>
      <c r="O55" s="435"/>
      <c r="P55" s="434"/>
      <c r="Q55" s="434"/>
      <c r="R55" s="434"/>
      <c r="S55" s="475"/>
      <c r="T55" s="437"/>
      <c r="U55" s="437"/>
      <c r="V55" s="433"/>
      <c r="W55" s="434"/>
      <c r="X55" s="434"/>
      <c r="Y55" s="434"/>
      <c r="Z55" s="434"/>
      <c r="AA55" s="437"/>
      <c r="AB55" s="437"/>
      <c r="AC55" s="435"/>
      <c r="AD55" s="434"/>
      <c r="AE55" s="434">
        <v>6.0</v>
      </c>
      <c r="AF55" s="434"/>
      <c r="AG55" s="434"/>
      <c r="AH55" s="437"/>
      <c r="AI55" s="437"/>
      <c r="AJ55" s="435"/>
      <c r="AK55" s="434"/>
      <c r="AL55" s="360">
        <f t="shared" si="5"/>
        <v>6</v>
      </c>
      <c r="AM55" s="436"/>
      <c r="AN55" s="240" t="b">
        <v>0</v>
      </c>
    </row>
    <row r="56" ht="15.75" customHeight="1">
      <c r="A56" s="233" t="s">
        <v>273</v>
      </c>
      <c r="B56" s="408" t="s">
        <v>254</v>
      </c>
      <c r="C56" s="309" t="s">
        <v>259</v>
      </c>
      <c r="D56" s="309" t="s">
        <v>64</v>
      </c>
      <c r="E56" s="183"/>
      <c r="F56" s="183"/>
      <c r="G56" s="437">
        <v>6.0</v>
      </c>
      <c r="H56" s="435">
        <v>6.0</v>
      </c>
      <c r="I56" s="434">
        <v>6.0</v>
      </c>
      <c r="J56" s="434">
        <v>6.0</v>
      </c>
      <c r="K56" s="434">
        <v>6.0</v>
      </c>
      <c r="L56" s="434">
        <v>6.0</v>
      </c>
      <c r="M56" s="437"/>
      <c r="N56" s="437">
        <v>12.0</v>
      </c>
      <c r="O56" s="435">
        <v>6.0</v>
      </c>
      <c r="P56" s="434">
        <v>6.0</v>
      </c>
      <c r="Q56" s="434">
        <v>6.0</v>
      </c>
      <c r="R56" s="434">
        <v>6.0</v>
      </c>
      <c r="S56" s="475"/>
      <c r="T56" s="437">
        <v>6.0</v>
      </c>
      <c r="U56" s="437">
        <v>6.0</v>
      </c>
      <c r="V56" s="433">
        <v>6.0</v>
      </c>
      <c r="W56" s="434">
        <v>6.0</v>
      </c>
      <c r="X56" s="434">
        <v>6.0</v>
      </c>
      <c r="Y56" s="434">
        <v>6.0</v>
      </c>
      <c r="Z56" s="434">
        <v>6.0</v>
      </c>
      <c r="AA56" s="437"/>
      <c r="AB56" s="437">
        <v>6.0</v>
      </c>
      <c r="AC56" s="435">
        <v>6.0</v>
      </c>
      <c r="AD56" s="434">
        <v>6.0</v>
      </c>
      <c r="AE56" s="434">
        <v>6.0</v>
      </c>
      <c r="AF56" s="434">
        <v>6.0</v>
      </c>
      <c r="AG56" s="434">
        <v>6.0</v>
      </c>
      <c r="AH56" s="437"/>
      <c r="AI56" s="437">
        <v>6.0</v>
      </c>
      <c r="AJ56" s="435">
        <v>6.0</v>
      </c>
      <c r="AK56" s="434">
        <v>6.0</v>
      </c>
      <c r="AL56" s="360">
        <f t="shared" si="5"/>
        <v>168</v>
      </c>
      <c r="AM56" s="436"/>
      <c r="AN56" s="240" t="b">
        <v>1</v>
      </c>
    </row>
    <row r="57" ht="15.75" customHeight="1">
      <c r="A57" s="233" t="s">
        <v>273</v>
      </c>
      <c r="B57" s="408" t="s">
        <v>254</v>
      </c>
      <c r="C57" s="309" t="s">
        <v>259</v>
      </c>
      <c r="D57" s="309" t="s">
        <v>97</v>
      </c>
      <c r="E57" s="183"/>
      <c r="F57" s="183"/>
      <c r="G57" s="437"/>
      <c r="H57" s="435"/>
      <c r="I57" s="434"/>
      <c r="J57" s="434"/>
      <c r="K57" s="434"/>
      <c r="L57" s="434"/>
      <c r="M57" s="437"/>
      <c r="N57" s="437"/>
      <c r="O57" s="435"/>
      <c r="P57" s="434"/>
      <c r="Q57" s="434"/>
      <c r="R57" s="434"/>
      <c r="S57" s="475"/>
      <c r="T57" s="437"/>
      <c r="U57" s="437"/>
      <c r="V57" s="433"/>
      <c r="W57" s="434"/>
      <c r="X57" s="434"/>
      <c r="Y57" s="434"/>
      <c r="Z57" s="434"/>
      <c r="AA57" s="437"/>
      <c r="AB57" s="437">
        <v>6.0</v>
      </c>
      <c r="AC57" s="435"/>
      <c r="AD57" s="434"/>
      <c r="AE57" s="434"/>
      <c r="AF57" s="434"/>
      <c r="AG57" s="434">
        <v>5.0</v>
      </c>
      <c r="AH57" s="437"/>
      <c r="AI57" s="437"/>
      <c r="AJ57" s="435"/>
      <c r="AK57" s="434"/>
      <c r="AL57" s="360">
        <f t="shared" si="5"/>
        <v>11</v>
      </c>
      <c r="AM57" s="436"/>
      <c r="AN57" s="240" t="b">
        <v>0</v>
      </c>
    </row>
    <row r="58" ht="15.75" customHeight="1">
      <c r="A58" s="233" t="s">
        <v>273</v>
      </c>
      <c r="B58" s="408" t="s">
        <v>254</v>
      </c>
      <c r="C58" s="309" t="s">
        <v>259</v>
      </c>
      <c r="D58" s="309" t="s">
        <v>66</v>
      </c>
      <c r="E58" s="183"/>
      <c r="F58" s="183"/>
      <c r="G58" s="437"/>
      <c r="H58" s="435">
        <v>5.0</v>
      </c>
      <c r="I58" s="434"/>
      <c r="J58" s="434"/>
      <c r="K58" s="434"/>
      <c r="L58" s="434">
        <v>5.0</v>
      </c>
      <c r="M58" s="437"/>
      <c r="N58" s="437"/>
      <c r="O58" s="435">
        <v>5.0</v>
      </c>
      <c r="P58" s="434"/>
      <c r="Q58" s="434"/>
      <c r="R58" s="434"/>
      <c r="S58" s="475">
        <v>5.0</v>
      </c>
      <c r="T58" s="437">
        <v>6.0</v>
      </c>
      <c r="U58" s="437"/>
      <c r="V58" s="433"/>
      <c r="W58" s="434"/>
      <c r="X58" s="434">
        <v>5.0</v>
      </c>
      <c r="Y58" s="434"/>
      <c r="Z58" s="434"/>
      <c r="AA58" s="437">
        <v>6.0</v>
      </c>
      <c r="AB58" s="437"/>
      <c r="AC58" s="435"/>
      <c r="AD58" s="434"/>
      <c r="AE58" s="434"/>
      <c r="AF58" s="434"/>
      <c r="AG58" s="434"/>
      <c r="AH58" s="437"/>
      <c r="AI58" s="437">
        <v>6.0</v>
      </c>
      <c r="AJ58" s="435">
        <v>6.0</v>
      </c>
      <c r="AK58" s="434"/>
      <c r="AL58" s="360">
        <f t="shared" si="5"/>
        <v>49</v>
      </c>
      <c r="AM58" s="436"/>
      <c r="AN58" s="240" t="b">
        <v>1</v>
      </c>
    </row>
    <row r="59" ht="15.75" customHeight="1">
      <c r="A59" s="233" t="s">
        <v>273</v>
      </c>
      <c r="B59" s="408" t="s">
        <v>254</v>
      </c>
      <c r="C59" s="309" t="s">
        <v>259</v>
      </c>
      <c r="D59" s="309" t="s">
        <v>84</v>
      </c>
      <c r="E59" s="183"/>
      <c r="F59" s="183"/>
      <c r="G59" s="437">
        <v>6.0</v>
      </c>
      <c r="H59" s="435"/>
      <c r="I59" s="434"/>
      <c r="J59" s="434"/>
      <c r="K59" s="434"/>
      <c r="L59" s="434"/>
      <c r="M59" s="437">
        <v>6.0</v>
      </c>
      <c r="N59" s="437"/>
      <c r="O59" s="435"/>
      <c r="P59" s="434"/>
      <c r="Q59" s="434"/>
      <c r="R59" s="434"/>
      <c r="S59" s="475">
        <v>6.0</v>
      </c>
      <c r="T59" s="437"/>
      <c r="U59" s="437">
        <v>6.0</v>
      </c>
      <c r="V59" s="433">
        <v>12.0</v>
      </c>
      <c r="W59" s="434"/>
      <c r="X59" s="434"/>
      <c r="Y59" s="434"/>
      <c r="Z59" s="434"/>
      <c r="AA59" s="437"/>
      <c r="AB59" s="437"/>
      <c r="AC59" s="435"/>
      <c r="AD59" s="434"/>
      <c r="AE59" s="434"/>
      <c r="AF59" s="434"/>
      <c r="AG59" s="434"/>
      <c r="AH59" s="437">
        <v>6.0</v>
      </c>
      <c r="AI59" s="437"/>
      <c r="AJ59" s="435"/>
      <c r="AK59" s="434"/>
      <c r="AL59" s="360">
        <f t="shared" si="5"/>
        <v>42</v>
      </c>
      <c r="AM59" s="436"/>
      <c r="AN59" s="240" t="b">
        <v>1</v>
      </c>
    </row>
    <row r="60" ht="15.75" customHeight="1">
      <c r="A60" s="233" t="s">
        <v>273</v>
      </c>
      <c r="B60" s="408" t="s">
        <v>254</v>
      </c>
      <c r="C60" s="309" t="s">
        <v>259</v>
      </c>
      <c r="D60" s="309" t="s">
        <v>96</v>
      </c>
      <c r="E60" s="183"/>
      <c r="F60" s="183"/>
      <c r="G60" s="437"/>
      <c r="H60" s="435"/>
      <c r="I60" s="434"/>
      <c r="J60" s="434"/>
      <c r="K60" s="434"/>
      <c r="L60" s="434"/>
      <c r="M60" s="437"/>
      <c r="N60" s="437"/>
      <c r="O60" s="435"/>
      <c r="P60" s="434"/>
      <c r="Q60" s="434"/>
      <c r="R60" s="434"/>
      <c r="S60" s="475"/>
      <c r="T60" s="437"/>
      <c r="U60" s="437"/>
      <c r="V60" s="433"/>
      <c r="W60" s="434">
        <v>6.0</v>
      </c>
      <c r="X60" s="434"/>
      <c r="Y60" s="434"/>
      <c r="Z60" s="434"/>
      <c r="AA60" s="437"/>
      <c r="AB60" s="437"/>
      <c r="AC60" s="435"/>
      <c r="AD60" s="434"/>
      <c r="AE60" s="434"/>
      <c r="AF60" s="434"/>
      <c r="AG60" s="434"/>
      <c r="AH60" s="437"/>
      <c r="AI60" s="437"/>
      <c r="AJ60" s="435"/>
      <c r="AK60" s="434"/>
      <c r="AL60" s="360">
        <f t="shared" si="5"/>
        <v>6</v>
      </c>
      <c r="AM60" s="436"/>
      <c r="AN60" s="240" t="b">
        <v>1</v>
      </c>
    </row>
    <row r="61" ht="15.75" customHeight="1">
      <c r="A61" s="502" t="s">
        <v>273</v>
      </c>
      <c r="B61" s="286" t="s">
        <v>254</v>
      </c>
      <c r="C61" s="286" t="s">
        <v>259</v>
      </c>
      <c r="D61" s="457" t="s">
        <v>47</v>
      </c>
      <c r="E61" s="258"/>
      <c r="F61" s="258"/>
      <c r="G61" s="438">
        <f t="shared" ref="G61:AK61" si="11">SUM(G51:G60)</f>
        <v>18</v>
      </c>
      <c r="H61" s="438">
        <f t="shared" si="11"/>
        <v>24</v>
      </c>
      <c r="I61" s="438">
        <f t="shared" si="11"/>
        <v>24</v>
      </c>
      <c r="J61" s="438">
        <f t="shared" si="11"/>
        <v>24</v>
      </c>
      <c r="K61" s="438">
        <f t="shared" si="11"/>
        <v>24</v>
      </c>
      <c r="L61" s="438">
        <f t="shared" si="11"/>
        <v>24</v>
      </c>
      <c r="M61" s="438">
        <f t="shared" si="11"/>
        <v>24</v>
      </c>
      <c r="N61" s="438">
        <f t="shared" si="11"/>
        <v>24</v>
      </c>
      <c r="O61" s="438">
        <f t="shared" si="11"/>
        <v>24</v>
      </c>
      <c r="P61" s="438">
        <f t="shared" si="11"/>
        <v>24</v>
      </c>
      <c r="Q61" s="438">
        <f t="shared" si="11"/>
        <v>24</v>
      </c>
      <c r="R61" s="438">
        <f t="shared" si="11"/>
        <v>24</v>
      </c>
      <c r="S61" s="438">
        <f t="shared" si="11"/>
        <v>30</v>
      </c>
      <c r="T61" s="438">
        <f t="shared" si="11"/>
        <v>24</v>
      </c>
      <c r="U61" s="438">
        <f t="shared" si="11"/>
        <v>18</v>
      </c>
      <c r="V61" s="438">
        <f t="shared" si="11"/>
        <v>24</v>
      </c>
      <c r="W61" s="438">
        <f t="shared" si="11"/>
        <v>24</v>
      </c>
      <c r="X61" s="438">
        <f t="shared" si="11"/>
        <v>24</v>
      </c>
      <c r="Y61" s="438">
        <f t="shared" si="11"/>
        <v>24</v>
      </c>
      <c r="Z61" s="438">
        <f t="shared" si="11"/>
        <v>24</v>
      </c>
      <c r="AA61" s="438">
        <f t="shared" si="11"/>
        <v>24</v>
      </c>
      <c r="AB61" s="438">
        <f t="shared" si="11"/>
        <v>24</v>
      </c>
      <c r="AC61" s="438">
        <f t="shared" si="11"/>
        <v>24</v>
      </c>
      <c r="AD61" s="438">
        <f t="shared" si="11"/>
        <v>24</v>
      </c>
      <c r="AE61" s="438">
        <f t="shared" si="11"/>
        <v>24</v>
      </c>
      <c r="AF61" s="438">
        <f t="shared" si="11"/>
        <v>24</v>
      </c>
      <c r="AG61" s="438">
        <f t="shared" si="11"/>
        <v>29</v>
      </c>
      <c r="AH61" s="438">
        <f t="shared" si="11"/>
        <v>24</v>
      </c>
      <c r="AI61" s="438">
        <f t="shared" si="11"/>
        <v>24</v>
      </c>
      <c r="AJ61" s="438">
        <f t="shared" si="11"/>
        <v>24</v>
      </c>
      <c r="AK61" s="438">
        <f t="shared" si="11"/>
        <v>24</v>
      </c>
      <c r="AL61" s="260">
        <f t="shared" si="5"/>
        <v>743</v>
      </c>
      <c r="AM61" s="439"/>
      <c r="AN61" s="439" t="b">
        <v>0</v>
      </c>
    </row>
    <row r="62" ht="15.75" customHeight="1">
      <c r="A62" s="233" t="s">
        <v>273</v>
      </c>
      <c r="B62" s="408" t="s">
        <v>254</v>
      </c>
      <c r="C62" s="309" t="s">
        <v>263</v>
      </c>
      <c r="D62" s="408" t="s">
        <v>144</v>
      </c>
      <c r="E62" s="183"/>
      <c r="F62" s="183"/>
      <c r="G62" s="437">
        <v>1.0</v>
      </c>
      <c r="H62" s="435">
        <v>1.0</v>
      </c>
      <c r="I62" s="434">
        <v>1.0</v>
      </c>
      <c r="J62" s="434">
        <v>1.0</v>
      </c>
      <c r="K62" s="434">
        <v>1.0</v>
      </c>
      <c r="L62" s="434">
        <v>1.0</v>
      </c>
      <c r="M62" s="437">
        <v>1.0</v>
      </c>
      <c r="N62" s="437">
        <v>1.0</v>
      </c>
      <c r="O62" s="435">
        <v>1.0</v>
      </c>
      <c r="P62" s="434">
        <v>1.0</v>
      </c>
      <c r="Q62" s="434">
        <v>1.0</v>
      </c>
      <c r="R62" s="434">
        <v>1.0</v>
      </c>
      <c r="S62" s="475">
        <v>1.0</v>
      </c>
      <c r="T62" s="437"/>
      <c r="U62" s="437">
        <v>1.0</v>
      </c>
      <c r="V62" s="433">
        <v>1.0</v>
      </c>
      <c r="W62" s="434">
        <v>1.0</v>
      </c>
      <c r="X62" s="434">
        <v>1.0</v>
      </c>
      <c r="Y62" s="434">
        <v>1.0</v>
      </c>
      <c r="Z62" s="434">
        <v>1.0</v>
      </c>
      <c r="AA62" s="437">
        <v>1.0</v>
      </c>
      <c r="AB62" s="437">
        <v>1.0</v>
      </c>
      <c r="AC62" s="435">
        <v>1.0</v>
      </c>
      <c r="AD62" s="434">
        <v>1.0</v>
      </c>
      <c r="AE62" s="434">
        <v>1.0</v>
      </c>
      <c r="AF62" s="434">
        <v>1.0</v>
      </c>
      <c r="AG62" s="434">
        <v>1.0</v>
      </c>
      <c r="AH62" s="437"/>
      <c r="AI62" s="437"/>
      <c r="AJ62" s="435"/>
      <c r="AK62" s="434"/>
      <c r="AL62" s="360">
        <f t="shared" si="5"/>
        <v>26</v>
      </c>
      <c r="AM62" s="436"/>
      <c r="AN62" s="240" t="b">
        <v>0</v>
      </c>
    </row>
    <row r="63" ht="15.75" customHeight="1">
      <c r="A63" s="233" t="s">
        <v>273</v>
      </c>
      <c r="B63" s="309" t="s">
        <v>254</v>
      </c>
      <c r="C63" s="309" t="s">
        <v>263</v>
      </c>
      <c r="D63" s="309" t="s">
        <v>145</v>
      </c>
      <c r="E63" s="183"/>
      <c r="F63" s="183"/>
      <c r="G63" s="437"/>
      <c r="H63" s="435"/>
      <c r="I63" s="434"/>
      <c r="J63" s="434"/>
      <c r="K63" s="434"/>
      <c r="L63" s="434"/>
      <c r="M63" s="437"/>
      <c r="N63" s="437"/>
      <c r="O63" s="435"/>
      <c r="P63" s="434"/>
      <c r="Q63" s="434"/>
      <c r="R63" s="434"/>
      <c r="S63" s="475"/>
      <c r="T63" s="437">
        <v>1.0</v>
      </c>
      <c r="U63" s="437"/>
      <c r="V63" s="433"/>
      <c r="W63" s="434"/>
      <c r="X63" s="434"/>
      <c r="Y63" s="434"/>
      <c r="Z63" s="434"/>
      <c r="AA63" s="437"/>
      <c r="AB63" s="437"/>
      <c r="AC63" s="435"/>
      <c r="AD63" s="434"/>
      <c r="AE63" s="434"/>
      <c r="AF63" s="434"/>
      <c r="AG63" s="434"/>
      <c r="AH63" s="437">
        <v>1.0</v>
      </c>
      <c r="AI63" s="437">
        <v>1.0</v>
      </c>
      <c r="AJ63" s="435">
        <v>1.0</v>
      </c>
      <c r="AK63" s="434">
        <v>1.0</v>
      </c>
      <c r="AL63" s="238">
        <f t="shared" si="5"/>
        <v>5</v>
      </c>
      <c r="AM63" s="304"/>
      <c r="AN63" s="240" t="b">
        <v>1</v>
      </c>
    </row>
    <row r="64" ht="15.75" customHeight="1">
      <c r="A64" s="233" t="s">
        <v>273</v>
      </c>
      <c r="B64" s="309" t="s">
        <v>254</v>
      </c>
      <c r="C64" s="309" t="s">
        <v>263</v>
      </c>
      <c r="D64" s="309"/>
      <c r="E64" s="183"/>
      <c r="F64" s="183"/>
      <c r="G64" s="437"/>
      <c r="H64" s="435"/>
      <c r="I64" s="434"/>
      <c r="J64" s="434"/>
      <c r="K64" s="434"/>
      <c r="L64" s="434"/>
      <c r="M64" s="437"/>
      <c r="N64" s="437"/>
      <c r="O64" s="435"/>
      <c r="P64" s="434"/>
      <c r="Q64" s="434"/>
      <c r="R64" s="434"/>
      <c r="S64" s="475"/>
      <c r="T64" s="437"/>
      <c r="U64" s="437"/>
      <c r="V64" s="433"/>
      <c r="W64" s="434"/>
      <c r="X64" s="434"/>
      <c r="Y64" s="434"/>
      <c r="Z64" s="434"/>
      <c r="AA64" s="437"/>
      <c r="AB64" s="437"/>
      <c r="AC64" s="435"/>
      <c r="AD64" s="434"/>
      <c r="AE64" s="434"/>
      <c r="AF64" s="434"/>
      <c r="AG64" s="434"/>
      <c r="AH64" s="437"/>
      <c r="AI64" s="437"/>
      <c r="AJ64" s="435"/>
      <c r="AK64" s="434"/>
      <c r="AL64" s="238">
        <f t="shared" si="5"/>
        <v>0</v>
      </c>
      <c r="AM64" s="304"/>
      <c r="AN64" s="240" t="b">
        <v>0</v>
      </c>
    </row>
    <row r="65" ht="15.75" customHeight="1">
      <c r="A65" s="502" t="s">
        <v>273</v>
      </c>
      <c r="B65" s="286" t="s">
        <v>254</v>
      </c>
      <c r="C65" s="286" t="s">
        <v>263</v>
      </c>
      <c r="D65" s="286" t="s">
        <v>142</v>
      </c>
      <c r="E65" s="258"/>
      <c r="F65" s="258"/>
      <c r="G65" s="438">
        <f t="shared" ref="G65:AK65" si="12">SUM(G62:G64)</f>
        <v>1</v>
      </c>
      <c r="H65" s="438">
        <f t="shared" si="12"/>
        <v>1</v>
      </c>
      <c r="I65" s="438">
        <f t="shared" si="12"/>
        <v>1</v>
      </c>
      <c r="J65" s="438">
        <f t="shared" si="12"/>
        <v>1</v>
      </c>
      <c r="K65" s="438">
        <f t="shared" si="12"/>
        <v>1</v>
      </c>
      <c r="L65" s="438">
        <f t="shared" si="12"/>
        <v>1</v>
      </c>
      <c r="M65" s="438">
        <f t="shared" si="12"/>
        <v>1</v>
      </c>
      <c r="N65" s="438">
        <f t="shared" si="12"/>
        <v>1</v>
      </c>
      <c r="O65" s="438">
        <f t="shared" si="12"/>
        <v>1</v>
      </c>
      <c r="P65" s="438">
        <f t="shared" si="12"/>
        <v>1</v>
      </c>
      <c r="Q65" s="438">
        <f t="shared" si="12"/>
        <v>1</v>
      </c>
      <c r="R65" s="438">
        <f t="shared" si="12"/>
        <v>1</v>
      </c>
      <c r="S65" s="438">
        <f t="shared" si="12"/>
        <v>1</v>
      </c>
      <c r="T65" s="438">
        <f t="shared" si="12"/>
        <v>1</v>
      </c>
      <c r="U65" s="438">
        <f t="shared" si="12"/>
        <v>1</v>
      </c>
      <c r="V65" s="438">
        <f t="shared" si="12"/>
        <v>1</v>
      </c>
      <c r="W65" s="438">
        <f t="shared" si="12"/>
        <v>1</v>
      </c>
      <c r="X65" s="438">
        <f t="shared" si="12"/>
        <v>1</v>
      </c>
      <c r="Y65" s="438">
        <f t="shared" si="12"/>
        <v>1</v>
      </c>
      <c r="Z65" s="438">
        <f t="shared" si="12"/>
        <v>1</v>
      </c>
      <c r="AA65" s="438">
        <f t="shared" si="12"/>
        <v>1</v>
      </c>
      <c r="AB65" s="438">
        <f t="shared" si="12"/>
        <v>1</v>
      </c>
      <c r="AC65" s="438">
        <f t="shared" si="12"/>
        <v>1</v>
      </c>
      <c r="AD65" s="438">
        <f t="shared" si="12"/>
        <v>1</v>
      </c>
      <c r="AE65" s="438">
        <f t="shared" si="12"/>
        <v>1</v>
      </c>
      <c r="AF65" s="438">
        <f t="shared" si="12"/>
        <v>1</v>
      </c>
      <c r="AG65" s="438">
        <f t="shared" si="12"/>
        <v>1</v>
      </c>
      <c r="AH65" s="438">
        <f t="shared" si="12"/>
        <v>1</v>
      </c>
      <c r="AI65" s="438">
        <f t="shared" si="12"/>
        <v>1</v>
      </c>
      <c r="AJ65" s="438">
        <f t="shared" si="12"/>
        <v>1</v>
      </c>
      <c r="AK65" s="438">
        <f t="shared" si="12"/>
        <v>1</v>
      </c>
      <c r="AL65" s="260">
        <f t="shared" si="5"/>
        <v>31</v>
      </c>
      <c r="AM65" s="439"/>
      <c r="AN65" s="439" t="b">
        <v>0</v>
      </c>
    </row>
    <row r="66" ht="15.75" customHeight="1">
      <c r="A66" s="233" t="s">
        <v>273</v>
      </c>
      <c r="B66" s="408" t="s">
        <v>254</v>
      </c>
      <c r="C66" s="309" t="s">
        <v>255</v>
      </c>
      <c r="D66" s="408" t="s">
        <v>163</v>
      </c>
      <c r="E66" s="183"/>
      <c r="F66" s="183"/>
      <c r="G66" s="437"/>
      <c r="H66" s="435">
        <v>1.0</v>
      </c>
      <c r="I66" s="434"/>
      <c r="J66" s="434"/>
      <c r="K66" s="434"/>
      <c r="L66" s="434"/>
      <c r="M66" s="437"/>
      <c r="N66" s="437"/>
      <c r="O66" s="435">
        <v>1.0</v>
      </c>
      <c r="P66" s="434"/>
      <c r="Q66" s="434"/>
      <c r="R66" s="434"/>
      <c r="S66" s="475"/>
      <c r="T66" s="437"/>
      <c r="U66" s="437"/>
      <c r="V66" s="433"/>
      <c r="W66" s="434">
        <v>1.0</v>
      </c>
      <c r="X66" s="434"/>
      <c r="Y66" s="434"/>
      <c r="Z66" s="434"/>
      <c r="AA66" s="437"/>
      <c r="AB66" s="437"/>
      <c r="AC66" s="435"/>
      <c r="AD66" s="434"/>
      <c r="AE66" s="434"/>
      <c r="AF66" s="434"/>
      <c r="AG66" s="434"/>
      <c r="AH66" s="437"/>
      <c r="AI66" s="437"/>
      <c r="AJ66" s="435"/>
      <c r="AK66" s="434"/>
      <c r="AL66" s="360">
        <f t="shared" si="5"/>
        <v>3</v>
      </c>
      <c r="AM66" s="436"/>
      <c r="AN66" s="240" t="b">
        <v>1</v>
      </c>
    </row>
    <row r="67" ht="15.75" customHeight="1">
      <c r="A67" s="233" t="s">
        <v>273</v>
      </c>
      <c r="B67" s="309" t="s">
        <v>254</v>
      </c>
      <c r="C67" s="309" t="s">
        <v>255</v>
      </c>
      <c r="D67" s="309" t="s">
        <v>169</v>
      </c>
      <c r="E67" s="183"/>
      <c r="F67" s="183"/>
      <c r="G67" s="437"/>
      <c r="H67" s="435"/>
      <c r="I67" s="434"/>
      <c r="J67" s="434"/>
      <c r="K67" s="434"/>
      <c r="L67" s="434"/>
      <c r="M67" s="437"/>
      <c r="N67" s="437"/>
      <c r="O67" s="435"/>
      <c r="P67" s="434"/>
      <c r="Q67" s="434"/>
      <c r="R67" s="434"/>
      <c r="S67" s="475"/>
      <c r="T67" s="437"/>
      <c r="U67" s="437"/>
      <c r="V67" s="433"/>
      <c r="W67" s="434"/>
      <c r="X67" s="434"/>
      <c r="Y67" s="434"/>
      <c r="Z67" s="434"/>
      <c r="AA67" s="437"/>
      <c r="AB67" s="437"/>
      <c r="AC67" s="435">
        <v>1.0</v>
      </c>
      <c r="AD67" s="434"/>
      <c r="AE67" s="434"/>
      <c r="AF67" s="434"/>
      <c r="AG67" s="434"/>
      <c r="AH67" s="437"/>
      <c r="AI67" s="437"/>
      <c r="AJ67" s="435"/>
      <c r="AK67" s="434">
        <v>1.0</v>
      </c>
      <c r="AL67" s="238">
        <f t="shared" si="5"/>
        <v>2</v>
      </c>
      <c r="AM67" s="304"/>
      <c r="AN67" s="240" t="b">
        <v>1</v>
      </c>
    </row>
    <row r="68" ht="15.75" customHeight="1">
      <c r="A68" s="502" t="s">
        <v>273</v>
      </c>
      <c r="B68" s="286" t="s">
        <v>254</v>
      </c>
      <c r="C68" s="286" t="s">
        <v>255</v>
      </c>
      <c r="D68" s="286" t="s">
        <v>161</v>
      </c>
      <c r="E68" s="258"/>
      <c r="F68" s="258"/>
      <c r="G68" s="438">
        <f t="shared" ref="G68:AK68" si="13">SUM(G66:G67)</f>
        <v>0</v>
      </c>
      <c r="H68" s="438">
        <f t="shared" si="13"/>
        <v>1</v>
      </c>
      <c r="I68" s="438">
        <f t="shared" si="13"/>
        <v>0</v>
      </c>
      <c r="J68" s="438">
        <f t="shared" si="13"/>
        <v>0</v>
      </c>
      <c r="K68" s="438">
        <f t="shared" si="13"/>
        <v>0</v>
      </c>
      <c r="L68" s="438">
        <f t="shared" si="13"/>
        <v>0</v>
      </c>
      <c r="M68" s="438">
        <f t="shared" si="13"/>
        <v>0</v>
      </c>
      <c r="N68" s="438">
        <f t="shared" si="13"/>
        <v>0</v>
      </c>
      <c r="O68" s="438">
        <f t="shared" si="13"/>
        <v>1</v>
      </c>
      <c r="P68" s="438">
        <f t="shared" si="13"/>
        <v>0</v>
      </c>
      <c r="Q68" s="438">
        <f t="shared" si="13"/>
        <v>0</v>
      </c>
      <c r="R68" s="438">
        <f t="shared" si="13"/>
        <v>0</v>
      </c>
      <c r="S68" s="438">
        <f t="shared" si="13"/>
        <v>0</v>
      </c>
      <c r="T68" s="438">
        <f t="shared" si="13"/>
        <v>0</v>
      </c>
      <c r="U68" s="438">
        <f t="shared" si="13"/>
        <v>0</v>
      </c>
      <c r="V68" s="438">
        <f t="shared" si="13"/>
        <v>0</v>
      </c>
      <c r="W68" s="438">
        <f t="shared" si="13"/>
        <v>1</v>
      </c>
      <c r="X68" s="438">
        <f t="shared" si="13"/>
        <v>0</v>
      </c>
      <c r="Y68" s="438">
        <f t="shared" si="13"/>
        <v>0</v>
      </c>
      <c r="Z68" s="438">
        <f t="shared" si="13"/>
        <v>0</v>
      </c>
      <c r="AA68" s="438">
        <f t="shared" si="13"/>
        <v>0</v>
      </c>
      <c r="AB68" s="438">
        <f t="shared" si="13"/>
        <v>0</v>
      </c>
      <c r="AC68" s="438">
        <f t="shared" si="13"/>
        <v>1</v>
      </c>
      <c r="AD68" s="438">
        <f t="shared" si="13"/>
        <v>0</v>
      </c>
      <c r="AE68" s="438">
        <f t="shared" si="13"/>
        <v>0</v>
      </c>
      <c r="AF68" s="438">
        <f t="shared" si="13"/>
        <v>0</v>
      </c>
      <c r="AG68" s="438">
        <f t="shared" si="13"/>
        <v>0</v>
      </c>
      <c r="AH68" s="438">
        <f t="shared" si="13"/>
        <v>0</v>
      </c>
      <c r="AI68" s="438">
        <f t="shared" si="13"/>
        <v>0</v>
      </c>
      <c r="AJ68" s="438">
        <f t="shared" si="13"/>
        <v>0</v>
      </c>
      <c r="AK68" s="438">
        <f t="shared" si="13"/>
        <v>1</v>
      </c>
      <c r="AL68" s="260">
        <f t="shared" si="5"/>
        <v>5</v>
      </c>
      <c r="AM68" s="439"/>
      <c r="AN68" s="439" t="b">
        <v>0</v>
      </c>
    </row>
    <row r="69" ht="15.75" customHeight="1">
      <c r="A69" s="233" t="s">
        <v>273</v>
      </c>
      <c r="B69" s="408" t="s">
        <v>254</v>
      </c>
      <c r="C69" s="309" t="s">
        <v>271</v>
      </c>
      <c r="D69" s="408" t="s">
        <v>173</v>
      </c>
      <c r="E69" s="183"/>
      <c r="F69" s="183"/>
      <c r="G69" s="437"/>
      <c r="H69" s="435"/>
      <c r="I69" s="434">
        <v>1.0</v>
      </c>
      <c r="J69" s="434"/>
      <c r="K69" s="434"/>
      <c r="L69" s="434"/>
      <c r="M69" s="437"/>
      <c r="N69" s="437"/>
      <c r="O69" s="435"/>
      <c r="P69" s="434"/>
      <c r="Q69" s="434"/>
      <c r="R69" s="434"/>
      <c r="S69" s="475"/>
      <c r="T69" s="437"/>
      <c r="U69" s="437"/>
      <c r="V69" s="433"/>
      <c r="W69" s="434"/>
      <c r="X69" s="434"/>
      <c r="Y69" s="434"/>
      <c r="Z69" s="441"/>
      <c r="AA69" s="437"/>
      <c r="AB69" s="437"/>
      <c r="AC69" s="435"/>
      <c r="AD69" s="434"/>
      <c r="AE69" s="434"/>
      <c r="AF69" s="434"/>
      <c r="AG69" s="434"/>
      <c r="AH69" s="437"/>
      <c r="AI69" s="437"/>
      <c r="AJ69" s="435"/>
      <c r="AK69" s="434"/>
      <c r="AL69" s="360">
        <f t="shared" si="5"/>
        <v>1</v>
      </c>
      <c r="AM69" s="436"/>
      <c r="AN69" s="240" t="b">
        <v>1</v>
      </c>
    </row>
    <row r="70" ht="15.75" customHeight="1">
      <c r="A70" s="233" t="s">
        <v>273</v>
      </c>
      <c r="B70" s="309" t="s">
        <v>254</v>
      </c>
      <c r="C70" s="309" t="s">
        <v>271</v>
      </c>
      <c r="D70" s="309"/>
      <c r="E70" s="183"/>
      <c r="F70" s="183"/>
      <c r="G70" s="437"/>
      <c r="H70" s="435"/>
      <c r="I70" s="434"/>
      <c r="J70" s="434"/>
      <c r="K70" s="434"/>
      <c r="L70" s="434"/>
      <c r="M70" s="437"/>
      <c r="N70" s="437"/>
      <c r="O70" s="435"/>
      <c r="P70" s="434"/>
      <c r="Q70" s="434"/>
      <c r="R70" s="434"/>
      <c r="S70" s="475"/>
      <c r="T70" s="437"/>
      <c r="U70" s="437"/>
      <c r="V70" s="433"/>
      <c r="W70" s="434"/>
      <c r="X70" s="434"/>
      <c r="Y70" s="434"/>
      <c r="Z70" s="441"/>
      <c r="AA70" s="437"/>
      <c r="AB70" s="437"/>
      <c r="AC70" s="435"/>
      <c r="AD70" s="434"/>
      <c r="AE70" s="434"/>
      <c r="AF70" s="434"/>
      <c r="AG70" s="434"/>
      <c r="AH70" s="437"/>
      <c r="AI70" s="437"/>
      <c r="AJ70" s="435"/>
      <c r="AK70" s="434"/>
      <c r="AL70" s="238">
        <f t="shared" si="5"/>
        <v>0</v>
      </c>
      <c r="AM70" s="304"/>
      <c r="AN70" s="240" t="b">
        <v>0</v>
      </c>
    </row>
    <row r="71" ht="15.75" customHeight="1">
      <c r="A71" s="502" t="s">
        <v>273</v>
      </c>
      <c r="B71" s="286" t="s">
        <v>254</v>
      </c>
      <c r="C71" s="286" t="s">
        <v>271</v>
      </c>
      <c r="D71" s="286" t="s">
        <v>172</v>
      </c>
      <c r="E71" s="258"/>
      <c r="F71" s="258"/>
      <c r="G71" s="438">
        <f t="shared" ref="G71:AK71" si="14">SUM(G69:G70)</f>
        <v>0</v>
      </c>
      <c r="H71" s="438">
        <f t="shared" si="14"/>
        <v>0</v>
      </c>
      <c r="I71" s="438">
        <f t="shared" si="14"/>
        <v>1</v>
      </c>
      <c r="J71" s="438">
        <f t="shared" si="14"/>
        <v>0</v>
      </c>
      <c r="K71" s="438">
        <f t="shared" si="14"/>
        <v>0</v>
      </c>
      <c r="L71" s="438">
        <f t="shared" si="14"/>
        <v>0</v>
      </c>
      <c r="M71" s="438">
        <f t="shared" si="14"/>
        <v>0</v>
      </c>
      <c r="N71" s="438">
        <f t="shared" si="14"/>
        <v>0</v>
      </c>
      <c r="O71" s="438">
        <f t="shared" si="14"/>
        <v>0</v>
      </c>
      <c r="P71" s="438">
        <f t="shared" si="14"/>
        <v>0</v>
      </c>
      <c r="Q71" s="438">
        <f t="shared" si="14"/>
        <v>0</v>
      </c>
      <c r="R71" s="438">
        <f t="shared" si="14"/>
        <v>0</v>
      </c>
      <c r="S71" s="438">
        <f t="shared" si="14"/>
        <v>0</v>
      </c>
      <c r="T71" s="438">
        <f t="shared" si="14"/>
        <v>0</v>
      </c>
      <c r="U71" s="438">
        <f t="shared" si="14"/>
        <v>0</v>
      </c>
      <c r="V71" s="438">
        <f t="shared" si="14"/>
        <v>0</v>
      </c>
      <c r="W71" s="438">
        <f t="shared" si="14"/>
        <v>0</v>
      </c>
      <c r="X71" s="438">
        <f t="shared" si="14"/>
        <v>0</v>
      </c>
      <c r="Y71" s="438">
        <f t="shared" si="14"/>
        <v>0</v>
      </c>
      <c r="Z71" s="438">
        <f t="shared" si="14"/>
        <v>0</v>
      </c>
      <c r="AA71" s="438">
        <f t="shared" si="14"/>
        <v>0</v>
      </c>
      <c r="AB71" s="438">
        <f t="shared" si="14"/>
        <v>0</v>
      </c>
      <c r="AC71" s="438">
        <f t="shared" si="14"/>
        <v>0</v>
      </c>
      <c r="AD71" s="438">
        <f t="shared" si="14"/>
        <v>0</v>
      </c>
      <c r="AE71" s="438">
        <f t="shared" si="14"/>
        <v>0</v>
      </c>
      <c r="AF71" s="438">
        <f t="shared" si="14"/>
        <v>0</v>
      </c>
      <c r="AG71" s="438">
        <f t="shared" si="14"/>
        <v>0</v>
      </c>
      <c r="AH71" s="438">
        <f t="shared" si="14"/>
        <v>0</v>
      </c>
      <c r="AI71" s="438">
        <f t="shared" si="14"/>
        <v>0</v>
      </c>
      <c r="AJ71" s="438">
        <f t="shared" si="14"/>
        <v>0</v>
      </c>
      <c r="AK71" s="438">
        <f t="shared" si="14"/>
        <v>0</v>
      </c>
      <c r="AL71" s="260">
        <f t="shared" si="5"/>
        <v>1</v>
      </c>
      <c r="AM71" s="439"/>
      <c r="AN71" s="439" t="b">
        <v>0</v>
      </c>
    </row>
    <row r="72" ht="15.75" customHeight="1">
      <c r="A72" s="233" t="s">
        <v>25</v>
      </c>
      <c r="B72" s="309" t="s">
        <v>274</v>
      </c>
      <c r="C72" s="309" t="s">
        <v>259</v>
      </c>
      <c r="D72" s="309" t="s">
        <v>69</v>
      </c>
      <c r="E72" s="183"/>
      <c r="F72" s="183"/>
      <c r="G72" s="437"/>
      <c r="H72" s="435"/>
      <c r="I72" s="434"/>
      <c r="J72" s="434"/>
      <c r="K72" s="434"/>
      <c r="L72" s="434"/>
      <c r="M72" s="437"/>
      <c r="N72" s="437"/>
      <c r="O72" s="435"/>
      <c r="P72" s="434"/>
      <c r="Q72" s="434"/>
      <c r="R72" s="434"/>
      <c r="S72" s="475"/>
      <c r="T72" s="437"/>
      <c r="U72" s="437"/>
      <c r="V72" s="433"/>
      <c r="W72" s="434"/>
      <c r="X72" s="434"/>
      <c r="Y72" s="434"/>
      <c r="Z72" s="434"/>
      <c r="AA72" s="437"/>
      <c r="AB72" s="437"/>
      <c r="AC72" s="435"/>
      <c r="AD72" s="434"/>
      <c r="AE72" s="434"/>
      <c r="AF72" s="434"/>
      <c r="AG72" s="434"/>
      <c r="AH72" s="437"/>
      <c r="AI72" s="437"/>
      <c r="AJ72" s="435"/>
      <c r="AK72" s="434"/>
      <c r="AL72" s="238">
        <f t="shared" si="5"/>
        <v>0</v>
      </c>
      <c r="AM72" s="436"/>
      <c r="AN72" s="240" t="b">
        <v>0</v>
      </c>
    </row>
    <row r="73" ht="15.75" customHeight="1">
      <c r="A73" s="233" t="s">
        <v>25</v>
      </c>
      <c r="B73" s="309" t="s">
        <v>274</v>
      </c>
      <c r="C73" s="309" t="s">
        <v>259</v>
      </c>
      <c r="D73" s="309" t="s">
        <v>61</v>
      </c>
      <c r="E73" s="183"/>
      <c r="F73" s="183"/>
      <c r="G73" s="437"/>
      <c r="H73" s="435"/>
      <c r="I73" s="434"/>
      <c r="J73" s="434"/>
      <c r="K73" s="434"/>
      <c r="L73" s="434"/>
      <c r="M73" s="437"/>
      <c r="N73" s="437"/>
      <c r="O73" s="435"/>
      <c r="P73" s="434"/>
      <c r="Q73" s="434"/>
      <c r="R73" s="434"/>
      <c r="S73" s="475"/>
      <c r="T73" s="437"/>
      <c r="U73" s="437"/>
      <c r="V73" s="433"/>
      <c r="W73" s="434"/>
      <c r="X73" s="434"/>
      <c r="Y73" s="434"/>
      <c r="Z73" s="434"/>
      <c r="AA73" s="437"/>
      <c r="AB73" s="437"/>
      <c r="AC73" s="435"/>
      <c r="AD73" s="434"/>
      <c r="AE73" s="434"/>
      <c r="AF73" s="434"/>
      <c r="AG73" s="434"/>
      <c r="AH73" s="437"/>
      <c r="AI73" s="437"/>
      <c r="AJ73" s="435"/>
      <c r="AK73" s="434"/>
      <c r="AL73" s="238">
        <f t="shared" si="5"/>
        <v>0</v>
      </c>
      <c r="AM73" s="436"/>
      <c r="AN73" s="240" t="b">
        <v>0</v>
      </c>
    </row>
    <row r="74" ht="15.75" customHeight="1">
      <c r="A74" s="502" t="s">
        <v>25</v>
      </c>
      <c r="B74" s="286" t="s">
        <v>274</v>
      </c>
      <c r="C74" s="286" t="s">
        <v>259</v>
      </c>
      <c r="D74" s="286" t="s">
        <v>47</v>
      </c>
      <c r="E74" s="258"/>
      <c r="F74" s="258"/>
      <c r="G74" s="438">
        <f t="shared" ref="G74:AK74" si="15">SUM(G72:G73)</f>
        <v>0</v>
      </c>
      <c r="H74" s="438">
        <f t="shared" si="15"/>
        <v>0</v>
      </c>
      <c r="I74" s="438">
        <f t="shared" si="15"/>
        <v>0</v>
      </c>
      <c r="J74" s="438">
        <f t="shared" si="15"/>
        <v>0</v>
      </c>
      <c r="K74" s="438">
        <f t="shared" si="15"/>
        <v>0</v>
      </c>
      <c r="L74" s="438">
        <f t="shared" si="15"/>
        <v>0</v>
      </c>
      <c r="M74" s="438">
        <f t="shared" si="15"/>
        <v>0</v>
      </c>
      <c r="N74" s="438">
        <f t="shared" si="15"/>
        <v>0</v>
      </c>
      <c r="O74" s="438">
        <f t="shared" si="15"/>
        <v>0</v>
      </c>
      <c r="P74" s="438">
        <f t="shared" si="15"/>
        <v>0</v>
      </c>
      <c r="Q74" s="438">
        <f t="shared" si="15"/>
        <v>0</v>
      </c>
      <c r="R74" s="438">
        <f t="shared" si="15"/>
        <v>0</v>
      </c>
      <c r="S74" s="438">
        <f t="shared" si="15"/>
        <v>0</v>
      </c>
      <c r="T74" s="438">
        <f t="shared" si="15"/>
        <v>0</v>
      </c>
      <c r="U74" s="438">
        <f t="shared" si="15"/>
        <v>0</v>
      </c>
      <c r="V74" s="438">
        <f t="shared" si="15"/>
        <v>0</v>
      </c>
      <c r="W74" s="438">
        <f t="shared" si="15"/>
        <v>0</v>
      </c>
      <c r="X74" s="438">
        <f t="shared" si="15"/>
        <v>0</v>
      </c>
      <c r="Y74" s="438">
        <f t="shared" si="15"/>
        <v>0</v>
      </c>
      <c r="Z74" s="438">
        <f t="shared" si="15"/>
        <v>0</v>
      </c>
      <c r="AA74" s="438">
        <f t="shared" si="15"/>
        <v>0</v>
      </c>
      <c r="AB74" s="438">
        <f t="shared" si="15"/>
        <v>0</v>
      </c>
      <c r="AC74" s="438">
        <f t="shared" si="15"/>
        <v>0</v>
      </c>
      <c r="AD74" s="438">
        <f t="shared" si="15"/>
        <v>0</v>
      </c>
      <c r="AE74" s="438">
        <f t="shared" si="15"/>
        <v>0</v>
      </c>
      <c r="AF74" s="438">
        <f t="shared" si="15"/>
        <v>0</v>
      </c>
      <c r="AG74" s="438">
        <f t="shared" si="15"/>
        <v>0</v>
      </c>
      <c r="AH74" s="438">
        <f t="shared" si="15"/>
        <v>0</v>
      </c>
      <c r="AI74" s="438">
        <f t="shared" si="15"/>
        <v>0</v>
      </c>
      <c r="AJ74" s="438">
        <f t="shared" si="15"/>
        <v>0</v>
      </c>
      <c r="AK74" s="438">
        <f t="shared" si="15"/>
        <v>0</v>
      </c>
      <c r="AL74" s="260">
        <f t="shared" si="5"/>
        <v>0</v>
      </c>
      <c r="AM74" s="439"/>
      <c r="AN74" s="439" t="b">
        <v>0</v>
      </c>
    </row>
    <row r="75" ht="15.75" customHeight="1">
      <c r="A75" s="233" t="s">
        <v>25</v>
      </c>
      <c r="B75" s="309" t="s">
        <v>274</v>
      </c>
      <c r="C75" s="309" t="s">
        <v>263</v>
      </c>
      <c r="D75" s="309" t="s">
        <v>149</v>
      </c>
      <c r="E75" s="183"/>
      <c r="F75" s="183"/>
      <c r="G75" s="437"/>
      <c r="H75" s="435"/>
      <c r="I75" s="434"/>
      <c r="J75" s="434"/>
      <c r="K75" s="434"/>
      <c r="L75" s="434"/>
      <c r="M75" s="437"/>
      <c r="N75" s="437"/>
      <c r="O75" s="435"/>
      <c r="P75" s="434"/>
      <c r="Q75" s="434"/>
      <c r="R75" s="434"/>
      <c r="S75" s="475"/>
      <c r="T75" s="437"/>
      <c r="U75" s="437"/>
      <c r="V75" s="433"/>
      <c r="W75" s="434"/>
      <c r="X75" s="434"/>
      <c r="Y75" s="434"/>
      <c r="Z75" s="434"/>
      <c r="AA75" s="437"/>
      <c r="AB75" s="437"/>
      <c r="AC75" s="435"/>
      <c r="AD75" s="434"/>
      <c r="AE75" s="434"/>
      <c r="AF75" s="434"/>
      <c r="AG75" s="434"/>
      <c r="AH75" s="437"/>
      <c r="AI75" s="437"/>
      <c r="AJ75" s="435"/>
      <c r="AK75" s="434"/>
      <c r="AL75" s="238">
        <f t="shared" si="5"/>
        <v>0</v>
      </c>
      <c r="AM75" s="436"/>
      <c r="AN75" s="240" t="b">
        <v>0</v>
      </c>
    </row>
    <row r="76" ht="15.75" customHeight="1">
      <c r="A76" s="233" t="s">
        <v>25</v>
      </c>
      <c r="B76" s="309" t="s">
        <v>274</v>
      </c>
      <c r="C76" s="309" t="s">
        <v>263</v>
      </c>
      <c r="D76" s="309"/>
      <c r="E76" s="183"/>
      <c r="F76" s="183"/>
      <c r="G76" s="437"/>
      <c r="H76" s="435"/>
      <c r="I76" s="434"/>
      <c r="J76" s="434"/>
      <c r="K76" s="434"/>
      <c r="L76" s="434"/>
      <c r="M76" s="437"/>
      <c r="N76" s="437"/>
      <c r="O76" s="435"/>
      <c r="P76" s="434"/>
      <c r="Q76" s="434"/>
      <c r="R76" s="434"/>
      <c r="S76" s="475"/>
      <c r="T76" s="437"/>
      <c r="U76" s="437"/>
      <c r="V76" s="433"/>
      <c r="W76" s="434"/>
      <c r="X76" s="434"/>
      <c r="Y76" s="434"/>
      <c r="Z76" s="434"/>
      <c r="AA76" s="437"/>
      <c r="AB76" s="437"/>
      <c r="AC76" s="435"/>
      <c r="AD76" s="434"/>
      <c r="AE76" s="434"/>
      <c r="AF76" s="434"/>
      <c r="AG76" s="434"/>
      <c r="AH76" s="437"/>
      <c r="AI76" s="437"/>
      <c r="AJ76" s="435"/>
      <c r="AK76" s="434"/>
      <c r="AL76" s="238">
        <f t="shared" si="5"/>
        <v>0</v>
      </c>
      <c r="AM76" s="304"/>
      <c r="AN76" s="240" t="b">
        <v>0</v>
      </c>
    </row>
    <row r="77" ht="15.75" customHeight="1">
      <c r="A77" s="502" t="s">
        <v>25</v>
      </c>
      <c r="B77" s="286" t="s">
        <v>274</v>
      </c>
      <c r="C77" s="286" t="s">
        <v>263</v>
      </c>
      <c r="D77" s="286" t="s">
        <v>142</v>
      </c>
      <c r="E77" s="258"/>
      <c r="F77" s="258"/>
      <c r="G77" s="438">
        <f t="shared" ref="G77:AK77" si="16">SUM(G75:G76)</f>
        <v>0</v>
      </c>
      <c r="H77" s="438">
        <f t="shared" si="16"/>
        <v>0</v>
      </c>
      <c r="I77" s="438">
        <f t="shared" si="16"/>
        <v>0</v>
      </c>
      <c r="J77" s="438">
        <f t="shared" si="16"/>
        <v>0</v>
      </c>
      <c r="K77" s="438">
        <f t="shared" si="16"/>
        <v>0</v>
      </c>
      <c r="L77" s="438">
        <f t="shared" si="16"/>
        <v>0</v>
      </c>
      <c r="M77" s="438">
        <f t="shared" si="16"/>
        <v>0</v>
      </c>
      <c r="N77" s="438">
        <f t="shared" si="16"/>
        <v>0</v>
      </c>
      <c r="O77" s="438">
        <f t="shared" si="16"/>
        <v>0</v>
      </c>
      <c r="P77" s="438">
        <f t="shared" si="16"/>
        <v>0</v>
      </c>
      <c r="Q77" s="438">
        <f t="shared" si="16"/>
        <v>0</v>
      </c>
      <c r="R77" s="438">
        <f t="shared" si="16"/>
        <v>0</v>
      </c>
      <c r="S77" s="438">
        <f t="shared" si="16"/>
        <v>0</v>
      </c>
      <c r="T77" s="438">
        <f t="shared" si="16"/>
        <v>0</v>
      </c>
      <c r="U77" s="438">
        <f t="shared" si="16"/>
        <v>0</v>
      </c>
      <c r="V77" s="438">
        <f t="shared" si="16"/>
        <v>0</v>
      </c>
      <c r="W77" s="438">
        <f t="shared" si="16"/>
        <v>0</v>
      </c>
      <c r="X77" s="438">
        <f t="shared" si="16"/>
        <v>0</v>
      </c>
      <c r="Y77" s="438">
        <f t="shared" si="16"/>
        <v>0</v>
      </c>
      <c r="Z77" s="438">
        <f t="shared" si="16"/>
        <v>0</v>
      </c>
      <c r="AA77" s="438">
        <f t="shared" si="16"/>
        <v>0</v>
      </c>
      <c r="AB77" s="438">
        <f t="shared" si="16"/>
        <v>0</v>
      </c>
      <c r="AC77" s="438">
        <f t="shared" si="16"/>
        <v>0</v>
      </c>
      <c r="AD77" s="438">
        <f t="shared" si="16"/>
        <v>0</v>
      </c>
      <c r="AE77" s="438">
        <f t="shared" si="16"/>
        <v>0</v>
      </c>
      <c r="AF77" s="438">
        <f t="shared" si="16"/>
        <v>0</v>
      </c>
      <c r="AG77" s="438">
        <f t="shared" si="16"/>
        <v>0</v>
      </c>
      <c r="AH77" s="438">
        <f t="shared" si="16"/>
        <v>0</v>
      </c>
      <c r="AI77" s="438">
        <f t="shared" si="16"/>
        <v>0</v>
      </c>
      <c r="AJ77" s="438">
        <f t="shared" si="16"/>
        <v>0</v>
      </c>
      <c r="AK77" s="438">
        <f t="shared" si="16"/>
        <v>0</v>
      </c>
      <c r="AL77" s="260">
        <f t="shared" si="5"/>
        <v>0</v>
      </c>
      <c r="AM77" s="439"/>
      <c r="AN77" s="439" t="b">
        <v>0</v>
      </c>
    </row>
    <row r="78" ht="15.75" customHeight="1">
      <c r="A78" s="233" t="s">
        <v>25</v>
      </c>
      <c r="B78" s="309" t="s">
        <v>317</v>
      </c>
      <c r="C78" s="309" t="s">
        <v>275</v>
      </c>
      <c r="D78" s="309" t="s">
        <v>110</v>
      </c>
      <c r="E78" s="183"/>
      <c r="F78" s="183"/>
      <c r="G78" s="437"/>
      <c r="H78" s="435"/>
      <c r="I78" s="434"/>
      <c r="J78" s="434"/>
      <c r="K78" s="434"/>
      <c r="L78" s="434"/>
      <c r="M78" s="437"/>
      <c r="N78" s="437"/>
      <c r="O78" s="435"/>
      <c r="P78" s="434"/>
      <c r="Q78" s="434"/>
      <c r="R78" s="434"/>
      <c r="S78" s="475"/>
      <c r="T78" s="437"/>
      <c r="U78" s="437"/>
      <c r="V78" s="433"/>
      <c r="W78" s="434"/>
      <c r="X78" s="434"/>
      <c r="Y78" s="434"/>
      <c r="Z78" s="434"/>
      <c r="AA78" s="437"/>
      <c r="AB78" s="437"/>
      <c r="AC78" s="435"/>
      <c r="AD78" s="434"/>
      <c r="AE78" s="434"/>
      <c r="AF78" s="434">
        <v>8.0</v>
      </c>
      <c r="AG78" s="434"/>
      <c r="AH78" s="437"/>
      <c r="AI78" s="437"/>
      <c r="AJ78" s="435">
        <v>9.0</v>
      </c>
      <c r="AK78" s="434">
        <v>9.0</v>
      </c>
      <c r="AL78" s="238">
        <f t="shared" si="5"/>
        <v>26</v>
      </c>
      <c r="AM78" s="304"/>
      <c r="AN78" s="240" t="b">
        <v>0</v>
      </c>
    </row>
    <row r="79" ht="15.75" customHeight="1">
      <c r="A79" s="233" t="s">
        <v>25</v>
      </c>
      <c r="B79" s="309" t="s">
        <v>317</v>
      </c>
      <c r="C79" s="309" t="s">
        <v>275</v>
      </c>
      <c r="D79" s="309" t="s">
        <v>131</v>
      </c>
      <c r="E79" s="183"/>
      <c r="F79" s="183"/>
      <c r="G79" s="437"/>
      <c r="H79" s="435"/>
      <c r="I79" s="434"/>
      <c r="J79" s="434"/>
      <c r="K79" s="434"/>
      <c r="L79" s="434"/>
      <c r="M79" s="437"/>
      <c r="N79" s="437"/>
      <c r="O79" s="435"/>
      <c r="P79" s="434"/>
      <c r="Q79" s="120"/>
      <c r="R79" s="434"/>
      <c r="S79" s="475"/>
      <c r="T79" s="437"/>
      <c r="U79" s="437"/>
      <c r="V79" s="433"/>
      <c r="W79" s="434"/>
      <c r="X79" s="434"/>
      <c r="Y79" s="434"/>
      <c r="Z79" s="434"/>
      <c r="AA79" s="437"/>
      <c r="AB79" s="437"/>
      <c r="AC79" s="435"/>
      <c r="AD79" s="434"/>
      <c r="AE79" s="434"/>
      <c r="AF79" s="434"/>
      <c r="AG79" s="434"/>
      <c r="AH79" s="437"/>
      <c r="AI79" s="437"/>
      <c r="AJ79" s="435"/>
      <c r="AK79" s="434"/>
      <c r="AL79" s="238">
        <f t="shared" si="5"/>
        <v>0</v>
      </c>
      <c r="AM79" s="436"/>
      <c r="AN79" s="240" t="b">
        <v>0</v>
      </c>
    </row>
    <row r="80" ht="15.75" customHeight="1">
      <c r="A80" s="233" t="s">
        <v>25</v>
      </c>
      <c r="B80" s="309" t="s">
        <v>317</v>
      </c>
      <c r="C80" s="309" t="s">
        <v>275</v>
      </c>
      <c r="D80" s="309" t="s">
        <v>130</v>
      </c>
      <c r="E80" s="183"/>
      <c r="F80" s="183"/>
      <c r="G80" s="437"/>
      <c r="H80" s="435"/>
      <c r="I80" s="434"/>
      <c r="J80" s="434"/>
      <c r="K80" s="434"/>
      <c r="L80" s="434"/>
      <c r="M80" s="437"/>
      <c r="N80" s="437"/>
      <c r="O80" s="435"/>
      <c r="P80" s="434"/>
      <c r="Q80" s="434"/>
      <c r="R80" s="434"/>
      <c r="S80" s="475"/>
      <c r="T80" s="437"/>
      <c r="U80" s="437"/>
      <c r="V80" s="433"/>
      <c r="W80" s="434"/>
      <c r="X80" s="434"/>
      <c r="Y80" s="434"/>
      <c r="Z80" s="434"/>
      <c r="AA80" s="437"/>
      <c r="AB80" s="437"/>
      <c r="AC80" s="435"/>
      <c r="AD80" s="434"/>
      <c r="AE80" s="434"/>
      <c r="AF80" s="434"/>
      <c r="AG80" s="434"/>
      <c r="AH80" s="437"/>
      <c r="AI80" s="437"/>
      <c r="AJ80" s="435"/>
      <c r="AK80" s="434"/>
      <c r="AL80" s="238">
        <f t="shared" si="5"/>
        <v>0</v>
      </c>
      <c r="AM80" s="436"/>
      <c r="AN80" s="240" t="b">
        <v>0</v>
      </c>
    </row>
    <row r="81" ht="15.75" customHeight="1">
      <c r="A81" s="502" t="s">
        <v>25</v>
      </c>
      <c r="B81" s="457" t="s">
        <v>317</v>
      </c>
      <c r="C81" s="286" t="s">
        <v>275</v>
      </c>
      <c r="D81" s="286" t="s">
        <v>98</v>
      </c>
      <c r="E81" s="258"/>
      <c r="F81" s="258"/>
      <c r="G81" s="438">
        <f t="shared" ref="G81:AK81" si="17">SUM(G78:G80)</f>
        <v>0</v>
      </c>
      <c r="H81" s="438">
        <f t="shared" si="17"/>
        <v>0</v>
      </c>
      <c r="I81" s="438">
        <f t="shared" si="17"/>
        <v>0</v>
      </c>
      <c r="J81" s="438">
        <f t="shared" si="17"/>
        <v>0</v>
      </c>
      <c r="K81" s="438">
        <f t="shared" si="17"/>
        <v>0</v>
      </c>
      <c r="L81" s="438">
        <f t="shared" si="17"/>
        <v>0</v>
      </c>
      <c r="M81" s="438">
        <f t="shared" si="17"/>
        <v>0</v>
      </c>
      <c r="N81" s="438">
        <f t="shared" si="17"/>
        <v>0</v>
      </c>
      <c r="O81" s="438">
        <f t="shared" si="17"/>
        <v>0</v>
      </c>
      <c r="P81" s="438">
        <f t="shared" si="17"/>
        <v>0</v>
      </c>
      <c r="Q81" s="438">
        <f t="shared" si="17"/>
        <v>0</v>
      </c>
      <c r="R81" s="438">
        <f t="shared" si="17"/>
        <v>0</v>
      </c>
      <c r="S81" s="438">
        <f t="shared" si="17"/>
        <v>0</v>
      </c>
      <c r="T81" s="438">
        <f t="shared" si="17"/>
        <v>0</v>
      </c>
      <c r="U81" s="438">
        <f t="shared" si="17"/>
        <v>0</v>
      </c>
      <c r="V81" s="438">
        <f t="shared" si="17"/>
        <v>0</v>
      </c>
      <c r="W81" s="438">
        <f t="shared" si="17"/>
        <v>0</v>
      </c>
      <c r="X81" s="438">
        <f t="shared" si="17"/>
        <v>0</v>
      </c>
      <c r="Y81" s="438">
        <f t="shared" si="17"/>
        <v>0</v>
      </c>
      <c r="Z81" s="438">
        <f t="shared" si="17"/>
        <v>0</v>
      </c>
      <c r="AA81" s="438">
        <f t="shared" si="17"/>
        <v>0</v>
      </c>
      <c r="AB81" s="438">
        <f t="shared" si="17"/>
        <v>0</v>
      </c>
      <c r="AC81" s="438">
        <f t="shared" si="17"/>
        <v>0</v>
      </c>
      <c r="AD81" s="438">
        <f t="shared" si="17"/>
        <v>0</v>
      </c>
      <c r="AE81" s="438">
        <f t="shared" si="17"/>
        <v>0</v>
      </c>
      <c r="AF81" s="438">
        <f t="shared" si="17"/>
        <v>8</v>
      </c>
      <c r="AG81" s="438">
        <f t="shared" si="17"/>
        <v>0</v>
      </c>
      <c r="AH81" s="438">
        <f t="shared" si="17"/>
        <v>0</v>
      </c>
      <c r="AI81" s="438">
        <f t="shared" si="17"/>
        <v>0</v>
      </c>
      <c r="AJ81" s="438">
        <f t="shared" si="17"/>
        <v>9</v>
      </c>
      <c r="AK81" s="438">
        <f t="shared" si="17"/>
        <v>9</v>
      </c>
      <c r="AL81" s="260">
        <f t="shared" si="5"/>
        <v>26</v>
      </c>
      <c r="AM81" s="439"/>
      <c r="AN81" s="439" t="b">
        <v>0</v>
      </c>
    </row>
    <row r="82" ht="15.75" customHeight="1">
      <c r="A82" s="233" t="s">
        <v>269</v>
      </c>
      <c r="B82" s="309" t="s">
        <v>278</v>
      </c>
      <c r="C82" s="309" t="s">
        <v>259</v>
      </c>
      <c r="D82" s="309"/>
      <c r="E82" s="183"/>
      <c r="F82" s="183"/>
      <c r="G82" s="437"/>
      <c r="H82" s="435"/>
      <c r="I82" s="434"/>
      <c r="J82" s="434"/>
      <c r="K82" s="434"/>
      <c r="L82" s="434"/>
      <c r="M82" s="437"/>
      <c r="N82" s="437"/>
      <c r="O82" s="435"/>
      <c r="P82" s="434"/>
      <c r="Q82" s="434"/>
      <c r="R82" s="434"/>
      <c r="S82" s="475"/>
      <c r="T82" s="437"/>
      <c r="U82" s="437"/>
      <c r="V82" s="433"/>
      <c r="W82" s="434"/>
      <c r="X82" s="434"/>
      <c r="Y82" s="434"/>
      <c r="Z82" s="434"/>
      <c r="AA82" s="437"/>
      <c r="AB82" s="437"/>
      <c r="AC82" s="435"/>
      <c r="AD82" s="434"/>
      <c r="AE82" s="434"/>
      <c r="AF82" s="434"/>
      <c r="AG82" s="434"/>
      <c r="AH82" s="437"/>
      <c r="AI82" s="437"/>
      <c r="AJ82" s="435"/>
      <c r="AK82" s="434"/>
      <c r="AL82" s="238">
        <f t="shared" si="5"/>
        <v>0</v>
      </c>
      <c r="AM82" s="436"/>
      <c r="AN82" s="240" t="b">
        <v>0</v>
      </c>
    </row>
    <row r="83" ht="15.75" customHeight="1">
      <c r="A83" s="233" t="s">
        <v>269</v>
      </c>
      <c r="B83" s="309" t="s">
        <v>278</v>
      </c>
      <c r="C83" s="309" t="s">
        <v>259</v>
      </c>
      <c r="D83" s="309" t="s">
        <v>68</v>
      </c>
      <c r="E83" s="183"/>
      <c r="F83" s="183"/>
      <c r="G83" s="437">
        <v>1.0</v>
      </c>
      <c r="H83" s="435">
        <v>1.0</v>
      </c>
      <c r="I83" s="434">
        <v>1.0</v>
      </c>
      <c r="J83" s="434">
        <v>1.0</v>
      </c>
      <c r="K83" s="434">
        <v>1.0</v>
      </c>
      <c r="L83" s="434">
        <v>1.0</v>
      </c>
      <c r="M83" s="437">
        <v>1.0</v>
      </c>
      <c r="N83" s="437">
        <v>1.0</v>
      </c>
      <c r="O83" s="435">
        <v>1.0</v>
      </c>
      <c r="P83" s="434">
        <v>1.0</v>
      </c>
      <c r="Q83" s="434">
        <v>1.0</v>
      </c>
      <c r="R83" s="434">
        <v>1.0</v>
      </c>
      <c r="S83" s="475">
        <v>1.0</v>
      </c>
      <c r="T83" s="437">
        <v>1.0</v>
      </c>
      <c r="U83" s="437">
        <v>1.0</v>
      </c>
      <c r="V83" s="433">
        <v>1.0</v>
      </c>
      <c r="W83" s="434">
        <v>1.0</v>
      </c>
      <c r="X83" s="434">
        <v>1.0</v>
      </c>
      <c r="Y83" s="434">
        <v>1.0</v>
      </c>
      <c r="Z83" s="434">
        <v>1.0</v>
      </c>
      <c r="AA83" s="437">
        <v>1.0</v>
      </c>
      <c r="AB83" s="437">
        <v>1.0</v>
      </c>
      <c r="AC83" s="435">
        <v>1.0</v>
      </c>
      <c r="AD83" s="434">
        <v>1.0</v>
      </c>
      <c r="AE83" s="434">
        <v>1.0</v>
      </c>
      <c r="AF83" s="434">
        <v>1.0</v>
      </c>
      <c r="AG83" s="434">
        <v>1.0</v>
      </c>
      <c r="AH83" s="437">
        <v>1.0</v>
      </c>
      <c r="AI83" s="437">
        <v>1.0</v>
      </c>
      <c r="AJ83" s="435">
        <v>1.0</v>
      </c>
      <c r="AK83" s="434">
        <v>1.0</v>
      </c>
      <c r="AL83" s="238">
        <f t="shared" si="5"/>
        <v>31</v>
      </c>
      <c r="AM83" s="436"/>
      <c r="AN83" s="240" t="b">
        <v>0</v>
      </c>
    </row>
    <row r="84" ht="15.75" customHeight="1">
      <c r="A84" s="502" t="s">
        <v>269</v>
      </c>
      <c r="B84" s="286" t="s">
        <v>278</v>
      </c>
      <c r="C84" s="286" t="s">
        <v>259</v>
      </c>
      <c r="D84" s="286" t="s">
        <v>47</v>
      </c>
      <c r="E84" s="258"/>
      <c r="F84" s="258"/>
      <c r="G84" s="438">
        <f t="shared" ref="G84:AK84" si="18">SUM(G82:G83)</f>
        <v>1</v>
      </c>
      <c r="H84" s="438">
        <f t="shared" si="18"/>
        <v>1</v>
      </c>
      <c r="I84" s="438">
        <f t="shared" si="18"/>
        <v>1</v>
      </c>
      <c r="J84" s="438">
        <f t="shared" si="18"/>
        <v>1</v>
      </c>
      <c r="K84" s="438">
        <f t="shared" si="18"/>
        <v>1</v>
      </c>
      <c r="L84" s="438">
        <f t="shared" si="18"/>
        <v>1</v>
      </c>
      <c r="M84" s="438">
        <f t="shared" si="18"/>
        <v>1</v>
      </c>
      <c r="N84" s="438">
        <f t="shared" si="18"/>
        <v>1</v>
      </c>
      <c r="O84" s="438">
        <f t="shared" si="18"/>
        <v>1</v>
      </c>
      <c r="P84" s="438">
        <f t="shared" si="18"/>
        <v>1</v>
      </c>
      <c r="Q84" s="438">
        <f t="shared" si="18"/>
        <v>1</v>
      </c>
      <c r="R84" s="438">
        <f t="shared" si="18"/>
        <v>1</v>
      </c>
      <c r="S84" s="438">
        <f t="shared" si="18"/>
        <v>1</v>
      </c>
      <c r="T84" s="438">
        <f t="shared" si="18"/>
        <v>1</v>
      </c>
      <c r="U84" s="438">
        <f t="shared" si="18"/>
        <v>1</v>
      </c>
      <c r="V84" s="438">
        <f t="shared" si="18"/>
        <v>1</v>
      </c>
      <c r="W84" s="438">
        <f t="shared" si="18"/>
        <v>1</v>
      </c>
      <c r="X84" s="438">
        <f t="shared" si="18"/>
        <v>1</v>
      </c>
      <c r="Y84" s="438">
        <f t="shared" si="18"/>
        <v>1</v>
      </c>
      <c r="Z84" s="438">
        <f t="shared" si="18"/>
        <v>1</v>
      </c>
      <c r="AA84" s="438">
        <f t="shared" si="18"/>
        <v>1</v>
      </c>
      <c r="AB84" s="438">
        <f t="shared" si="18"/>
        <v>1</v>
      </c>
      <c r="AC84" s="438">
        <f t="shared" si="18"/>
        <v>1</v>
      </c>
      <c r="AD84" s="438">
        <f t="shared" si="18"/>
        <v>1</v>
      </c>
      <c r="AE84" s="438">
        <f t="shared" si="18"/>
        <v>1</v>
      </c>
      <c r="AF84" s="438">
        <f t="shared" si="18"/>
        <v>1</v>
      </c>
      <c r="AG84" s="438">
        <f t="shared" si="18"/>
        <v>1</v>
      </c>
      <c r="AH84" s="438">
        <f t="shared" si="18"/>
        <v>1</v>
      </c>
      <c r="AI84" s="438">
        <f t="shared" si="18"/>
        <v>1</v>
      </c>
      <c r="AJ84" s="438">
        <f t="shared" si="18"/>
        <v>1</v>
      </c>
      <c r="AK84" s="438">
        <f t="shared" si="18"/>
        <v>1</v>
      </c>
      <c r="AL84" s="260">
        <f t="shared" si="5"/>
        <v>31</v>
      </c>
      <c r="AM84" s="439"/>
      <c r="AN84" s="439" t="b">
        <v>0</v>
      </c>
    </row>
    <row r="85" ht="15.75" customHeight="1">
      <c r="A85" s="233" t="s">
        <v>269</v>
      </c>
      <c r="B85" s="309" t="s">
        <v>278</v>
      </c>
      <c r="C85" s="309" t="s">
        <v>255</v>
      </c>
      <c r="D85" s="309" t="s">
        <v>171</v>
      </c>
      <c r="E85" s="183"/>
      <c r="F85" s="183"/>
      <c r="G85" s="437"/>
      <c r="H85" s="435"/>
      <c r="I85" s="434"/>
      <c r="J85" s="434"/>
      <c r="K85" s="434"/>
      <c r="L85" s="434"/>
      <c r="M85" s="437"/>
      <c r="N85" s="437"/>
      <c r="O85" s="435"/>
      <c r="P85" s="434">
        <v>1.0</v>
      </c>
      <c r="Q85" s="434"/>
      <c r="R85" s="434"/>
      <c r="S85" s="475"/>
      <c r="T85" s="437"/>
      <c r="U85" s="437"/>
      <c r="V85" s="433"/>
      <c r="W85" s="434"/>
      <c r="X85" s="434"/>
      <c r="Y85" s="434"/>
      <c r="Z85" s="434"/>
      <c r="AA85" s="437"/>
      <c r="AB85" s="437"/>
      <c r="AC85" s="435"/>
      <c r="AD85" s="434"/>
      <c r="AE85" s="434"/>
      <c r="AF85" s="434"/>
      <c r="AG85" s="434"/>
      <c r="AH85" s="437"/>
      <c r="AI85" s="437"/>
      <c r="AJ85" s="435"/>
      <c r="AK85" s="434"/>
      <c r="AL85" s="238">
        <f t="shared" si="5"/>
        <v>1</v>
      </c>
      <c r="AM85" s="436"/>
      <c r="AN85" s="240" t="b">
        <v>0</v>
      </c>
    </row>
    <row r="86" ht="15.75" customHeight="1">
      <c r="A86" s="233" t="s">
        <v>269</v>
      </c>
      <c r="B86" s="309" t="s">
        <v>278</v>
      </c>
      <c r="C86" s="309" t="s">
        <v>255</v>
      </c>
      <c r="D86" s="309"/>
      <c r="E86" s="183"/>
      <c r="F86" s="183"/>
      <c r="G86" s="437"/>
      <c r="H86" s="435"/>
      <c r="I86" s="434"/>
      <c r="J86" s="434"/>
      <c r="K86" s="434"/>
      <c r="L86" s="434"/>
      <c r="M86" s="437"/>
      <c r="N86" s="437"/>
      <c r="O86" s="435"/>
      <c r="P86" s="434"/>
      <c r="Q86" s="434"/>
      <c r="R86" s="434"/>
      <c r="S86" s="475"/>
      <c r="T86" s="437"/>
      <c r="U86" s="437"/>
      <c r="V86" s="433"/>
      <c r="W86" s="434"/>
      <c r="X86" s="434"/>
      <c r="Y86" s="434"/>
      <c r="Z86" s="434"/>
      <c r="AA86" s="437"/>
      <c r="AB86" s="437"/>
      <c r="AC86" s="435"/>
      <c r="AD86" s="434"/>
      <c r="AE86" s="434"/>
      <c r="AF86" s="434"/>
      <c r="AG86" s="434"/>
      <c r="AH86" s="437"/>
      <c r="AI86" s="437"/>
      <c r="AJ86" s="435"/>
      <c r="AK86" s="434"/>
      <c r="AL86" s="238">
        <f t="shared" si="5"/>
        <v>0</v>
      </c>
      <c r="AM86" s="304"/>
      <c r="AN86" s="240" t="b">
        <v>0</v>
      </c>
    </row>
    <row r="87" ht="15.75" customHeight="1">
      <c r="A87" s="502" t="s">
        <v>269</v>
      </c>
      <c r="B87" s="286" t="s">
        <v>278</v>
      </c>
      <c r="C87" s="286" t="s">
        <v>255</v>
      </c>
      <c r="D87" s="286" t="s">
        <v>161</v>
      </c>
      <c r="E87" s="258"/>
      <c r="F87" s="258"/>
      <c r="G87" s="438">
        <f t="shared" ref="G87:AK87" si="19">SUM(G85:G86)</f>
        <v>0</v>
      </c>
      <c r="H87" s="438">
        <f t="shared" si="19"/>
        <v>0</v>
      </c>
      <c r="I87" s="438">
        <f t="shared" si="19"/>
        <v>0</v>
      </c>
      <c r="J87" s="438">
        <f t="shared" si="19"/>
        <v>0</v>
      </c>
      <c r="K87" s="438">
        <f t="shared" si="19"/>
        <v>0</v>
      </c>
      <c r="L87" s="438">
        <f t="shared" si="19"/>
        <v>0</v>
      </c>
      <c r="M87" s="438">
        <f t="shared" si="19"/>
        <v>0</v>
      </c>
      <c r="N87" s="438">
        <f t="shared" si="19"/>
        <v>0</v>
      </c>
      <c r="O87" s="438">
        <f t="shared" si="19"/>
        <v>0</v>
      </c>
      <c r="P87" s="438">
        <f t="shared" si="19"/>
        <v>1</v>
      </c>
      <c r="Q87" s="438">
        <f t="shared" si="19"/>
        <v>0</v>
      </c>
      <c r="R87" s="438">
        <f t="shared" si="19"/>
        <v>0</v>
      </c>
      <c r="S87" s="438">
        <f t="shared" si="19"/>
        <v>0</v>
      </c>
      <c r="T87" s="438">
        <f t="shared" si="19"/>
        <v>0</v>
      </c>
      <c r="U87" s="438">
        <f t="shared" si="19"/>
        <v>0</v>
      </c>
      <c r="V87" s="438">
        <f t="shared" si="19"/>
        <v>0</v>
      </c>
      <c r="W87" s="438">
        <f t="shared" si="19"/>
        <v>0</v>
      </c>
      <c r="X87" s="438">
        <f t="shared" si="19"/>
        <v>0</v>
      </c>
      <c r="Y87" s="438">
        <f t="shared" si="19"/>
        <v>0</v>
      </c>
      <c r="Z87" s="438">
        <f t="shared" si="19"/>
        <v>0</v>
      </c>
      <c r="AA87" s="438">
        <f t="shared" si="19"/>
        <v>0</v>
      </c>
      <c r="AB87" s="438">
        <f t="shared" si="19"/>
        <v>0</v>
      </c>
      <c r="AC87" s="438">
        <f t="shared" si="19"/>
        <v>0</v>
      </c>
      <c r="AD87" s="438">
        <f t="shared" si="19"/>
        <v>0</v>
      </c>
      <c r="AE87" s="438">
        <f t="shared" si="19"/>
        <v>0</v>
      </c>
      <c r="AF87" s="438">
        <f t="shared" si="19"/>
        <v>0</v>
      </c>
      <c r="AG87" s="438">
        <f t="shared" si="19"/>
        <v>0</v>
      </c>
      <c r="AH87" s="438">
        <f t="shared" si="19"/>
        <v>0</v>
      </c>
      <c r="AI87" s="438">
        <f t="shared" si="19"/>
        <v>0</v>
      </c>
      <c r="AJ87" s="438">
        <f t="shared" si="19"/>
        <v>0</v>
      </c>
      <c r="AK87" s="438">
        <f t="shared" si="19"/>
        <v>0</v>
      </c>
      <c r="AL87" s="260">
        <f t="shared" si="5"/>
        <v>1</v>
      </c>
      <c r="AM87" s="439"/>
      <c r="AN87" s="439" t="b">
        <v>0</v>
      </c>
    </row>
    <row r="88" ht="15.75" customHeight="1">
      <c r="A88" s="233" t="s">
        <v>269</v>
      </c>
      <c r="B88" s="486" t="s">
        <v>278</v>
      </c>
      <c r="C88" s="309" t="s">
        <v>271</v>
      </c>
      <c r="D88" s="309" t="s">
        <v>173</v>
      </c>
      <c r="E88" s="183"/>
      <c r="F88" s="183"/>
      <c r="G88" s="437"/>
      <c r="H88" s="435"/>
      <c r="I88" s="441">
        <v>1.0</v>
      </c>
      <c r="J88" s="441"/>
      <c r="K88" s="441"/>
      <c r="L88" s="441"/>
      <c r="M88" s="437"/>
      <c r="N88" s="437"/>
      <c r="O88" s="435"/>
      <c r="P88" s="441"/>
      <c r="Q88" s="441"/>
      <c r="R88" s="441"/>
      <c r="S88" s="471"/>
      <c r="T88" s="437"/>
      <c r="U88" s="437"/>
      <c r="V88" s="433"/>
      <c r="W88" s="441"/>
      <c r="X88" s="441"/>
      <c r="Y88" s="441"/>
      <c r="Z88" s="441"/>
      <c r="AA88" s="437"/>
      <c r="AB88" s="437"/>
      <c r="AC88" s="435"/>
      <c r="AD88" s="441"/>
      <c r="AE88" s="441"/>
      <c r="AF88" s="441"/>
      <c r="AG88" s="441"/>
      <c r="AH88" s="437"/>
      <c r="AI88" s="437"/>
      <c r="AJ88" s="435"/>
      <c r="AK88" s="441"/>
      <c r="AL88" s="278">
        <f t="shared" si="5"/>
        <v>1</v>
      </c>
      <c r="AM88" s="436"/>
      <c r="AN88" s="240" t="b">
        <v>1</v>
      </c>
    </row>
    <row r="89" ht="15.75" customHeight="1">
      <c r="A89" s="233" t="s">
        <v>269</v>
      </c>
      <c r="B89" s="486" t="s">
        <v>278</v>
      </c>
      <c r="C89" s="309" t="s">
        <v>271</v>
      </c>
      <c r="D89" s="310"/>
      <c r="E89" s="183"/>
      <c r="F89" s="183"/>
      <c r="G89" s="437"/>
      <c r="H89" s="435"/>
      <c r="I89" s="441"/>
      <c r="J89" s="441"/>
      <c r="K89" s="441"/>
      <c r="L89" s="441"/>
      <c r="M89" s="437"/>
      <c r="N89" s="437"/>
      <c r="O89" s="435"/>
      <c r="P89" s="441"/>
      <c r="Q89" s="441"/>
      <c r="R89" s="441"/>
      <c r="S89" s="471"/>
      <c r="T89" s="437"/>
      <c r="U89" s="437"/>
      <c r="V89" s="433"/>
      <c r="W89" s="441"/>
      <c r="X89" s="441"/>
      <c r="Y89" s="441"/>
      <c r="Z89" s="441"/>
      <c r="AA89" s="437"/>
      <c r="AB89" s="437"/>
      <c r="AC89" s="435"/>
      <c r="AD89" s="441"/>
      <c r="AE89" s="441"/>
      <c r="AF89" s="441"/>
      <c r="AG89" s="441"/>
      <c r="AH89" s="437"/>
      <c r="AI89" s="437"/>
      <c r="AJ89" s="435"/>
      <c r="AK89" s="441"/>
      <c r="AL89" s="278">
        <f t="shared" si="5"/>
        <v>0</v>
      </c>
      <c r="AM89" s="304"/>
      <c r="AN89" s="240" t="b">
        <v>0</v>
      </c>
    </row>
    <row r="90" ht="15.75" customHeight="1">
      <c r="A90" s="502" t="s">
        <v>269</v>
      </c>
      <c r="B90" s="286" t="s">
        <v>278</v>
      </c>
      <c r="C90" s="306" t="s">
        <v>271</v>
      </c>
      <c r="D90" s="307" t="s">
        <v>172</v>
      </c>
      <c r="E90" s="6"/>
      <c r="F90" s="6"/>
      <c r="G90" s="438">
        <f t="shared" ref="G90:AK90" si="20">SUM(G88:G89)</f>
        <v>0</v>
      </c>
      <c r="H90" s="438">
        <f t="shared" si="20"/>
        <v>0</v>
      </c>
      <c r="I90" s="438">
        <f t="shared" si="20"/>
        <v>1</v>
      </c>
      <c r="J90" s="438">
        <f t="shared" si="20"/>
        <v>0</v>
      </c>
      <c r="K90" s="438">
        <f t="shared" si="20"/>
        <v>0</v>
      </c>
      <c r="L90" s="438">
        <f t="shared" si="20"/>
        <v>0</v>
      </c>
      <c r="M90" s="438">
        <f t="shared" si="20"/>
        <v>0</v>
      </c>
      <c r="N90" s="438">
        <f t="shared" si="20"/>
        <v>0</v>
      </c>
      <c r="O90" s="438">
        <f t="shared" si="20"/>
        <v>0</v>
      </c>
      <c r="P90" s="438">
        <f t="shared" si="20"/>
        <v>0</v>
      </c>
      <c r="Q90" s="438">
        <f t="shared" si="20"/>
        <v>0</v>
      </c>
      <c r="R90" s="438">
        <f t="shared" si="20"/>
        <v>0</v>
      </c>
      <c r="S90" s="438">
        <f t="shared" si="20"/>
        <v>0</v>
      </c>
      <c r="T90" s="438">
        <f t="shared" si="20"/>
        <v>0</v>
      </c>
      <c r="U90" s="438">
        <f t="shared" si="20"/>
        <v>0</v>
      </c>
      <c r="V90" s="438">
        <f t="shared" si="20"/>
        <v>0</v>
      </c>
      <c r="W90" s="438">
        <f t="shared" si="20"/>
        <v>0</v>
      </c>
      <c r="X90" s="438">
        <f t="shared" si="20"/>
        <v>0</v>
      </c>
      <c r="Y90" s="438">
        <f t="shared" si="20"/>
        <v>0</v>
      </c>
      <c r="Z90" s="438">
        <f t="shared" si="20"/>
        <v>0</v>
      </c>
      <c r="AA90" s="438">
        <f t="shared" si="20"/>
        <v>0</v>
      </c>
      <c r="AB90" s="438">
        <f t="shared" si="20"/>
        <v>0</v>
      </c>
      <c r="AC90" s="438">
        <f t="shared" si="20"/>
        <v>0</v>
      </c>
      <c r="AD90" s="438">
        <f t="shared" si="20"/>
        <v>0</v>
      </c>
      <c r="AE90" s="438">
        <f t="shared" si="20"/>
        <v>0</v>
      </c>
      <c r="AF90" s="438">
        <f t="shared" si="20"/>
        <v>0</v>
      </c>
      <c r="AG90" s="438">
        <f t="shared" si="20"/>
        <v>0</v>
      </c>
      <c r="AH90" s="438">
        <f t="shared" si="20"/>
        <v>0</v>
      </c>
      <c r="AI90" s="438">
        <f t="shared" si="20"/>
        <v>0</v>
      </c>
      <c r="AJ90" s="438">
        <f t="shared" si="20"/>
        <v>0</v>
      </c>
      <c r="AK90" s="438">
        <f t="shared" si="20"/>
        <v>0</v>
      </c>
      <c r="AL90" s="260">
        <f t="shared" si="5"/>
        <v>1</v>
      </c>
      <c r="AM90" s="439"/>
      <c r="AN90" s="439" t="b">
        <v>0</v>
      </c>
    </row>
    <row r="91" ht="15.75" customHeight="1">
      <c r="A91" s="233" t="s">
        <v>273</v>
      </c>
      <c r="B91" s="309" t="s">
        <v>291</v>
      </c>
      <c r="C91" s="309" t="s">
        <v>255</v>
      </c>
      <c r="D91" s="310" t="s">
        <v>169</v>
      </c>
      <c r="E91" s="446"/>
      <c r="F91" s="447"/>
      <c r="G91" s="437"/>
      <c r="H91" s="435"/>
      <c r="I91" s="441"/>
      <c r="J91" s="441"/>
      <c r="K91" s="441"/>
      <c r="L91" s="441"/>
      <c r="M91" s="437"/>
      <c r="N91" s="437"/>
      <c r="O91" s="435"/>
      <c r="P91" s="441"/>
      <c r="Q91" s="441"/>
      <c r="R91" s="441"/>
      <c r="S91" s="471"/>
      <c r="T91" s="437"/>
      <c r="U91" s="437"/>
      <c r="V91" s="433"/>
      <c r="W91" s="441"/>
      <c r="X91" s="441"/>
      <c r="Y91" s="441"/>
      <c r="Z91" s="441"/>
      <c r="AA91" s="437"/>
      <c r="AB91" s="437"/>
      <c r="AC91" s="435"/>
      <c r="AD91" s="441">
        <v>1.0</v>
      </c>
      <c r="AE91" s="441"/>
      <c r="AF91" s="441"/>
      <c r="AG91" s="441"/>
      <c r="AH91" s="437"/>
      <c r="AI91" s="437"/>
      <c r="AJ91" s="435"/>
      <c r="AK91" s="441">
        <v>1.0</v>
      </c>
      <c r="AL91" s="448">
        <f t="shared" si="5"/>
        <v>2</v>
      </c>
      <c r="AM91" s="436"/>
      <c r="AN91" s="240" t="b">
        <v>1</v>
      </c>
    </row>
    <row r="92" ht="15.75" customHeight="1">
      <c r="A92" s="233" t="s">
        <v>273</v>
      </c>
      <c r="B92" s="309" t="s">
        <v>291</v>
      </c>
      <c r="C92" s="309" t="s">
        <v>255</v>
      </c>
      <c r="D92" s="310" t="s">
        <v>163</v>
      </c>
      <c r="E92" s="446"/>
      <c r="F92" s="447"/>
      <c r="G92" s="437"/>
      <c r="H92" s="435"/>
      <c r="I92" s="441">
        <v>1.0</v>
      </c>
      <c r="J92" s="441"/>
      <c r="K92" s="441"/>
      <c r="L92" s="441"/>
      <c r="M92" s="437"/>
      <c r="N92" s="437"/>
      <c r="O92" s="435"/>
      <c r="P92" s="441">
        <v>1.0</v>
      </c>
      <c r="Q92" s="441"/>
      <c r="R92" s="441"/>
      <c r="S92" s="471"/>
      <c r="T92" s="437"/>
      <c r="U92" s="437"/>
      <c r="V92" s="433"/>
      <c r="W92" s="441">
        <v>1.0</v>
      </c>
      <c r="X92" s="441"/>
      <c r="Y92" s="441"/>
      <c r="Z92" s="441"/>
      <c r="AA92" s="437"/>
      <c r="AB92" s="437"/>
      <c r="AC92" s="435"/>
      <c r="AD92" s="441"/>
      <c r="AE92" s="441"/>
      <c r="AF92" s="441"/>
      <c r="AG92" s="441"/>
      <c r="AH92" s="437"/>
      <c r="AI92" s="437"/>
      <c r="AJ92" s="435"/>
      <c r="AK92" s="441"/>
      <c r="AL92" s="448">
        <f t="shared" si="5"/>
        <v>3</v>
      </c>
      <c r="AM92" s="304"/>
      <c r="AN92" s="240" t="b">
        <v>1</v>
      </c>
    </row>
    <row r="93" ht="15.75" customHeight="1">
      <c r="A93" s="502" t="s">
        <v>273</v>
      </c>
      <c r="B93" s="286" t="s">
        <v>291</v>
      </c>
      <c r="C93" s="286" t="s">
        <v>255</v>
      </c>
      <c r="D93" s="287" t="s">
        <v>161</v>
      </c>
      <c r="E93" s="443"/>
      <c r="F93" s="444"/>
      <c r="G93" s="438">
        <f t="shared" ref="G93:AK93" si="21">SUM(G91:G92)</f>
        <v>0</v>
      </c>
      <c r="H93" s="438">
        <f t="shared" si="21"/>
        <v>0</v>
      </c>
      <c r="I93" s="438">
        <f t="shared" si="21"/>
        <v>1</v>
      </c>
      <c r="J93" s="438">
        <f t="shared" si="21"/>
        <v>0</v>
      </c>
      <c r="K93" s="438">
        <f t="shared" si="21"/>
        <v>0</v>
      </c>
      <c r="L93" s="438">
        <f t="shared" si="21"/>
        <v>0</v>
      </c>
      <c r="M93" s="438">
        <f t="shared" si="21"/>
        <v>0</v>
      </c>
      <c r="N93" s="438">
        <f t="shared" si="21"/>
        <v>0</v>
      </c>
      <c r="O93" s="438">
        <f t="shared" si="21"/>
        <v>0</v>
      </c>
      <c r="P93" s="438">
        <f t="shared" si="21"/>
        <v>1</v>
      </c>
      <c r="Q93" s="438">
        <f t="shared" si="21"/>
        <v>0</v>
      </c>
      <c r="R93" s="438">
        <f t="shared" si="21"/>
        <v>0</v>
      </c>
      <c r="S93" s="438">
        <f t="shared" si="21"/>
        <v>0</v>
      </c>
      <c r="T93" s="438">
        <f t="shared" si="21"/>
        <v>0</v>
      </c>
      <c r="U93" s="438">
        <f t="shared" si="21"/>
        <v>0</v>
      </c>
      <c r="V93" s="438">
        <f t="shared" si="21"/>
        <v>0</v>
      </c>
      <c r="W93" s="438">
        <f t="shared" si="21"/>
        <v>1</v>
      </c>
      <c r="X93" s="438">
        <f t="shared" si="21"/>
        <v>0</v>
      </c>
      <c r="Y93" s="438">
        <f t="shared" si="21"/>
        <v>0</v>
      </c>
      <c r="Z93" s="438">
        <f t="shared" si="21"/>
        <v>0</v>
      </c>
      <c r="AA93" s="438">
        <f t="shared" si="21"/>
        <v>0</v>
      </c>
      <c r="AB93" s="438">
        <f t="shared" si="21"/>
        <v>0</v>
      </c>
      <c r="AC93" s="438">
        <f t="shared" si="21"/>
        <v>0</v>
      </c>
      <c r="AD93" s="438">
        <f t="shared" si="21"/>
        <v>1</v>
      </c>
      <c r="AE93" s="438">
        <f t="shared" si="21"/>
        <v>0</v>
      </c>
      <c r="AF93" s="438">
        <f t="shared" si="21"/>
        <v>0</v>
      </c>
      <c r="AG93" s="438">
        <f t="shared" si="21"/>
        <v>0</v>
      </c>
      <c r="AH93" s="438">
        <f t="shared" si="21"/>
        <v>0</v>
      </c>
      <c r="AI93" s="438">
        <f t="shared" si="21"/>
        <v>0</v>
      </c>
      <c r="AJ93" s="438">
        <f t="shared" si="21"/>
        <v>0</v>
      </c>
      <c r="AK93" s="438">
        <f t="shared" si="21"/>
        <v>1</v>
      </c>
      <c r="AL93" s="260">
        <f t="shared" si="5"/>
        <v>5</v>
      </c>
      <c r="AM93" s="439"/>
      <c r="AN93" s="439" t="b">
        <v>0</v>
      </c>
    </row>
    <row r="94" ht="15.75" customHeight="1">
      <c r="A94" s="233" t="s">
        <v>273</v>
      </c>
      <c r="B94" s="309" t="s">
        <v>291</v>
      </c>
      <c r="C94" s="309" t="s">
        <v>263</v>
      </c>
      <c r="D94" s="310" t="s">
        <v>145</v>
      </c>
      <c r="E94" s="451"/>
      <c r="F94" s="452"/>
      <c r="G94" s="437"/>
      <c r="H94" s="435"/>
      <c r="I94" s="441">
        <v>1.0</v>
      </c>
      <c r="J94" s="441"/>
      <c r="K94" s="441">
        <v>1.0</v>
      </c>
      <c r="L94" s="441">
        <v>1.0</v>
      </c>
      <c r="M94" s="437"/>
      <c r="N94" s="437"/>
      <c r="O94" s="435">
        <v>1.0</v>
      </c>
      <c r="P94" s="441"/>
      <c r="Q94" s="441">
        <v>1.0</v>
      </c>
      <c r="R94" s="441"/>
      <c r="S94" s="471">
        <v>1.0</v>
      </c>
      <c r="T94" s="437"/>
      <c r="U94" s="437"/>
      <c r="V94" s="433">
        <v>1.0</v>
      </c>
      <c r="W94" s="441"/>
      <c r="X94" s="441">
        <v>1.0</v>
      </c>
      <c r="Y94" s="441"/>
      <c r="Z94" s="441">
        <v>1.0</v>
      </c>
      <c r="AA94" s="437"/>
      <c r="AB94" s="437"/>
      <c r="AC94" s="435">
        <v>1.0</v>
      </c>
      <c r="AD94" s="441"/>
      <c r="AE94" s="441">
        <v>1.0</v>
      </c>
      <c r="AF94" s="441"/>
      <c r="AG94" s="441">
        <v>1.0</v>
      </c>
      <c r="AH94" s="437"/>
      <c r="AI94" s="437"/>
      <c r="AJ94" s="435">
        <v>1.0</v>
      </c>
      <c r="AK94" s="441"/>
      <c r="AL94" s="448">
        <f t="shared" si="5"/>
        <v>13</v>
      </c>
      <c r="AM94" s="436"/>
      <c r="AN94" s="240" t="b">
        <v>1</v>
      </c>
    </row>
    <row r="95" ht="15.75" customHeight="1">
      <c r="A95" s="502" t="s">
        <v>273</v>
      </c>
      <c r="B95" s="286" t="s">
        <v>291</v>
      </c>
      <c r="C95" s="286" t="s">
        <v>263</v>
      </c>
      <c r="D95" s="287" t="s">
        <v>142</v>
      </c>
      <c r="E95" s="443"/>
      <c r="F95" s="444"/>
      <c r="G95" s="438">
        <f t="shared" ref="G95:AK95" si="22">SUM(G94)</f>
        <v>0</v>
      </c>
      <c r="H95" s="438">
        <f t="shared" si="22"/>
        <v>0</v>
      </c>
      <c r="I95" s="438">
        <f t="shared" si="22"/>
        <v>1</v>
      </c>
      <c r="J95" s="438">
        <f t="shared" si="22"/>
        <v>0</v>
      </c>
      <c r="K95" s="438">
        <f t="shared" si="22"/>
        <v>1</v>
      </c>
      <c r="L95" s="438">
        <f t="shared" si="22"/>
        <v>1</v>
      </c>
      <c r="M95" s="438">
        <f t="shared" si="22"/>
        <v>0</v>
      </c>
      <c r="N95" s="438">
        <f t="shared" si="22"/>
        <v>0</v>
      </c>
      <c r="O95" s="438">
        <f t="shared" si="22"/>
        <v>1</v>
      </c>
      <c r="P95" s="438">
        <f t="shared" si="22"/>
        <v>0</v>
      </c>
      <c r="Q95" s="438">
        <f t="shared" si="22"/>
        <v>1</v>
      </c>
      <c r="R95" s="438">
        <f t="shared" si="22"/>
        <v>0</v>
      </c>
      <c r="S95" s="438">
        <f t="shared" si="22"/>
        <v>1</v>
      </c>
      <c r="T95" s="438">
        <f t="shared" si="22"/>
        <v>0</v>
      </c>
      <c r="U95" s="438">
        <f t="shared" si="22"/>
        <v>0</v>
      </c>
      <c r="V95" s="438">
        <f t="shared" si="22"/>
        <v>1</v>
      </c>
      <c r="W95" s="438">
        <f t="shared" si="22"/>
        <v>0</v>
      </c>
      <c r="X95" s="438">
        <f t="shared" si="22"/>
        <v>1</v>
      </c>
      <c r="Y95" s="438">
        <f t="shared" si="22"/>
        <v>0</v>
      </c>
      <c r="Z95" s="438">
        <f t="shared" si="22"/>
        <v>1</v>
      </c>
      <c r="AA95" s="438">
        <f t="shared" si="22"/>
        <v>0</v>
      </c>
      <c r="AB95" s="438">
        <f t="shared" si="22"/>
        <v>0</v>
      </c>
      <c r="AC95" s="438">
        <f t="shared" si="22"/>
        <v>1</v>
      </c>
      <c r="AD95" s="438">
        <f t="shared" si="22"/>
        <v>0</v>
      </c>
      <c r="AE95" s="438">
        <f t="shared" si="22"/>
        <v>1</v>
      </c>
      <c r="AF95" s="438">
        <f t="shared" si="22"/>
        <v>0</v>
      </c>
      <c r="AG95" s="438">
        <f t="shared" si="22"/>
        <v>1</v>
      </c>
      <c r="AH95" s="438">
        <f t="shared" si="22"/>
        <v>0</v>
      </c>
      <c r="AI95" s="438">
        <f t="shared" si="22"/>
        <v>0</v>
      </c>
      <c r="AJ95" s="438">
        <f t="shared" si="22"/>
        <v>1</v>
      </c>
      <c r="AK95" s="438">
        <f t="shared" si="22"/>
        <v>0</v>
      </c>
      <c r="AL95" s="260">
        <f t="shared" si="5"/>
        <v>13</v>
      </c>
      <c r="AM95" s="439"/>
      <c r="AN95" s="439" t="b">
        <v>0</v>
      </c>
    </row>
    <row r="96" ht="15.75" customHeight="1">
      <c r="A96" s="233" t="s">
        <v>273</v>
      </c>
      <c r="B96" s="309" t="s">
        <v>293</v>
      </c>
      <c r="C96" s="309" t="s">
        <v>263</v>
      </c>
      <c r="D96" s="310" t="s">
        <v>149</v>
      </c>
      <c r="E96" s="446"/>
      <c r="F96" s="447"/>
      <c r="G96" s="437"/>
      <c r="H96" s="435">
        <v>1.0</v>
      </c>
      <c r="I96" s="441">
        <v>1.0</v>
      </c>
      <c r="J96" s="441">
        <v>1.0</v>
      </c>
      <c r="K96" s="441">
        <v>1.0</v>
      </c>
      <c r="L96" s="441">
        <v>1.0</v>
      </c>
      <c r="M96" s="437"/>
      <c r="N96" s="437"/>
      <c r="O96" s="435">
        <v>1.0</v>
      </c>
      <c r="P96" s="441">
        <v>1.0</v>
      </c>
      <c r="Q96" s="441">
        <v>1.0</v>
      </c>
      <c r="R96" s="441">
        <v>1.0</v>
      </c>
      <c r="S96" s="471">
        <v>1.0</v>
      </c>
      <c r="T96" s="437"/>
      <c r="U96" s="437"/>
      <c r="V96" s="433">
        <v>1.0</v>
      </c>
      <c r="W96" s="441">
        <v>1.0</v>
      </c>
      <c r="X96" s="441">
        <v>1.0</v>
      </c>
      <c r="Y96" s="441">
        <v>1.0</v>
      </c>
      <c r="Z96" s="441">
        <v>1.0</v>
      </c>
      <c r="AA96" s="437"/>
      <c r="AB96" s="437"/>
      <c r="AC96" s="435">
        <v>1.0</v>
      </c>
      <c r="AD96" s="441">
        <v>1.0</v>
      </c>
      <c r="AE96" s="441">
        <v>1.0</v>
      </c>
      <c r="AF96" s="441">
        <v>1.0</v>
      </c>
      <c r="AG96" s="441">
        <v>1.0</v>
      </c>
      <c r="AH96" s="437"/>
      <c r="AI96" s="437"/>
      <c r="AJ96" s="435">
        <v>1.0</v>
      </c>
      <c r="AK96" s="441">
        <v>1.0</v>
      </c>
      <c r="AL96" s="448">
        <f t="shared" si="5"/>
        <v>22</v>
      </c>
      <c r="AM96" s="304"/>
      <c r="AN96" s="240" t="b">
        <v>1</v>
      </c>
    </row>
    <row r="97" ht="15.75" customHeight="1">
      <c r="A97" s="233" t="s">
        <v>273</v>
      </c>
      <c r="B97" s="309" t="s">
        <v>293</v>
      </c>
      <c r="C97" s="309" t="s">
        <v>263</v>
      </c>
      <c r="D97" s="310"/>
      <c r="E97" s="446"/>
      <c r="F97" s="447"/>
      <c r="G97" s="437"/>
      <c r="H97" s="435"/>
      <c r="I97" s="441"/>
      <c r="J97" s="441"/>
      <c r="K97" s="441"/>
      <c r="L97" s="441"/>
      <c r="M97" s="437"/>
      <c r="N97" s="437"/>
      <c r="O97" s="435"/>
      <c r="P97" s="441"/>
      <c r="Q97" s="441"/>
      <c r="R97" s="441"/>
      <c r="S97" s="471"/>
      <c r="T97" s="437"/>
      <c r="U97" s="437"/>
      <c r="V97" s="433"/>
      <c r="W97" s="441"/>
      <c r="X97" s="441"/>
      <c r="Y97" s="441"/>
      <c r="Z97" s="441"/>
      <c r="AA97" s="437"/>
      <c r="AB97" s="437"/>
      <c r="AC97" s="435"/>
      <c r="AD97" s="441"/>
      <c r="AE97" s="441"/>
      <c r="AF97" s="441"/>
      <c r="AG97" s="441"/>
      <c r="AH97" s="437"/>
      <c r="AI97" s="437"/>
      <c r="AJ97" s="435"/>
      <c r="AK97" s="441"/>
      <c r="AL97" s="448">
        <f t="shared" si="5"/>
        <v>0</v>
      </c>
      <c r="AM97" s="304"/>
      <c r="AN97" s="240" t="b">
        <v>0</v>
      </c>
    </row>
    <row r="98" ht="15.75" customHeight="1">
      <c r="A98" s="502" t="s">
        <v>273</v>
      </c>
      <c r="B98" s="286" t="s">
        <v>293</v>
      </c>
      <c r="C98" s="286" t="s">
        <v>263</v>
      </c>
      <c r="D98" s="287" t="s">
        <v>142</v>
      </c>
      <c r="E98" s="443"/>
      <c r="F98" s="444"/>
      <c r="G98" s="438">
        <f t="shared" ref="G98:AK98" si="23">SUM(G96:G97)</f>
        <v>0</v>
      </c>
      <c r="H98" s="438">
        <f t="shared" si="23"/>
        <v>1</v>
      </c>
      <c r="I98" s="438">
        <f t="shared" si="23"/>
        <v>1</v>
      </c>
      <c r="J98" s="438">
        <f t="shared" si="23"/>
        <v>1</v>
      </c>
      <c r="K98" s="438">
        <f t="shared" si="23"/>
        <v>1</v>
      </c>
      <c r="L98" s="438">
        <f t="shared" si="23"/>
        <v>1</v>
      </c>
      <c r="M98" s="438">
        <f t="shared" si="23"/>
        <v>0</v>
      </c>
      <c r="N98" s="438">
        <f t="shared" si="23"/>
        <v>0</v>
      </c>
      <c r="O98" s="438">
        <f t="shared" si="23"/>
        <v>1</v>
      </c>
      <c r="P98" s="438">
        <f t="shared" si="23"/>
        <v>1</v>
      </c>
      <c r="Q98" s="438">
        <f t="shared" si="23"/>
        <v>1</v>
      </c>
      <c r="R98" s="438">
        <f t="shared" si="23"/>
        <v>1</v>
      </c>
      <c r="S98" s="438">
        <f t="shared" si="23"/>
        <v>1</v>
      </c>
      <c r="T98" s="438">
        <f t="shared" si="23"/>
        <v>0</v>
      </c>
      <c r="U98" s="438">
        <f t="shared" si="23"/>
        <v>0</v>
      </c>
      <c r="V98" s="438">
        <f t="shared" si="23"/>
        <v>1</v>
      </c>
      <c r="W98" s="438">
        <f t="shared" si="23"/>
        <v>1</v>
      </c>
      <c r="X98" s="438">
        <f t="shared" si="23"/>
        <v>1</v>
      </c>
      <c r="Y98" s="438">
        <f t="shared" si="23"/>
        <v>1</v>
      </c>
      <c r="Z98" s="438">
        <f t="shared" si="23"/>
        <v>1</v>
      </c>
      <c r="AA98" s="438">
        <f t="shared" si="23"/>
        <v>0</v>
      </c>
      <c r="AB98" s="438">
        <f t="shared" si="23"/>
        <v>0</v>
      </c>
      <c r="AC98" s="438">
        <f t="shared" si="23"/>
        <v>1</v>
      </c>
      <c r="AD98" s="438">
        <f t="shared" si="23"/>
        <v>1</v>
      </c>
      <c r="AE98" s="438">
        <f t="shared" si="23"/>
        <v>1</v>
      </c>
      <c r="AF98" s="438">
        <f t="shared" si="23"/>
        <v>1</v>
      </c>
      <c r="AG98" s="438">
        <f t="shared" si="23"/>
        <v>1</v>
      </c>
      <c r="AH98" s="438">
        <f t="shared" si="23"/>
        <v>0</v>
      </c>
      <c r="AI98" s="438">
        <f t="shared" si="23"/>
        <v>0</v>
      </c>
      <c r="AJ98" s="438">
        <f t="shared" si="23"/>
        <v>1</v>
      </c>
      <c r="AK98" s="438">
        <f t="shared" si="23"/>
        <v>1</v>
      </c>
      <c r="AL98" s="260">
        <f t="shared" si="5"/>
        <v>22</v>
      </c>
      <c r="AM98" s="439"/>
      <c r="AN98" s="439" t="b">
        <v>0</v>
      </c>
    </row>
    <row r="99" ht="15.75" customHeight="1">
      <c r="A99" s="233" t="s">
        <v>273</v>
      </c>
      <c r="B99" s="309" t="s">
        <v>293</v>
      </c>
      <c r="C99" s="309" t="s">
        <v>259</v>
      </c>
      <c r="D99" s="310" t="s">
        <v>67</v>
      </c>
      <c r="E99" s="446"/>
      <c r="F99" s="447"/>
      <c r="G99" s="437">
        <v>1.0</v>
      </c>
      <c r="H99" s="435">
        <v>1.0</v>
      </c>
      <c r="I99" s="441">
        <v>1.0</v>
      </c>
      <c r="J99" s="441">
        <v>1.0</v>
      </c>
      <c r="K99" s="441">
        <v>1.0</v>
      </c>
      <c r="L99" s="441">
        <v>1.0</v>
      </c>
      <c r="M99" s="437">
        <v>1.0</v>
      </c>
      <c r="N99" s="437">
        <v>1.0</v>
      </c>
      <c r="O99" s="435">
        <v>1.0</v>
      </c>
      <c r="P99" s="441">
        <v>1.0</v>
      </c>
      <c r="Q99" s="441">
        <v>1.0</v>
      </c>
      <c r="R99" s="441">
        <v>1.0</v>
      </c>
      <c r="S99" s="471">
        <v>1.0</v>
      </c>
      <c r="T99" s="437">
        <v>1.0</v>
      </c>
      <c r="U99" s="437">
        <v>1.0</v>
      </c>
      <c r="V99" s="433">
        <v>1.0</v>
      </c>
      <c r="W99" s="441">
        <v>1.0</v>
      </c>
      <c r="X99" s="441">
        <v>1.0</v>
      </c>
      <c r="Y99" s="441">
        <v>1.0</v>
      </c>
      <c r="Z99" s="441">
        <v>1.0</v>
      </c>
      <c r="AA99" s="437">
        <v>1.0</v>
      </c>
      <c r="AB99" s="437">
        <v>1.0</v>
      </c>
      <c r="AC99" s="435">
        <v>1.0</v>
      </c>
      <c r="AD99" s="441">
        <v>1.0</v>
      </c>
      <c r="AE99" s="441">
        <v>1.0</v>
      </c>
      <c r="AF99" s="441">
        <v>1.0</v>
      </c>
      <c r="AG99" s="441">
        <v>1.0</v>
      </c>
      <c r="AH99" s="437">
        <v>1.0</v>
      </c>
      <c r="AI99" s="437">
        <v>1.0</v>
      </c>
      <c r="AJ99" s="435">
        <v>1.0</v>
      </c>
      <c r="AK99" s="441">
        <v>1.0</v>
      </c>
      <c r="AL99" s="448">
        <f t="shared" si="5"/>
        <v>31</v>
      </c>
      <c r="AM99" s="436"/>
      <c r="AN99" s="240" t="b">
        <v>0</v>
      </c>
    </row>
    <row r="100" ht="15.75" customHeight="1">
      <c r="A100" s="233" t="s">
        <v>273</v>
      </c>
      <c r="B100" s="309" t="s">
        <v>293</v>
      </c>
      <c r="C100" s="309" t="s">
        <v>259</v>
      </c>
      <c r="D100" s="310"/>
      <c r="E100" s="446"/>
      <c r="F100" s="447"/>
      <c r="G100" s="437"/>
      <c r="H100" s="435"/>
      <c r="I100" s="441"/>
      <c r="J100" s="441"/>
      <c r="K100" s="441"/>
      <c r="L100" s="441"/>
      <c r="M100" s="437"/>
      <c r="N100" s="437"/>
      <c r="O100" s="435"/>
      <c r="P100" s="441"/>
      <c r="Q100" s="441"/>
      <c r="R100" s="441"/>
      <c r="S100" s="471"/>
      <c r="T100" s="437"/>
      <c r="U100" s="437"/>
      <c r="V100" s="433"/>
      <c r="W100" s="441"/>
      <c r="X100" s="441"/>
      <c r="Y100" s="441"/>
      <c r="Z100" s="441"/>
      <c r="AA100" s="437"/>
      <c r="AB100" s="437"/>
      <c r="AC100" s="435"/>
      <c r="AD100" s="441"/>
      <c r="AE100" s="441"/>
      <c r="AF100" s="441"/>
      <c r="AG100" s="441"/>
      <c r="AH100" s="437"/>
      <c r="AI100" s="437"/>
      <c r="AJ100" s="435"/>
      <c r="AK100" s="441"/>
      <c r="AL100" s="448">
        <f t="shared" si="5"/>
        <v>0</v>
      </c>
      <c r="AM100" s="304"/>
      <c r="AN100" s="240" t="b">
        <v>0</v>
      </c>
    </row>
    <row r="101" ht="15.75" customHeight="1">
      <c r="A101" s="502" t="s">
        <v>273</v>
      </c>
      <c r="B101" s="286" t="s">
        <v>293</v>
      </c>
      <c r="C101" s="286" t="s">
        <v>259</v>
      </c>
      <c r="D101" s="287" t="s">
        <v>47</v>
      </c>
      <c r="E101" s="443"/>
      <c r="F101" s="444"/>
      <c r="G101" s="438">
        <f t="shared" ref="G101:AK101" si="24">SUM(G99:G100)</f>
        <v>1</v>
      </c>
      <c r="H101" s="438">
        <f t="shared" si="24"/>
        <v>1</v>
      </c>
      <c r="I101" s="438">
        <f t="shared" si="24"/>
        <v>1</v>
      </c>
      <c r="J101" s="438">
        <f t="shared" si="24"/>
        <v>1</v>
      </c>
      <c r="K101" s="438">
        <f t="shared" si="24"/>
        <v>1</v>
      </c>
      <c r="L101" s="438">
        <f t="shared" si="24"/>
        <v>1</v>
      </c>
      <c r="M101" s="438">
        <f t="shared" si="24"/>
        <v>1</v>
      </c>
      <c r="N101" s="438">
        <f t="shared" si="24"/>
        <v>1</v>
      </c>
      <c r="O101" s="438">
        <f t="shared" si="24"/>
        <v>1</v>
      </c>
      <c r="P101" s="438">
        <f t="shared" si="24"/>
        <v>1</v>
      </c>
      <c r="Q101" s="438">
        <f t="shared" si="24"/>
        <v>1</v>
      </c>
      <c r="R101" s="438">
        <f t="shared" si="24"/>
        <v>1</v>
      </c>
      <c r="S101" s="438">
        <f t="shared" si="24"/>
        <v>1</v>
      </c>
      <c r="T101" s="438">
        <f t="shared" si="24"/>
        <v>1</v>
      </c>
      <c r="U101" s="438">
        <f t="shared" si="24"/>
        <v>1</v>
      </c>
      <c r="V101" s="438">
        <f t="shared" si="24"/>
        <v>1</v>
      </c>
      <c r="W101" s="438">
        <f t="shared" si="24"/>
        <v>1</v>
      </c>
      <c r="X101" s="438">
        <f t="shared" si="24"/>
        <v>1</v>
      </c>
      <c r="Y101" s="438">
        <f t="shared" si="24"/>
        <v>1</v>
      </c>
      <c r="Z101" s="438">
        <f t="shared" si="24"/>
        <v>1</v>
      </c>
      <c r="AA101" s="438">
        <f t="shared" si="24"/>
        <v>1</v>
      </c>
      <c r="AB101" s="438">
        <f t="shared" si="24"/>
        <v>1</v>
      </c>
      <c r="AC101" s="438">
        <f t="shared" si="24"/>
        <v>1</v>
      </c>
      <c r="AD101" s="438">
        <f t="shared" si="24"/>
        <v>1</v>
      </c>
      <c r="AE101" s="438">
        <f t="shared" si="24"/>
        <v>1</v>
      </c>
      <c r="AF101" s="438">
        <f t="shared" si="24"/>
        <v>1</v>
      </c>
      <c r="AG101" s="438">
        <f t="shared" si="24"/>
        <v>1</v>
      </c>
      <c r="AH101" s="438">
        <f t="shared" si="24"/>
        <v>1</v>
      </c>
      <c r="AI101" s="438">
        <f t="shared" si="24"/>
        <v>1</v>
      </c>
      <c r="AJ101" s="438">
        <f t="shared" si="24"/>
        <v>1</v>
      </c>
      <c r="AK101" s="438">
        <f t="shared" si="24"/>
        <v>1</v>
      </c>
      <c r="AL101" s="260">
        <f t="shared" si="5"/>
        <v>31</v>
      </c>
      <c r="AM101" s="439"/>
      <c r="AN101" s="439" t="b">
        <v>0</v>
      </c>
    </row>
    <row r="102" ht="15.75" customHeight="1">
      <c r="A102" s="233" t="s">
        <v>281</v>
      </c>
      <c r="B102" s="309" t="s">
        <v>281</v>
      </c>
      <c r="C102" s="309" t="s">
        <v>263</v>
      </c>
      <c r="D102" s="310" t="s">
        <v>151</v>
      </c>
      <c r="E102" s="446"/>
      <c r="F102" s="452"/>
      <c r="G102" s="476"/>
      <c r="H102" s="297"/>
      <c r="I102" s="297"/>
      <c r="J102" s="297"/>
      <c r="K102" s="297"/>
      <c r="L102" s="297"/>
      <c r="M102" s="297"/>
      <c r="N102" s="297"/>
      <c r="O102" s="297"/>
      <c r="P102" s="297"/>
      <c r="Q102" s="297"/>
      <c r="R102" s="297"/>
      <c r="S102" s="297"/>
      <c r="T102" s="297"/>
      <c r="U102" s="297"/>
      <c r="V102" s="297"/>
      <c r="W102" s="297"/>
      <c r="X102" s="297"/>
      <c r="Y102" s="297"/>
      <c r="Z102" s="297"/>
      <c r="AA102" s="297"/>
      <c r="AB102" s="297"/>
      <c r="AC102" s="297"/>
      <c r="AD102" s="297"/>
      <c r="AE102" s="297"/>
      <c r="AF102" s="297"/>
      <c r="AG102" s="297"/>
      <c r="AH102" s="297"/>
      <c r="AI102" s="297"/>
      <c r="AJ102" s="297"/>
      <c r="AK102" s="298"/>
      <c r="AL102" s="477"/>
      <c r="AM102" s="436"/>
      <c r="AN102" s="240" t="b">
        <v>0</v>
      </c>
    </row>
    <row r="103" ht="15.75" customHeight="1">
      <c r="A103" s="502" t="s">
        <v>281</v>
      </c>
      <c r="B103" s="457" t="s">
        <v>281</v>
      </c>
      <c r="C103" s="306" t="s">
        <v>263</v>
      </c>
      <c r="D103" s="307" t="s">
        <v>142</v>
      </c>
      <c r="E103" s="458"/>
      <c r="F103" s="6"/>
      <c r="G103" s="459"/>
      <c r="H103" s="297"/>
      <c r="I103" s="297"/>
      <c r="J103" s="297"/>
      <c r="K103" s="297"/>
      <c r="L103" s="297"/>
      <c r="M103" s="297"/>
      <c r="N103" s="297"/>
      <c r="O103" s="297"/>
      <c r="P103" s="297"/>
      <c r="Q103" s="297"/>
      <c r="R103" s="297"/>
      <c r="S103" s="297"/>
      <c r="T103" s="297"/>
      <c r="U103" s="297"/>
      <c r="V103" s="297"/>
      <c r="W103" s="297"/>
      <c r="X103" s="297"/>
      <c r="Y103" s="297"/>
      <c r="Z103" s="297"/>
      <c r="AA103" s="297"/>
      <c r="AB103" s="297"/>
      <c r="AC103" s="297"/>
      <c r="AD103" s="297"/>
      <c r="AE103" s="297"/>
      <c r="AF103" s="297"/>
      <c r="AG103" s="297"/>
      <c r="AH103" s="297"/>
      <c r="AI103" s="297"/>
      <c r="AJ103" s="297"/>
      <c r="AK103" s="298"/>
      <c r="AL103" s="510"/>
      <c r="AM103" s="449"/>
      <c r="AN103" s="439" t="b">
        <v>0</v>
      </c>
    </row>
    <row r="104" ht="15.75" customHeight="1">
      <c r="A104" s="233" t="s">
        <v>273</v>
      </c>
      <c r="B104" s="309" t="s">
        <v>318</v>
      </c>
      <c r="C104" s="309" t="s">
        <v>263</v>
      </c>
      <c r="D104" s="309" t="s">
        <v>160</v>
      </c>
      <c r="E104" s="309"/>
      <c r="F104" s="309"/>
      <c r="G104" s="498"/>
      <c r="H104" s="435"/>
      <c r="I104" s="435"/>
      <c r="J104" s="435"/>
      <c r="K104" s="435"/>
      <c r="L104" s="435"/>
      <c r="M104" s="437"/>
      <c r="N104" s="437"/>
      <c r="O104" s="435"/>
      <c r="P104" s="435"/>
      <c r="Q104" s="435"/>
      <c r="R104" s="435"/>
      <c r="S104" s="433"/>
      <c r="T104" s="437"/>
      <c r="U104" s="437"/>
      <c r="V104" s="433"/>
      <c r="W104" s="435"/>
      <c r="X104" s="435"/>
      <c r="Y104" s="435"/>
      <c r="Z104" s="435"/>
      <c r="AA104" s="437"/>
      <c r="AB104" s="437"/>
      <c r="AC104" s="435"/>
      <c r="AD104" s="435"/>
      <c r="AE104" s="435">
        <v>1.0</v>
      </c>
      <c r="AF104" s="435">
        <v>1.0</v>
      </c>
      <c r="AG104" s="435">
        <v>1.0</v>
      </c>
      <c r="AH104" s="437"/>
      <c r="AI104" s="437"/>
      <c r="AJ104" s="435">
        <v>1.0</v>
      </c>
      <c r="AK104" s="435">
        <v>1.0</v>
      </c>
      <c r="AL104" s="278">
        <f t="shared" ref="AL104:AL140" si="26">SUM(G104:AK104)</f>
        <v>5</v>
      </c>
      <c r="AM104" s="436"/>
      <c r="AN104" s="240" t="b">
        <v>1</v>
      </c>
    </row>
    <row r="105" ht="15.75" customHeight="1">
      <c r="A105" s="233" t="s">
        <v>273</v>
      </c>
      <c r="B105" s="457" t="s">
        <v>318</v>
      </c>
      <c r="C105" s="286" t="s">
        <v>263</v>
      </c>
      <c r="D105" s="286" t="s">
        <v>142</v>
      </c>
      <c r="E105" s="286"/>
      <c r="F105" s="286"/>
      <c r="G105" s="438">
        <f t="shared" ref="G105:AK105" si="25">SUM(G104)</f>
        <v>0</v>
      </c>
      <c r="H105" s="438">
        <f t="shared" si="25"/>
        <v>0</v>
      </c>
      <c r="I105" s="438">
        <f t="shared" si="25"/>
        <v>0</v>
      </c>
      <c r="J105" s="438">
        <f t="shared" si="25"/>
        <v>0</v>
      </c>
      <c r="K105" s="438">
        <f t="shared" si="25"/>
        <v>0</v>
      </c>
      <c r="L105" s="438">
        <f t="shared" si="25"/>
        <v>0</v>
      </c>
      <c r="M105" s="438">
        <f t="shared" si="25"/>
        <v>0</v>
      </c>
      <c r="N105" s="438">
        <f t="shared" si="25"/>
        <v>0</v>
      </c>
      <c r="O105" s="438">
        <f t="shared" si="25"/>
        <v>0</v>
      </c>
      <c r="P105" s="438">
        <f t="shared" si="25"/>
        <v>0</v>
      </c>
      <c r="Q105" s="438">
        <f t="shared" si="25"/>
        <v>0</v>
      </c>
      <c r="R105" s="438">
        <f t="shared" si="25"/>
        <v>0</v>
      </c>
      <c r="S105" s="438">
        <f t="shared" si="25"/>
        <v>0</v>
      </c>
      <c r="T105" s="438">
        <f t="shared" si="25"/>
        <v>0</v>
      </c>
      <c r="U105" s="438">
        <f t="shared" si="25"/>
        <v>0</v>
      </c>
      <c r="V105" s="438">
        <f t="shared" si="25"/>
        <v>0</v>
      </c>
      <c r="W105" s="438">
        <f t="shared" si="25"/>
        <v>0</v>
      </c>
      <c r="X105" s="438">
        <f t="shared" si="25"/>
        <v>0</v>
      </c>
      <c r="Y105" s="438">
        <f t="shared" si="25"/>
        <v>0</v>
      </c>
      <c r="Z105" s="438">
        <f t="shared" si="25"/>
        <v>0</v>
      </c>
      <c r="AA105" s="438">
        <f t="shared" si="25"/>
        <v>0</v>
      </c>
      <c r="AB105" s="438">
        <f t="shared" si="25"/>
        <v>0</v>
      </c>
      <c r="AC105" s="438">
        <f t="shared" si="25"/>
        <v>0</v>
      </c>
      <c r="AD105" s="438">
        <f t="shared" si="25"/>
        <v>0</v>
      </c>
      <c r="AE105" s="438">
        <f t="shared" si="25"/>
        <v>1</v>
      </c>
      <c r="AF105" s="438">
        <f t="shared" si="25"/>
        <v>1</v>
      </c>
      <c r="AG105" s="438">
        <f t="shared" si="25"/>
        <v>1</v>
      </c>
      <c r="AH105" s="438">
        <f t="shared" si="25"/>
        <v>0</v>
      </c>
      <c r="AI105" s="438">
        <f t="shared" si="25"/>
        <v>0</v>
      </c>
      <c r="AJ105" s="438">
        <f t="shared" si="25"/>
        <v>1</v>
      </c>
      <c r="AK105" s="438">
        <f t="shared" si="25"/>
        <v>1</v>
      </c>
      <c r="AL105" s="260">
        <f t="shared" si="26"/>
        <v>5</v>
      </c>
      <c r="AM105" s="439"/>
      <c r="AN105" s="407" t="b">
        <v>0</v>
      </c>
    </row>
    <row r="106" ht="15.75" customHeight="1">
      <c r="A106" s="233" t="s">
        <v>273</v>
      </c>
      <c r="B106" s="309" t="s">
        <v>298</v>
      </c>
      <c r="C106" s="309" t="s">
        <v>259</v>
      </c>
      <c r="D106" s="309" t="s">
        <v>74</v>
      </c>
      <c r="E106" s="309"/>
      <c r="F106" s="309"/>
      <c r="G106" s="437"/>
      <c r="H106" s="435">
        <v>2.0</v>
      </c>
      <c r="I106" s="435">
        <v>2.0</v>
      </c>
      <c r="J106" s="435">
        <v>2.0</v>
      </c>
      <c r="K106" s="435">
        <v>2.0</v>
      </c>
      <c r="L106" s="435">
        <v>2.0</v>
      </c>
      <c r="M106" s="437">
        <v>2.0</v>
      </c>
      <c r="N106" s="437"/>
      <c r="O106" s="435">
        <v>2.0</v>
      </c>
      <c r="P106" s="435">
        <v>2.0</v>
      </c>
      <c r="Q106" s="435">
        <v>2.0</v>
      </c>
      <c r="R106" s="435">
        <v>2.0</v>
      </c>
      <c r="S106" s="433">
        <v>2.0</v>
      </c>
      <c r="T106" s="437">
        <v>2.0</v>
      </c>
      <c r="U106" s="437">
        <v>2.0</v>
      </c>
      <c r="V106" s="433">
        <v>2.0</v>
      </c>
      <c r="W106" s="435">
        <v>2.0</v>
      </c>
      <c r="X106" s="435">
        <v>2.0</v>
      </c>
      <c r="Y106" s="435">
        <v>2.0</v>
      </c>
      <c r="Z106" s="435">
        <v>2.0</v>
      </c>
      <c r="AA106" s="437">
        <v>1.0</v>
      </c>
      <c r="AB106" s="437"/>
      <c r="AC106" s="435"/>
      <c r="AD106" s="435">
        <v>2.0</v>
      </c>
      <c r="AE106" s="435">
        <v>2.0</v>
      </c>
      <c r="AF106" s="435">
        <v>2.0</v>
      </c>
      <c r="AG106" s="435">
        <v>2.0</v>
      </c>
      <c r="AH106" s="437">
        <v>2.0</v>
      </c>
      <c r="AI106" s="437"/>
      <c r="AJ106" s="435">
        <v>2.0</v>
      </c>
      <c r="AK106" s="435">
        <v>2.0</v>
      </c>
      <c r="AL106" s="278">
        <f t="shared" si="26"/>
        <v>51</v>
      </c>
      <c r="AM106" s="436"/>
      <c r="AN106" s="240" t="b">
        <v>0</v>
      </c>
    </row>
    <row r="107" ht="15.75" customHeight="1">
      <c r="A107" s="233" t="s">
        <v>273</v>
      </c>
      <c r="B107" s="309" t="s">
        <v>298</v>
      </c>
      <c r="C107" s="309" t="s">
        <v>259</v>
      </c>
      <c r="D107" s="309" t="s">
        <v>62</v>
      </c>
      <c r="E107" s="309"/>
      <c r="F107" s="309"/>
      <c r="G107" s="499"/>
      <c r="H107" s="435"/>
      <c r="I107" s="435"/>
      <c r="J107" s="435"/>
      <c r="K107" s="435"/>
      <c r="L107" s="435"/>
      <c r="M107" s="437"/>
      <c r="N107" s="470"/>
      <c r="O107" s="441"/>
      <c r="P107" s="435"/>
      <c r="Q107" s="435"/>
      <c r="R107" s="435"/>
      <c r="S107" s="433"/>
      <c r="T107" s="437"/>
      <c r="U107" s="470"/>
      <c r="V107" s="471"/>
      <c r="W107" s="435"/>
      <c r="X107" s="435"/>
      <c r="Y107" s="435"/>
      <c r="Z107" s="435"/>
      <c r="AA107" s="437"/>
      <c r="AB107" s="470"/>
      <c r="AC107" s="441"/>
      <c r="AD107" s="435"/>
      <c r="AE107" s="435"/>
      <c r="AF107" s="435"/>
      <c r="AG107" s="435"/>
      <c r="AH107" s="437"/>
      <c r="AI107" s="470"/>
      <c r="AJ107" s="441"/>
      <c r="AK107" s="435"/>
      <c r="AL107" s="278">
        <f t="shared" si="26"/>
        <v>0</v>
      </c>
      <c r="AM107" s="436"/>
      <c r="AN107" s="240" t="b">
        <v>0</v>
      </c>
    </row>
    <row r="108" ht="15.75" customHeight="1">
      <c r="A108" s="233" t="s">
        <v>273</v>
      </c>
      <c r="B108" s="309" t="s">
        <v>298</v>
      </c>
      <c r="C108" s="309" t="s">
        <v>259</v>
      </c>
      <c r="D108" s="309" t="s">
        <v>50</v>
      </c>
      <c r="E108" s="309"/>
      <c r="F108" s="309"/>
      <c r="G108" s="499">
        <v>2.0</v>
      </c>
      <c r="H108" s="435"/>
      <c r="I108" s="435"/>
      <c r="J108" s="435"/>
      <c r="K108" s="435"/>
      <c r="L108" s="435"/>
      <c r="M108" s="437"/>
      <c r="N108" s="470">
        <v>2.0</v>
      </c>
      <c r="O108" s="441"/>
      <c r="P108" s="435"/>
      <c r="Q108" s="435"/>
      <c r="R108" s="435"/>
      <c r="S108" s="433"/>
      <c r="T108" s="437"/>
      <c r="U108" s="470"/>
      <c r="V108" s="471"/>
      <c r="W108" s="435"/>
      <c r="X108" s="435"/>
      <c r="Y108" s="435"/>
      <c r="Z108" s="435"/>
      <c r="AA108" s="437">
        <v>1.0</v>
      </c>
      <c r="AB108" s="470">
        <v>2.0</v>
      </c>
      <c r="AC108" s="441">
        <v>2.0</v>
      </c>
      <c r="AD108" s="435"/>
      <c r="AE108" s="435"/>
      <c r="AF108" s="435"/>
      <c r="AG108" s="435"/>
      <c r="AH108" s="437"/>
      <c r="AI108" s="470">
        <v>2.0</v>
      </c>
      <c r="AJ108" s="441"/>
      <c r="AK108" s="435"/>
      <c r="AL108" s="278">
        <f t="shared" si="26"/>
        <v>11</v>
      </c>
      <c r="AM108" s="436"/>
      <c r="AN108" s="240" t="b">
        <v>0</v>
      </c>
    </row>
    <row r="109" ht="15.75" customHeight="1">
      <c r="A109" s="502" t="s">
        <v>273</v>
      </c>
      <c r="B109" s="457" t="s">
        <v>298</v>
      </c>
      <c r="C109" s="306" t="s">
        <v>259</v>
      </c>
      <c r="D109" s="286" t="s">
        <v>47</v>
      </c>
      <c r="E109" s="286"/>
      <c r="F109" s="286"/>
      <c r="G109" s="440">
        <f t="shared" ref="G109:AK109" si="27">SUM(G106:G108)</f>
        <v>2</v>
      </c>
      <c r="H109" s="440">
        <f t="shared" si="27"/>
        <v>2</v>
      </c>
      <c r="I109" s="440">
        <f t="shared" si="27"/>
        <v>2</v>
      </c>
      <c r="J109" s="440">
        <f t="shared" si="27"/>
        <v>2</v>
      </c>
      <c r="K109" s="440">
        <f t="shared" si="27"/>
        <v>2</v>
      </c>
      <c r="L109" s="440">
        <f t="shared" si="27"/>
        <v>2</v>
      </c>
      <c r="M109" s="440">
        <f t="shared" si="27"/>
        <v>2</v>
      </c>
      <c r="N109" s="440">
        <f t="shared" si="27"/>
        <v>2</v>
      </c>
      <c r="O109" s="440">
        <f t="shared" si="27"/>
        <v>2</v>
      </c>
      <c r="P109" s="440">
        <f t="shared" si="27"/>
        <v>2</v>
      </c>
      <c r="Q109" s="440">
        <f t="shared" si="27"/>
        <v>2</v>
      </c>
      <c r="R109" s="440">
        <f t="shared" si="27"/>
        <v>2</v>
      </c>
      <c r="S109" s="440">
        <f t="shared" si="27"/>
        <v>2</v>
      </c>
      <c r="T109" s="440">
        <f t="shared" si="27"/>
        <v>2</v>
      </c>
      <c r="U109" s="440">
        <f t="shared" si="27"/>
        <v>2</v>
      </c>
      <c r="V109" s="440">
        <f t="shared" si="27"/>
        <v>2</v>
      </c>
      <c r="W109" s="440">
        <f t="shared" si="27"/>
        <v>2</v>
      </c>
      <c r="X109" s="440">
        <f t="shared" si="27"/>
        <v>2</v>
      </c>
      <c r="Y109" s="440">
        <f t="shared" si="27"/>
        <v>2</v>
      </c>
      <c r="Z109" s="440">
        <f t="shared" si="27"/>
        <v>2</v>
      </c>
      <c r="AA109" s="440">
        <f t="shared" si="27"/>
        <v>2</v>
      </c>
      <c r="AB109" s="440">
        <f t="shared" si="27"/>
        <v>2</v>
      </c>
      <c r="AC109" s="440">
        <f t="shared" si="27"/>
        <v>2</v>
      </c>
      <c r="AD109" s="440">
        <f t="shared" si="27"/>
        <v>2</v>
      </c>
      <c r="AE109" s="440">
        <f t="shared" si="27"/>
        <v>2</v>
      </c>
      <c r="AF109" s="440">
        <f t="shared" si="27"/>
        <v>2</v>
      </c>
      <c r="AG109" s="440">
        <f t="shared" si="27"/>
        <v>2</v>
      </c>
      <c r="AH109" s="440">
        <f t="shared" si="27"/>
        <v>2</v>
      </c>
      <c r="AI109" s="440">
        <f t="shared" si="27"/>
        <v>2</v>
      </c>
      <c r="AJ109" s="440">
        <f t="shared" si="27"/>
        <v>2</v>
      </c>
      <c r="AK109" s="440">
        <f t="shared" si="27"/>
        <v>2</v>
      </c>
      <c r="AL109" s="260">
        <f t="shared" si="26"/>
        <v>62</v>
      </c>
      <c r="AM109" s="439"/>
      <c r="AN109" s="407" t="b">
        <v>0</v>
      </c>
    </row>
    <row r="110" ht="15.75" customHeight="1">
      <c r="A110" s="233" t="s">
        <v>25</v>
      </c>
      <c r="B110" s="309" t="s">
        <v>309</v>
      </c>
      <c r="C110" s="309" t="s">
        <v>275</v>
      </c>
      <c r="D110" s="309" t="s">
        <v>132</v>
      </c>
      <c r="E110" s="309"/>
      <c r="F110" s="309"/>
      <c r="G110" s="437"/>
      <c r="H110" s="435">
        <v>8.0</v>
      </c>
      <c r="I110" s="435">
        <v>8.0</v>
      </c>
      <c r="J110" s="435">
        <v>8.0</v>
      </c>
      <c r="K110" s="435">
        <v>8.0</v>
      </c>
      <c r="L110" s="435">
        <v>8.0</v>
      </c>
      <c r="M110" s="437"/>
      <c r="N110" s="437"/>
      <c r="O110" s="435">
        <v>8.0</v>
      </c>
      <c r="P110" s="435">
        <v>8.0</v>
      </c>
      <c r="Q110" s="435">
        <v>8.0</v>
      </c>
      <c r="R110" s="435">
        <v>8.0</v>
      </c>
      <c r="S110" s="433">
        <v>8.0</v>
      </c>
      <c r="T110" s="437"/>
      <c r="U110" s="437"/>
      <c r="V110" s="433">
        <v>8.0</v>
      </c>
      <c r="W110" s="435">
        <v>8.0</v>
      </c>
      <c r="X110" s="435">
        <v>8.0</v>
      </c>
      <c r="Y110" s="435">
        <v>8.0</v>
      </c>
      <c r="Z110" s="435">
        <v>8.0</v>
      </c>
      <c r="AA110" s="437"/>
      <c r="AB110" s="437"/>
      <c r="AC110" s="435">
        <v>8.0</v>
      </c>
      <c r="AD110" s="435">
        <v>8.0</v>
      </c>
      <c r="AE110" s="435">
        <v>8.0</v>
      </c>
      <c r="AF110" s="435">
        <v>8.0</v>
      </c>
      <c r="AG110" s="435">
        <v>8.0</v>
      </c>
      <c r="AH110" s="437"/>
      <c r="AI110" s="437"/>
      <c r="AJ110" s="435">
        <v>8.0</v>
      </c>
      <c r="AK110" s="435">
        <v>8.0</v>
      </c>
      <c r="AL110" s="278">
        <f t="shared" si="26"/>
        <v>176</v>
      </c>
      <c r="AM110" s="241"/>
      <c r="AN110" s="240" t="b">
        <v>0</v>
      </c>
    </row>
    <row r="111" ht="15.75" customHeight="1">
      <c r="A111" s="233" t="s">
        <v>25</v>
      </c>
      <c r="B111" s="309" t="s">
        <v>309</v>
      </c>
      <c r="C111" s="309" t="s">
        <v>275</v>
      </c>
      <c r="D111" s="309" t="s">
        <v>141</v>
      </c>
      <c r="E111" s="309"/>
      <c r="F111" s="309"/>
      <c r="G111" s="437">
        <v>8.0</v>
      </c>
      <c r="H111" s="435"/>
      <c r="I111" s="435"/>
      <c r="J111" s="435"/>
      <c r="K111" s="435"/>
      <c r="L111" s="435"/>
      <c r="M111" s="437">
        <v>8.0</v>
      </c>
      <c r="N111" s="437">
        <v>8.0</v>
      </c>
      <c r="O111" s="435"/>
      <c r="P111" s="435"/>
      <c r="Q111" s="435"/>
      <c r="R111" s="435"/>
      <c r="S111" s="433"/>
      <c r="T111" s="437">
        <v>8.0</v>
      </c>
      <c r="U111" s="437">
        <v>8.0</v>
      </c>
      <c r="V111" s="433"/>
      <c r="W111" s="435"/>
      <c r="X111" s="435"/>
      <c r="Y111" s="435"/>
      <c r="Z111" s="435"/>
      <c r="AA111" s="437">
        <v>8.0</v>
      </c>
      <c r="AB111" s="437">
        <v>8.0</v>
      </c>
      <c r="AC111" s="435"/>
      <c r="AD111" s="435"/>
      <c r="AE111" s="435"/>
      <c r="AF111" s="435"/>
      <c r="AG111" s="435"/>
      <c r="AH111" s="437">
        <v>8.0</v>
      </c>
      <c r="AI111" s="437">
        <v>8.0</v>
      </c>
      <c r="AJ111" s="435"/>
      <c r="AK111" s="435"/>
      <c r="AL111" s="278">
        <f t="shared" si="26"/>
        <v>72</v>
      </c>
      <c r="AM111" s="241"/>
      <c r="AN111" s="240" t="b">
        <v>0</v>
      </c>
    </row>
    <row r="112" ht="15.75" customHeight="1">
      <c r="A112" s="233" t="s">
        <v>25</v>
      </c>
      <c r="B112" s="309" t="s">
        <v>309</v>
      </c>
      <c r="C112" s="309" t="s">
        <v>275</v>
      </c>
      <c r="D112" s="309" t="s">
        <v>110</v>
      </c>
      <c r="E112" s="309"/>
      <c r="F112" s="309"/>
      <c r="G112" s="437"/>
      <c r="H112" s="435"/>
      <c r="I112" s="435"/>
      <c r="J112" s="435"/>
      <c r="K112" s="435"/>
      <c r="L112" s="435"/>
      <c r="M112" s="437"/>
      <c r="N112" s="437"/>
      <c r="O112" s="435"/>
      <c r="P112" s="435"/>
      <c r="Q112" s="435"/>
      <c r="R112" s="435"/>
      <c r="S112" s="433"/>
      <c r="T112" s="437"/>
      <c r="U112" s="437"/>
      <c r="V112" s="433"/>
      <c r="W112" s="435"/>
      <c r="X112" s="435"/>
      <c r="Y112" s="435"/>
      <c r="Z112" s="435"/>
      <c r="AA112" s="437"/>
      <c r="AB112" s="437"/>
      <c r="AC112" s="435"/>
      <c r="AD112" s="435"/>
      <c r="AE112" s="435"/>
      <c r="AF112" s="435"/>
      <c r="AG112" s="435"/>
      <c r="AH112" s="437"/>
      <c r="AI112" s="437"/>
      <c r="AJ112" s="435"/>
      <c r="AK112" s="435"/>
      <c r="AL112" s="278">
        <f t="shared" si="26"/>
        <v>0</v>
      </c>
      <c r="AM112" s="304"/>
      <c r="AN112" s="240" t="b">
        <v>0</v>
      </c>
    </row>
    <row r="113" ht="15.75" customHeight="1">
      <c r="A113" s="502" t="s">
        <v>25</v>
      </c>
      <c r="B113" s="306" t="s">
        <v>309</v>
      </c>
      <c r="C113" s="306" t="s">
        <v>275</v>
      </c>
      <c r="D113" s="306" t="s">
        <v>98</v>
      </c>
      <c r="E113" s="306"/>
      <c r="F113" s="306"/>
      <c r="G113" s="438">
        <f t="shared" ref="G113:AK113" si="28">SUM(G110:G112)</f>
        <v>8</v>
      </c>
      <c r="H113" s="438">
        <f t="shared" si="28"/>
        <v>8</v>
      </c>
      <c r="I113" s="438">
        <f t="shared" si="28"/>
        <v>8</v>
      </c>
      <c r="J113" s="438">
        <f t="shared" si="28"/>
        <v>8</v>
      </c>
      <c r="K113" s="438">
        <f t="shared" si="28"/>
        <v>8</v>
      </c>
      <c r="L113" s="438">
        <f t="shared" si="28"/>
        <v>8</v>
      </c>
      <c r="M113" s="438">
        <f t="shared" si="28"/>
        <v>8</v>
      </c>
      <c r="N113" s="438">
        <f t="shared" si="28"/>
        <v>8</v>
      </c>
      <c r="O113" s="438">
        <f t="shared" si="28"/>
        <v>8</v>
      </c>
      <c r="P113" s="438">
        <f t="shared" si="28"/>
        <v>8</v>
      </c>
      <c r="Q113" s="438">
        <f t="shared" si="28"/>
        <v>8</v>
      </c>
      <c r="R113" s="438">
        <f t="shared" si="28"/>
        <v>8</v>
      </c>
      <c r="S113" s="438">
        <f t="shared" si="28"/>
        <v>8</v>
      </c>
      <c r="T113" s="438">
        <f t="shared" si="28"/>
        <v>8</v>
      </c>
      <c r="U113" s="438">
        <f t="shared" si="28"/>
        <v>8</v>
      </c>
      <c r="V113" s="438">
        <f t="shared" si="28"/>
        <v>8</v>
      </c>
      <c r="W113" s="438">
        <f t="shared" si="28"/>
        <v>8</v>
      </c>
      <c r="X113" s="438">
        <f t="shared" si="28"/>
        <v>8</v>
      </c>
      <c r="Y113" s="438">
        <f t="shared" si="28"/>
        <v>8</v>
      </c>
      <c r="Z113" s="438">
        <f t="shared" si="28"/>
        <v>8</v>
      </c>
      <c r="AA113" s="438">
        <f t="shared" si="28"/>
        <v>8</v>
      </c>
      <c r="AB113" s="438">
        <f t="shared" si="28"/>
        <v>8</v>
      </c>
      <c r="AC113" s="438">
        <f t="shared" si="28"/>
        <v>8</v>
      </c>
      <c r="AD113" s="438">
        <f t="shared" si="28"/>
        <v>8</v>
      </c>
      <c r="AE113" s="438">
        <f t="shared" si="28"/>
        <v>8</v>
      </c>
      <c r="AF113" s="438">
        <f t="shared" si="28"/>
        <v>8</v>
      </c>
      <c r="AG113" s="438">
        <f t="shared" si="28"/>
        <v>8</v>
      </c>
      <c r="AH113" s="438">
        <f t="shared" si="28"/>
        <v>8</v>
      </c>
      <c r="AI113" s="438">
        <f t="shared" si="28"/>
        <v>8</v>
      </c>
      <c r="AJ113" s="438">
        <f t="shared" si="28"/>
        <v>8</v>
      </c>
      <c r="AK113" s="438">
        <f t="shared" si="28"/>
        <v>8</v>
      </c>
      <c r="AL113" s="260">
        <f t="shared" si="26"/>
        <v>248</v>
      </c>
      <c r="AM113" s="263"/>
      <c r="AN113" s="407" t="b">
        <v>0</v>
      </c>
    </row>
    <row r="114" ht="15.75" customHeight="1">
      <c r="A114" s="233" t="s">
        <v>25</v>
      </c>
      <c r="B114" s="309" t="s">
        <v>309</v>
      </c>
      <c r="C114" s="309" t="s">
        <v>259</v>
      </c>
      <c r="D114" s="309" t="s">
        <v>54</v>
      </c>
      <c r="E114" s="309"/>
      <c r="F114" s="309"/>
      <c r="G114" s="437"/>
      <c r="H114" s="435"/>
      <c r="I114" s="435">
        <v>1.0</v>
      </c>
      <c r="J114" s="435"/>
      <c r="K114" s="435"/>
      <c r="L114" s="435"/>
      <c r="M114" s="437">
        <v>1.0</v>
      </c>
      <c r="N114" s="437"/>
      <c r="O114" s="435"/>
      <c r="P114" s="435"/>
      <c r="Q114" s="435">
        <v>1.0</v>
      </c>
      <c r="R114" s="435"/>
      <c r="S114" s="433"/>
      <c r="T114" s="437"/>
      <c r="U114" s="437"/>
      <c r="V114" s="433">
        <v>1.0</v>
      </c>
      <c r="W114" s="435"/>
      <c r="X114" s="435"/>
      <c r="Y114" s="435"/>
      <c r="Z114" s="435"/>
      <c r="AA114" s="437">
        <v>1.0</v>
      </c>
      <c r="AB114" s="437"/>
      <c r="AC114" s="435"/>
      <c r="AD114" s="435"/>
      <c r="AE114" s="435"/>
      <c r="AF114" s="435"/>
      <c r="AG114" s="435">
        <v>1.0</v>
      </c>
      <c r="AH114" s="437"/>
      <c r="AI114" s="437"/>
      <c r="AJ114" s="435"/>
      <c r="AK114" s="435"/>
      <c r="AL114" s="278">
        <f t="shared" si="26"/>
        <v>6</v>
      </c>
      <c r="AM114" s="241"/>
      <c r="AN114" s="240" t="b">
        <v>0</v>
      </c>
    </row>
    <row r="115" ht="15.75" customHeight="1">
      <c r="A115" s="502" t="s">
        <v>25</v>
      </c>
      <c r="B115" s="306" t="s">
        <v>309</v>
      </c>
      <c r="C115" s="306" t="s">
        <v>259</v>
      </c>
      <c r="D115" s="306" t="s">
        <v>47</v>
      </c>
      <c r="E115" s="306"/>
      <c r="F115" s="306"/>
      <c r="G115" s="438">
        <f t="shared" ref="G115:AK115" si="29">SUM(G114)</f>
        <v>0</v>
      </c>
      <c r="H115" s="438">
        <f t="shared" si="29"/>
        <v>0</v>
      </c>
      <c r="I115" s="438">
        <f t="shared" si="29"/>
        <v>1</v>
      </c>
      <c r="J115" s="438">
        <f t="shared" si="29"/>
        <v>0</v>
      </c>
      <c r="K115" s="438">
        <f t="shared" si="29"/>
        <v>0</v>
      </c>
      <c r="L115" s="438">
        <f t="shared" si="29"/>
        <v>0</v>
      </c>
      <c r="M115" s="438">
        <f t="shared" si="29"/>
        <v>1</v>
      </c>
      <c r="N115" s="438">
        <f t="shared" si="29"/>
        <v>0</v>
      </c>
      <c r="O115" s="438">
        <f t="shared" si="29"/>
        <v>0</v>
      </c>
      <c r="P115" s="438">
        <f t="shared" si="29"/>
        <v>0</v>
      </c>
      <c r="Q115" s="438">
        <f t="shared" si="29"/>
        <v>1</v>
      </c>
      <c r="R115" s="438">
        <f t="shared" si="29"/>
        <v>0</v>
      </c>
      <c r="S115" s="438">
        <f t="shared" si="29"/>
        <v>0</v>
      </c>
      <c r="T115" s="438">
        <f t="shared" si="29"/>
        <v>0</v>
      </c>
      <c r="U115" s="438">
        <f t="shared" si="29"/>
        <v>0</v>
      </c>
      <c r="V115" s="438">
        <f t="shared" si="29"/>
        <v>1</v>
      </c>
      <c r="W115" s="438">
        <f t="shared" si="29"/>
        <v>0</v>
      </c>
      <c r="X115" s="438">
        <f t="shared" si="29"/>
        <v>0</v>
      </c>
      <c r="Y115" s="438">
        <f t="shared" si="29"/>
        <v>0</v>
      </c>
      <c r="Z115" s="438">
        <f t="shared" si="29"/>
        <v>0</v>
      </c>
      <c r="AA115" s="438">
        <f t="shared" si="29"/>
        <v>1</v>
      </c>
      <c r="AB115" s="438">
        <f t="shared" si="29"/>
        <v>0</v>
      </c>
      <c r="AC115" s="438">
        <f t="shared" si="29"/>
        <v>0</v>
      </c>
      <c r="AD115" s="438">
        <f t="shared" si="29"/>
        <v>0</v>
      </c>
      <c r="AE115" s="438">
        <f t="shared" si="29"/>
        <v>0</v>
      </c>
      <c r="AF115" s="438">
        <f t="shared" si="29"/>
        <v>0</v>
      </c>
      <c r="AG115" s="438">
        <f t="shared" si="29"/>
        <v>1</v>
      </c>
      <c r="AH115" s="438">
        <f t="shared" si="29"/>
        <v>0</v>
      </c>
      <c r="AI115" s="438">
        <f t="shared" si="29"/>
        <v>0</v>
      </c>
      <c r="AJ115" s="438">
        <f t="shared" si="29"/>
        <v>0</v>
      </c>
      <c r="AK115" s="438">
        <f t="shared" si="29"/>
        <v>0</v>
      </c>
      <c r="AL115" s="260">
        <f t="shared" si="26"/>
        <v>6</v>
      </c>
      <c r="AM115" s="263"/>
      <c r="AN115" s="407" t="b">
        <v>0</v>
      </c>
    </row>
    <row r="116" ht="15.75" customHeight="1">
      <c r="A116" s="233" t="s">
        <v>25</v>
      </c>
      <c r="B116" s="416" t="s">
        <v>309</v>
      </c>
      <c r="C116" s="416" t="s">
        <v>255</v>
      </c>
      <c r="D116" s="416" t="s">
        <v>171</v>
      </c>
      <c r="E116" s="416"/>
      <c r="F116" s="416"/>
      <c r="G116" s="437"/>
      <c r="H116" s="435"/>
      <c r="I116" s="435"/>
      <c r="J116" s="435"/>
      <c r="K116" s="435"/>
      <c r="L116" s="435"/>
      <c r="M116" s="437"/>
      <c r="N116" s="437"/>
      <c r="O116" s="435"/>
      <c r="P116" s="435"/>
      <c r="Q116" s="435"/>
      <c r="R116" s="435"/>
      <c r="S116" s="433"/>
      <c r="T116" s="437"/>
      <c r="U116" s="437"/>
      <c r="V116" s="433"/>
      <c r="W116" s="435"/>
      <c r="X116" s="435"/>
      <c r="Y116" s="435"/>
      <c r="Z116" s="435"/>
      <c r="AA116" s="437"/>
      <c r="AB116" s="437"/>
      <c r="AC116" s="435"/>
      <c r="AD116" s="435"/>
      <c r="AE116" s="435"/>
      <c r="AF116" s="435"/>
      <c r="AG116" s="435"/>
      <c r="AH116" s="437"/>
      <c r="AI116" s="437"/>
      <c r="AJ116" s="435"/>
      <c r="AK116" s="435"/>
      <c r="AL116" s="278">
        <f t="shared" si="26"/>
        <v>0</v>
      </c>
      <c r="AM116" s="495"/>
      <c r="AN116" s="240" t="b">
        <v>0</v>
      </c>
    </row>
    <row r="117" ht="15.75" customHeight="1">
      <c r="A117" s="502" t="s">
        <v>25</v>
      </c>
      <c r="B117" s="306" t="s">
        <v>309</v>
      </c>
      <c r="C117" s="306" t="s">
        <v>255</v>
      </c>
      <c r="D117" s="306" t="s">
        <v>161</v>
      </c>
      <c r="E117" s="306"/>
      <c r="F117" s="306"/>
      <c r="G117" s="438">
        <f t="shared" ref="G117:AK117" si="30">SUM(G116)</f>
        <v>0</v>
      </c>
      <c r="H117" s="438">
        <f t="shared" si="30"/>
        <v>0</v>
      </c>
      <c r="I117" s="438">
        <f t="shared" si="30"/>
        <v>0</v>
      </c>
      <c r="J117" s="438">
        <f t="shared" si="30"/>
        <v>0</v>
      </c>
      <c r="K117" s="438">
        <f t="shared" si="30"/>
        <v>0</v>
      </c>
      <c r="L117" s="438">
        <f t="shared" si="30"/>
        <v>0</v>
      </c>
      <c r="M117" s="438">
        <f t="shared" si="30"/>
        <v>0</v>
      </c>
      <c r="N117" s="438">
        <f t="shared" si="30"/>
        <v>0</v>
      </c>
      <c r="O117" s="438">
        <f t="shared" si="30"/>
        <v>0</v>
      </c>
      <c r="P117" s="438">
        <f t="shared" si="30"/>
        <v>0</v>
      </c>
      <c r="Q117" s="438">
        <f t="shared" si="30"/>
        <v>0</v>
      </c>
      <c r="R117" s="438">
        <f t="shared" si="30"/>
        <v>0</v>
      </c>
      <c r="S117" s="438">
        <f t="shared" si="30"/>
        <v>0</v>
      </c>
      <c r="T117" s="438">
        <f t="shared" si="30"/>
        <v>0</v>
      </c>
      <c r="U117" s="438">
        <f t="shared" si="30"/>
        <v>0</v>
      </c>
      <c r="V117" s="438">
        <f t="shared" si="30"/>
        <v>0</v>
      </c>
      <c r="W117" s="438">
        <f t="shared" si="30"/>
        <v>0</v>
      </c>
      <c r="X117" s="438">
        <f t="shared" si="30"/>
        <v>0</v>
      </c>
      <c r="Y117" s="438">
        <f t="shared" si="30"/>
        <v>0</v>
      </c>
      <c r="Z117" s="438">
        <f t="shared" si="30"/>
        <v>0</v>
      </c>
      <c r="AA117" s="438">
        <f t="shared" si="30"/>
        <v>0</v>
      </c>
      <c r="AB117" s="438">
        <f t="shared" si="30"/>
        <v>0</v>
      </c>
      <c r="AC117" s="438">
        <f t="shared" si="30"/>
        <v>0</v>
      </c>
      <c r="AD117" s="438">
        <f t="shared" si="30"/>
        <v>0</v>
      </c>
      <c r="AE117" s="438">
        <f t="shared" si="30"/>
        <v>0</v>
      </c>
      <c r="AF117" s="438">
        <f t="shared" si="30"/>
        <v>0</v>
      </c>
      <c r="AG117" s="438">
        <f t="shared" si="30"/>
        <v>0</v>
      </c>
      <c r="AH117" s="438">
        <f t="shared" si="30"/>
        <v>0</v>
      </c>
      <c r="AI117" s="438">
        <f t="shared" si="30"/>
        <v>0</v>
      </c>
      <c r="AJ117" s="438">
        <f t="shared" si="30"/>
        <v>0</v>
      </c>
      <c r="AK117" s="438">
        <f t="shared" si="30"/>
        <v>0</v>
      </c>
      <c r="AL117" s="260">
        <f t="shared" si="26"/>
        <v>0</v>
      </c>
      <c r="AM117" s="263"/>
      <c r="AN117" s="407" t="b">
        <v>0</v>
      </c>
    </row>
    <row r="118" ht="15.75" customHeight="1">
      <c r="A118" s="264" t="s">
        <v>273</v>
      </c>
      <c r="B118" s="309" t="s">
        <v>310</v>
      </c>
      <c r="C118" s="309" t="s">
        <v>259</v>
      </c>
      <c r="D118" s="309" t="s">
        <v>62</v>
      </c>
      <c r="E118" s="309"/>
      <c r="F118" s="309"/>
      <c r="G118" s="437">
        <v>1.0</v>
      </c>
      <c r="H118" s="435">
        <v>1.0</v>
      </c>
      <c r="I118" s="435">
        <v>1.0</v>
      </c>
      <c r="J118" s="435">
        <v>1.0</v>
      </c>
      <c r="K118" s="435">
        <v>1.0</v>
      </c>
      <c r="L118" s="435">
        <v>1.0</v>
      </c>
      <c r="M118" s="437">
        <v>1.0</v>
      </c>
      <c r="N118" s="437">
        <v>1.0</v>
      </c>
      <c r="O118" s="435">
        <v>1.0</v>
      </c>
      <c r="P118" s="435">
        <v>1.0</v>
      </c>
      <c r="Q118" s="435">
        <v>1.0</v>
      </c>
      <c r="R118" s="435">
        <v>1.0</v>
      </c>
      <c r="S118" s="433">
        <v>1.0</v>
      </c>
      <c r="T118" s="437">
        <v>1.0</v>
      </c>
      <c r="U118" s="437">
        <v>1.0</v>
      </c>
      <c r="V118" s="433">
        <v>1.0</v>
      </c>
      <c r="W118" s="435">
        <v>1.0</v>
      </c>
      <c r="X118" s="435">
        <v>1.0</v>
      </c>
      <c r="Y118" s="435">
        <v>1.0</v>
      </c>
      <c r="Z118" s="435">
        <v>1.0</v>
      </c>
      <c r="AA118" s="437">
        <v>1.0</v>
      </c>
      <c r="AB118" s="437">
        <v>1.0</v>
      </c>
      <c r="AC118" s="435">
        <v>1.0</v>
      </c>
      <c r="AD118" s="435">
        <v>1.0</v>
      </c>
      <c r="AE118" s="435">
        <v>1.0</v>
      </c>
      <c r="AF118" s="435">
        <v>1.0</v>
      </c>
      <c r="AG118" s="435">
        <v>1.0</v>
      </c>
      <c r="AH118" s="437">
        <v>1.0</v>
      </c>
      <c r="AI118" s="437">
        <v>1.0</v>
      </c>
      <c r="AJ118" s="435">
        <v>1.0</v>
      </c>
      <c r="AK118" s="435">
        <v>1.0</v>
      </c>
      <c r="AL118" s="278">
        <f t="shared" si="26"/>
        <v>31</v>
      </c>
      <c r="AM118" s="241"/>
      <c r="AN118" s="240" t="b">
        <v>0</v>
      </c>
    </row>
    <row r="119" ht="15.75" customHeight="1">
      <c r="A119" s="264" t="s">
        <v>273</v>
      </c>
      <c r="B119" s="309" t="s">
        <v>310</v>
      </c>
      <c r="C119" s="309" t="s">
        <v>259</v>
      </c>
      <c r="D119" s="309"/>
      <c r="E119" s="309"/>
      <c r="F119" s="309"/>
      <c r="G119" s="437"/>
      <c r="H119" s="435"/>
      <c r="I119" s="435"/>
      <c r="J119" s="435"/>
      <c r="K119" s="435"/>
      <c r="L119" s="435"/>
      <c r="M119" s="437"/>
      <c r="N119" s="437"/>
      <c r="O119" s="435"/>
      <c r="P119" s="435"/>
      <c r="Q119" s="435"/>
      <c r="R119" s="435"/>
      <c r="S119" s="433"/>
      <c r="T119" s="437"/>
      <c r="U119" s="437"/>
      <c r="V119" s="433"/>
      <c r="W119" s="435"/>
      <c r="X119" s="435"/>
      <c r="Y119" s="435"/>
      <c r="Z119" s="435"/>
      <c r="AA119" s="437"/>
      <c r="AB119" s="437"/>
      <c r="AC119" s="435"/>
      <c r="AD119" s="435"/>
      <c r="AE119" s="435"/>
      <c r="AF119" s="435"/>
      <c r="AG119" s="435"/>
      <c r="AH119" s="437"/>
      <c r="AI119" s="437"/>
      <c r="AJ119" s="435"/>
      <c r="AK119" s="435"/>
      <c r="AL119" s="278">
        <f t="shared" si="26"/>
        <v>0</v>
      </c>
      <c r="AM119" s="304"/>
      <c r="AN119" s="240" t="b">
        <v>0</v>
      </c>
    </row>
    <row r="120" ht="15.75" customHeight="1">
      <c r="A120" s="305" t="s">
        <v>273</v>
      </c>
      <c r="B120" s="457" t="s">
        <v>310</v>
      </c>
      <c r="C120" s="286" t="s">
        <v>259</v>
      </c>
      <c r="D120" s="286" t="s">
        <v>47</v>
      </c>
      <c r="E120" s="286"/>
      <c r="F120" s="286"/>
      <c r="G120" s="438">
        <f t="shared" ref="G120:AK120" si="31">SUM(G118:G119)</f>
        <v>1</v>
      </c>
      <c r="H120" s="438">
        <f t="shared" si="31"/>
        <v>1</v>
      </c>
      <c r="I120" s="438">
        <f t="shared" si="31"/>
        <v>1</v>
      </c>
      <c r="J120" s="438">
        <f t="shared" si="31"/>
        <v>1</v>
      </c>
      <c r="K120" s="438">
        <f t="shared" si="31"/>
        <v>1</v>
      </c>
      <c r="L120" s="438">
        <f t="shared" si="31"/>
        <v>1</v>
      </c>
      <c r="M120" s="438">
        <f t="shared" si="31"/>
        <v>1</v>
      </c>
      <c r="N120" s="438">
        <f t="shared" si="31"/>
        <v>1</v>
      </c>
      <c r="O120" s="438">
        <f t="shared" si="31"/>
        <v>1</v>
      </c>
      <c r="P120" s="438">
        <f t="shared" si="31"/>
        <v>1</v>
      </c>
      <c r="Q120" s="438">
        <f t="shared" si="31"/>
        <v>1</v>
      </c>
      <c r="R120" s="438">
        <f t="shared" si="31"/>
        <v>1</v>
      </c>
      <c r="S120" s="438">
        <f t="shared" si="31"/>
        <v>1</v>
      </c>
      <c r="T120" s="438">
        <f t="shared" si="31"/>
        <v>1</v>
      </c>
      <c r="U120" s="438">
        <f t="shared" si="31"/>
        <v>1</v>
      </c>
      <c r="V120" s="438">
        <f t="shared" si="31"/>
        <v>1</v>
      </c>
      <c r="W120" s="438">
        <f t="shared" si="31"/>
        <v>1</v>
      </c>
      <c r="X120" s="438">
        <f t="shared" si="31"/>
        <v>1</v>
      </c>
      <c r="Y120" s="438">
        <f t="shared" si="31"/>
        <v>1</v>
      </c>
      <c r="Z120" s="438">
        <f t="shared" si="31"/>
        <v>1</v>
      </c>
      <c r="AA120" s="438">
        <f t="shared" si="31"/>
        <v>1</v>
      </c>
      <c r="AB120" s="438">
        <f t="shared" si="31"/>
        <v>1</v>
      </c>
      <c r="AC120" s="438">
        <f t="shared" si="31"/>
        <v>1</v>
      </c>
      <c r="AD120" s="438">
        <f t="shared" si="31"/>
        <v>1</v>
      </c>
      <c r="AE120" s="438">
        <f t="shared" si="31"/>
        <v>1</v>
      </c>
      <c r="AF120" s="438">
        <f t="shared" si="31"/>
        <v>1</v>
      </c>
      <c r="AG120" s="438">
        <f t="shared" si="31"/>
        <v>1</v>
      </c>
      <c r="AH120" s="438">
        <f t="shared" si="31"/>
        <v>1</v>
      </c>
      <c r="AI120" s="438">
        <f t="shared" si="31"/>
        <v>1</v>
      </c>
      <c r="AJ120" s="438">
        <f t="shared" si="31"/>
        <v>1</v>
      </c>
      <c r="AK120" s="438">
        <f t="shared" si="31"/>
        <v>1</v>
      </c>
      <c r="AL120" s="260">
        <f t="shared" si="26"/>
        <v>31</v>
      </c>
      <c r="AM120" s="301"/>
      <c r="AN120" s="407" t="b">
        <v>0</v>
      </c>
    </row>
    <row r="121" ht="15.75" customHeight="1">
      <c r="A121" s="264" t="s">
        <v>273</v>
      </c>
      <c r="B121" s="309" t="s">
        <v>310</v>
      </c>
      <c r="C121" s="309" t="s">
        <v>271</v>
      </c>
      <c r="D121" s="309" t="s">
        <v>173</v>
      </c>
      <c r="E121" s="309"/>
      <c r="F121" s="309"/>
      <c r="G121" s="437"/>
      <c r="H121" s="435"/>
      <c r="I121" s="435"/>
      <c r="J121" s="435"/>
      <c r="K121" s="435"/>
      <c r="L121" s="435"/>
      <c r="M121" s="437"/>
      <c r="N121" s="437"/>
      <c r="O121" s="435"/>
      <c r="P121" s="435">
        <v>1.0</v>
      </c>
      <c r="Q121" s="435"/>
      <c r="R121" s="435"/>
      <c r="S121" s="433"/>
      <c r="T121" s="437"/>
      <c r="U121" s="437"/>
      <c r="V121" s="433"/>
      <c r="W121" s="435"/>
      <c r="X121" s="435"/>
      <c r="Y121" s="435"/>
      <c r="Z121" s="435"/>
      <c r="AA121" s="437"/>
      <c r="AB121" s="437"/>
      <c r="AC121" s="435"/>
      <c r="AD121" s="435"/>
      <c r="AE121" s="435"/>
      <c r="AF121" s="435"/>
      <c r="AG121" s="435"/>
      <c r="AH121" s="437"/>
      <c r="AI121" s="437"/>
      <c r="AJ121" s="435"/>
      <c r="AK121" s="435"/>
      <c r="AL121" s="278">
        <f t="shared" si="26"/>
        <v>1</v>
      </c>
      <c r="AM121" s="241"/>
      <c r="AN121" s="240" t="b">
        <v>1</v>
      </c>
    </row>
    <row r="122" ht="15.75" customHeight="1">
      <c r="A122" s="264" t="s">
        <v>273</v>
      </c>
      <c r="B122" s="309" t="s">
        <v>310</v>
      </c>
      <c r="C122" s="309" t="s">
        <v>271</v>
      </c>
      <c r="D122" s="309"/>
      <c r="E122" s="309"/>
      <c r="F122" s="309"/>
      <c r="G122" s="437"/>
      <c r="H122" s="435"/>
      <c r="I122" s="435"/>
      <c r="J122" s="435"/>
      <c r="K122" s="435"/>
      <c r="L122" s="435"/>
      <c r="M122" s="437"/>
      <c r="N122" s="437"/>
      <c r="O122" s="435"/>
      <c r="P122" s="435"/>
      <c r="Q122" s="435"/>
      <c r="R122" s="435"/>
      <c r="S122" s="433"/>
      <c r="T122" s="437"/>
      <c r="U122" s="437"/>
      <c r="V122" s="433"/>
      <c r="W122" s="435"/>
      <c r="X122" s="435"/>
      <c r="Y122" s="435"/>
      <c r="Z122" s="435"/>
      <c r="AA122" s="437"/>
      <c r="AB122" s="437"/>
      <c r="AC122" s="435"/>
      <c r="AD122" s="435"/>
      <c r="AE122" s="435"/>
      <c r="AF122" s="435"/>
      <c r="AG122" s="435"/>
      <c r="AH122" s="437"/>
      <c r="AI122" s="437"/>
      <c r="AJ122" s="435"/>
      <c r="AK122" s="435"/>
      <c r="AL122" s="278">
        <f t="shared" si="26"/>
        <v>0</v>
      </c>
      <c r="AM122" s="304"/>
      <c r="AN122" s="240" t="b">
        <v>0</v>
      </c>
    </row>
    <row r="123" ht="15.75" customHeight="1">
      <c r="A123" s="305" t="s">
        <v>273</v>
      </c>
      <c r="B123" s="306" t="s">
        <v>310</v>
      </c>
      <c r="C123" s="306" t="s">
        <v>271</v>
      </c>
      <c r="D123" s="306" t="s">
        <v>172</v>
      </c>
      <c r="E123" s="306"/>
      <c r="F123" s="306"/>
      <c r="G123" s="438">
        <f t="shared" ref="G123:AK123" si="32">SUM(G121:G122)</f>
        <v>0</v>
      </c>
      <c r="H123" s="438">
        <f t="shared" si="32"/>
        <v>0</v>
      </c>
      <c r="I123" s="438">
        <f t="shared" si="32"/>
        <v>0</v>
      </c>
      <c r="J123" s="438">
        <f t="shared" si="32"/>
        <v>0</v>
      </c>
      <c r="K123" s="438">
        <f t="shared" si="32"/>
        <v>0</v>
      </c>
      <c r="L123" s="438">
        <f t="shared" si="32"/>
        <v>0</v>
      </c>
      <c r="M123" s="438">
        <f t="shared" si="32"/>
        <v>0</v>
      </c>
      <c r="N123" s="438">
        <f t="shared" si="32"/>
        <v>0</v>
      </c>
      <c r="O123" s="438">
        <f t="shared" si="32"/>
        <v>0</v>
      </c>
      <c r="P123" s="438">
        <f t="shared" si="32"/>
        <v>1</v>
      </c>
      <c r="Q123" s="438">
        <f t="shared" si="32"/>
        <v>0</v>
      </c>
      <c r="R123" s="438">
        <f t="shared" si="32"/>
        <v>0</v>
      </c>
      <c r="S123" s="438">
        <f t="shared" si="32"/>
        <v>0</v>
      </c>
      <c r="T123" s="438">
        <f t="shared" si="32"/>
        <v>0</v>
      </c>
      <c r="U123" s="438">
        <f t="shared" si="32"/>
        <v>0</v>
      </c>
      <c r="V123" s="438">
        <f t="shared" si="32"/>
        <v>0</v>
      </c>
      <c r="W123" s="438">
        <f t="shared" si="32"/>
        <v>0</v>
      </c>
      <c r="X123" s="438">
        <f t="shared" si="32"/>
        <v>0</v>
      </c>
      <c r="Y123" s="438">
        <f t="shared" si="32"/>
        <v>0</v>
      </c>
      <c r="Z123" s="438">
        <f t="shared" si="32"/>
        <v>0</v>
      </c>
      <c r="AA123" s="438">
        <f t="shared" si="32"/>
        <v>0</v>
      </c>
      <c r="AB123" s="438">
        <f t="shared" si="32"/>
        <v>0</v>
      </c>
      <c r="AC123" s="438">
        <f t="shared" si="32"/>
        <v>0</v>
      </c>
      <c r="AD123" s="438">
        <f t="shared" si="32"/>
        <v>0</v>
      </c>
      <c r="AE123" s="438">
        <f t="shared" si="32"/>
        <v>0</v>
      </c>
      <c r="AF123" s="438">
        <f t="shared" si="32"/>
        <v>0</v>
      </c>
      <c r="AG123" s="438">
        <f t="shared" si="32"/>
        <v>0</v>
      </c>
      <c r="AH123" s="438">
        <f t="shared" si="32"/>
        <v>0</v>
      </c>
      <c r="AI123" s="438">
        <f t="shared" si="32"/>
        <v>0</v>
      </c>
      <c r="AJ123" s="438">
        <f t="shared" si="32"/>
        <v>0</v>
      </c>
      <c r="AK123" s="438">
        <f t="shared" si="32"/>
        <v>0</v>
      </c>
      <c r="AL123" s="260">
        <f t="shared" si="26"/>
        <v>1</v>
      </c>
      <c r="AM123" s="263"/>
      <c r="AN123" s="439" t="b">
        <v>0</v>
      </c>
    </row>
    <row r="124" ht="15.75" customHeight="1">
      <c r="A124" s="264" t="s">
        <v>273</v>
      </c>
      <c r="B124" s="309" t="s">
        <v>310</v>
      </c>
      <c r="C124" s="309" t="s">
        <v>263</v>
      </c>
      <c r="D124" s="309" t="s">
        <v>160</v>
      </c>
      <c r="E124" s="309"/>
      <c r="F124" s="309"/>
      <c r="G124" s="437"/>
      <c r="H124" s="435">
        <v>1.0</v>
      </c>
      <c r="I124" s="435">
        <v>1.0</v>
      </c>
      <c r="J124" s="435">
        <v>1.0</v>
      </c>
      <c r="K124" s="435">
        <v>1.0</v>
      </c>
      <c r="L124" s="435">
        <v>1.0</v>
      </c>
      <c r="M124" s="437"/>
      <c r="N124" s="437"/>
      <c r="O124" s="435">
        <v>1.0</v>
      </c>
      <c r="P124" s="435">
        <v>1.0</v>
      </c>
      <c r="Q124" s="435">
        <v>1.0</v>
      </c>
      <c r="R124" s="435">
        <v>1.0</v>
      </c>
      <c r="S124" s="433">
        <v>1.0</v>
      </c>
      <c r="T124" s="437"/>
      <c r="U124" s="437"/>
      <c r="V124" s="433">
        <v>1.0</v>
      </c>
      <c r="W124" s="435">
        <v>1.0</v>
      </c>
      <c r="X124" s="435">
        <v>1.0</v>
      </c>
      <c r="Y124" s="435">
        <v>1.0</v>
      </c>
      <c r="Z124" s="435">
        <v>1.0</v>
      </c>
      <c r="AA124" s="437"/>
      <c r="AB124" s="437"/>
      <c r="AC124" s="435">
        <v>1.0</v>
      </c>
      <c r="AD124" s="435">
        <v>1.0</v>
      </c>
      <c r="AE124" s="435">
        <v>1.0</v>
      </c>
      <c r="AF124" s="435">
        <v>1.0</v>
      </c>
      <c r="AG124" s="435">
        <v>1.0</v>
      </c>
      <c r="AH124" s="437"/>
      <c r="AI124" s="437"/>
      <c r="AJ124" s="435">
        <v>1.0</v>
      </c>
      <c r="AK124" s="435">
        <v>1.0</v>
      </c>
      <c r="AL124" s="278">
        <f t="shared" si="26"/>
        <v>22</v>
      </c>
      <c r="AM124" s="241"/>
      <c r="AN124" s="240" t="b">
        <v>1</v>
      </c>
    </row>
    <row r="125" ht="15.75" customHeight="1">
      <c r="A125" s="264" t="s">
        <v>273</v>
      </c>
      <c r="B125" s="309" t="s">
        <v>310</v>
      </c>
      <c r="C125" s="309" t="s">
        <v>263</v>
      </c>
      <c r="D125" s="309"/>
      <c r="E125" s="309"/>
      <c r="F125" s="309"/>
      <c r="G125" s="437"/>
      <c r="H125" s="435"/>
      <c r="I125" s="435"/>
      <c r="J125" s="435"/>
      <c r="K125" s="435"/>
      <c r="L125" s="435"/>
      <c r="M125" s="437"/>
      <c r="N125" s="437"/>
      <c r="O125" s="435"/>
      <c r="P125" s="435"/>
      <c r="Q125" s="435"/>
      <c r="R125" s="435"/>
      <c r="S125" s="433"/>
      <c r="T125" s="437"/>
      <c r="U125" s="437"/>
      <c r="V125" s="433"/>
      <c r="W125" s="435"/>
      <c r="X125" s="435"/>
      <c r="Y125" s="435"/>
      <c r="Z125" s="435"/>
      <c r="AA125" s="437"/>
      <c r="AB125" s="437"/>
      <c r="AC125" s="435"/>
      <c r="AD125" s="435"/>
      <c r="AE125" s="435"/>
      <c r="AF125" s="435"/>
      <c r="AG125" s="435"/>
      <c r="AH125" s="437"/>
      <c r="AI125" s="437"/>
      <c r="AJ125" s="435"/>
      <c r="AK125" s="435"/>
      <c r="AL125" s="278">
        <f t="shared" si="26"/>
        <v>0</v>
      </c>
      <c r="AM125" s="304"/>
      <c r="AN125" s="240" t="b">
        <v>0</v>
      </c>
    </row>
    <row r="126" ht="15.75" customHeight="1">
      <c r="A126" s="305" t="s">
        <v>273</v>
      </c>
      <c r="B126" s="306" t="s">
        <v>310</v>
      </c>
      <c r="C126" s="306" t="s">
        <v>263</v>
      </c>
      <c r="D126" s="306" t="s">
        <v>142</v>
      </c>
      <c r="E126" s="306"/>
      <c r="F126" s="306"/>
      <c r="G126" s="438">
        <f t="shared" ref="G126:AK126" si="33">SUM(G124:G125)</f>
        <v>0</v>
      </c>
      <c r="H126" s="438">
        <f t="shared" si="33"/>
        <v>1</v>
      </c>
      <c r="I126" s="438">
        <f t="shared" si="33"/>
        <v>1</v>
      </c>
      <c r="J126" s="438">
        <f t="shared" si="33"/>
        <v>1</v>
      </c>
      <c r="K126" s="438">
        <f t="shared" si="33"/>
        <v>1</v>
      </c>
      <c r="L126" s="438">
        <f t="shared" si="33"/>
        <v>1</v>
      </c>
      <c r="M126" s="438">
        <f t="shared" si="33"/>
        <v>0</v>
      </c>
      <c r="N126" s="438">
        <f t="shared" si="33"/>
        <v>0</v>
      </c>
      <c r="O126" s="438">
        <f t="shared" si="33"/>
        <v>1</v>
      </c>
      <c r="P126" s="438">
        <f t="shared" si="33"/>
        <v>1</v>
      </c>
      <c r="Q126" s="438">
        <f t="shared" si="33"/>
        <v>1</v>
      </c>
      <c r="R126" s="438">
        <f t="shared" si="33"/>
        <v>1</v>
      </c>
      <c r="S126" s="438">
        <f t="shared" si="33"/>
        <v>1</v>
      </c>
      <c r="T126" s="438">
        <f t="shared" si="33"/>
        <v>0</v>
      </c>
      <c r="U126" s="438">
        <f t="shared" si="33"/>
        <v>0</v>
      </c>
      <c r="V126" s="438">
        <f t="shared" si="33"/>
        <v>1</v>
      </c>
      <c r="W126" s="438">
        <f t="shared" si="33"/>
        <v>1</v>
      </c>
      <c r="X126" s="438">
        <f t="shared" si="33"/>
        <v>1</v>
      </c>
      <c r="Y126" s="438">
        <f t="shared" si="33"/>
        <v>1</v>
      </c>
      <c r="Z126" s="438">
        <f t="shared" si="33"/>
        <v>1</v>
      </c>
      <c r="AA126" s="438">
        <f t="shared" si="33"/>
        <v>0</v>
      </c>
      <c r="AB126" s="438">
        <f t="shared" si="33"/>
        <v>0</v>
      </c>
      <c r="AC126" s="438">
        <f t="shared" si="33"/>
        <v>1</v>
      </c>
      <c r="AD126" s="438">
        <f t="shared" si="33"/>
        <v>1</v>
      </c>
      <c r="AE126" s="438">
        <f t="shared" si="33"/>
        <v>1</v>
      </c>
      <c r="AF126" s="438">
        <f t="shared" si="33"/>
        <v>1</v>
      </c>
      <c r="AG126" s="438">
        <f t="shared" si="33"/>
        <v>1</v>
      </c>
      <c r="AH126" s="438">
        <f t="shared" si="33"/>
        <v>0</v>
      </c>
      <c r="AI126" s="438">
        <f t="shared" si="33"/>
        <v>0</v>
      </c>
      <c r="AJ126" s="438">
        <f t="shared" si="33"/>
        <v>1</v>
      </c>
      <c r="AK126" s="438">
        <f t="shared" si="33"/>
        <v>1</v>
      </c>
      <c r="AL126" s="260">
        <f t="shared" si="26"/>
        <v>22</v>
      </c>
      <c r="AM126" s="263"/>
      <c r="AN126" s="439" t="b">
        <v>0</v>
      </c>
    </row>
    <row r="127" ht="15.75" customHeight="1">
      <c r="A127" s="264" t="s">
        <v>265</v>
      </c>
      <c r="B127" s="309" t="s">
        <v>310</v>
      </c>
      <c r="C127" s="309" t="s">
        <v>267</v>
      </c>
      <c r="D127" s="309" t="s">
        <v>175</v>
      </c>
      <c r="E127" s="309"/>
      <c r="F127" s="309"/>
      <c r="G127" s="437"/>
      <c r="H127" s="435"/>
      <c r="I127" s="435"/>
      <c r="J127" s="435"/>
      <c r="K127" s="435"/>
      <c r="L127" s="435"/>
      <c r="M127" s="437"/>
      <c r="N127" s="437"/>
      <c r="O127" s="435"/>
      <c r="P127" s="435"/>
      <c r="Q127" s="435"/>
      <c r="R127" s="435"/>
      <c r="S127" s="433"/>
      <c r="T127" s="437"/>
      <c r="U127" s="437"/>
      <c r="V127" s="433"/>
      <c r="W127" s="435"/>
      <c r="X127" s="435"/>
      <c r="Y127" s="435"/>
      <c r="Z127" s="435"/>
      <c r="AA127" s="437"/>
      <c r="AB127" s="437"/>
      <c r="AC127" s="435"/>
      <c r="AD127" s="435"/>
      <c r="AE127" s="435"/>
      <c r="AF127" s="435"/>
      <c r="AG127" s="435"/>
      <c r="AH127" s="437"/>
      <c r="AI127" s="437"/>
      <c r="AJ127" s="435"/>
      <c r="AK127" s="435"/>
      <c r="AL127" s="278">
        <f t="shared" si="26"/>
        <v>0</v>
      </c>
      <c r="AM127" s="241"/>
      <c r="AN127" s="240" t="b">
        <v>0</v>
      </c>
    </row>
    <row r="128" ht="15.75" customHeight="1">
      <c r="A128" s="305" t="s">
        <v>265</v>
      </c>
      <c r="B128" s="457" t="s">
        <v>310</v>
      </c>
      <c r="C128" s="286" t="s">
        <v>267</v>
      </c>
      <c r="D128" s="286" t="s">
        <v>174</v>
      </c>
      <c r="E128" s="286"/>
      <c r="F128" s="286"/>
      <c r="G128" s="438">
        <f t="shared" ref="G128:AK128" si="34">SUM(G127)</f>
        <v>0</v>
      </c>
      <c r="H128" s="438">
        <f t="shared" si="34"/>
        <v>0</v>
      </c>
      <c r="I128" s="438">
        <f t="shared" si="34"/>
        <v>0</v>
      </c>
      <c r="J128" s="438">
        <f t="shared" si="34"/>
        <v>0</v>
      </c>
      <c r="K128" s="438">
        <f t="shared" si="34"/>
        <v>0</v>
      </c>
      <c r="L128" s="438">
        <f t="shared" si="34"/>
        <v>0</v>
      </c>
      <c r="M128" s="438">
        <f t="shared" si="34"/>
        <v>0</v>
      </c>
      <c r="N128" s="438">
        <f t="shared" si="34"/>
        <v>0</v>
      </c>
      <c r="O128" s="438">
        <f t="shared" si="34"/>
        <v>0</v>
      </c>
      <c r="P128" s="438">
        <f t="shared" si="34"/>
        <v>0</v>
      </c>
      <c r="Q128" s="438">
        <f t="shared" si="34"/>
        <v>0</v>
      </c>
      <c r="R128" s="438">
        <f t="shared" si="34"/>
        <v>0</v>
      </c>
      <c r="S128" s="438">
        <f t="shared" si="34"/>
        <v>0</v>
      </c>
      <c r="T128" s="438">
        <f t="shared" si="34"/>
        <v>0</v>
      </c>
      <c r="U128" s="438">
        <f t="shared" si="34"/>
        <v>0</v>
      </c>
      <c r="V128" s="438">
        <f t="shared" si="34"/>
        <v>0</v>
      </c>
      <c r="W128" s="438">
        <f t="shared" si="34"/>
        <v>0</v>
      </c>
      <c r="X128" s="438">
        <f t="shared" si="34"/>
        <v>0</v>
      </c>
      <c r="Y128" s="438">
        <f t="shared" si="34"/>
        <v>0</v>
      </c>
      <c r="Z128" s="438">
        <f t="shared" si="34"/>
        <v>0</v>
      </c>
      <c r="AA128" s="438">
        <f t="shared" si="34"/>
        <v>0</v>
      </c>
      <c r="AB128" s="438">
        <f t="shared" si="34"/>
        <v>0</v>
      </c>
      <c r="AC128" s="438">
        <f t="shared" si="34"/>
        <v>0</v>
      </c>
      <c r="AD128" s="438">
        <f t="shared" si="34"/>
        <v>0</v>
      </c>
      <c r="AE128" s="438">
        <f t="shared" si="34"/>
        <v>0</v>
      </c>
      <c r="AF128" s="438">
        <f t="shared" si="34"/>
        <v>0</v>
      </c>
      <c r="AG128" s="438">
        <f t="shared" si="34"/>
        <v>0</v>
      </c>
      <c r="AH128" s="438">
        <f t="shared" si="34"/>
        <v>0</v>
      </c>
      <c r="AI128" s="438">
        <f t="shared" si="34"/>
        <v>0</v>
      </c>
      <c r="AJ128" s="438">
        <f t="shared" si="34"/>
        <v>0</v>
      </c>
      <c r="AK128" s="438">
        <f t="shared" si="34"/>
        <v>0</v>
      </c>
      <c r="AL128" s="260">
        <f t="shared" si="26"/>
        <v>0</v>
      </c>
      <c r="AM128" s="263"/>
      <c r="AN128" s="439" t="b">
        <v>0</v>
      </c>
    </row>
    <row r="129" ht="15.75" customHeight="1">
      <c r="A129" s="264" t="s">
        <v>273</v>
      </c>
      <c r="B129" s="309" t="s">
        <v>291</v>
      </c>
      <c r="C129" s="309" t="s">
        <v>259</v>
      </c>
      <c r="D129" s="309" t="s">
        <v>50</v>
      </c>
      <c r="E129" s="309"/>
      <c r="F129" s="309"/>
      <c r="G129" s="437"/>
      <c r="H129" s="435"/>
      <c r="I129" s="435"/>
      <c r="J129" s="435"/>
      <c r="K129" s="435"/>
      <c r="L129" s="435"/>
      <c r="M129" s="437"/>
      <c r="N129" s="437"/>
      <c r="O129" s="435"/>
      <c r="P129" s="435"/>
      <c r="Q129" s="435"/>
      <c r="R129" s="435">
        <v>2.0</v>
      </c>
      <c r="S129" s="433"/>
      <c r="T129" s="437"/>
      <c r="U129" s="437"/>
      <c r="V129" s="433"/>
      <c r="W129" s="435"/>
      <c r="X129" s="435"/>
      <c r="Y129" s="435"/>
      <c r="Z129" s="435"/>
      <c r="AA129" s="437"/>
      <c r="AB129" s="437"/>
      <c r="AC129" s="435"/>
      <c r="AD129" s="435"/>
      <c r="AE129" s="435"/>
      <c r="AF129" s="435"/>
      <c r="AG129" s="435"/>
      <c r="AH129" s="437"/>
      <c r="AI129" s="437"/>
      <c r="AJ129" s="435"/>
      <c r="AK129" s="435"/>
      <c r="AL129" s="278">
        <f t="shared" si="26"/>
        <v>2</v>
      </c>
      <c r="AM129" s="241"/>
      <c r="AN129" s="240" t="b">
        <v>0</v>
      </c>
    </row>
    <row r="130" ht="15.75" customHeight="1">
      <c r="A130" s="305" t="s">
        <v>273</v>
      </c>
      <c r="B130" s="306" t="s">
        <v>291</v>
      </c>
      <c r="C130" s="306" t="s">
        <v>259</v>
      </c>
      <c r="D130" s="306" t="s">
        <v>47</v>
      </c>
      <c r="E130" s="306"/>
      <c r="F130" s="306"/>
      <c r="G130" s="438">
        <f t="shared" ref="G130:AK130" si="35">SUM(G129)</f>
        <v>0</v>
      </c>
      <c r="H130" s="438">
        <f t="shared" si="35"/>
        <v>0</v>
      </c>
      <c r="I130" s="438">
        <f t="shared" si="35"/>
        <v>0</v>
      </c>
      <c r="J130" s="438">
        <f t="shared" si="35"/>
        <v>0</v>
      </c>
      <c r="K130" s="438">
        <f t="shared" si="35"/>
        <v>0</v>
      </c>
      <c r="L130" s="438">
        <f t="shared" si="35"/>
        <v>0</v>
      </c>
      <c r="M130" s="438">
        <f t="shared" si="35"/>
        <v>0</v>
      </c>
      <c r="N130" s="438">
        <f t="shared" si="35"/>
        <v>0</v>
      </c>
      <c r="O130" s="438">
        <f t="shared" si="35"/>
        <v>0</v>
      </c>
      <c r="P130" s="438">
        <f t="shared" si="35"/>
        <v>0</v>
      </c>
      <c r="Q130" s="438">
        <f t="shared" si="35"/>
        <v>0</v>
      </c>
      <c r="R130" s="438">
        <f t="shared" si="35"/>
        <v>2</v>
      </c>
      <c r="S130" s="438">
        <f t="shared" si="35"/>
        <v>0</v>
      </c>
      <c r="T130" s="438">
        <f t="shared" si="35"/>
        <v>0</v>
      </c>
      <c r="U130" s="438">
        <f t="shared" si="35"/>
        <v>0</v>
      </c>
      <c r="V130" s="438">
        <f t="shared" si="35"/>
        <v>0</v>
      </c>
      <c r="W130" s="438">
        <f t="shared" si="35"/>
        <v>0</v>
      </c>
      <c r="X130" s="438">
        <f t="shared" si="35"/>
        <v>0</v>
      </c>
      <c r="Y130" s="438">
        <f t="shared" si="35"/>
        <v>0</v>
      </c>
      <c r="Z130" s="438">
        <f t="shared" si="35"/>
        <v>0</v>
      </c>
      <c r="AA130" s="438">
        <f t="shared" si="35"/>
        <v>0</v>
      </c>
      <c r="AB130" s="438">
        <f t="shared" si="35"/>
        <v>0</v>
      </c>
      <c r="AC130" s="438">
        <f t="shared" si="35"/>
        <v>0</v>
      </c>
      <c r="AD130" s="438">
        <f t="shared" si="35"/>
        <v>0</v>
      </c>
      <c r="AE130" s="438">
        <f t="shared" si="35"/>
        <v>0</v>
      </c>
      <c r="AF130" s="438">
        <f t="shared" si="35"/>
        <v>0</v>
      </c>
      <c r="AG130" s="438">
        <f t="shared" si="35"/>
        <v>0</v>
      </c>
      <c r="AH130" s="438">
        <f t="shared" si="35"/>
        <v>0</v>
      </c>
      <c r="AI130" s="438">
        <f t="shared" si="35"/>
        <v>0</v>
      </c>
      <c r="AJ130" s="438">
        <f t="shared" si="35"/>
        <v>0</v>
      </c>
      <c r="AK130" s="438">
        <f t="shared" si="35"/>
        <v>0</v>
      </c>
      <c r="AL130" s="260">
        <f t="shared" si="26"/>
        <v>2</v>
      </c>
      <c r="AM130" s="263"/>
      <c r="AN130" s="439" t="b">
        <v>0</v>
      </c>
    </row>
    <row r="131" ht="15.75" customHeight="1">
      <c r="A131" s="264" t="s">
        <v>273</v>
      </c>
      <c r="B131" s="309" t="s">
        <v>313</v>
      </c>
      <c r="C131" s="309" t="s">
        <v>259</v>
      </c>
      <c r="D131" s="309" t="s">
        <v>54</v>
      </c>
      <c r="E131" s="309"/>
      <c r="F131" s="309"/>
      <c r="G131" s="437"/>
      <c r="H131" s="435">
        <v>1.0</v>
      </c>
      <c r="I131" s="435">
        <v>1.0</v>
      </c>
      <c r="J131" s="435">
        <v>1.0</v>
      </c>
      <c r="K131" s="435"/>
      <c r="L131" s="435"/>
      <c r="M131" s="437">
        <v>1.0</v>
      </c>
      <c r="N131" s="437">
        <v>1.0</v>
      </c>
      <c r="O131" s="435">
        <v>1.0</v>
      </c>
      <c r="P131" s="435">
        <v>1.0</v>
      </c>
      <c r="Q131" s="435">
        <v>1.0</v>
      </c>
      <c r="R131" s="435">
        <v>1.0</v>
      </c>
      <c r="S131" s="433">
        <v>1.0</v>
      </c>
      <c r="T131" s="437">
        <v>1.0</v>
      </c>
      <c r="U131" s="437">
        <v>1.0</v>
      </c>
      <c r="V131" s="433">
        <v>1.0</v>
      </c>
      <c r="W131" s="435">
        <v>1.0</v>
      </c>
      <c r="X131" s="435">
        <v>1.0</v>
      </c>
      <c r="Y131" s="435">
        <v>1.0</v>
      </c>
      <c r="Z131" s="435">
        <v>1.0</v>
      </c>
      <c r="AA131" s="437">
        <v>1.0</v>
      </c>
      <c r="AB131" s="437">
        <v>1.0</v>
      </c>
      <c r="AC131" s="435">
        <v>1.0</v>
      </c>
      <c r="AD131" s="435">
        <v>1.0</v>
      </c>
      <c r="AE131" s="435">
        <v>1.0</v>
      </c>
      <c r="AF131" s="435">
        <v>1.0</v>
      </c>
      <c r="AG131" s="435">
        <v>1.0</v>
      </c>
      <c r="AH131" s="437">
        <v>1.0</v>
      </c>
      <c r="AI131" s="437">
        <v>1.0</v>
      </c>
      <c r="AJ131" s="435">
        <v>1.0</v>
      </c>
      <c r="AK131" s="435"/>
      <c r="AL131" s="278">
        <f t="shared" si="26"/>
        <v>27</v>
      </c>
      <c r="AM131" s="304"/>
      <c r="AN131" s="240" t="b">
        <v>0</v>
      </c>
    </row>
    <row r="132" ht="15.75" customHeight="1">
      <c r="A132" s="504" t="s">
        <v>273</v>
      </c>
      <c r="B132" s="415" t="s">
        <v>313</v>
      </c>
      <c r="C132" s="415" t="s">
        <v>259</v>
      </c>
      <c r="D132" s="415"/>
      <c r="E132" s="309"/>
      <c r="F132" s="309"/>
      <c r="G132" s="437"/>
      <c r="H132" s="435"/>
      <c r="I132" s="435"/>
      <c r="J132" s="435"/>
      <c r="K132" s="435"/>
      <c r="L132" s="435"/>
      <c r="M132" s="437"/>
      <c r="N132" s="437"/>
      <c r="O132" s="435"/>
      <c r="P132" s="435"/>
      <c r="Q132" s="435"/>
      <c r="R132" s="435"/>
      <c r="S132" s="433"/>
      <c r="T132" s="437"/>
      <c r="U132" s="437"/>
      <c r="V132" s="433"/>
      <c r="W132" s="435"/>
      <c r="X132" s="435"/>
      <c r="Y132" s="435"/>
      <c r="Z132" s="435"/>
      <c r="AA132" s="437"/>
      <c r="AB132" s="437"/>
      <c r="AC132" s="435"/>
      <c r="AD132" s="435"/>
      <c r="AE132" s="435"/>
      <c r="AF132" s="435"/>
      <c r="AG132" s="435"/>
      <c r="AH132" s="437"/>
      <c r="AI132" s="437"/>
      <c r="AJ132" s="435"/>
      <c r="AK132" s="435"/>
      <c r="AL132" s="278">
        <f t="shared" si="26"/>
        <v>0</v>
      </c>
      <c r="AM132" s="304"/>
      <c r="AN132" s="240" t="b">
        <v>0</v>
      </c>
    </row>
    <row r="133" ht="15.75" customHeight="1">
      <c r="A133" s="305" t="s">
        <v>273</v>
      </c>
      <c r="B133" s="306" t="s">
        <v>313</v>
      </c>
      <c r="C133" s="306" t="s">
        <v>259</v>
      </c>
      <c r="D133" s="306" t="s">
        <v>47</v>
      </c>
      <c r="E133" s="306"/>
      <c r="F133" s="306"/>
      <c r="G133" s="438">
        <f t="shared" ref="G133:AK133" si="36">SUM(G131:G132)</f>
        <v>0</v>
      </c>
      <c r="H133" s="438">
        <f t="shared" si="36"/>
        <v>1</v>
      </c>
      <c r="I133" s="438">
        <f t="shared" si="36"/>
        <v>1</v>
      </c>
      <c r="J133" s="438">
        <f t="shared" si="36"/>
        <v>1</v>
      </c>
      <c r="K133" s="438">
        <f t="shared" si="36"/>
        <v>0</v>
      </c>
      <c r="L133" s="438">
        <f t="shared" si="36"/>
        <v>0</v>
      </c>
      <c r="M133" s="438">
        <f t="shared" si="36"/>
        <v>1</v>
      </c>
      <c r="N133" s="438">
        <f t="shared" si="36"/>
        <v>1</v>
      </c>
      <c r="O133" s="438">
        <f t="shared" si="36"/>
        <v>1</v>
      </c>
      <c r="P133" s="438">
        <f t="shared" si="36"/>
        <v>1</v>
      </c>
      <c r="Q133" s="438">
        <f t="shared" si="36"/>
        <v>1</v>
      </c>
      <c r="R133" s="438">
        <f t="shared" si="36"/>
        <v>1</v>
      </c>
      <c r="S133" s="438">
        <f t="shared" si="36"/>
        <v>1</v>
      </c>
      <c r="T133" s="438">
        <f t="shared" si="36"/>
        <v>1</v>
      </c>
      <c r="U133" s="438">
        <f t="shared" si="36"/>
        <v>1</v>
      </c>
      <c r="V133" s="438">
        <f t="shared" si="36"/>
        <v>1</v>
      </c>
      <c r="W133" s="438">
        <f t="shared" si="36"/>
        <v>1</v>
      </c>
      <c r="X133" s="438">
        <f t="shared" si="36"/>
        <v>1</v>
      </c>
      <c r="Y133" s="438">
        <f t="shared" si="36"/>
        <v>1</v>
      </c>
      <c r="Z133" s="438">
        <f t="shared" si="36"/>
        <v>1</v>
      </c>
      <c r="AA133" s="438">
        <f t="shared" si="36"/>
        <v>1</v>
      </c>
      <c r="AB133" s="438">
        <f t="shared" si="36"/>
        <v>1</v>
      </c>
      <c r="AC133" s="438">
        <f t="shared" si="36"/>
        <v>1</v>
      </c>
      <c r="AD133" s="438">
        <f t="shared" si="36"/>
        <v>1</v>
      </c>
      <c r="AE133" s="438">
        <f t="shared" si="36"/>
        <v>1</v>
      </c>
      <c r="AF133" s="438">
        <f t="shared" si="36"/>
        <v>1</v>
      </c>
      <c r="AG133" s="438">
        <f t="shared" si="36"/>
        <v>1</v>
      </c>
      <c r="AH133" s="438">
        <f t="shared" si="36"/>
        <v>1</v>
      </c>
      <c r="AI133" s="438">
        <f t="shared" si="36"/>
        <v>1</v>
      </c>
      <c r="AJ133" s="438">
        <f t="shared" si="36"/>
        <v>1</v>
      </c>
      <c r="AK133" s="438">
        <f t="shared" si="36"/>
        <v>0</v>
      </c>
      <c r="AL133" s="260">
        <f t="shared" si="26"/>
        <v>27</v>
      </c>
      <c r="AM133" s="263"/>
      <c r="AN133" s="439" t="b">
        <v>0</v>
      </c>
    </row>
    <row r="134" ht="15.75" customHeight="1">
      <c r="A134" s="264" t="s">
        <v>273</v>
      </c>
      <c r="B134" s="309" t="s">
        <v>313</v>
      </c>
      <c r="C134" s="309" t="s">
        <v>263</v>
      </c>
      <c r="D134" s="309" t="s">
        <v>144</v>
      </c>
      <c r="E134" s="309"/>
      <c r="F134" s="309"/>
      <c r="G134" s="437"/>
      <c r="H134" s="435">
        <v>1.0</v>
      </c>
      <c r="I134" s="435">
        <v>1.0</v>
      </c>
      <c r="J134" s="435">
        <v>1.0</v>
      </c>
      <c r="K134" s="435">
        <v>1.0</v>
      </c>
      <c r="L134" s="435"/>
      <c r="M134" s="437"/>
      <c r="N134" s="437"/>
      <c r="O134" s="435">
        <v>1.0</v>
      </c>
      <c r="P134" s="435">
        <v>1.0</v>
      </c>
      <c r="Q134" s="435">
        <v>1.0</v>
      </c>
      <c r="R134" s="435">
        <v>1.0</v>
      </c>
      <c r="S134" s="433"/>
      <c r="T134" s="437"/>
      <c r="U134" s="437"/>
      <c r="V134" s="433"/>
      <c r="W134" s="435">
        <v>1.0</v>
      </c>
      <c r="X134" s="435">
        <v>1.0</v>
      </c>
      <c r="Y134" s="435">
        <v>1.0</v>
      </c>
      <c r="Z134" s="435">
        <v>1.0</v>
      </c>
      <c r="AA134" s="437"/>
      <c r="AB134" s="437"/>
      <c r="AC134" s="435">
        <v>1.0</v>
      </c>
      <c r="AD134" s="435">
        <v>1.0</v>
      </c>
      <c r="AE134" s="435">
        <v>1.0</v>
      </c>
      <c r="AF134" s="435">
        <v>1.0</v>
      </c>
      <c r="AG134" s="435">
        <v>1.0</v>
      </c>
      <c r="AH134" s="437"/>
      <c r="AI134" s="437"/>
      <c r="AJ134" s="435"/>
      <c r="AK134" s="435"/>
      <c r="AL134" s="278">
        <f t="shared" si="26"/>
        <v>17</v>
      </c>
      <c r="AM134" s="304"/>
      <c r="AN134" s="240" t="b">
        <v>0</v>
      </c>
    </row>
    <row r="135" ht="15.75" customHeight="1">
      <c r="A135" s="504" t="s">
        <v>273</v>
      </c>
      <c r="B135" s="415" t="s">
        <v>313</v>
      </c>
      <c r="C135" s="415" t="s">
        <v>263</v>
      </c>
      <c r="D135" s="415"/>
      <c r="E135" s="309"/>
      <c r="F135" s="309"/>
      <c r="G135" s="437"/>
      <c r="H135" s="435"/>
      <c r="I135" s="435"/>
      <c r="J135" s="435"/>
      <c r="K135" s="435"/>
      <c r="L135" s="435"/>
      <c r="M135" s="437"/>
      <c r="N135" s="437"/>
      <c r="O135" s="435"/>
      <c r="P135" s="435"/>
      <c r="Q135" s="435"/>
      <c r="R135" s="435"/>
      <c r="S135" s="433"/>
      <c r="T135" s="437"/>
      <c r="U135" s="437"/>
      <c r="V135" s="433"/>
      <c r="W135" s="435"/>
      <c r="X135" s="435"/>
      <c r="Y135" s="435"/>
      <c r="Z135" s="435"/>
      <c r="AA135" s="437"/>
      <c r="AB135" s="437"/>
      <c r="AC135" s="435"/>
      <c r="AD135" s="435"/>
      <c r="AE135" s="435"/>
      <c r="AF135" s="435"/>
      <c r="AG135" s="435"/>
      <c r="AH135" s="437"/>
      <c r="AI135" s="437"/>
      <c r="AJ135" s="435"/>
      <c r="AK135" s="435"/>
      <c r="AL135" s="278">
        <f t="shared" si="26"/>
        <v>0</v>
      </c>
      <c r="AM135" s="304"/>
      <c r="AN135" s="240" t="b">
        <v>0</v>
      </c>
    </row>
    <row r="136" ht="15.75" customHeight="1">
      <c r="A136" s="305" t="s">
        <v>273</v>
      </c>
      <c r="B136" s="306" t="s">
        <v>313</v>
      </c>
      <c r="C136" s="306" t="s">
        <v>263</v>
      </c>
      <c r="D136" s="306" t="s">
        <v>142</v>
      </c>
      <c r="E136" s="306"/>
      <c r="F136" s="306"/>
      <c r="G136" s="438">
        <f t="shared" ref="G136:AK136" si="37">SUM(G134:G135)</f>
        <v>0</v>
      </c>
      <c r="H136" s="438">
        <f t="shared" si="37"/>
        <v>1</v>
      </c>
      <c r="I136" s="438">
        <f t="shared" si="37"/>
        <v>1</v>
      </c>
      <c r="J136" s="438">
        <f t="shared" si="37"/>
        <v>1</v>
      </c>
      <c r="K136" s="438">
        <f t="shared" si="37"/>
        <v>1</v>
      </c>
      <c r="L136" s="438">
        <f t="shared" si="37"/>
        <v>0</v>
      </c>
      <c r="M136" s="438">
        <f t="shared" si="37"/>
        <v>0</v>
      </c>
      <c r="N136" s="438">
        <f t="shared" si="37"/>
        <v>0</v>
      </c>
      <c r="O136" s="438">
        <f t="shared" si="37"/>
        <v>1</v>
      </c>
      <c r="P136" s="438">
        <f t="shared" si="37"/>
        <v>1</v>
      </c>
      <c r="Q136" s="438">
        <f t="shared" si="37"/>
        <v>1</v>
      </c>
      <c r="R136" s="438">
        <f t="shared" si="37"/>
        <v>1</v>
      </c>
      <c r="S136" s="438">
        <f t="shared" si="37"/>
        <v>0</v>
      </c>
      <c r="T136" s="438">
        <f t="shared" si="37"/>
        <v>0</v>
      </c>
      <c r="U136" s="438">
        <f t="shared" si="37"/>
        <v>0</v>
      </c>
      <c r="V136" s="438">
        <f t="shared" si="37"/>
        <v>0</v>
      </c>
      <c r="W136" s="438">
        <f t="shared" si="37"/>
        <v>1</v>
      </c>
      <c r="X136" s="438">
        <f t="shared" si="37"/>
        <v>1</v>
      </c>
      <c r="Y136" s="438">
        <f t="shared" si="37"/>
        <v>1</v>
      </c>
      <c r="Z136" s="438">
        <f t="shared" si="37"/>
        <v>1</v>
      </c>
      <c r="AA136" s="438">
        <f t="shared" si="37"/>
        <v>0</v>
      </c>
      <c r="AB136" s="438">
        <f t="shared" si="37"/>
        <v>0</v>
      </c>
      <c r="AC136" s="438">
        <f t="shared" si="37"/>
        <v>1</v>
      </c>
      <c r="AD136" s="438">
        <f t="shared" si="37"/>
        <v>1</v>
      </c>
      <c r="AE136" s="438">
        <f t="shared" si="37"/>
        <v>1</v>
      </c>
      <c r="AF136" s="438">
        <f t="shared" si="37"/>
        <v>1</v>
      </c>
      <c r="AG136" s="438">
        <f t="shared" si="37"/>
        <v>1</v>
      </c>
      <c r="AH136" s="438">
        <f t="shared" si="37"/>
        <v>0</v>
      </c>
      <c r="AI136" s="438">
        <f t="shared" si="37"/>
        <v>0</v>
      </c>
      <c r="AJ136" s="438">
        <f t="shared" si="37"/>
        <v>0</v>
      </c>
      <c r="AK136" s="438">
        <f t="shared" si="37"/>
        <v>0</v>
      </c>
      <c r="AL136" s="260">
        <f t="shared" si="26"/>
        <v>17</v>
      </c>
      <c r="AM136" s="263"/>
      <c r="AN136" s="439" t="b">
        <v>0</v>
      </c>
    </row>
    <row r="137" ht="15.75" customHeight="1">
      <c r="A137" s="264" t="s">
        <v>265</v>
      </c>
      <c r="B137" s="309" t="s">
        <v>314</v>
      </c>
      <c r="C137" s="309" t="s">
        <v>275</v>
      </c>
      <c r="D137" s="309" t="s">
        <v>107</v>
      </c>
      <c r="E137" s="309"/>
      <c r="F137" s="309"/>
      <c r="G137" s="437"/>
      <c r="H137" s="435"/>
      <c r="I137" s="435">
        <v>4.0</v>
      </c>
      <c r="J137" s="435"/>
      <c r="K137" s="435"/>
      <c r="L137" s="435"/>
      <c r="M137" s="437"/>
      <c r="N137" s="437"/>
      <c r="O137" s="435"/>
      <c r="P137" s="435"/>
      <c r="Q137" s="435"/>
      <c r="R137" s="435"/>
      <c r="S137" s="433"/>
      <c r="T137" s="437"/>
      <c r="U137" s="437"/>
      <c r="V137" s="433"/>
      <c r="W137" s="435"/>
      <c r="X137" s="435"/>
      <c r="Y137" s="435"/>
      <c r="Z137" s="435"/>
      <c r="AA137" s="437"/>
      <c r="AB137" s="437"/>
      <c r="AC137" s="435"/>
      <c r="AD137" s="435"/>
      <c r="AE137" s="435"/>
      <c r="AF137" s="435"/>
      <c r="AG137" s="435"/>
      <c r="AH137" s="437"/>
      <c r="AI137" s="437"/>
      <c r="AJ137" s="435"/>
      <c r="AK137" s="435"/>
      <c r="AL137" s="278">
        <f t="shared" si="26"/>
        <v>4</v>
      </c>
      <c r="AM137" s="304"/>
      <c r="AN137" s="240" t="b">
        <v>0</v>
      </c>
    </row>
    <row r="138" ht="15.75" customHeight="1">
      <c r="A138" s="264" t="s">
        <v>265</v>
      </c>
      <c r="B138" s="309" t="s">
        <v>314</v>
      </c>
      <c r="C138" s="309" t="s">
        <v>275</v>
      </c>
      <c r="D138" s="309" t="s">
        <v>130</v>
      </c>
      <c r="E138" s="309"/>
      <c r="F138" s="309"/>
      <c r="G138" s="437"/>
      <c r="H138" s="435"/>
      <c r="I138" s="435"/>
      <c r="J138" s="435"/>
      <c r="K138" s="435"/>
      <c r="L138" s="435"/>
      <c r="M138" s="437"/>
      <c r="N138" s="437"/>
      <c r="O138" s="435"/>
      <c r="P138" s="435">
        <v>2.0</v>
      </c>
      <c r="Q138" s="435">
        <v>3.0</v>
      </c>
      <c r="R138" s="435">
        <v>3.0</v>
      </c>
      <c r="S138" s="433"/>
      <c r="T138" s="437"/>
      <c r="U138" s="437"/>
      <c r="V138" s="433"/>
      <c r="W138" s="435">
        <v>2.0</v>
      </c>
      <c r="X138" s="435"/>
      <c r="Y138" s="435">
        <v>2.0</v>
      </c>
      <c r="Z138" s="435">
        <v>3.0</v>
      </c>
      <c r="AA138" s="437"/>
      <c r="AB138" s="437"/>
      <c r="AC138" s="435"/>
      <c r="AD138" s="435">
        <v>2.0</v>
      </c>
      <c r="AE138" s="435">
        <v>3.0</v>
      </c>
      <c r="AF138" s="435"/>
      <c r="AG138" s="435"/>
      <c r="AH138" s="437"/>
      <c r="AI138" s="437"/>
      <c r="AJ138" s="435"/>
      <c r="AK138" s="435">
        <v>3.0</v>
      </c>
      <c r="AL138" s="278">
        <f t="shared" si="26"/>
        <v>23</v>
      </c>
      <c r="AM138" s="241"/>
      <c r="AN138" s="280" t="b">
        <v>0</v>
      </c>
    </row>
    <row r="139" ht="15.75" customHeight="1">
      <c r="A139" s="264" t="s">
        <v>265</v>
      </c>
      <c r="B139" s="309"/>
      <c r="C139" s="309"/>
      <c r="D139" s="309"/>
      <c r="E139" s="309"/>
      <c r="F139" s="309"/>
      <c r="G139" s="437"/>
      <c r="H139" s="435"/>
      <c r="I139" s="435"/>
      <c r="J139" s="435"/>
      <c r="K139" s="435"/>
      <c r="L139" s="435"/>
      <c r="M139" s="437"/>
      <c r="N139" s="437"/>
      <c r="O139" s="435"/>
      <c r="P139" s="435"/>
      <c r="Q139" s="435"/>
      <c r="R139" s="435"/>
      <c r="S139" s="433"/>
      <c r="T139" s="437"/>
      <c r="U139" s="437"/>
      <c r="V139" s="433"/>
      <c r="W139" s="435"/>
      <c r="X139" s="435"/>
      <c r="Y139" s="435"/>
      <c r="Z139" s="435"/>
      <c r="AA139" s="437"/>
      <c r="AB139" s="437"/>
      <c r="AC139" s="435"/>
      <c r="AD139" s="435"/>
      <c r="AE139" s="435"/>
      <c r="AF139" s="435"/>
      <c r="AG139" s="435"/>
      <c r="AH139" s="437"/>
      <c r="AI139" s="437"/>
      <c r="AJ139" s="435"/>
      <c r="AK139" s="435"/>
      <c r="AL139" s="278">
        <f t="shared" si="26"/>
        <v>0</v>
      </c>
      <c r="AM139" s="241"/>
      <c r="AN139" s="280" t="b">
        <v>0</v>
      </c>
    </row>
    <row r="140" ht="15.75" customHeight="1">
      <c r="A140" s="305" t="s">
        <v>265</v>
      </c>
      <c r="B140" s="306" t="s">
        <v>314</v>
      </c>
      <c r="C140" s="306" t="s">
        <v>275</v>
      </c>
      <c r="D140" s="306" t="s">
        <v>98</v>
      </c>
      <c r="E140" s="306"/>
      <c r="F140" s="306"/>
      <c r="G140" s="438">
        <f t="shared" ref="G140:AK140" si="38">SUM(G137:G139)</f>
        <v>0</v>
      </c>
      <c r="H140" s="438">
        <f t="shared" si="38"/>
        <v>0</v>
      </c>
      <c r="I140" s="438">
        <f t="shared" si="38"/>
        <v>4</v>
      </c>
      <c r="J140" s="438">
        <f t="shared" si="38"/>
        <v>0</v>
      </c>
      <c r="K140" s="438">
        <f t="shared" si="38"/>
        <v>0</v>
      </c>
      <c r="L140" s="438">
        <f t="shared" si="38"/>
        <v>0</v>
      </c>
      <c r="M140" s="438">
        <f t="shared" si="38"/>
        <v>0</v>
      </c>
      <c r="N140" s="438">
        <f t="shared" si="38"/>
        <v>0</v>
      </c>
      <c r="O140" s="438">
        <f t="shared" si="38"/>
        <v>0</v>
      </c>
      <c r="P140" s="438">
        <f t="shared" si="38"/>
        <v>2</v>
      </c>
      <c r="Q140" s="438">
        <f t="shared" si="38"/>
        <v>3</v>
      </c>
      <c r="R140" s="438">
        <f t="shared" si="38"/>
        <v>3</v>
      </c>
      <c r="S140" s="438">
        <f t="shared" si="38"/>
        <v>0</v>
      </c>
      <c r="T140" s="438">
        <f t="shared" si="38"/>
        <v>0</v>
      </c>
      <c r="U140" s="438">
        <f t="shared" si="38"/>
        <v>0</v>
      </c>
      <c r="V140" s="438">
        <f t="shared" si="38"/>
        <v>0</v>
      </c>
      <c r="W140" s="438">
        <f t="shared" si="38"/>
        <v>2</v>
      </c>
      <c r="X140" s="438">
        <f t="shared" si="38"/>
        <v>0</v>
      </c>
      <c r="Y140" s="438">
        <f t="shared" si="38"/>
        <v>2</v>
      </c>
      <c r="Z140" s="438">
        <f t="shared" si="38"/>
        <v>3</v>
      </c>
      <c r="AA140" s="438">
        <f t="shared" si="38"/>
        <v>0</v>
      </c>
      <c r="AB140" s="438">
        <f t="shared" si="38"/>
        <v>0</v>
      </c>
      <c r="AC140" s="438">
        <f t="shared" si="38"/>
        <v>0</v>
      </c>
      <c r="AD140" s="438">
        <f t="shared" si="38"/>
        <v>2</v>
      </c>
      <c r="AE140" s="438">
        <f t="shared" si="38"/>
        <v>3</v>
      </c>
      <c r="AF140" s="438">
        <f t="shared" si="38"/>
        <v>0</v>
      </c>
      <c r="AG140" s="438">
        <f t="shared" si="38"/>
        <v>0</v>
      </c>
      <c r="AH140" s="438">
        <f t="shared" si="38"/>
        <v>0</v>
      </c>
      <c r="AI140" s="438">
        <f t="shared" si="38"/>
        <v>0</v>
      </c>
      <c r="AJ140" s="438">
        <f t="shared" si="38"/>
        <v>0</v>
      </c>
      <c r="AK140" s="438">
        <f t="shared" si="38"/>
        <v>3</v>
      </c>
      <c r="AL140" s="438">
        <f t="shared" si="26"/>
        <v>27</v>
      </c>
      <c r="AM140" s="263"/>
      <c r="AN140" s="407" t="b">
        <v>0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F60726A4-ECD4-49F1-889A-7D7A5EC574DA}" filter="1" showAutoFilter="1">
      <autoFilter ref="$A$14:$AN$118">
        <filterColumn colId="2">
          <filters>
            <filter val="Cuidador"/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1812847192"/>
        </ext>
      </extLst>
    </customSheetView>
    <customSheetView guid="{1511A2FF-F077-4F5E-9AB5-6785A384B194}" filter="1" showAutoFilter="1">
      <autoFilter ref="$A$14:$AN$71">
        <filterColumn colId="3">
          <filters>
            <filter val="Proveedores Kinesiologos"/>
            <filter val="Graglia Gustavo (GEREMCIA, DIRECION MEDICA, MEDICO)"/>
            <filter val="Dr Aramayo Gerardo"/>
            <filter val="Luna Diego (CORDINACION, ENFERMERO)"/>
            <filter val="Lopez Cintia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Acosta Micaela"/>
            <filter val="Melo (CHOFER)"/>
            <filter val="Mamani Ana Carolina"/>
            <filter val="Mojan Jorge"/>
            <filter val="Leandra Griguol"/>
            <filter val="Vazquez Epifania"/>
            <filter val="Polo Daniela"/>
            <filter val="Sandoval Carina"/>
            <filter val="DR TATE DIEGO"/>
            <filter val="Proveedores Medicos"/>
            <filter val="Correa Agustina"/>
            <filter val="Jerez Daiana"/>
            <filter val="Viloria Judith"/>
            <filter val="Romero Janet"/>
            <filter val="Juan Manuel"/>
            <filter val="Dr Casas"/>
            <filter val="PROVEEDORES ENFERMERIA"/>
            <filter val="Proveedores Fonoaudiologia"/>
            <filter val="Quispe laura"/>
          </filters>
        </filterColumn>
      </autoFilter>
      <extLst>
        <ext uri="GoogleSheetsCustomDataVersion1">
          <go:sheetsCustomData xmlns:go="http://customooxmlschemas.google.com/" filterViewId="1896531297"/>
        </ext>
      </extLst>
    </customSheetView>
  </customSheetViews>
  <mergeCells count="44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102:AK102"/>
    <mergeCell ref="G103:AK103"/>
  </mergeCells>
  <conditionalFormatting sqref="Q6">
    <cfRule type="notContainsBlanks" dxfId="0" priority="1">
      <formula>LEN(TRIM(Q6))&gt;0</formula>
    </cfRule>
  </conditionalFormatting>
  <conditionalFormatting sqref="G14:AK14">
    <cfRule type="expression" dxfId="1" priority="2">
      <formula>WEEKDAY(G9,2)&gt;WEEKDAY(H9,2)</formula>
    </cfRule>
  </conditionalFormatting>
  <conditionalFormatting sqref="G13:AC13 P6">
    <cfRule type="notContainsBlanks" dxfId="0" priority="3">
      <formula>LEN(TRIM(G13))&gt;0</formula>
    </cfRule>
  </conditionalFormatting>
  <conditionalFormatting sqref="G5:I5">
    <cfRule type="notContainsBlanks" dxfId="0" priority="4">
      <formula>LEN(TRIM(G5))&gt;0</formula>
    </cfRule>
  </conditionalFormatting>
  <conditionalFormatting sqref="G14:AK14">
    <cfRule type="expression" dxfId="2" priority="5">
      <formula>MONTH(G9)&lt;&gt;MONTH($G$5&amp;1)</formula>
    </cfRule>
  </conditionalFormatting>
  <conditionalFormatting sqref="G15:AK15">
    <cfRule type="expression" dxfId="3" priority="6">
      <formula>MONTH(G9)=MONTH($G$5&amp;1)</formula>
    </cfRule>
  </conditionalFormatting>
  <conditionalFormatting sqref="G15:AK15">
    <cfRule type="expression" dxfId="4" priority="7">
      <formula>MONTH(G9)&lt;&gt;MONTH($G$5&amp;1)</formula>
    </cfRule>
  </conditionalFormatting>
  <conditionalFormatting sqref="G13:AK13">
    <cfRule type="notContainsBlanks" dxfId="0" priority="8">
      <formula>LEN(TRIM(G13))&gt;0</formula>
    </cfRule>
  </conditionalFormatting>
  <conditionalFormatting sqref="G13:AK13">
    <cfRule type="expression" dxfId="5" priority="9">
      <formula>MONTH(G9)=MONTH($G$5&amp;1)</formula>
    </cfRule>
  </conditionalFormatting>
  <conditionalFormatting sqref="A3:D12">
    <cfRule type="cellIs" dxfId="0" priority="10" operator="equal">
      <formula>FECHA</formula>
    </cfRule>
  </conditionalFormatting>
  <conditionalFormatting sqref="G9:AK12">
    <cfRule type="cellIs" dxfId="6" priority="11" operator="equal">
      <formula>"1/1/2023"</formula>
    </cfRule>
  </conditionalFormatting>
  <conditionalFormatting sqref="G9:AK12">
    <cfRule type="cellIs" dxfId="6" priority="12" operator="equal">
      <formula>"21/2/2023"</formula>
    </cfRule>
  </conditionalFormatting>
  <conditionalFormatting sqref="G9:AK12">
    <cfRule type="cellIs" dxfId="7" priority="13" operator="equal">
      <formula>"24/3/2023"</formula>
    </cfRule>
  </conditionalFormatting>
  <conditionalFormatting sqref="G9:AK12">
    <cfRule type="cellIs" dxfId="6" priority="14" operator="equal">
      <formula>"2/4/2023"</formula>
    </cfRule>
  </conditionalFormatting>
  <conditionalFormatting sqref="G9:AK12">
    <cfRule type="cellIs" dxfId="6" priority="15" operator="equal">
      <formula>"7/4/2023"</formula>
    </cfRule>
  </conditionalFormatting>
  <conditionalFormatting sqref="G9:AK12">
    <cfRule type="cellIs" dxfId="6" priority="16" operator="equal">
      <formula>"1/5/2023"</formula>
    </cfRule>
  </conditionalFormatting>
  <conditionalFormatting sqref="G9:AK12">
    <cfRule type="cellIs" dxfId="6" priority="17" operator="equal">
      <formula>"25/5/2023"</formula>
    </cfRule>
  </conditionalFormatting>
  <conditionalFormatting sqref="G9:AK12">
    <cfRule type="cellIs" dxfId="6" priority="18" operator="equal">
      <formula>"17/6/2023"</formula>
    </cfRule>
  </conditionalFormatting>
  <conditionalFormatting sqref="G9:AK12">
    <cfRule type="cellIs" dxfId="6" priority="19" operator="equal">
      <formula>"20/6/2023"</formula>
    </cfRule>
  </conditionalFormatting>
  <conditionalFormatting sqref="G9:AK12">
    <cfRule type="cellIs" dxfId="6" priority="20" operator="equal">
      <formula>"9/7/2023"</formula>
    </cfRule>
  </conditionalFormatting>
  <conditionalFormatting sqref="G9:AK12">
    <cfRule type="cellIs" dxfId="6" priority="21" operator="equal">
      <formula>"21/8/2023"</formula>
    </cfRule>
  </conditionalFormatting>
  <conditionalFormatting sqref="G9:AK12">
    <cfRule type="cellIs" dxfId="6" priority="22" operator="equal">
      <formula>"13/10/2023"</formula>
    </cfRule>
  </conditionalFormatting>
  <conditionalFormatting sqref="G9:AK12">
    <cfRule type="cellIs" dxfId="6" priority="23" operator="equal">
      <formula>"20/11/2023"</formula>
    </cfRule>
  </conditionalFormatting>
  <conditionalFormatting sqref="G9:AK12">
    <cfRule type="cellIs" dxfId="6" priority="24" operator="equal">
      <formula>"8/12/2023"</formula>
    </cfRule>
  </conditionalFormatting>
  <conditionalFormatting sqref="G9:AK12">
    <cfRule type="cellIs" dxfId="6" priority="25" operator="equal">
      <formula>"25/12/2023"</formula>
    </cfRule>
  </conditionalFormatting>
  <conditionalFormatting sqref="G9:AK12">
    <cfRule type="cellIs" dxfId="8" priority="26" operator="equal">
      <formula>"20/02/2023"</formula>
    </cfRule>
  </conditionalFormatting>
  <conditionalFormatting sqref="G9:AK12">
    <cfRule type="cellIs" dxfId="8" priority="27" operator="equal">
      <formula>"20/02/2023"</formula>
    </cfRule>
  </conditionalFormatting>
  <conditionalFormatting sqref="AD13:AK13">
    <cfRule type="notContainsBlanks" dxfId="0" priority="28">
      <formula>LEN(TRIM(AD13))&gt;0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ErrorMessage="1" sqref="A16:A140">
      <formula1>'LISTAS DESPLEGABLES '!$A$2:$A$100</formula1>
    </dataValidation>
    <dataValidation type="list" allowBlank="1" showInputMessage="1" showErrorMessage="1" prompt="Haz clic e introduce un valor del intervalo" sqref="B16:B140">
      <formula1>'LISTAS DESPLEGABLES '!$C$2:$C$100</formula1>
    </dataValidation>
    <dataValidation type="list" allowBlank="1" showInputMessage="1" showErrorMessage="1" prompt="Haz clic e introduce un valor del intervalo" sqref="D16:D140">
      <formula1>'RESUMEN '!$A$73:$A$303</formula1>
    </dataValidation>
    <dataValidation type="list" allowBlank="1" showInputMessage="1" showErrorMessage="1" prompt="Haz clic e introduce un valor del intervalo" sqref="C16:C140">
      <formula1>'LISTAS DESPLEGABLES '!$E$2:$E$1000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19.29"/>
    <col customWidth="1" min="3" max="3" width="15.14"/>
    <col customWidth="1" min="4" max="4" width="51.86"/>
    <col customWidth="1" min="5" max="6" width="0.86"/>
    <col customWidth="1" min="7" max="7" width="4.57"/>
    <col customWidth="1" min="8" max="9" width="4.0"/>
    <col customWidth="1" min="10" max="10" width="4.14"/>
    <col customWidth="1" min="11" max="11" width="6.43"/>
    <col customWidth="1" min="12" max="12" width="4.14"/>
    <col customWidth="1" min="13" max="14" width="4.57"/>
    <col customWidth="1" min="15" max="16" width="4.0"/>
    <col customWidth="1" min="17" max="17" width="4.14"/>
    <col customWidth="1" min="18" max="18" width="5.14"/>
    <col customWidth="1" min="19" max="19" width="4.14"/>
    <col customWidth="1" min="20" max="21" width="4.57"/>
    <col customWidth="1" min="22" max="23" width="4.0"/>
    <col customWidth="1" min="24" max="24" width="4.14"/>
    <col customWidth="1" min="25" max="25" width="5.14"/>
    <col customWidth="1" min="26" max="26" width="4.14"/>
    <col customWidth="1" min="27" max="28" width="4.57"/>
    <col customWidth="1" min="29" max="30" width="4.0"/>
    <col customWidth="1" min="31" max="31" width="4.14"/>
    <col customWidth="1" min="32" max="32" width="5.14"/>
    <col customWidth="1" min="33" max="33" width="4.14"/>
    <col customWidth="1" min="34" max="35" width="4.57"/>
    <col customWidth="1" min="36" max="37" width="4.0"/>
    <col customWidth="1" min="38" max="38" width="11.14"/>
    <col customWidth="1" min="39" max="39" width="1.71"/>
    <col customWidth="1" min="40" max="40" width="11.86"/>
  </cols>
  <sheetData>
    <row r="1" ht="25.5" customHeight="1">
      <c r="A1" s="173"/>
      <c r="B1" s="174" t="s">
        <v>320</v>
      </c>
      <c r="C1" s="175"/>
      <c r="D1" s="176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</row>
    <row r="2" ht="25.5" customHeight="1">
      <c r="A2" s="173"/>
      <c r="B2" s="178"/>
      <c r="C2" s="179"/>
      <c r="D2" s="180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</row>
    <row r="3">
      <c r="A3" s="181"/>
      <c r="B3" s="182" t="s">
        <v>342</v>
      </c>
      <c r="C3" s="175"/>
      <c r="D3" s="176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</row>
    <row r="4" ht="3.75" customHeight="1">
      <c r="A4" s="181"/>
      <c r="B4" s="184"/>
      <c r="D4" s="8"/>
      <c r="E4" s="183"/>
      <c r="F4" s="185"/>
      <c r="G4" s="186"/>
      <c r="H4" s="186"/>
      <c r="I4" s="186"/>
      <c r="J4" s="186"/>
      <c r="K4" s="186"/>
      <c r="L4" s="186"/>
      <c r="M4" s="186"/>
      <c r="N4" s="187"/>
      <c r="O4" s="183"/>
      <c r="P4" s="183"/>
      <c r="Q4" s="183"/>
      <c r="R4" s="183"/>
      <c r="S4" s="183"/>
      <c r="T4" s="183"/>
      <c r="U4" s="183"/>
      <c r="V4" s="185"/>
      <c r="W4" s="186"/>
      <c r="X4" s="186"/>
      <c r="Y4" s="186"/>
      <c r="Z4" s="186"/>
      <c r="AA4" s="186"/>
      <c r="AB4" s="186"/>
      <c r="AC4" s="186"/>
      <c r="AD4" s="186"/>
      <c r="AE4" s="186"/>
      <c r="AF4" s="187"/>
      <c r="AG4" s="183"/>
      <c r="AH4" s="185"/>
      <c r="AI4" s="186"/>
      <c r="AJ4" s="186"/>
      <c r="AK4" s="186"/>
      <c r="AL4" s="187"/>
      <c r="AM4" s="183"/>
      <c r="AN4" s="183"/>
    </row>
    <row r="5">
      <c r="A5" s="181"/>
      <c r="B5" s="184"/>
      <c r="D5" s="8"/>
      <c r="E5" s="183"/>
      <c r="F5" s="188"/>
      <c r="G5" s="189" t="s">
        <v>354</v>
      </c>
      <c r="H5" s="190"/>
      <c r="I5" s="191"/>
      <c r="J5" s="169"/>
      <c r="K5" s="192" t="s">
        <v>355</v>
      </c>
      <c r="L5" s="169"/>
      <c r="M5" s="169"/>
      <c r="N5" s="193"/>
      <c r="O5" s="183"/>
      <c r="P5" s="183"/>
      <c r="Q5" s="183"/>
      <c r="R5" s="183"/>
      <c r="S5" s="183"/>
      <c r="T5" s="183"/>
      <c r="U5" s="183"/>
      <c r="V5" s="188"/>
      <c r="W5" s="194" t="s">
        <v>323</v>
      </c>
      <c r="X5" s="195"/>
      <c r="Y5" s="195"/>
      <c r="Z5" s="195"/>
      <c r="AA5" s="195"/>
      <c r="AB5" s="195"/>
      <c r="AC5" s="195"/>
      <c r="AD5" s="195"/>
      <c r="AE5" s="195"/>
      <c r="AF5" s="196"/>
      <c r="AG5" s="183"/>
      <c r="AH5" s="197" t="s">
        <v>324</v>
      </c>
      <c r="AI5" s="198"/>
      <c r="AJ5" s="199"/>
      <c r="AK5" s="482" t="s">
        <v>325</v>
      </c>
      <c r="AL5" s="196"/>
      <c r="AM5" s="183"/>
      <c r="AN5" s="183"/>
    </row>
    <row r="6">
      <c r="A6" s="181"/>
      <c r="B6" s="184"/>
      <c r="D6" s="8"/>
      <c r="E6" s="183"/>
      <c r="F6" s="188"/>
      <c r="G6" s="169"/>
      <c r="H6" s="169"/>
      <c r="I6" s="169"/>
      <c r="J6" s="169"/>
      <c r="K6" s="169"/>
      <c r="L6" s="169"/>
      <c r="M6" s="169"/>
      <c r="N6" s="193"/>
      <c r="O6" s="183"/>
      <c r="P6" s="183"/>
      <c r="Q6" s="183"/>
      <c r="R6" s="183"/>
      <c r="S6" s="183"/>
      <c r="T6" s="183"/>
      <c r="U6" s="183"/>
      <c r="V6" s="188"/>
      <c r="W6" s="201" t="str">
        <f>"Desde "&amp;TEXT(DATE(G7,MONTH(G5&amp;1),1),"mmm-dd-yy")&amp;" /Hasta "&amp;TEXT(EOMONTH(DATE(G7,MONTH(G5&amp;1),1),0),"mmm-dd-yy")</f>
        <v>Desde nov-01-23 /Hasta nov-30-23</v>
      </c>
      <c r="X6" s="175"/>
      <c r="Y6" s="175"/>
      <c r="Z6" s="175"/>
      <c r="AA6" s="175"/>
      <c r="AB6" s="175"/>
      <c r="AC6" s="175"/>
      <c r="AD6" s="175"/>
      <c r="AE6" s="175"/>
      <c r="AF6" s="202"/>
      <c r="AG6" s="183"/>
      <c r="AH6" s="203" t="str">
        <f>G5</f>
        <v>NOVIEMBRE</v>
      </c>
      <c r="AI6" s="175"/>
      <c r="AJ6" s="176"/>
      <c r="AK6" s="204">
        <f>G7</f>
        <v>2023</v>
      </c>
      <c r="AL6" s="202"/>
      <c r="AM6" s="183"/>
      <c r="AN6" s="183"/>
    </row>
    <row r="7">
      <c r="A7" s="181"/>
      <c r="B7" s="184"/>
      <c r="D7" s="8"/>
      <c r="E7" s="183"/>
      <c r="F7" s="188"/>
      <c r="G7" s="189">
        <v>2023.0</v>
      </c>
      <c r="H7" s="190"/>
      <c r="I7" s="191"/>
      <c r="J7" s="169"/>
      <c r="K7" s="205" t="s">
        <v>326</v>
      </c>
      <c r="L7" s="169"/>
      <c r="M7" s="169"/>
      <c r="N7" s="193"/>
      <c r="O7" s="183"/>
      <c r="P7" s="183"/>
      <c r="Q7" s="183"/>
      <c r="R7" s="183"/>
      <c r="S7" s="183"/>
      <c r="T7" s="183"/>
      <c r="U7" s="183"/>
      <c r="V7" s="188"/>
      <c r="W7" s="178"/>
      <c r="X7" s="179"/>
      <c r="Y7" s="179"/>
      <c r="Z7" s="179"/>
      <c r="AA7" s="179"/>
      <c r="AB7" s="179"/>
      <c r="AC7" s="179"/>
      <c r="AD7" s="179"/>
      <c r="AE7" s="179"/>
      <c r="AF7" s="206"/>
      <c r="AG7" s="183"/>
      <c r="AH7" s="207"/>
      <c r="AI7" s="179"/>
      <c r="AJ7" s="180"/>
      <c r="AK7" s="178"/>
      <c r="AL7" s="206"/>
      <c r="AM7" s="183"/>
      <c r="AN7" s="183"/>
    </row>
    <row r="8" ht="3.75" customHeight="1">
      <c r="A8" s="181"/>
      <c r="B8" s="184"/>
      <c r="D8" s="8"/>
      <c r="E8" s="183"/>
      <c r="F8" s="208"/>
      <c r="G8" s="209"/>
      <c r="H8" s="209"/>
      <c r="I8" s="209"/>
      <c r="J8" s="209"/>
      <c r="K8" s="209"/>
      <c r="L8" s="209"/>
      <c r="M8" s="209"/>
      <c r="N8" s="210"/>
      <c r="O8" s="183"/>
      <c r="P8" s="183"/>
      <c r="Q8" s="183"/>
      <c r="R8" s="183"/>
      <c r="S8" s="183"/>
      <c r="T8" s="183"/>
      <c r="U8" s="183"/>
      <c r="V8" s="208"/>
      <c r="W8" s="209"/>
      <c r="X8" s="209"/>
      <c r="Y8" s="209"/>
      <c r="Z8" s="209"/>
      <c r="AA8" s="209"/>
      <c r="AB8" s="209"/>
      <c r="AC8" s="209"/>
      <c r="AD8" s="209"/>
      <c r="AE8" s="209"/>
      <c r="AF8" s="210"/>
      <c r="AG8" s="183"/>
      <c r="AH8" s="208"/>
      <c r="AI8" s="209"/>
      <c r="AJ8" s="209"/>
      <c r="AK8" s="209"/>
      <c r="AL8" s="210"/>
      <c r="AM8" s="183"/>
      <c r="AN8" s="183"/>
    </row>
    <row r="9">
      <c r="A9" s="181"/>
      <c r="B9" s="184"/>
      <c r="D9" s="8"/>
      <c r="E9" s="183"/>
      <c r="F9" s="183"/>
      <c r="G9" s="211">
        <f>DATE(G7,MONTH(G5&amp;1),1)</f>
        <v>45231</v>
      </c>
      <c r="H9" s="211">
        <f t="shared" ref="H9:AK9" si="1">G9+1</f>
        <v>45232</v>
      </c>
      <c r="I9" s="211">
        <f t="shared" si="1"/>
        <v>45233</v>
      </c>
      <c r="J9" s="211">
        <f t="shared" si="1"/>
        <v>45234</v>
      </c>
      <c r="K9" s="211">
        <f t="shared" si="1"/>
        <v>45235</v>
      </c>
      <c r="L9" s="211">
        <f t="shared" si="1"/>
        <v>45236</v>
      </c>
      <c r="M9" s="211">
        <f t="shared" si="1"/>
        <v>45237</v>
      </c>
      <c r="N9" s="211">
        <f t="shared" si="1"/>
        <v>45238</v>
      </c>
      <c r="O9" s="211">
        <f t="shared" si="1"/>
        <v>45239</v>
      </c>
      <c r="P9" s="211">
        <f t="shared" si="1"/>
        <v>45240</v>
      </c>
      <c r="Q9" s="211">
        <f t="shared" si="1"/>
        <v>45241</v>
      </c>
      <c r="R9" s="211">
        <f t="shared" si="1"/>
        <v>45242</v>
      </c>
      <c r="S9" s="211">
        <f t="shared" si="1"/>
        <v>45243</v>
      </c>
      <c r="T9" s="211">
        <f t="shared" si="1"/>
        <v>45244</v>
      </c>
      <c r="U9" s="211">
        <f t="shared" si="1"/>
        <v>45245</v>
      </c>
      <c r="V9" s="511">
        <f t="shared" si="1"/>
        <v>45246</v>
      </c>
      <c r="W9" s="211">
        <f t="shared" si="1"/>
        <v>45247</v>
      </c>
      <c r="X9" s="211">
        <f t="shared" si="1"/>
        <v>45248</v>
      </c>
      <c r="Y9" s="211">
        <f t="shared" si="1"/>
        <v>45249</v>
      </c>
      <c r="Z9" s="211">
        <f t="shared" si="1"/>
        <v>45250</v>
      </c>
      <c r="AA9" s="211">
        <f t="shared" si="1"/>
        <v>45251</v>
      </c>
      <c r="AB9" s="211">
        <f t="shared" si="1"/>
        <v>45252</v>
      </c>
      <c r="AC9" s="211">
        <f t="shared" si="1"/>
        <v>45253</v>
      </c>
      <c r="AD9" s="211">
        <f t="shared" si="1"/>
        <v>45254</v>
      </c>
      <c r="AE9" s="211">
        <f t="shared" si="1"/>
        <v>45255</v>
      </c>
      <c r="AF9" s="211">
        <f t="shared" si="1"/>
        <v>45256</v>
      </c>
      <c r="AG9" s="211">
        <f t="shared" si="1"/>
        <v>45257</v>
      </c>
      <c r="AH9" s="211">
        <f t="shared" si="1"/>
        <v>45258</v>
      </c>
      <c r="AI9" s="211">
        <f t="shared" si="1"/>
        <v>45259</v>
      </c>
      <c r="AJ9" s="211">
        <f t="shared" si="1"/>
        <v>45260</v>
      </c>
      <c r="AK9" s="211">
        <f t="shared" si="1"/>
        <v>45261</v>
      </c>
      <c r="AL9" s="212"/>
      <c r="AM9" s="183"/>
      <c r="AN9" s="213"/>
    </row>
    <row r="10">
      <c r="A10" s="181"/>
      <c r="B10" s="184"/>
      <c r="D10" s="8"/>
      <c r="E10" s="183"/>
      <c r="F10" s="183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183"/>
      <c r="AN10" s="183"/>
    </row>
    <row r="11">
      <c r="A11" s="181"/>
      <c r="B11" s="184"/>
      <c r="D11" s="8"/>
      <c r="E11" s="183"/>
      <c r="F11" s="183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183"/>
      <c r="AN11" s="183"/>
    </row>
    <row r="12" ht="14.25" customHeight="1">
      <c r="A12" s="181"/>
      <c r="B12" s="178"/>
      <c r="C12" s="179"/>
      <c r="D12" s="180"/>
      <c r="E12" s="183"/>
      <c r="F12" s="183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183"/>
      <c r="AN12" s="183"/>
    </row>
    <row r="13" ht="6.75" customHeight="1">
      <c r="A13" s="181"/>
      <c r="B13" s="169"/>
      <c r="C13" s="169"/>
      <c r="D13" s="169"/>
      <c r="E13" s="183"/>
      <c r="F13" s="183"/>
      <c r="G13" s="216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183"/>
      <c r="AM13" s="183"/>
      <c r="AN13" s="183"/>
    </row>
    <row r="14">
      <c r="A14" s="218"/>
      <c r="B14" s="219" t="s">
        <v>327</v>
      </c>
      <c r="C14" s="42" t="s">
        <v>328</v>
      </c>
      <c r="D14" s="42" t="s">
        <v>329</v>
      </c>
      <c r="E14" s="258"/>
      <c r="F14" s="258"/>
      <c r="G14" s="221" t="str">
        <f t="shared" ref="G14:AK14" si="2">PROPER(LEFT(TEXT(G9,"dddd"),3))</f>
        <v>Mié</v>
      </c>
      <c r="H14" s="221" t="str">
        <f t="shared" si="2"/>
        <v>Jue</v>
      </c>
      <c r="I14" s="221" t="str">
        <f t="shared" si="2"/>
        <v>Vie</v>
      </c>
      <c r="J14" s="221" t="str">
        <f t="shared" si="2"/>
        <v>Sáb</v>
      </c>
      <c r="K14" s="221" t="str">
        <f t="shared" si="2"/>
        <v>Dom</v>
      </c>
      <c r="L14" s="221" t="str">
        <f t="shared" si="2"/>
        <v>Lun</v>
      </c>
      <c r="M14" s="221" t="str">
        <f t="shared" si="2"/>
        <v>Mar</v>
      </c>
      <c r="N14" s="221" t="str">
        <f t="shared" si="2"/>
        <v>Mié</v>
      </c>
      <c r="O14" s="221" t="str">
        <f t="shared" si="2"/>
        <v>Jue</v>
      </c>
      <c r="P14" s="221" t="str">
        <f t="shared" si="2"/>
        <v>Vie</v>
      </c>
      <c r="Q14" s="221" t="str">
        <f t="shared" si="2"/>
        <v>Sáb</v>
      </c>
      <c r="R14" s="221" t="str">
        <f t="shared" si="2"/>
        <v>Dom</v>
      </c>
      <c r="S14" s="221" t="str">
        <f t="shared" si="2"/>
        <v>Lun</v>
      </c>
      <c r="T14" s="221" t="str">
        <f t="shared" si="2"/>
        <v>Mar</v>
      </c>
      <c r="U14" s="221" t="str">
        <f t="shared" si="2"/>
        <v>Mié</v>
      </c>
      <c r="V14" s="221" t="str">
        <f t="shared" si="2"/>
        <v>Jue</v>
      </c>
      <c r="W14" s="221" t="str">
        <f t="shared" si="2"/>
        <v>Vie</v>
      </c>
      <c r="X14" s="221" t="str">
        <f t="shared" si="2"/>
        <v>Sáb</v>
      </c>
      <c r="Y14" s="221" t="str">
        <f t="shared" si="2"/>
        <v>Dom</v>
      </c>
      <c r="Z14" s="221" t="str">
        <f t="shared" si="2"/>
        <v>Lun</v>
      </c>
      <c r="AA14" s="221" t="str">
        <f t="shared" si="2"/>
        <v>Mar</v>
      </c>
      <c r="AB14" s="221" t="str">
        <f t="shared" si="2"/>
        <v>Mié</v>
      </c>
      <c r="AC14" s="221" t="str">
        <f t="shared" si="2"/>
        <v>Jue</v>
      </c>
      <c r="AD14" s="221" t="str">
        <f t="shared" si="2"/>
        <v>Vie</v>
      </c>
      <c r="AE14" s="221" t="str">
        <f t="shared" si="2"/>
        <v>Sáb</v>
      </c>
      <c r="AF14" s="221" t="str">
        <f t="shared" si="2"/>
        <v>Dom</v>
      </c>
      <c r="AG14" s="221" t="str">
        <f t="shared" si="2"/>
        <v>Lun</v>
      </c>
      <c r="AH14" s="221" t="str">
        <f t="shared" si="2"/>
        <v>Mar</v>
      </c>
      <c r="AI14" s="221" t="str">
        <f t="shared" si="2"/>
        <v>Mié</v>
      </c>
      <c r="AJ14" s="221" t="str">
        <f t="shared" si="2"/>
        <v>Jue</v>
      </c>
      <c r="AK14" s="222" t="str">
        <f t="shared" si="2"/>
        <v>Vie</v>
      </c>
      <c r="AL14" s="223" t="s">
        <v>330</v>
      </c>
      <c r="AM14" s="224"/>
      <c r="AN14" s="225" t="s">
        <v>331</v>
      </c>
    </row>
    <row r="15" ht="5.25" customHeight="1">
      <c r="A15" s="233"/>
      <c r="B15" s="183"/>
      <c r="C15" s="183"/>
      <c r="D15" s="183"/>
      <c r="E15" s="183"/>
      <c r="F15" s="183"/>
      <c r="G15" s="427"/>
      <c r="H15" s="428"/>
      <c r="I15" s="429"/>
      <c r="J15" s="429"/>
      <c r="K15" s="429"/>
      <c r="L15" s="429"/>
      <c r="M15" s="428"/>
      <c r="N15" s="427"/>
      <c r="O15" s="427"/>
      <c r="P15" s="429"/>
      <c r="Q15" s="429"/>
      <c r="R15" s="429"/>
      <c r="S15" s="429"/>
      <c r="T15" s="430"/>
      <c r="U15" s="427"/>
      <c r="V15" s="427"/>
      <c r="W15" s="429"/>
      <c r="X15" s="429"/>
      <c r="Y15" s="429"/>
      <c r="Z15" s="429"/>
      <c r="AA15" s="430"/>
      <c r="AB15" s="427"/>
      <c r="AC15" s="427"/>
      <c r="AD15" s="429"/>
      <c r="AE15" s="429"/>
      <c r="AF15" s="429"/>
      <c r="AG15" s="429"/>
      <c r="AH15" s="430"/>
      <c r="AI15" s="427"/>
      <c r="AJ15" s="427"/>
      <c r="AK15" s="429"/>
      <c r="AL15" s="431"/>
      <c r="AM15" s="280"/>
      <c r="AN15" s="280"/>
    </row>
    <row r="16" ht="14.25" customHeight="1">
      <c r="A16" s="233" t="s">
        <v>257</v>
      </c>
      <c r="B16" s="309"/>
      <c r="C16" s="309" t="s">
        <v>279</v>
      </c>
      <c r="D16" s="309" t="s">
        <v>36</v>
      </c>
      <c r="E16" s="183"/>
      <c r="F16" s="183"/>
      <c r="G16" s="435">
        <v>1.0</v>
      </c>
      <c r="H16" s="435"/>
      <c r="I16" s="441"/>
      <c r="J16" s="470"/>
      <c r="K16" s="470"/>
      <c r="L16" s="441"/>
      <c r="M16" s="435"/>
      <c r="N16" s="435"/>
      <c r="O16" s="435"/>
      <c r="P16" s="441"/>
      <c r="Q16" s="470"/>
      <c r="R16" s="470"/>
      <c r="S16" s="441"/>
      <c r="T16" s="435"/>
      <c r="U16" s="435"/>
      <c r="V16" s="435"/>
      <c r="W16" s="441"/>
      <c r="X16" s="470"/>
      <c r="Y16" s="470"/>
      <c r="Z16" s="471">
        <v>1.0</v>
      </c>
      <c r="AA16" s="435"/>
      <c r="AB16" s="435"/>
      <c r="AC16" s="435"/>
      <c r="AD16" s="441"/>
      <c r="AE16" s="470"/>
      <c r="AF16" s="470"/>
      <c r="AG16" s="441"/>
      <c r="AH16" s="435"/>
      <c r="AI16" s="435"/>
      <c r="AJ16" s="435"/>
      <c r="AK16" s="441"/>
      <c r="AL16" s="238">
        <f t="shared" ref="AL16:AL23" si="3">SUM(G16:AK16)</f>
        <v>2</v>
      </c>
      <c r="AM16" s="280"/>
      <c r="AN16" s="240" t="b">
        <v>0</v>
      </c>
    </row>
    <row r="17">
      <c r="A17" s="233"/>
      <c r="B17" s="309"/>
      <c r="C17" s="309" t="s">
        <v>279</v>
      </c>
      <c r="D17" s="309" t="s">
        <v>45</v>
      </c>
      <c r="E17" s="183"/>
      <c r="F17" s="183"/>
      <c r="G17" s="435">
        <v>1.0</v>
      </c>
      <c r="H17" s="435"/>
      <c r="I17" s="441"/>
      <c r="J17" s="470"/>
      <c r="K17" s="470"/>
      <c r="L17" s="441"/>
      <c r="M17" s="435"/>
      <c r="N17" s="435"/>
      <c r="O17" s="435"/>
      <c r="P17" s="441"/>
      <c r="Q17" s="470"/>
      <c r="R17" s="470"/>
      <c r="S17" s="441"/>
      <c r="T17" s="435"/>
      <c r="U17" s="435"/>
      <c r="V17" s="435"/>
      <c r="W17" s="441"/>
      <c r="X17" s="470"/>
      <c r="Y17" s="470"/>
      <c r="Z17" s="471"/>
      <c r="AA17" s="435"/>
      <c r="AB17" s="435"/>
      <c r="AC17" s="435"/>
      <c r="AD17" s="441"/>
      <c r="AE17" s="470"/>
      <c r="AF17" s="470"/>
      <c r="AG17" s="441"/>
      <c r="AH17" s="435"/>
      <c r="AI17" s="435"/>
      <c r="AJ17" s="435"/>
      <c r="AK17" s="441"/>
      <c r="AL17" s="238">
        <f t="shared" si="3"/>
        <v>1</v>
      </c>
      <c r="AM17" s="280"/>
      <c r="AN17" s="240" t="b">
        <v>0</v>
      </c>
    </row>
    <row r="18">
      <c r="A18" s="233" t="s">
        <v>257</v>
      </c>
      <c r="B18" s="309"/>
      <c r="C18" s="309" t="s">
        <v>279</v>
      </c>
      <c r="D18" s="309" t="s">
        <v>35</v>
      </c>
      <c r="E18" s="183"/>
      <c r="F18" s="183"/>
      <c r="G18" s="435">
        <v>1.0</v>
      </c>
      <c r="H18" s="435"/>
      <c r="I18" s="441"/>
      <c r="J18" s="470"/>
      <c r="K18" s="470"/>
      <c r="L18" s="441"/>
      <c r="M18" s="435"/>
      <c r="N18" s="435"/>
      <c r="O18" s="435"/>
      <c r="P18" s="441"/>
      <c r="Q18" s="470"/>
      <c r="R18" s="470"/>
      <c r="S18" s="441"/>
      <c r="T18" s="435"/>
      <c r="U18" s="435"/>
      <c r="V18" s="435"/>
      <c r="W18" s="441"/>
      <c r="X18" s="470"/>
      <c r="Y18" s="470"/>
      <c r="Z18" s="471"/>
      <c r="AA18" s="435"/>
      <c r="AB18" s="435"/>
      <c r="AC18" s="435"/>
      <c r="AD18" s="441"/>
      <c r="AE18" s="470"/>
      <c r="AF18" s="470"/>
      <c r="AG18" s="441"/>
      <c r="AH18" s="435"/>
      <c r="AI18" s="435"/>
      <c r="AJ18" s="435"/>
      <c r="AK18" s="441"/>
      <c r="AL18" s="238">
        <f t="shared" si="3"/>
        <v>1</v>
      </c>
      <c r="AM18" s="436"/>
      <c r="AN18" s="240" t="b">
        <v>0</v>
      </c>
    </row>
    <row r="19">
      <c r="A19" s="233" t="s">
        <v>257</v>
      </c>
      <c r="B19" s="309"/>
      <c r="C19" s="309" t="s">
        <v>279</v>
      </c>
      <c r="D19" s="309" t="s">
        <v>43</v>
      </c>
      <c r="E19" s="183"/>
      <c r="F19" s="183"/>
      <c r="G19" s="435">
        <v>1.0</v>
      </c>
      <c r="H19" s="435"/>
      <c r="I19" s="441"/>
      <c r="J19" s="470"/>
      <c r="K19" s="470"/>
      <c r="L19" s="441"/>
      <c r="M19" s="435"/>
      <c r="N19" s="435"/>
      <c r="O19" s="435"/>
      <c r="P19" s="441"/>
      <c r="Q19" s="470"/>
      <c r="R19" s="470"/>
      <c r="S19" s="441"/>
      <c r="T19" s="435"/>
      <c r="U19" s="435"/>
      <c r="V19" s="435"/>
      <c r="W19" s="441"/>
      <c r="X19" s="470"/>
      <c r="Y19" s="470"/>
      <c r="Z19" s="471"/>
      <c r="AA19" s="435"/>
      <c r="AB19" s="435"/>
      <c r="AC19" s="435"/>
      <c r="AD19" s="441"/>
      <c r="AE19" s="470"/>
      <c r="AF19" s="470"/>
      <c r="AG19" s="441"/>
      <c r="AH19" s="435"/>
      <c r="AI19" s="435"/>
      <c r="AJ19" s="435"/>
      <c r="AK19" s="441"/>
      <c r="AL19" s="238">
        <f t="shared" si="3"/>
        <v>1</v>
      </c>
      <c r="AM19" s="436"/>
      <c r="AN19" s="240" t="b">
        <v>0</v>
      </c>
    </row>
    <row r="20">
      <c r="A20" s="233" t="s">
        <v>257</v>
      </c>
      <c r="B20" s="309"/>
      <c r="C20" s="309" t="s">
        <v>279</v>
      </c>
      <c r="D20" s="309" t="s">
        <v>41</v>
      </c>
      <c r="E20" s="183"/>
      <c r="F20" s="183"/>
      <c r="G20" s="435">
        <v>1.0</v>
      </c>
      <c r="H20" s="435"/>
      <c r="I20" s="441"/>
      <c r="J20" s="470"/>
      <c r="K20" s="470"/>
      <c r="L20" s="441"/>
      <c r="M20" s="435"/>
      <c r="N20" s="435"/>
      <c r="O20" s="435"/>
      <c r="P20" s="441"/>
      <c r="Q20" s="470"/>
      <c r="R20" s="470"/>
      <c r="S20" s="441"/>
      <c r="T20" s="435"/>
      <c r="U20" s="435"/>
      <c r="V20" s="435"/>
      <c r="W20" s="441"/>
      <c r="X20" s="470"/>
      <c r="Y20" s="470"/>
      <c r="Z20" s="471"/>
      <c r="AA20" s="435"/>
      <c r="AB20" s="435"/>
      <c r="AC20" s="435"/>
      <c r="AD20" s="441"/>
      <c r="AE20" s="470"/>
      <c r="AF20" s="470"/>
      <c r="AG20" s="441"/>
      <c r="AH20" s="435"/>
      <c r="AI20" s="435"/>
      <c r="AJ20" s="435"/>
      <c r="AK20" s="441"/>
      <c r="AL20" s="238">
        <f t="shared" si="3"/>
        <v>1</v>
      </c>
      <c r="AM20" s="436"/>
      <c r="AN20" s="240" t="b">
        <v>0</v>
      </c>
    </row>
    <row r="21" ht="15.75" customHeight="1">
      <c r="A21" s="233" t="s">
        <v>257</v>
      </c>
      <c r="B21" s="309"/>
      <c r="C21" s="309" t="s">
        <v>279</v>
      </c>
      <c r="D21" s="309" t="s">
        <v>34</v>
      </c>
      <c r="E21" s="183"/>
      <c r="F21" s="183"/>
      <c r="G21" s="435">
        <v>1.0</v>
      </c>
      <c r="H21" s="435"/>
      <c r="I21" s="441"/>
      <c r="J21" s="470"/>
      <c r="K21" s="470"/>
      <c r="L21" s="441"/>
      <c r="M21" s="435"/>
      <c r="N21" s="435"/>
      <c r="O21" s="435"/>
      <c r="P21" s="441"/>
      <c r="Q21" s="470"/>
      <c r="R21" s="470"/>
      <c r="S21" s="441"/>
      <c r="T21" s="435"/>
      <c r="U21" s="435"/>
      <c r="V21" s="435"/>
      <c r="W21" s="441"/>
      <c r="X21" s="470"/>
      <c r="Y21" s="470"/>
      <c r="Z21" s="471"/>
      <c r="AA21" s="435"/>
      <c r="AB21" s="435"/>
      <c r="AC21" s="435"/>
      <c r="AD21" s="441"/>
      <c r="AE21" s="470"/>
      <c r="AF21" s="470"/>
      <c r="AG21" s="441"/>
      <c r="AH21" s="435"/>
      <c r="AI21" s="435"/>
      <c r="AJ21" s="435"/>
      <c r="AK21" s="441"/>
      <c r="AL21" s="238">
        <f t="shared" si="3"/>
        <v>1</v>
      </c>
      <c r="AM21" s="436"/>
      <c r="AN21" s="240" t="b">
        <v>0</v>
      </c>
    </row>
    <row r="22" ht="15.75" customHeight="1">
      <c r="A22" s="233" t="s">
        <v>257</v>
      </c>
      <c r="B22" s="309"/>
      <c r="C22" s="309" t="s">
        <v>279</v>
      </c>
      <c r="D22" s="309" t="s">
        <v>33</v>
      </c>
      <c r="E22" s="183"/>
      <c r="F22" s="183"/>
      <c r="G22" s="435">
        <v>1.0</v>
      </c>
      <c r="H22" s="435"/>
      <c r="I22" s="441"/>
      <c r="J22" s="470"/>
      <c r="K22" s="470"/>
      <c r="L22" s="441"/>
      <c r="M22" s="435"/>
      <c r="N22" s="435"/>
      <c r="O22" s="435"/>
      <c r="P22" s="441"/>
      <c r="Q22" s="470"/>
      <c r="R22" s="470"/>
      <c r="S22" s="441"/>
      <c r="T22" s="435"/>
      <c r="U22" s="435"/>
      <c r="V22" s="435"/>
      <c r="W22" s="441"/>
      <c r="X22" s="470"/>
      <c r="Y22" s="470"/>
      <c r="Z22" s="471"/>
      <c r="AA22" s="435"/>
      <c r="AB22" s="435"/>
      <c r="AC22" s="435"/>
      <c r="AD22" s="441"/>
      <c r="AE22" s="470"/>
      <c r="AF22" s="470"/>
      <c r="AG22" s="441"/>
      <c r="AH22" s="435"/>
      <c r="AI22" s="435"/>
      <c r="AJ22" s="435"/>
      <c r="AK22" s="441"/>
      <c r="AL22" s="238">
        <f t="shared" si="3"/>
        <v>1</v>
      </c>
      <c r="AM22" s="436"/>
      <c r="AN22" s="240" t="b">
        <v>0</v>
      </c>
    </row>
    <row r="23" ht="15.75" customHeight="1">
      <c r="A23" s="233" t="s">
        <v>257</v>
      </c>
      <c r="B23" s="309"/>
      <c r="C23" s="309" t="s">
        <v>279</v>
      </c>
      <c r="D23" s="309"/>
      <c r="E23" s="183"/>
      <c r="F23" s="183"/>
      <c r="G23" s="435"/>
      <c r="H23" s="435"/>
      <c r="I23" s="441"/>
      <c r="J23" s="470"/>
      <c r="K23" s="470"/>
      <c r="L23" s="441"/>
      <c r="M23" s="435"/>
      <c r="N23" s="435"/>
      <c r="O23" s="435"/>
      <c r="P23" s="441"/>
      <c r="Q23" s="470"/>
      <c r="R23" s="470"/>
      <c r="S23" s="441"/>
      <c r="T23" s="435"/>
      <c r="U23" s="435"/>
      <c r="V23" s="435"/>
      <c r="W23" s="441"/>
      <c r="X23" s="470"/>
      <c r="Y23" s="470"/>
      <c r="Z23" s="471"/>
      <c r="AA23" s="435"/>
      <c r="AB23" s="435"/>
      <c r="AC23" s="435"/>
      <c r="AD23" s="441"/>
      <c r="AE23" s="470"/>
      <c r="AF23" s="470"/>
      <c r="AG23" s="441"/>
      <c r="AH23" s="435"/>
      <c r="AI23" s="435"/>
      <c r="AJ23" s="435"/>
      <c r="AK23" s="441"/>
      <c r="AL23" s="238">
        <f t="shared" si="3"/>
        <v>0</v>
      </c>
      <c r="AM23" s="304"/>
      <c r="AN23" s="240" t="b">
        <v>0</v>
      </c>
    </row>
    <row r="24" ht="15.75" customHeight="1">
      <c r="A24" s="502" t="s">
        <v>261</v>
      </c>
      <c r="B24" s="286" t="s">
        <v>258</v>
      </c>
      <c r="C24" s="286" t="s">
        <v>279</v>
      </c>
      <c r="D24" s="286" t="s">
        <v>40</v>
      </c>
      <c r="E24" s="258"/>
      <c r="F24" s="258"/>
      <c r="G24" s="438">
        <f t="shared" ref="G24:AJ24" si="4">SUM(G16:G23)</f>
        <v>7</v>
      </c>
      <c r="H24" s="438">
        <f t="shared" si="4"/>
        <v>0</v>
      </c>
      <c r="I24" s="438">
        <f t="shared" si="4"/>
        <v>0</v>
      </c>
      <c r="J24" s="438">
        <f t="shared" si="4"/>
        <v>0</v>
      </c>
      <c r="K24" s="438">
        <f t="shared" si="4"/>
        <v>0</v>
      </c>
      <c r="L24" s="438">
        <f t="shared" si="4"/>
        <v>0</v>
      </c>
      <c r="M24" s="438">
        <f t="shared" si="4"/>
        <v>0</v>
      </c>
      <c r="N24" s="438">
        <f t="shared" si="4"/>
        <v>0</v>
      </c>
      <c r="O24" s="438">
        <f t="shared" si="4"/>
        <v>0</v>
      </c>
      <c r="P24" s="438">
        <f t="shared" si="4"/>
        <v>0</v>
      </c>
      <c r="Q24" s="438">
        <f t="shared" si="4"/>
        <v>0</v>
      </c>
      <c r="R24" s="438">
        <f t="shared" si="4"/>
        <v>0</v>
      </c>
      <c r="S24" s="438">
        <f t="shared" si="4"/>
        <v>0</v>
      </c>
      <c r="T24" s="438">
        <f t="shared" si="4"/>
        <v>0</v>
      </c>
      <c r="U24" s="438">
        <f t="shared" si="4"/>
        <v>0</v>
      </c>
      <c r="V24" s="438">
        <f t="shared" si="4"/>
        <v>0</v>
      </c>
      <c r="W24" s="438">
        <f t="shared" si="4"/>
        <v>0</v>
      </c>
      <c r="X24" s="438">
        <f t="shared" si="4"/>
        <v>0</v>
      </c>
      <c r="Y24" s="438">
        <f t="shared" si="4"/>
        <v>0</v>
      </c>
      <c r="Z24" s="438">
        <f t="shared" si="4"/>
        <v>1</v>
      </c>
      <c r="AA24" s="438">
        <f t="shared" si="4"/>
        <v>0</v>
      </c>
      <c r="AB24" s="438">
        <f t="shared" si="4"/>
        <v>0</v>
      </c>
      <c r="AC24" s="438">
        <f t="shared" si="4"/>
        <v>0</v>
      </c>
      <c r="AD24" s="438">
        <f t="shared" si="4"/>
        <v>0</v>
      </c>
      <c r="AE24" s="438">
        <f t="shared" si="4"/>
        <v>0</v>
      </c>
      <c r="AF24" s="438">
        <f t="shared" si="4"/>
        <v>0</v>
      </c>
      <c r="AG24" s="438">
        <f t="shared" si="4"/>
        <v>0</v>
      </c>
      <c r="AH24" s="438">
        <f t="shared" si="4"/>
        <v>0</v>
      </c>
      <c r="AI24" s="438">
        <f t="shared" si="4"/>
        <v>0</v>
      </c>
      <c r="AJ24" s="438">
        <f t="shared" si="4"/>
        <v>0</v>
      </c>
      <c r="AK24" s="438"/>
      <c r="AL24" s="260">
        <f>SUM(AL16:AL23)</f>
        <v>8</v>
      </c>
      <c r="AM24" s="439"/>
      <c r="AN24" s="439" t="b">
        <v>0</v>
      </c>
    </row>
    <row r="25" ht="15.75" customHeight="1">
      <c r="A25" s="233" t="s">
        <v>261</v>
      </c>
      <c r="B25" s="309" t="s">
        <v>258</v>
      </c>
      <c r="C25" s="309" t="s">
        <v>259</v>
      </c>
      <c r="D25" s="309" t="s">
        <v>52</v>
      </c>
      <c r="E25" s="183"/>
      <c r="F25" s="183"/>
      <c r="G25" s="435"/>
      <c r="H25" s="435">
        <v>8.0</v>
      </c>
      <c r="I25" s="434"/>
      <c r="J25" s="473">
        <v>8.0</v>
      </c>
      <c r="K25" s="473">
        <v>8.0</v>
      </c>
      <c r="L25" s="434"/>
      <c r="M25" s="435"/>
      <c r="N25" s="435">
        <v>8.0</v>
      </c>
      <c r="O25" s="435"/>
      <c r="P25" s="434">
        <v>8.0</v>
      </c>
      <c r="Q25" s="473">
        <v>8.0</v>
      </c>
      <c r="R25" s="473"/>
      <c r="S25" s="434"/>
      <c r="T25" s="435">
        <v>8.0</v>
      </c>
      <c r="U25" s="435">
        <v>8.0</v>
      </c>
      <c r="V25" s="435"/>
      <c r="W25" s="434"/>
      <c r="X25" s="473"/>
      <c r="Y25" s="473"/>
      <c r="Z25" s="475"/>
      <c r="AA25" s="435">
        <v>8.0</v>
      </c>
      <c r="AB25" s="435">
        <v>8.0</v>
      </c>
      <c r="AC25" s="435"/>
      <c r="AD25" s="434">
        <v>8.0</v>
      </c>
      <c r="AE25" s="473">
        <v>8.0</v>
      </c>
      <c r="AF25" s="473">
        <v>8.0</v>
      </c>
      <c r="AG25" s="434"/>
      <c r="AH25" s="435"/>
      <c r="AI25" s="435">
        <v>8.0</v>
      </c>
      <c r="AJ25" s="435">
        <v>8.0</v>
      </c>
      <c r="AK25" s="434"/>
      <c r="AL25" s="238">
        <f t="shared" ref="AL25:AL92" si="5">SUM(G25:AK25)</f>
        <v>120</v>
      </c>
      <c r="AM25" s="304"/>
      <c r="AN25" s="240" t="b">
        <v>1</v>
      </c>
    </row>
    <row r="26" ht="15.75" customHeight="1">
      <c r="A26" s="233" t="s">
        <v>261</v>
      </c>
      <c r="B26" s="309" t="s">
        <v>258</v>
      </c>
      <c r="C26" s="309" t="s">
        <v>259</v>
      </c>
      <c r="D26" s="309" t="s">
        <v>51</v>
      </c>
      <c r="E26" s="183"/>
      <c r="F26" s="183"/>
      <c r="G26" s="435">
        <v>8.0</v>
      </c>
      <c r="H26" s="435"/>
      <c r="I26" s="434">
        <v>8.0</v>
      </c>
      <c r="J26" s="473">
        <v>1.0</v>
      </c>
      <c r="K26" s="473">
        <v>7.0</v>
      </c>
      <c r="L26" s="434">
        <v>8.0</v>
      </c>
      <c r="M26" s="435">
        <v>8.0</v>
      </c>
      <c r="N26" s="435"/>
      <c r="O26" s="435">
        <v>8.0</v>
      </c>
      <c r="P26" s="434"/>
      <c r="Q26" s="473"/>
      <c r="R26" s="473">
        <v>8.0</v>
      </c>
      <c r="S26" s="434">
        <v>8.0</v>
      </c>
      <c r="T26" s="435">
        <v>8.0</v>
      </c>
      <c r="U26" s="435"/>
      <c r="V26" s="435">
        <v>8.0</v>
      </c>
      <c r="W26" s="434">
        <v>8.0</v>
      </c>
      <c r="X26" s="473">
        <v>8.0</v>
      </c>
      <c r="Y26" s="473">
        <v>8.0</v>
      </c>
      <c r="Z26" s="475">
        <v>8.0</v>
      </c>
      <c r="AA26" s="435">
        <v>8.0</v>
      </c>
      <c r="AB26" s="435"/>
      <c r="AC26" s="435"/>
      <c r="AD26" s="434"/>
      <c r="AE26" s="473">
        <v>8.0</v>
      </c>
      <c r="AF26" s="473"/>
      <c r="AG26" s="434">
        <v>8.0</v>
      </c>
      <c r="AH26" s="435">
        <v>8.0</v>
      </c>
      <c r="AI26" s="435"/>
      <c r="AJ26" s="435"/>
      <c r="AK26" s="434"/>
      <c r="AL26" s="238">
        <f t="shared" si="5"/>
        <v>144</v>
      </c>
      <c r="AM26" s="436"/>
      <c r="AN26" s="240" t="b">
        <v>0</v>
      </c>
    </row>
    <row r="27" ht="15.75" customHeight="1">
      <c r="A27" s="233" t="s">
        <v>261</v>
      </c>
      <c r="B27" s="309" t="s">
        <v>258</v>
      </c>
      <c r="C27" s="309" t="s">
        <v>259</v>
      </c>
      <c r="D27" s="309"/>
      <c r="E27" s="183"/>
      <c r="F27" s="183"/>
      <c r="G27" s="435"/>
      <c r="H27" s="435"/>
      <c r="I27" s="434"/>
      <c r="J27" s="473"/>
      <c r="K27" s="473"/>
      <c r="L27" s="434"/>
      <c r="M27" s="435"/>
      <c r="N27" s="435"/>
      <c r="O27" s="435"/>
      <c r="P27" s="434"/>
      <c r="Q27" s="473"/>
      <c r="R27" s="473"/>
      <c r="S27" s="434"/>
      <c r="T27" s="435"/>
      <c r="U27" s="435"/>
      <c r="V27" s="435"/>
      <c r="W27" s="434"/>
      <c r="X27" s="473"/>
      <c r="Y27" s="473"/>
      <c r="Z27" s="475"/>
      <c r="AA27" s="435"/>
      <c r="AB27" s="435"/>
      <c r="AC27" s="435"/>
      <c r="AD27" s="434"/>
      <c r="AE27" s="473"/>
      <c r="AF27" s="473"/>
      <c r="AG27" s="434"/>
      <c r="AH27" s="435"/>
      <c r="AI27" s="435"/>
      <c r="AJ27" s="435"/>
      <c r="AK27" s="434"/>
      <c r="AL27" s="238">
        <f t="shared" si="5"/>
        <v>0</v>
      </c>
      <c r="AM27" s="436"/>
      <c r="AN27" s="240" t="b">
        <v>0</v>
      </c>
    </row>
    <row r="28" ht="15.75" customHeight="1">
      <c r="A28" s="233" t="s">
        <v>261</v>
      </c>
      <c r="B28" s="309" t="s">
        <v>258</v>
      </c>
      <c r="C28" s="309" t="s">
        <v>259</v>
      </c>
      <c r="D28" s="309" t="s">
        <v>64</v>
      </c>
      <c r="E28" s="183"/>
      <c r="F28" s="183"/>
      <c r="G28" s="435"/>
      <c r="H28" s="435">
        <v>1.0</v>
      </c>
      <c r="I28" s="434">
        <v>8.0</v>
      </c>
      <c r="J28" s="473">
        <v>7.0</v>
      </c>
      <c r="K28" s="473">
        <v>1.0</v>
      </c>
      <c r="L28" s="434">
        <v>7.0</v>
      </c>
      <c r="M28" s="435"/>
      <c r="N28" s="435">
        <v>1.0</v>
      </c>
      <c r="O28" s="435">
        <v>7.0</v>
      </c>
      <c r="P28" s="434"/>
      <c r="Q28" s="473">
        <v>1.0</v>
      </c>
      <c r="R28" s="473">
        <v>7.0</v>
      </c>
      <c r="S28" s="434"/>
      <c r="T28" s="435"/>
      <c r="U28" s="435">
        <v>1.0</v>
      </c>
      <c r="V28" s="435">
        <v>7.0</v>
      </c>
      <c r="W28" s="434"/>
      <c r="X28" s="473">
        <v>1.0</v>
      </c>
      <c r="Y28" s="473">
        <v>7.0</v>
      </c>
      <c r="Z28" s="475"/>
      <c r="AA28" s="435"/>
      <c r="AB28" s="435">
        <v>1.0</v>
      </c>
      <c r="AC28" s="435">
        <v>7.0</v>
      </c>
      <c r="AD28" s="434"/>
      <c r="AE28" s="473"/>
      <c r="AF28" s="473"/>
      <c r="AG28" s="434">
        <v>1.0</v>
      </c>
      <c r="AH28" s="435">
        <v>8.0</v>
      </c>
      <c r="AI28" s="435">
        <v>7.0</v>
      </c>
      <c r="AJ28" s="435"/>
      <c r="AK28" s="434"/>
      <c r="AL28" s="238">
        <f t="shared" si="5"/>
        <v>80</v>
      </c>
      <c r="AM28" s="436"/>
      <c r="AN28" s="240" t="b">
        <v>1</v>
      </c>
    </row>
    <row r="29" ht="15.75" customHeight="1">
      <c r="A29" s="233" t="s">
        <v>261</v>
      </c>
      <c r="B29" s="309" t="s">
        <v>258</v>
      </c>
      <c r="C29" s="309" t="s">
        <v>259</v>
      </c>
      <c r="D29" s="309" t="s">
        <v>73</v>
      </c>
      <c r="E29" s="183"/>
      <c r="F29" s="183"/>
      <c r="G29" s="435"/>
      <c r="H29" s="435">
        <v>8.0</v>
      </c>
      <c r="I29" s="434"/>
      <c r="J29" s="473"/>
      <c r="K29" s="473">
        <v>8.0</v>
      </c>
      <c r="L29" s="434">
        <v>8.0</v>
      </c>
      <c r="M29" s="435"/>
      <c r="N29" s="435"/>
      <c r="O29" s="435">
        <v>8.0</v>
      </c>
      <c r="P29" s="434">
        <v>8.0</v>
      </c>
      <c r="Q29" s="473"/>
      <c r="R29" s="473"/>
      <c r="S29" s="434"/>
      <c r="T29" s="435"/>
      <c r="U29" s="435">
        <v>8.0</v>
      </c>
      <c r="V29" s="435"/>
      <c r="W29" s="434">
        <v>8.0</v>
      </c>
      <c r="X29" s="473">
        <v>8.0</v>
      </c>
      <c r="Y29" s="473">
        <v>8.0</v>
      </c>
      <c r="Z29" s="475"/>
      <c r="AA29" s="435"/>
      <c r="AB29" s="435"/>
      <c r="AC29" s="435">
        <v>8.0</v>
      </c>
      <c r="AD29" s="434">
        <v>8.0</v>
      </c>
      <c r="AE29" s="473"/>
      <c r="AF29" s="473"/>
      <c r="AG29" s="434">
        <v>8.0</v>
      </c>
      <c r="AH29" s="435"/>
      <c r="AI29" s="435"/>
      <c r="AJ29" s="435"/>
      <c r="AK29" s="434"/>
      <c r="AL29" s="238">
        <f t="shared" si="5"/>
        <v>96</v>
      </c>
      <c r="AM29" s="436"/>
      <c r="AN29" s="240" t="b">
        <v>1</v>
      </c>
    </row>
    <row r="30" ht="15.75" customHeight="1">
      <c r="A30" s="233" t="s">
        <v>261</v>
      </c>
      <c r="B30" s="309" t="s">
        <v>258</v>
      </c>
      <c r="C30" s="309" t="s">
        <v>259</v>
      </c>
      <c r="D30" s="309" t="s">
        <v>156</v>
      </c>
      <c r="E30" s="183"/>
      <c r="F30" s="183"/>
      <c r="G30" s="435">
        <v>8.0</v>
      </c>
      <c r="H30" s="435">
        <v>7.0</v>
      </c>
      <c r="I30" s="434"/>
      <c r="J30" s="473"/>
      <c r="K30" s="473"/>
      <c r="L30" s="434"/>
      <c r="M30" s="435"/>
      <c r="N30" s="435"/>
      <c r="O30" s="435">
        <v>1.0</v>
      </c>
      <c r="P30" s="434">
        <v>8.0</v>
      </c>
      <c r="Q30" s="473">
        <v>7.0</v>
      </c>
      <c r="R30" s="473"/>
      <c r="S30" s="434"/>
      <c r="T30" s="435"/>
      <c r="U30" s="435"/>
      <c r="V30" s="435">
        <v>1.0</v>
      </c>
      <c r="W30" s="434">
        <v>8.0</v>
      </c>
      <c r="X30" s="473">
        <v>7.0</v>
      </c>
      <c r="Y30" s="473">
        <v>1.0</v>
      </c>
      <c r="Z30" s="475">
        <v>8.0</v>
      </c>
      <c r="AA30" s="435">
        <v>8.0</v>
      </c>
      <c r="AB30" s="435">
        <v>7.0</v>
      </c>
      <c r="AC30" s="435"/>
      <c r="AD30" s="434">
        <v>1.0</v>
      </c>
      <c r="AE30" s="473">
        <v>8.0</v>
      </c>
      <c r="AF30" s="473">
        <v>8.0</v>
      </c>
      <c r="AG30" s="434">
        <v>7.0</v>
      </c>
      <c r="AH30" s="435"/>
      <c r="AI30" s="435">
        <v>1.0</v>
      </c>
      <c r="AJ30" s="435">
        <v>8.0</v>
      </c>
      <c r="AK30" s="434"/>
      <c r="AL30" s="238">
        <f t="shared" si="5"/>
        <v>104</v>
      </c>
      <c r="AM30" s="304"/>
      <c r="AN30" s="240" t="b">
        <v>0</v>
      </c>
    </row>
    <row r="31" ht="15.75" customHeight="1">
      <c r="A31" s="233" t="s">
        <v>261</v>
      </c>
      <c r="B31" s="309" t="s">
        <v>258</v>
      </c>
      <c r="C31" s="309" t="s">
        <v>259</v>
      </c>
      <c r="D31" s="309"/>
      <c r="E31" s="183"/>
      <c r="F31" s="183"/>
      <c r="G31" s="435"/>
      <c r="H31" s="435"/>
      <c r="I31" s="434"/>
      <c r="J31" s="473"/>
      <c r="K31" s="473"/>
      <c r="L31" s="434"/>
      <c r="M31" s="435"/>
      <c r="N31" s="435"/>
      <c r="O31" s="435"/>
      <c r="P31" s="434"/>
      <c r="Q31" s="473"/>
      <c r="R31" s="473"/>
      <c r="S31" s="434"/>
      <c r="T31" s="435"/>
      <c r="U31" s="435"/>
      <c r="V31" s="435"/>
      <c r="W31" s="434"/>
      <c r="X31" s="473"/>
      <c r="Y31" s="473"/>
      <c r="Z31" s="475"/>
      <c r="AA31" s="435"/>
      <c r="AB31" s="435"/>
      <c r="AC31" s="435"/>
      <c r="AD31" s="434"/>
      <c r="AE31" s="473"/>
      <c r="AF31" s="473"/>
      <c r="AG31" s="434"/>
      <c r="AH31" s="435"/>
      <c r="AI31" s="435"/>
      <c r="AJ31" s="435"/>
      <c r="AK31" s="434"/>
      <c r="AL31" s="238">
        <f t="shared" si="5"/>
        <v>0</v>
      </c>
      <c r="AM31" s="304"/>
      <c r="AN31" s="240" t="b">
        <v>0</v>
      </c>
    </row>
    <row r="32" ht="15.75" customHeight="1">
      <c r="A32" s="233" t="s">
        <v>261</v>
      </c>
      <c r="B32" s="309" t="s">
        <v>258</v>
      </c>
      <c r="C32" s="309" t="s">
        <v>259</v>
      </c>
      <c r="D32" s="309" t="s">
        <v>58</v>
      </c>
      <c r="E32" s="183"/>
      <c r="F32" s="183"/>
      <c r="G32" s="435"/>
      <c r="H32" s="435"/>
      <c r="I32" s="434"/>
      <c r="J32" s="473"/>
      <c r="K32" s="473"/>
      <c r="L32" s="434">
        <v>1.0</v>
      </c>
      <c r="M32" s="435">
        <v>8.0</v>
      </c>
      <c r="N32" s="435">
        <v>7.0</v>
      </c>
      <c r="O32" s="435"/>
      <c r="P32" s="434"/>
      <c r="Q32" s="473"/>
      <c r="R32" s="473">
        <v>1.0</v>
      </c>
      <c r="S32" s="434">
        <v>8.0</v>
      </c>
      <c r="T32" s="435">
        <v>8.0</v>
      </c>
      <c r="U32" s="435">
        <v>7.0</v>
      </c>
      <c r="V32" s="435"/>
      <c r="W32" s="434"/>
      <c r="X32" s="473"/>
      <c r="Y32" s="473"/>
      <c r="Z32" s="475"/>
      <c r="AA32" s="435"/>
      <c r="AB32" s="435"/>
      <c r="AC32" s="435"/>
      <c r="AD32" s="434"/>
      <c r="AE32" s="473"/>
      <c r="AF32" s="473"/>
      <c r="AG32" s="434"/>
      <c r="AH32" s="435"/>
      <c r="AI32" s="435"/>
      <c r="AJ32" s="435"/>
      <c r="AK32" s="434"/>
      <c r="AL32" s="238">
        <f t="shared" si="5"/>
        <v>40</v>
      </c>
      <c r="AM32" s="436"/>
      <c r="AN32" s="240" t="b">
        <v>1</v>
      </c>
    </row>
    <row r="33" ht="15.75" customHeight="1">
      <c r="A33" s="233" t="s">
        <v>261</v>
      </c>
      <c r="B33" s="309" t="s">
        <v>258</v>
      </c>
      <c r="C33" s="309" t="s">
        <v>259</v>
      </c>
      <c r="D33" s="309" t="s">
        <v>72</v>
      </c>
      <c r="E33" s="183"/>
      <c r="F33" s="183"/>
      <c r="G33" s="435">
        <v>8.0</v>
      </c>
      <c r="H33" s="435"/>
      <c r="I33" s="434">
        <v>8.0</v>
      </c>
      <c r="J33" s="473">
        <v>8.0</v>
      </c>
      <c r="K33" s="473"/>
      <c r="L33" s="434"/>
      <c r="M33" s="435">
        <v>8.0</v>
      </c>
      <c r="N33" s="435">
        <v>8.0</v>
      </c>
      <c r="O33" s="435"/>
      <c r="P33" s="434"/>
      <c r="Q33" s="473">
        <v>8.0</v>
      </c>
      <c r="R33" s="473">
        <v>8.0</v>
      </c>
      <c r="S33" s="434">
        <v>8.0</v>
      </c>
      <c r="T33" s="435"/>
      <c r="U33" s="435"/>
      <c r="V33" s="435">
        <v>8.0</v>
      </c>
      <c r="W33" s="434"/>
      <c r="X33" s="473"/>
      <c r="Y33" s="473"/>
      <c r="Z33" s="475">
        <v>8.0</v>
      </c>
      <c r="AA33" s="435"/>
      <c r="AB33" s="435">
        <v>8.0</v>
      </c>
      <c r="AC33" s="435">
        <v>9.0</v>
      </c>
      <c r="AD33" s="434">
        <v>7.0</v>
      </c>
      <c r="AE33" s="473"/>
      <c r="AF33" s="473">
        <v>8.0</v>
      </c>
      <c r="AG33" s="434"/>
      <c r="AH33" s="435">
        <v>8.0</v>
      </c>
      <c r="AI33" s="435">
        <v>8.0</v>
      </c>
      <c r="AJ33" s="435">
        <v>8.0</v>
      </c>
      <c r="AK33" s="434"/>
      <c r="AL33" s="238">
        <f t="shared" si="5"/>
        <v>136</v>
      </c>
      <c r="AM33" s="436"/>
      <c r="AN33" s="240" t="b">
        <v>1</v>
      </c>
    </row>
    <row r="34" ht="15.75" customHeight="1">
      <c r="A34" s="233" t="s">
        <v>261</v>
      </c>
      <c r="B34" s="309" t="s">
        <v>258</v>
      </c>
      <c r="C34" s="309" t="s">
        <v>259</v>
      </c>
      <c r="D34" s="309"/>
      <c r="E34" s="183"/>
      <c r="F34" s="183"/>
      <c r="G34" s="435"/>
      <c r="H34" s="435"/>
      <c r="I34" s="434"/>
      <c r="J34" s="473"/>
      <c r="K34" s="473"/>
      <c r="L34" s="434"/>
      <c r="M34" s="435"/>
      <c r="N34" s="435"/>
      <c r="O34" s="435"/>
      <c r="P34" s="434"/>
      <c r="Q34" s="473"/>
      <c r="R34" s="473"/>
      <c r="S34" s="434"/>
      <c r="T34" s="435"/>
      <c r="U34" s="435"/>
      <c r="V34" s="435"/>
      <c r="W34" s="434"/>
      <c r="X34" s="473"/>
      <c r="Y34" s="473"/>
      <c r="Z34" s="475"/>
      <c r="AA34" s="435"/>
      <c r="AB34" s="435"/>
      <c r="AC34" s="435"/>
      <c r="AD34" s="434"/>
      <c r="AE34" s="473"/>
      <c r="AF34" s="473"/>
      <c r="AG34" s="434"/>
      <c r="AH34" s="435"/>
      <c r="AI34" s="435"/>
      <c r="AJ34" s="435"/>
      <c r="AK34" s="434"/>
      <c r="AL34" s="238">
        <f t="shared" si="5"/>
        <v>0</v>
      </c>
      <c r="AM34" s="304"/>
      <c r="AN34" s="240" t="b">
        <v>0</v>
      </c>
    </row>
    <row r="35" ht="15.75" customHeight="1">
      <c r="A35" s="502" t="s">
        <v>261</v>
      </c>
      <c r="B35" s="286" t="s">
        <v>258</v>
      </c>
      <c r="C35" s="286" t="s">
        <v>259</v>
      </c>
      <c r="D35" s="286" t="s">
        <v>47</v>
      </c>
      <c r="E35" s="258"/>
      <c r="F35" s="258"/>
      <c r="G35" s="438">
        <f t="shared" ref="G35:AJ35" si="6">SUM(G25:G34)</f>
        <v>24</v>
      </c>
      <c r="H35" s="438">
        <f t="shared" si="6"/>
        <v>24</v>
      </c>
      <c r="I35" s="438">
        <f t="shared" si="6"/>
        <v>24</v>
      </c>
      <c r="J35" s="438">
        <f t="shared" si="6"/>
        <v>24</v>
      </c>
      <c r="K35" s="438">
        <f t="shared" si="6"/>
        <v>24</v>
      </c>
      <c r="L35" s="438">
        <f t="shared" si="6"/>
        <v>24</v>
      </c>
      <c r="M35" s="438">
        <f t="shared" si="6"/>
        <v>24</v>
      </c>
      <c r="N35" s="438">
        <f t="shared" si="6"/>
        <v>24</v>
      </c>
      <c r="O35" s="438">
        <f t="shared" si="6"/>
        <v>24</v>
      </c>
      <c r="P35" s="438">
        <f t="shared" si="6"/>
        <v>24</v>
      </c>
      <c r="Q35" s="438">
        <f t="shared" si="6"/>
        <v>24</v>
      </c>
      <c r="R35" s="438">
        <f t="shared" si="6"/>
        <v>24</v>
      </c>
      <c r="S35" s="438">
        <f t="shared" si="6"/>
        <v>24</v>
      </c>
      <c r="T35" s="438">
        <f t="shared" si="6"/>
        <v>24</v>
      </c>
      <c r="U35" s="438">
        <f t="shared" si="6"/>
        <v>24</v>
      </c>
      <c r="V35" s="438">
        <f t="shared" si="6"/>
        <v>24</v>
      </c>
      <c r="W35" s="438">
        <f t="shared" si="6"/>
        <v>24</v>
      </c>
      <c r="X35" s="438">
        <f t="shared" si="6"/>
        <v>24</v>
      </c>
      <c r="Y35" s="438">
        <f t="shared" si="6"/>
        <v>24</v>
      </c>
      <c r="Z35" s="438">
        <f t="shared" si="6"/>
        <v>24</v>
      </c>
      <c r="AA35" s="438">
        <f t="shared" si="6"/>
        <v>24</v>
      </c>
      <c r="AB35" s="438">
        <f t="shared" si="6"/>
        <v>24</v>
      </c>
      <c r="AC35" s="438">
        <f t="shared" si="6"/>
        <v>24</v>
      </c>
      <c r="AD35" s="438">
        <f t="shared" si="6"/>
        <v>24</v>
      </c>
      <c r="AE35" s="438">
        <f t="shared" si="6"/>
        <v>24</v>
      </c>
      <c r="AF35" s="438">
        <f t="shared" si="6"/>
        <v>24</v>
      </c>
      <c r="AG35" s="438">
        <f t="shared" si="6"/>
        <v>24</v>
      </c>
      <c r="AH35" s="438">
        <f t="shared" si="6"/>
        <v>24</v>
      </c>
      <c r="AI35" s="438">
        <f t="shared" si="6"/>
        <v>24</v>
      </c>
      <c r="AJ35" s="438">
        <f t="shared" si="6"/>
        <v>24</v>
      </c>
      <c r="AK35" s="438"/>
      <c r="AL35" s="260">
        <f t="shared" si="5"/>
        <v>720</v>
      </c>
      <c r="AM35" s="439"/>
      <c r="AN35" s="439" t="b">
        <v>0</v>
      </c>
    </row>
    <row r="36" ht="15.75" customHeight="1">
      <c r="A36" s="233" t="s">
        <v>261</v>
      </c>
      <c r="B36" s="309" t="s">
        <v>258</v>
      </c>
      <c r="C36" s="309" t="s">
        <v>263</v>
      </c>
      <c r="D36" s="309" t="s">
        <v>145</v>
      </c>
      <c r="E36" s="183"/>
      <c r="F36" s="183"/>
      <c r="G36" s="435"/>
      <c r="H36" s="435"/>
      <c r="I36" s="434"/>
      <c r="J36" s="473">
        <v>4.0</v>
      </c>
      <c r="K36" s="473">
        <v>4.0</v>
      </c>
      <c r="L36" s="434"/>
      <c r="M36" s="435"/>
      <c r="N36" s="435"/>
      <c r="O36" s="435"/>
      <c r="P36" s="434"/>
      <c r="Q36" s="473">
        <v>4.0</v>
      </c>
      <c r="R36" s="473"/>
      <c r="S36" s="434"/>
      <c r="T36" s="435"/>
      <c r="U36" s="435"/>
      <c r="V36" s="435"/>
      <c r="W36" s="434"/>
      <c r="X36" s="473">
        <v>4.0</v>
      </c>
      <c r="Y36" s="473">
        <v>4.0</v>
      </c>
      <c r="Z36" s="475">
        <v>1.0</v>
      </c>
      <c r="AA36" s="435"/>
      <c r="AB36" s="435"/>
      <c r="AC36" s="435"/>
      <c r="AD36" s="434"/>
      <c r="AE36" s="473">
        <v>4.0</v>
      </c>
      <c r="AF36" s="473"/>
      <c r="AG36" s="434"/>
      <c r="AH36" s="435"/>
      <c r="AI36" s="435"/>
      <c r="AJ36" s="435"/>
      <c r="AK36" s="434"/>
      <c r="AL36" s="238">
        <f t="shared" si="5"/>
        <v>25</v>
      </c>
      <c r="AM36" s="436"/>
      <c r="AN36" s="240" t="b">
        <v>0</v>
      </c>
    </row>
    <row r="37" ht="15.75" customHeight="1">
      <c r="A37" s="233" t="s">
        <v>261</v>
      </c>
      <c r="B37" s="309" t="s">
        <v>258</v>
      </c>
      <c r="C37" s="309" t="s">
        <v>263</v>
      </c>
      <c r="D37" s="309" t="s">
        <v>148</v>
      </c>
      <c r="E37" s="183"/>
      <c r="F37" s="183"/>
      <c r="G37" s="435">
        <v>3.0</v>
      </c>
      <c r="H37" s="435">
        <v>3.0</v>
      </c>
      <c r="I37" s="434">
        <v>3.0</v>
      </c>
      <c r="J37" s="473"/>
      <c r="K37" s="473"/>
      <c r="L37" s="434">
        <v>3.0</v>
      </c>
      <c r="M37" s="435">
        <v>4.0</v>
      </c>
      <c r="N37" s="435">
        <v>3.0</v>
      </c>
      <c r="O37" s="435">
        <v>3.0</v>
      </c>
      <c r="P37" s="434">
        <v>3.0</v>
      </c>
      <c r="Q37" s="473"/>
      <c r="R37" s="473"/>
      <c r="S37" s="434">
        <v>3.0</v>
      </c>
      <c r="T37" s="435">
        <v>3.0</v>
      </c>
      <c r="U37" s="435">
        <v>3.0</v>
      </c>
      <c r="V37" s="435">
        <v>3.0</v>
      </c>
      <c r="W37" s="434">
        <v>3.0</v>
      </c>
      <c r="X37" s="473"/>
      <c r="Y37" s="473"/>
      <c r="Z37" s="475">
        <v>3.0</v>
      </c>
      <c r="AA37" s="435">
        <v>3.0</v>
      </c>
      <c r="AB37" s="435">
        <v>3.0</v>
      </c>
      <c r="AC37" s="435">
        <v>3.0</v>
      </c>
      <c r="AD37" s="434">
        <v>3.0</v>
      </c>
      <c r="AE37" s="473"/>
      <c r="AF37" s="473"/>
      <c r="AG37" s="434">
        <v>3.0</v>
      </c>
      <c r="AH37" s="435">
        <v>3.0</v>
      </c>
      <c r="AI37" s="435">
        <v>3.0</v>
      </c>
      <c r="AJ37" s="435">
        <v>3.0</v>
      </c>
      <c r="AK37" s="434"/>
      <c r="AL37" s="238">
        <f t="shared" si="5"/>
        <v>67</v>
      </c>
      <c r="AM37" s="436"/>
      <c r="AN37" s="240" t="b">
        <v>1</v>
      </c>
    </row>
    <row r="38" ht="15.75" customHeight="1">
      <c r="A38" s="233" t="s">
        <v>261</v>
      </c>
      <c r="B38" s="309" t="s">
        <v>258</v>
      </c>
      <c r="C38" s="309" t="s">
        <v>263</v>
      </c>
      <c r="D38" s="309"/>
      <c r="E38" s="183"/>
      <c r="F38" s="183"/>
      <c r="G38" s="435"/>
      <c r="H38" s="435"/>
      <c r="I38" s="434"/>
      <c r="J38" s="473"/>
      <c r="K38" s="473"/>
      <c r="L38" s="434"/>
      <c r="M38" s="435"/>
      <c r="N38" s="435"/>
      <c r="O38" s="435"/>
      <c r="P38" s="434"/>
      <c r="Q38" s="473"/>
      <c r="R38" s="473"/>
      <c r="S38" s="434"/>
      <c r="T38" s="435"/>
      <c r="U38" s="435"/>
      <c r="V38" s="435"/>
      <c r="W38" s="434"/>
      <c r="X38" s="473"/>
      <c r="Y38" s="473"/>
      <c r="Z38" s="475"/>
      <c r="AA38" s="435"/>
      <c r="AB38" s="435"/>
      <c r="AC38" s="435"/>
      <c r="AD38" s="434"/>
      <c r="AE38" s="473"/>
      <c r="AF38" s="473"/>
      <c r="AG38" s="434"/>
      <c r="AH38" s="435"/>
      <c r="AI38" s="435"/>
      <c r="AJ38" s="435"/>
      <c r="AK38" s="434"/>
      <c r="AL38" s="238">
        <f t="shared" si="5"/>
        <v>0</v>
      </c>
      <c r="AM38" s="304"/>
      <c r="AN38" s="240" t="b">
        <v>0</v>
      </c>
    </row>
    <row r="39" ht="15.75" customHeight="1">
      <c r="A39" s="233" t="s">
        <v>261</v>
      </c>
      <c r="B39" s="309" t="s">
        <v>258</v>
      </c>
      <c r="C39" s="309" t="s">
        <v>263</v>
      </c>
      <c r="D39" s="309" t="s">
        <v>147</v>
      </c>
      <c r="E39" s="183"/>
      <c r="F39" s="183"/>
      <c r="G39" s="435">
        <v>1.0</v>
      </c>
      <c r="H39" s="435">
        <v>1.0</v>
      </c>
      <c r="I39" s="434">
        <v>1.0</v>
      </c>
      <c r="J39" s="473"/>
      <c r="K39" s="473"/>
      <c r="L39" s="434">
        <v>1.0</v>
      </c>
      <c r="M39" s="435">
        <v>1.0</v>
      </c>
      <c r="N39" s="435">
        <v>1.0</v>
      </c>
      <c r="O39" s="435">
        <v>1.0</v>
      </c>
      <c r="P39" s="434">
        <v>1.0</v>
      </c>
      <c r="Q39" s="473"/>
      <c r="R39" s="473">
        <v>4.0</v>
      </c>
      <c r="S39" s="434">
        <v>1.0</v>
      </c>
      <c r="T39" s="435">
        <v>1.0</v>
      </c>
      <c r="U39" s="435">
        <v>1.0</v>
      </c>
      <c r="V39" s="435">
        <v>1.0</v>
      </c>
      <c r="W39" s="434">
        <v>1.0</v>
      </c>
      <c r="X39" s="473"/>
      <c r="Y39" s="473"/>
      <c r="Z39" s="475"/>
      <c r="AA39" s="435">
        <v>1.0</v>
      </c>
      <c r="AB39" s="435">
        <v>1.0</v>
      </c>
      <c r="AC39" s="435">
        <v>1.0</v>
      </c>
      <c r="AD39" s="434">
        <v>1.0</v>
      </c>
      <c r="AE39" s="473"/>
      <c r="AF39" s="473">
        <v>4.0</v>
      </c>
      <c r="AG39" s="434">
        <v>1.0</v>
      </c>
      <c r="AH39" s="435">
        <v>1.0</v>
      </c>
      <c r="AI39" s="435">
        <v>1.0</v>
      </c>
      <c r="AJ39" s="435">
        <v>1.0</v>
      </c>
      <c r="AK39" s="434"/>
      <c r="AL39" s="238">
        <f t="shared" si="5"/>
        <v>29</v>
      </c>
      <c r="AM39" s="436"/>
      <c r="AN39" s="240" t="b">
        <v>1</v>
      </c>
    </row>
    <row r="40" ht="15.75" customHeight="1">
      <c r="A40" s="233" t="s">
        <v>261</v>
      </c>
      <c r="B40" s="309" t="s">
        <v>258</v>
      </c>
      <c r="C40" s="309" t="s">
        <v>263</v>
      </c>
      <c r="D40" s="309"/>
      <c r="E40" s="183"/>
      <c r="F40" s="183"/>
      <c r="G40" s="435"/>
      <c r="H40" s="435"/>
      <c r="I40" s="434"/>
      <c r="J40" s="473"/>
      <c r="K40" s="473"/>
      <c r="L40" s="434"/>
      <c r="M40" s="435"/>
      <c r="N40" s="435"/>
      <c r="O40" s="435"/>
      <c r="P40" s="434"/>
      <c r="Q40" s="473"/>
      <c r="R40" s="473"/>
      <c r="S40" s="434"/>
      <c r="T40" s="435"/>
      <c r="U40" s="435"/>
      <c r="V40" s="435"/>
      <c r="W40" s="434"/>
      <c r="X40" s="473"/>
      <c r="Y40" s="473"/>
      <c r="Z40" s="475"/>
      <c r="AA40" s="435"/>
      <c r="AB40" s="435"/>
      <c r="AC40" s="435"/>
      <c r="AD40" s="434"/>
      <c r="AE40" s="473"/>
      <c r="AF40" s="473"/>
      <c r="AG40" s="434"/>
      <c r="AH40" s="435"/>
      <c r="AI40" s="435"/>
      <c r="AJ40" s="435"/>
      <c r="AK40" s="434"/>
      <c r="AL40" s="238">
        <f t="shared" si="5"/>
        <v>0</v>
      </c>
      <c r="AM40" s="304"/>
      <c r="AN40" s="240" t="b">
        <v>0</v>
      </c>
    </row>
    <row r="41" ht="15.75" customHeight="1">
      <c r="A41" s="233" t="s">
        <v>261</v>
      </c>
      <c r="B41" s="309" t="s">
        <v>258</v>
      </c>
      <c r="C41" s="309" t="s">
        <v>263</v>
      </c>
      <c r="D41" s="309"/>
      <c r="E41" s="183"/>
      <c r="F41" s="183"/>
      <c r="G41" s="435"/>
      <c r="H41" s="435"/>
      <c r="I41" s="434"/>
      <c r="J41" s="473"/>
      <c r="K41" s="473"/>
      <c r="L41" s="434"/>
      <c r="M41" s="435"/>
      <c r="N41" s="435"/>
      <c r="O41" s="435"/>
      <c r="P41" s="434"/>
      <c r="Q41" s="473"/>
      <c r="R41" s="473"/>
      <c r="S41" s="434"/>
      <c r="T41" s="435"/>
      <c r="U41" s="435"/>
      <c r="V41" s="435"/>
      <c r="W41" s="434"/>
      <c r="X41" s="473"/>
      <c r="Y41" s="473"/>
      <c r="Z41" s="475"/>
      <c r="AA41" s="435"/>
      <c r="AB41" s="435"/>
      <c r="AC41" s="435"/>
      <c r="AD41" s="434"/>
      <c r="AE41" s="473"/>
      <c r="AF41" s="473"/>
      <c r="AG41" s="434"/>
      <c r="AH41" s="435"/>
      <c r="AI41" s="435"/>
      <c r="AJ41" s="435"/>
      <c r="AK41" s="434"/>
      <c r="AL41" s="238">
        <f t="shared" si="5"/>
        <v>0</v>
      </c>
      <c r="AM41" s="304"/>
      <c r="AN41" s="240" t="b">
        <v>0</v>
      </c>
    </row>
    <row r="42" ht="15.75" customHeight="1">
      <c r="A42" s="502" t="s">
        <v>261</v>
      </c>
      <c r="B42" s="286" t="s">
        <v>258</v>
      </c>
      <c r="C42" s="286" t="s">
        <v>263</v>
      </c>
      <c r="D42" s="286" t="s">
        <v>142</v>
      </c>
      <c r="E42" s="258"/>
      <c r="F42" s="258"/>
      <c r="G42" s="438">
        <f t="shared" ref="G42:AJ42" si="7">SUM(G36:G41)</f>
        <v>4</v>
      </c>
      <c r="H42" s="438">
        <f t="shared" si="7"/>
        <v>4</v>
      </c>
      <c r="I42" s="438">
        <f t="shared" si="7"/>
        <v>4</v>
      </c>
      <c r="J42" s="438">
        <f t="shared" si="7"/>
        <v>4</v>
      </c>
      <c r="K42" s="438">
        <f t="shared" si="7"/>
        <v>4</v>
      </c>
      <c r="L42" s="438">
        <f t="shared" si="7"/>
        <v>4</v>
      </c>
      <c r="M42" s="438">
        <f t="shared" si="7"/>
        <v>5</v>
      </c>
      <c r="N42" s="438">
        <f t="shared" si="7"/>
        <v>4</v>
      </c>
      <c r="O42" s="438">
        <f t="shared" si="7"/>
        <v>4</v>
      </c>
      <c r="P42" s="438">
        <f t="shared" si="7"/>
        <v>4</v>
      </c>
      <c r="Q42" s="438">
        <f t="shared" si="7"/>
        <v>4</v>
      </c>
      <c r="R42" s="438">
        <f t="shared" si="7"/>
        <v>4</v>
      </c>
      <c r="S42" s="438">
        <f t="shared" si="7"/>
        <v>4</v>
      </c>
      <c r="T42" s="438">
        <f t="shared" si="7"/>
        <v>4</v>
      </c>
      <c r="U42" s="438">
        <f t="shared" si="7"/>
        <v>4</v>
      </c>
      <c r="V42" s="438">
        <f t="shared" si="7"/>
        <v>4</v>
      </c>
      <c r="W42" s="438">
        <f t="shared" si="7"/>
        <v>4</v>
      </c>
      <c r="X42" s="438">
        <f t="shared" si="7"/>
        <v>4</v>
      </c>
      <c r="Y42" s="438">
        <f t="shared" si="7"/>
        <v>4</v>
      </c>
      <c r="Z42" s="438">
        <f t="shared" si="7"/>
        <v>4</v>
      </c>
      <c r="AA42" s="438">
        <f t="shared" si="7"/>
        <v>4</v>
      </c>
      <c r="AB42" s="438">
        <f t="shared" si="7"/>
        <v>4</v>
      </c>
      <c r="AC42" s="438">
        <f t="shared" si="7"/>
        <v>4</v>
      </c>
      <c r="AD42" s="438">
        <f t="shared" si="7"/>
        <v>4</v>
      </c>
      <c r="AE42" s="438">
        <f t="shared" si="7"/>
        <v>4</v>
      </c>
      <c r="AF42" s="438">
        <f t="shared" si="7"/>
        <v>4</v>
      </c>
      <c r="AG42" s="438">
        <f t="shared" si="7"/>
        <v>4</v>
      </c>
      <c r="AH42" s="438">
        <f t="shared" si="7"/>
        <v>4</v>
      </c>
      <c r="AI42" s="438">
        <f t="shared" si="7"/>
        <v>4</v>
      </c>
      <c r="AJ42" s="438">
        <f t="shared" si="7"/>
        <v>4</v>
      </c>
      <c r="AK42" s="438"/>
      <c r="AL42" s="260">
        <f t="shared" si="5"/>
        <v>121</v>
      </c>
      <c r="AM42" s="439"/>
      <c r="AN42" s="439" t="b">
        <v>0</v>
      </c>
    </row>
    <row r="43" ht="15.75" customHeight="1">
      <c r="A43" s="233" t="s">
        <v>261</v>
      </c>
      <c r="B43" s="309" t="s">
        <v>258</v>
      </c>
      <c r="C43" s="309" t="s">
        <v>271</v>
      </c>
      <c r="D43" s="309" t="s">
        <v>173</v>
      </c>
      <c r="E43" s="183"/>
      <c r="F43" s="183"/>
      <c r="G43" s="435"/>
      <c r="H43" s="435"/>
      <c r="I43" s="434"/>
      <c r="J43" s="473"/>
      <c r="K43" s="473"/>
      <c r="L43" s="434"/>
      <c r="M43" s="435"/>
      <c r="N43" s="435"/>
      <c r="O43" s="435"/>
      <c r="P43" s="434"/>
      <c r="Q43" s="473"/>
      <c r="R43" s="473"/>
      <c r="S43" s="434">
        <v>2.0</v>
      </c>
      <c r="T43" s="435"/>
      <c r="U43" s="435"/>
      <c r="V43" s="435"/>
      <c r="W43" s="434"/>
      <c r="X43" s="473"/>
      <c r="Y43" s="473"/>
      <c r="Z43" s="475"/>
      <c r="AA43" s="435"/>
      <c r="AB43" s="435"/>
      <c r="AC43" s="435"/>
      <c r="AD43" s="434"/>
      <c r="AE43" s="473"/>
      <c r="AF43" s="473"/>
      <c r="AG43" s="434"/>
      <c r="AH43" s="435"/>
      <c r="AI43" s="435"/>
      <c r="AJ43" s="435"/>
      <c r="AK43" s="434"/>
      <c r="AL43" s="238">
        <f t="shared" si="5"/>
        <v>2</v>
      </c>
      <c r="AM43" s="436"/>
      <c r="AN43" s="240" t="b">
        <v>1</v>
      </c>
    </row>
    <row r="44" ht="15.75" customHeight="1">
      <c r="A44" s="233" t="s">
        <v>261</v>
      </c>
      <c r="B44" s="309" t="s">
        <v>258</v>
      </c>
      <c r="C44" s="309" t="s">
        <v>271</v>
      </c>
      <c r="D44" s="309"/>
      <c r="E44" s="183"/>
      <c r="F44" s="183"/>
      <c r="G44" s="435"/>
      <c r="H44" s="435"/>
      <c r="I44" s="434"/>
      <c r="J44" s="473"/>
      <c r="K44" s="473"/>
      <c r="L44" s="434"/>
      <c r="M44" s="435"/>
      <c r="N44" s="435"/>
      <c r="O44" s="435"/>
      <c r="P44" s="434"/>
      <c r="Q44" s="473"/>
      <c r="R44" s="473"/>
      <c r="S44" s="434"/>
      <c r="T44" s="435"/>
      <c r="U44" s="435"/>
      <c r="V44" s="435"/>
      <c r="W44" s="434"/>
      <c r="X44" s="473"/>
      <c r="Y44" s="473"/>
      <c r="Z44" s="475"/>
      <c r="AA44" s="435"/>
      <c r="AB44" s="435"/>
      <c r="AC44" s="435"/>
      <c r="AD44" s="434"/>
      <c r="AE44" s="473"/>
      <c r="AF44" s="473"/>
      <c r="AG44" s="434"/>
      <c r="AH44" s="435"/>
      <c r="AI44" s="435"/>
      <c r="AJ44" s="435"/>
      <c r="AK44" s="434"/>
      <c r="AL44" s="238">
        <f t="shared" si="5"/>
        <v>0</v>
      </c>
      <c r="AM44" s="304"/>
      <c r="AN44" s="240" t="b">
        <v>0</v>
      </c>
    </row>
    <row r="45" ht="15.75" customHeight="1">
      <c r="A45" s="502" t="s">
        <v>261</v>
      </c>
      <c r="B45" s="286" t="s">
        <v>258</v>
      </c>
      <c r="C45" s="286" t="s">
        <v>271</v>
      </c>
      <c r="D45" s="286" t="s">
        <v>172</v>
      </c>
      <c r="E45" s="258"/>
      <c r="F45" s="258"/>
      <c r="G45" s="438">
        <f t="shared" ref="G45:AJ45" si="8">SUM(G43:G44)</f>
        <v>0</v>
      </c>
      <c r="H45" s="438">
        <f t="shared" si="8"/>
        <v>0</v>
      </c>
      <c r="I45" s="438">
        <f t="shared" si="8"/>
        <v>0</v>
      </c>
      <c r="J45" s="438">
        <f t="shared" si="8"/>
        <v>0</v>
      </c>
      <c r="K45" s="438">
        <f t="shared" si="8"/>
        <v>0</v>
      </c>
      <c r="L45" s="438">
        <f t="shared" si="8"/>
        <v>0</v>
      </c>
      <c r="M45" s="438">
        <f t="shared" si="8"/>
        <v>0</v>
      </c>
      <c r="N45" s="438">
        <f t="shared" si="8"/>
        <v>0</v>
      </c>
      <c r="O45" s="438">
        <f t="shared" si="8"/>
        <v>0</v>
      </c>
      <c r="P45" s="438">
        <f t="shared" si="8"/>
        <v>0</v>
      </c>
      <c r="Q45" s="438">
        <f t="shared" si="8"/>
        <v>0</v>
      </c>
      <c r="R45" s="438">
        <f t="shared" si="8"/>
        <v>0</v>
      </c>
      <c r="S45" s="438">
        <f t="shared" si="8"/>
        <v>2</v>
      </c>
      <c r="T45" s="438">
        <f t="shared" si="8"/>
        <v>0</v>
      </c>
      <c r="U45" s="438">
        <f t="shared" si="8"/>
        <v>0</v>
      </c>
      <c r="V45" s="438">
        <f t="shared" si="8"/>
        <v>0</v>
      </c>
      <c r="W45" s="438">
        <f t="shared" si="8"/>
        <v>0</v>
      </c>
      <c r="X45" s="438">
        <f t="shared" si="8"/>
        <v>0</v>
      </c>
      <c r="Y45" s="438">
        <f t="shared" si="8"/>
        <v>0</v>
      </c>
      <c r="Z45" s="438">
        <f t="shared" si="8"/>
        <v>0</v>
      </c>
      <c r="AA45" s="438">
        <f t="shared" si="8"/>
        <v>0</v>
      </c>
      <c r="AB45" s="438">
        <f t="shared" si="8"/>
        <v>0</v>
      </c>
      <c r="AC45" s="438">
        <f t="shared" si="8"/>
        <v>0</v>
      </c>
      <c r="AD45" s="438">
        <f t="shared" si="8"/>
        <v>0</v>
      </c>
      <c r="AE45" s="438">
        <f t="shared" si="8"/>
        <v>0</v>
      </c>
      <c r="AF45" s="438">
        <f t="shared" si="8"/>
        <v>0</v>
      </c>
      <c r="AG45" s="438">
        <f t="shared" si="8"/>
        <v>0</v>
      </c>
      <c r="AH45" s="438">
        <f t="shared" si="8"/>
        <v>0</v>
      </c>
      <c r="AI45" s="438">
        <f t="shared" si="8"/>
        <v>0</v>
      </c>
      <c r="AJ45" s="438">
        <f t="shared" si="8"/>
        <v>0</v>
      </c>
      <c r="AK45" s="438"/>
      <c r="AL45" s="260">
        <f t="shared" si="5"/>
        <v>2</v>
      </c>
      <c r="AM45" s="439"/>
      <c r="AN45" s="439" t="b">
        <v>0</v>
      </c>
    </row>
    <row r="46" ht="15.75" customHeight="1">
      <c r="A46" s="233" t="s">
        <v>261</v>
      </c>
      <c r="B46" s="309" t="s">
        <v>258</v>
      </c>
      <c r="C46" s="309" t="s">
        <v>267</v>
      </c>
      <c r="D46" s="309" t="s">
        <v>175</v>
      </c>
      <c r="E46" s="183"/>
      <c r="F46" s="183"/>
      <c r="G46" s="435"/>
      <c r="H46" s="435">
        <v>1.0</v>
      </c>
      <c r="I46" s="434">
        <v>1.0</v>
      </c>
      <c r="J46" s="473"/>
      <c r="K46" s="473"/>
      <c r="L46" s="434"/>
      <c r="M46" s="435"/>
      <c r="N46" s="435"/>
      <c r="O46" s="435"/>
      <c r="P46" s="434">
        <v>1.0</v>
      </c>
      <c r="Q46" s="473"/>
      <c r="R46" s="473"/>
      <c r="S46" s="434"/>
      <c r="T46" s="435"/>
      <c r="U46" s="435">
        <v>1.0</v>
      </c>
      <c r="V46" s="435"/>
      <c r="W46" s="434"/>
      <c r="X46" s="473">
        <v>1.0</v>
      </c>
      <c r="Y46" s="473"/>
      <c r="Z46" s="475"/>
      <c r="AA46" s="435"/>
      <c r="AB46" s="435">
        <v>1.0</v>
      </c>
      <c r="AC46" s="435"/>
      <c r="AD46" s="434">
        <v>1.0</v>
      </c>
      <c r="AE46" s="473"/>
      <c r="AF46" s="473"/>
      <c r="AG46" s="434"/>
      <c r="AH46" s="435"/>
      <c r="AI46" s="435"/>
      <c r="AJ46" s="435"/>
      <c r="AK46" s="434"/>
      <c r="AL46" s="238">
        <f t="shared" si="5"/>
        <v>7</v>
      </c>
      <c r="AM46" s="436"/>
      <c r="AN46" s="240" t="b">
        <v>1</v>
      </c>
    </row>
    <row r="47" ht="15.75" customHeight="1">
      <c r="A47" s="233" t="s">
        <v>261</v>
      </c>
      <c r="B47" s="309" t="s">
        <v>258</v>
      </c>
      <c r="C47" s="309" t="s">
        <v>267</v>
      </c>
      <c r="D47" s="309"/>
      <c r="E47" s="183"/>
      <c r="F47" s="183"/>
      <c r="G47" s="435"/>
      <c r="H47" s="435"/>
      <c r="I47" s="434"/>
      <c r="J47" s="473"/>
      <c r="K47" s="473"/>
      <c r="L47" s="434"/>
      <c r="M47" s="435"/>
      <c r="N47" s="435"/>
      <c r="O47" s="435"/>
      <c r="P47" s="434"/>
      <c r="Q47" s="473"/>
      <c r="R47" s="473"/>
      <c r="S47" s="434"/>
      <c r="T47" s="435"/>
      <c r="U47" s="435"/>
      <c r="V47" s="435"/>
      <c r="W47" s="434"/>
      <c r="X47" s="473"/>
      <c r="Y47" s="473"/>
      <c r="Z47" s="475"/>
      <c r="AA47" s="435"/>
      <c r="AB47" s="435"/>
      <c r="AC47" s="435"/>
      <c r="AD47" s="434"/>
      <c r="AE47" s="473"/>
      <c r="AF47" s="473"/>
      <c r="AG47" s="434"/>
      <c r="AH47" s="435"/>
      <c r="AI47" s="435"/>
      <c r="AJ47" s="435"/>
      <c r="AK47" s="434"/>
      <c r="AL47" s="238">
        <f t="shared" si="5"/>
        <v>0</v>
      </c>
      <c r="AM47" s="304"/>
      <c r="AN47" s="240" t="b">
        <v>0</v>
      </c>
    </row>
    <row r="48" ht="15.75" customHeight="1">
      <c r="A48" s="502" t="s">
        <v>261</v>
      </c>
      <c r="B48" s="286" t="s">
        <v>258</v>
      </c>
      <c r="C48" s="286" t="s">
        <v>267</v>
      </c>
      <c r="D48" s="286" t="s">
        <v>174</v>
      </c>
      <c r="E48" s="258"/>
      <c r="F48" s="258"/>
      <c r="G48" s="438">
        <f t="shared" ref="G48:AJ48" si="9">SUM(G46:G47)</f>
        <v>0</v>
      </c>
      <c r="H48" s="438">
        <f t="shared" si="9"/>
        <v>1</v>
      </c>
      <c r="I48" s="438">
        <f t="shared" si="9"/>
        <v>1</v>
      </c>
      <c r="J48" s="438">
        <f t="shared" si="9"/>
        <v>0</v>
      </c>
      <c r="K48" s="438">
        <f t="shared" si="9"/>
        <v>0</v>
      </c>
      <c r="L48" s="438">
        <f t="shared" si="9"/>
        <v>0</v>
      </c>
      <c r="M48" s="438">
        <f t="shared" si="9"/>
        <v>0</v>
      </c>
      <c r="N48" s="438">
        <f t="shared" si="9"/>
        <v>0</v>
      </c>
      <c r="O48" s="438">
        <f t="shared" si="9"/>
        <v>0</v>
      </c>
      <c r="P48" s="438">
        <f t="shared" si="9"/>
        <v>1</v>
      </c>
      <c r="Q48" s="438">
        <f t="shared" si="9"/>
        <v>0</v>
      </c>
      <c r="R48" s="438">
        <f t="shared" si="9"/>
        <v>0</v>
      </c>
      <c r="S48" s="438">
        <f t="shared" si="9"/>
        <v>0</v>
      </c>
      <c r="T48" s="438">
        <f t="shared" si="9"/>
        <v>0</v>
      </c>
      <c r="U48" s="438">
        <f t="shared" si="9"/>
        <v>1</v>
      </c>
      <c r="V48" s="438">
        <f t="shared" si="9"/>
        <v>0</v>
      </c>
      <c r="W48" s="438">
        <f t="shared" si="9"/>
        <v>0</v>
      </c>
      <c r="X48" s="438">
        <f t="shared" si="9"/>
        <v>1</v>
      </c>
      <c r="Y48" s="438">
        <f t="shared" si="9"/>
        <v>0</v>
      </c>
      <c r="Z48" s="438">
        <f t="shared" si="9"/>
        <v>0</v>
      </c>
      <c r="AA48" s="438">
        <f t="shared" si="9"/>
        <v>0</v>
      </c>
      <c r="AB48" s="438">
        <f t="shared" si="9"/>
        <v>1</v>
      </c>
      <c r="AC48" s="438">
        <f t="shared" si="9"/>
        <v>0</v>
      </c>
      <c r="AD48" s="438">
        <f t="shared" si="9"/>
        <v>1</v>
      </c>
      <c r="AE48" s="438">
        <f t="shared" si="9"/>
        <v>0</v>
      </c>
      <c r="AF48" s="438">
        <f t="shared" si="9"/>
        <v>0</v>
      </c>
      <c r="AG48" s="438">
        <f t="shared" si="9"/>
        <v>0</v>
      </c>
      <c r="AH48" s="438">
        <f t="shared" si="9"/>
        <v>0</v>
      </c>
      <c r="AI48" s="438">
        <f t="shared" si="9"/>
        <v>0</v>
      </c>
      <c r="AJ48" s="438">
        <f t="shared" si="9"/>
        <v>0</v>
      </c>
      <c r="AK48" s="438"/>
      <c r="AL48" s="260">
        <f t="shared" si="5"/>
        <v>7</v>
      </c>
      <c r="AM48" s="439"/>
      <c r="AN48" s="439" t="b">
        <v>0</v>
      </c>
    </row>
    <row r="49" ht="15.75" customHeight="1">
      <c r="A49" s="233" t="s">
        <v>261</v>
      </c>
      <c r="B49" s="309" t="s">
        <v>258</v>
      </c>
      <c r="C49" s="309" t="s">
        <v>255</v>
      </c>
      <c r="D49" s="310" t="s">
        <v>162</v>
      </c>
      <c r="E49" s="446"/>
      <c r="F49" s="447"/>
      <c r="G49" s="465"/>
      <c r="H49" s="465">
        <v>1.0</v>
      </c>
      <c r="I49" s="464"/>
      <c r="J49" s="478"/>
      <c r="K49" s="478"/>
      <c r="L49" s="464"/>
      <c r="M49" s="465">
        <v>1.0</v>
      </c>
      <c r="N49" s="465"/>
      <c r="O49" s="465"/>
      <c r="P49" s="464"/>
      <c r="Q49" s="478"/>
      <c r="R49" s="478"/>
      <c r="S49" s="464">
        <v>1.0</v>
      </c>
      <c r="T49" s="465"/>
      <c r="U49" s="465"/>
      <c r="V49" s="465"/>
      <c r="W49" s="464">
        <v>1.0</v>
      </c>
      <c r="X49" s="478"/>
      <c r="Y49" s="478"/>
      <c r="Z49" s="479"/>
      <c r="AA49" s="465"/>
      <c r="AB49" s="465"/>
      <c r="AC49" s="465">
        <v>1.0</v>
      </c>
      <c r="AD49" s="464"/>
      <c r="AE49" s="478"/>
      <c r="AF49" s="478"/>
      <c r="AG49" s="464"/>
      <c r="AH49" s="465"/>
      <c r="AI49" s="465"/>
      <c r="AJ49" s="465"/>
      <c r="AK49" s="464"/>
      <c r="AL49" s="466">
        <f t="shared" si="5"/>
        <v>5</v>
      </c>
      <c r="AM49" s="436"/>
      <c r="AN49" s="240" t="b">
        <v>0</v>
      </c>
    </row>
    <row r="50" ht="15.75" customHeight="1">
      <c r="A50" s="233" t="s">
        <v>261</v>
      </c>
      <c r="B50" s="309" t="s">
        <v>258</v>
      </c>
      <c r="C50" s="309" t="s">
        <v>255</v>
      </c>
      <c r="D50" s="310"/>
      <c r="E50" s="446"/>
      <c r="F50" s="447"/>
      <c r="G50" s="435"/>
      <c r="H50" s="435"/>
      <c r="I50" s="441"/>
      <c r="J50" s="470"/>
      <c r="K50" s="470"/>
      <c r="L50" s="441"/>
      <c r="M50" s="435"/>
      <c r="N50" s="435"/>
      <c r="O50" s="435"/>
      <c r="P50" s="441"/>
      <c r="Q50" s="470"/>
      <c r="R50" s="470"/>
      <c r="S50" s="441"/>
      <c r="T50" s="435"/>
      <c r="U50" s="435"/>
      <c r="V50" s="435"/>
      <c r="W50" s="441"/>
      <c r="X50" s="470"/>
      <c r="Y50" s="470"/>
      <c r="Z50" s="471"/>
      <c r="AA50" s="435"/>
      <c r="AB50" s="435"/>
      <c r="AC50" s="435"/>
      <c r="AD50" s="441"/>
      <c r="AE50" s="470"/>
      <c r="AF50" s="470"/>
      <c r="AG50" s="441"/>
      <c r="AH50" s="435"/>
      <c r="AI50" s="435"/>
      <c r="AJ50" s="435"/>
      <c r="AK50" s="441"/>
      <c r="AL50" s="448">
        <f t="shared" si="5"/>
        <v>0</v>
      </c>
      <c r="AM50" s="304"/>
      <c r="AN50" s="240" t="b">
        <v>0</v>
      </c>
    </row>
    <row r="51" ht="15.75" customHeight="1">
      <c r="A51" s="502" t="s">
        <v>261</v>
      </c>
      <c r="B51" s="286" t="s">
        <v>258</v>
      </c>
      <c r="C51" s="286" t="s">
        <v>255</v>
      </c>
      <c r="D51" s="287" t="s">
        <v>161</v>
      </c>
      <c r="E51" s="443"/>
      <c r="F51" s="444"/>
      <c r="G51" s="438">
        <f t="shared" ref="G51:AJ51" si="10">SUM(G49:G50)</f>
        <v>0</v>
      </c>
      <c r="H51" s="438">
        <f t="shared" si="10"/>
        <v>1</v>
      </c>
      <c r="I51" s="438">
        <f t="shared" si="10"/>
        <v>0</v>
      </c>
      <c r="J51" s="438">
        <f t="shared" si="10"/>
        <v>0</v>
      </c>
      <c r="K51" s="438">
        <f t="shared" si="10"/>
        <v>0</v>
      </c>
      <c r="L51" s="438">
        <f t="shared" si="10"/>
        <v>0</v>
      </c>
      <c r="M51" s="438">
        <f t="shared" si="10"/>
        <v>1</v>
      </c>
      <c r="N51" s="438">
        <f t="shared" si="10"/>
        <v>0</v>
      </c>
      <c r="O51" s="438">
        <f t="shared" si="10"/>
        <v>0</v>
      </c>
      <c r="P51" s="438">
        <f t="shared" si="10"/>
        <v>0</v>
      </c>
      <c r="Q51" s="438">
        <f t="shared" si="10"/>
        <v>0</v>
      </c>
      <c r="R51" s="438">
        <f t="shared" si="10"/>
        <v>0</v>
      </c>
      <c r="S51" s="438">
        <f t="shared" si="10"/>
        <v>1</v>
      </c>
      <c r="T51" s="438">
        <f t="shared" si="10"/>
        <v>0</v>
      </c>
      <c r="U51" s="438">
        <f t="shared" si="10"/>
        <v>0</v>
      </c>
      <c r="V51" s="438">
        <f t="shared" si="10"/>
        <v>0</v>
      </c>
      <c r="W51" s="438">
        <f t="shared" si="10"/>
        <v>1</v>
      </c>
      <c r="X51" s="438">
        <f t="shared" si="10"/>
        <v>0</v>
      </c>
      <c r="Y51" s="438">
        <f t="shared" si="10"/>
        <v>0</v>
      </c>
      <c r="Z51" s="438">
        <f t="shared" si="10"/>
        <v>0</v>
      </c>
      <c r="AA51" s="438">
        <f t="shared" si="10"/>
        <v>0</v>
      </c>
      <c r="AB51" s="438">
        <f t="shared" si="10"/>
        <v>0</v>
      </c>
      <c r="AC51" s="438">
        <f t="shared" si="10"/>
        <v>1</v>
      </c>
      <c r="AD51" s="438">
        <f t="shared" si="10"/>
        <v>0</v>
      </c>
      <c r="AE51" s="438">
        <f t="shared" si="10"/>
        <v>0</v>
      </c>
      <c r="AF51" s="438">
        <f t="shared" si="10"/>
        <v>0</v>
      </c>
      <c r="AG51" s="438">
        <f t="shared" si="10"/>
        <v>0</v>
      </c>
      <c r="AH51" s="438">
        <f t="shared" si="10"/>
        <v>0</v>
      </c>
      <c r="AI51" s="438">
        <f t="shared" si="10"/>
        <v>0</v>
      </c>
      <c r="AJ51" s="438">
        <f t="shared" si="10"/>
        <v>0</v>
      </c>
      <c r="AK51" s="438"/>
      <c r="AL51" s="260">
        <f t="shared" si="5"/>
        <v>5</v>
      </c>
      <c r="AM51" s="439"/>
      <c r="AN51" s="439" t="b">
        <v>0</v>
      </c>
    </row>
    <row r="52" ht="15.75" customHeight="1">
      <c r="A52" s="233" t="s">
        <v>273</v>
      </c>
      <c r="B52" s="408" t="s">
        <v>254</v>
      </c>
      <c r="C52" s="309" t="s">
        <v>259</v>
      </c>
      <c r="D52" s="309" t="s">
        <v>60</v>
      </c>
      <c r="E52" s="183"/>
      <c r="F52" s="183"/>
      <c r="G52" s="435">
        <v>6.0</v>
      </c>
      <c r="H52" s="435">
        <v>6.0</v>
      </c>
      <c r="I52" s="434">
        <v>6.0</v>
      </c>
      <c r="J52" s="473">
        <v>6.0</v>
      </c>
      <c r="K52" s="473"/>
      <c r="L52" s="434">
        <v>6.0</v>
      </c>
      <c r="M52" s="435">
        <v>6.0</v>
      </c>
      <c r="N52" s="435">
        <v>6.0</v>
      </c>
      <c r="O52" s="435">
        <v>6.0</v>
      </c>
      <c r="P52" s="434">
        <v>6.0</v>
      </c>
      <c r="Q52" s="473">
        <v>6.0</v>
      </c>
      <c r="R52" s="473"/>
      <c r="S52" s="434">
        <v>8.0</v>
      </c>
      <c r="T52" s="435">
        <v>6.0</v>
      </c>
      <c r="U52" s="435">
        <v>6.0</v>
      </c>
      <c r="V52" s="435">
        <v>6.0</v>
      </c>
      <c r="W52" s="434">
        <v>6.0</v>
      </c>
      <c r="X52" s="473">
        <v>6.0</v>
      </c>
      <c r="Y52" s="473"/>
      <c r="Z52" s="475">
        <v>6.0</v>
      </c>
      <c r="AA52" s="435">
        <v>6.0</v>
      </c>
      <c r="AB52" s="435">
        <v>6.0</v>
      </c>
      <c r="AC52" s="435">
        <v>6.0</v>
      </c>
      <c r="AD52" s="434"/>
      <c r="AE52" s="473">
        <v>6.0</v>
      </c>
      <c r="AF52" s="473"/>
      <c r="AG52" s="434">
        <v>6.0</v>
      </c>
      <c r="AH52" s="435">
        <v>6.0</v>
      </c>
      <c r="AI52" s="435">
        <v>6.0</v>
      </c>
      <c r="AJ52" s="435">
        <v>6.0</v>
      </c>
      <c r="AK52" s="434"/>
      <c r="AL52" s="360">
        <f t="shared" si="5"/>
        <v>152</v>
      </c>
      <c r="AM52" s="436"/>
      <c r="AN52" s="240" t="b">
        <v>1</v>
      </c>
    </row>
    <row r="53" ht="15.75" customHeight="1">
      <c r="A53" s="233" t="s">
        <v>273</v>
      </c>
      <c r="B53" s="408" t="s">
        <v>254</v>
      </c>
      <c r="C53" s="309" t="s">
        <v>259</v>
      </c>
      <c r="D53" s="309"/>
      <c r="E53" s="183"/>
      <c r="F53" s="183"/>
      <c r="G53" s="435"/>
      <c r="H53" s="435"/>
      <c r="I53" s="434"/>
      <c r="J53" s="473"/>
      <c r="K53" s="473"/>
      <c r="L53" s="434"/>
      <c r="M53" s="435"/>
      <c r="N53" s="435"/>
      <c r="O53" s="435"/>
      <c r="P53" s="434"/>
      <c r="Q53" s="473"/>
      <c r="R53" s="473"/>
      <c r="S53" s="434"/>
      <c r="T53" s="435"/>
      <c r="U53" s="435"/>
      <c r="V53" s="435"/>
      <c r="W53" s="434"/>
      <c r="X53" s="473"/>
      <c r="Y53" s="473"/>
      <c r="Z53" s="475"/>
      <c r="AA53" s="435"/>
      <c r="AB53" s="435"/>
      <c r="AC53" s="435"/>
      <c r="AD53" s="434"/>
      <c r="AE53" s="473"/>
      <c r="AF53" s="473"/>
      <c r="AG53" s="434"/>
      <c r="AH53" s="435"/>
      <c r="AI53" s="435"/>
      <c r="AJ53" s="435"/>
      <c r="AK53" s="434"/>
      <c r="AL53" s="360">
        <f t="shared" si="5"/>
        <v>0</v>
      </c>
      <c r="AM53" s="436"/>
      <c r="AN53" s="240" t="b">
        <v>0</v>
      </c>
    </row>
    <row r="54" ht="15.75" customHeight="1">
      <c r="A54" s="233" t="s">
        <v>273</v>
      </c>
      <c r="B54" s="408" t="s">
        <v>254</v>
      </c>
      <c r="C54" s="309" t="s">
        <v>259</v>
      </c>
      <c r="D54" s="309" t="s">
        <v>61</v>
      </c>
      <c r="E54" s="183"/>
      <c r="F54" s="183"/>
      <c r="G54" s="435">
        <v>6.0</v>
      </c>
      <c r="H54" s="435">
        <v>6.0</v>
      </c>
      <c r="I54" s="434">
        <v>6.0</v>
      </c>
      <c r="J54" s="473">
        <v>6.0</v>
      </c>
      <c r="K54" s="473">
        <v>6.0</v>
      </c>
      <c r="L54" s="434"/>
      <c r="M54" s="435">
        <v>6.0</v>
      </c>
      <c r="N54" s="435">
        <v>6.0</v>
      </c>
      <c r="O54" s="435">
        <v>6.0</v>
      </c>
      <c r="P54" s="434">
        <v>6.0</v>
      </c>
      <c r="Q54" s="473">
        <v>6.0</v>
      </c>
      <c r="R54" s="473">
        <v>6.0</v>
      </c>
      <c r="S54" s="434">
        <v>4.0</v>
      </c>
      <c r="T54" s="435"/>
      <c r="U54" s="435">
        <v>6.0</v>
      </c>
      <c r="V54" s="435">
        <v>6.0</v>
      </c>
      <c r="W54" s="434">
        <v>6.0</v>
      </c>
      <c r="X54" s="473">
        <v>6.0</v>
      </c>
      <c r="Y54" s="473">
        <v>6.0</v>
      </c>
      <c r="Z54" s="475">
        <v>6.0</v>
      </c>
      <c r="AA54" s="435">
        <v>6.0</v>
      </c>
      <c r="AB54" s="435">
        <v>6.0</v>
      </c>
      <c r="AC54" s="435">
        <v>6.0</v>
      </c>
      <c r="AD54" s="434">
        <v>12.0</v>
      </c>
      <c r="AE54" s="473"/>
      <c r="AF54" s="473">
        <v>6.0</v>
      </c>
      <c r="AG54" s="434">
        <v>6.0</v>
      </c>
      <c r="AH54" s="435">
        <v>6.0</v>
      </c>
      <c r="AI54" s="435">
        <v>6.0</v>
      </c>
      <c r="AJ54" s="435">
        <v>6.0</v>
      </c>
      <c r="AK54" s="434"/>
      <c r="AL54" s="360">
        <f t="shared" si="5"/>
        <v>166</v>
      </c>
      <c r="AM54" s="436"/>
      <c r="AN54" s="240" t="b">
        <v>1</v>
      </c>
    </row>
    <row r="55" ht="15.75" customHeight="1">
      <c r="A55" s="233" t="s">
        <v>273</v>
      </c>
      <c r="B55" s="408" t="s">
        <v>254</v>
      </c>
      <c r="C55" s="309" t="s">
        <v>259</v>
      </c>
      <c r="D55" s="309" t="s">
        <v>86</v>
      </c>
      <c r="E55" s="183"/>
      <c r="F55" s="183"/>
      <c r="G55" s="435">
        <v>6.0</v>
      </c>
      <c r="H55" s="435">
        <v>6.0</v>
      </c>
      <c r="I55" s="434">
        <v>6.0</v>
      </c>
      <c r="J55" s="473"/>
      <c r="K55" s="473">
        <v>6.0</v>
      </c>
      <c r="L55" s="434">
        <v>6.0</v>
      </c>
      <c r="M55" s="435">
        <v>6.0</v>
      </c>
      <c r="N55" s="435">
        <v>6.0</v>
      </c>
      <c r="O55" s="435">
        <v>6.0</v>
      </c>
      <c r="P55" s="434">
        <v>6.0</v>
      </c>
      <c r="Q55" s="473">
        <v>6.0</v>
      </c>
      <c r="R55" s="473"/>
      <c r="S55" s="434">
        <v>6.0</v>
      </c>
      <c r="T55" s="435">
        <v>6.0</v>
      </c>
      <c r="U55" s="435">
        <v>6.0</v>
      </c>
      <c r="V55" s="435">
        <v>6.0</v>
      </c>
      <c r="W55" s="434">
        <v>6.0</v>
      </c>
      <c r="X55" s="473">
        <v>6.0</v>
      </c>
      <c r="Y55" s="473">
        <v>6.0</v>
      </c>
      <c r="Z55" s="475">
        <v>6.0</v>
      </c>
      <c r="AA55" s="435">
        <v>6.0</v>
      </c>
      <c r="AB55" s="435">
        <v>6.0</v>
      </c>
      <c r="AC55" s="435">
        <v>6.0</v>
      </c>
      <c r="AD55" s="434">
        <v>6.0</v>
      </c>
      <c r="AE55" s="473"/>
      <c r="AF55" s="473"/>
      <c r="AG55" s="434">
        <v>6.0</v>
      </c>
      <c r="AH55" s="435">
        <v>6.0</v>
      </c>
      <c r="AI55" s="435">
        <v>6.0</v>
      </c>
      <c r="AJ55" s="435">
        <v>6.0</v>
      </c>
      <c r="AK55" s="434"/>
      <c r="AL55" s="360">
        <f t="shared" si="5"/>
        <v>156</v>
      </c>
      <c r="AM55" s="436"/>
      <c r="AN55" s="240" t="b">
        <v>1</v>
      </c>
    </row>
    <row r="56" ht="15.75" customHeight="1">
      <c r="A56" s="233" t="s">
        <v>273</v>
      </c>
      <c r="B56" s="408" t="s">
        <v>254</v>
      </c>
      <c r="C56" s="309" t="s">
        <v>259</v>
      </c>
      <c r="D56" s="309"/>
      <c r="E56" s="183"/>
      <c r="F56" s="183"/>
      <c r="G56" s="435"/>
      <c r="H56" s="435"/>
      <c r="I56" s="434"/>
      <c r="J56" s="473"/>
      <c r="K56" s="473"/>
      <c r="L56" s="434"/>
      <c r="M56" s="435"/>
      <c r="N56" s="435"/>
      <c r="O56" s="435"/>
      <c r="P56" s="434"/>
      <c r="Q56" s="473"/>
      <c r="R56" s="473"/>
      <c r="S56" s="434"/>
      <c r="T56" s="435"/>
      <c r="U56" s="435"/>
      <c r="V56" s="435"/>
      <c r="W56" s="434"/>
      <c r="X56" s="473"/>
      <c r="Y56" s="473"/>
      <c r="Z56" s="475"/>
      <c r="AA56" s="435"/>
      <c r="AB56" s="435"/>
      <c r="AC56" s="435"/>
      <c r="AD56" s="434"/>
      <c r="AE56" s="473"/>
      <c r="AF56" s="473"/>
      <c r="AG56" s="434"/>
      <c r="AH56" s="435"/>
      <c r="AI56" s="435"/>
      <c r="AJ56" s="435"/>
      <c r="AK56" s="434"/>
      <c r="AL56" s="360">
        <f t="shared" si="5"/>
        <v>0</v>
      </c>
      <c r="AM56" s="436"/>
      <c r="AN56" s="240" t="b">
        <v>0</v>
      </c>
    </row>
    <row r="57" ht="15.75" customHeight="1">
      <c r="A57" s="233" t="s">
        <v>273</v>
      </c>
      <c r="B57" s="408" t="s">
        <v>254</v>
      </c>
      <c r="C57" s="309" t="s">
        <v>259</v>
      </c>
      <c r="D57" s="309" t="s">
        <v>64</v>
      </c>
      <c r="E57" s="183"/>
      <c r="F57" s="183"/>
      <c r="G57" s="435">
        <v>6.0</v>
      </c>
      <c r="H57" s="435"/>
      <c r="I57" s="434"/>
      <c r="J57" s="473">
        <v>6.0</v>
      </c>
      <c r="K57" s="473"/>
      <c r="L57" s="434">
        <v>6.0</v>
      </c>
      <c r="M57" s="435">
        <v>6.0</v>
      </c>
      <c r="N57" s="435"/>
      <c r="O57" s="435">
        <v>6.0</v>
      </c>
      <c r="P57" s="434">
        <v>6.0</v>
      </c>
      <c r="Q57" s="473"/>
      <c r="R57" s="473">
        <v>6.0</v>
      </c>
      <c r="S57" s="434">
        <v>6.0</v>
      </c>
      <c r="T57" s="435">
        <v>6.0</v>
      </c>
      <c r="U57" s="435"/>
      <c r="V57" s="435">
        <v>6.0</v>
      </c>
      <c r="W57" s="434">
        <v>6.0</v>
      </c>
      <c r="X57" s="473"/>
      <c r="Y57" s="473">
        <v>6.0</v>
      </c>
      <c r="Z57" s="475">
        <v>6.0</v>
      </c>
      <c r="AA57" s="435">
        <v>6.0</v>
      </c>
      <c r="AB57" s="435"/>
      <c r="AC57" s="435">
        <v>6.0</v>
      </c>
      <c r="AD57" s="434">
        <v>6.0</v>
      </c>
      <c r="AE57" s="473">
        <v>12.0</v>
      </c>
      <c r="AF57" s="473">
        <v>6.0</v>
      </c>
      <c r="AG57" s="434"/>
      <c r="AH57" s="435"/>
      <c r="AI57" s="435">
        <v>6.0</v>
      </c>
      <c r="AJ57" s="435">
        <v>6.0</v>
      </c>
      <c r="AK57" s="434"/>
      <c r="AL57" s="360">
        <f t="shared" si="5"/>
        <v>126</v>
      </c>
      <c r="AM57" s="436"/>
      <c r="AN57" s="240" t="b">
        <v>1</v>
      </c>
    </row>
    <row r="58" ht="15.75" customHeight="1">
      <c r="A58" s="233" t="s">
        <v>273</v>
      </c>
      <c r="B58" s="408" t="s">
        <v>254</v>
      </c>
      <c r="C58" s="309" t="s">
        <v>259</v>
      </c>
      <c r="D58" s="309" t="s">
        <v>97</v>
      </c>
      <c r="E58" s="183"/>
      <c r="F58" s="183"/>
      <c r="G58" s="435"/>
      <c r="H58" s="435">
        <v>6.0</v>
      </c>
      <c r="I58" s="434">
        <v>6.0</v>
      </c>
      <c r="J58" s="473">
        <v>6.0</v>
      </c>
      <c r="K58" s="473">
        <v>6.0</v>
      </c>
      <c r="L58" s="434"/>
      <c r="M58" s="435"/>
      <c r="N58" s="435">
        <v>6.0</v>
      </c>
      <c r="O58" s="435"/>
      <c r="P58" s="434"/>
      <c r="Q58" s="473">
        <v>6.0</v>
      </c>
      <c r="R58" s="473">
        <v>6.0</v>
      </c>
      <c r="S58" s="434"/>
      <c r="T58" s="435"/>
      <c r="U58" s="435">
        <v>6.0</v>
      </c>
      <c r="V58" s="435"/>
      <c r="W58" s="434"/>
      <c r="X58" s="473"/>
      <c r="Y58" s="473">
        <v>6.0</v>
      </c>
      <c r="Z58" s="475"/>
      <c r="AA58" s="435"/>
      <c r="AB58" s="435">
        <v>6.0</v>
      </c>
      <c r="AC58" s="435"/>
      <c r="AD58" s="434"/>
      <c r="AE58" s="473"/>
      <c r="AF58" s="473"/>
      <c r="AG58" s="434">
        <v>6.0</v>
      </c>
      <c r="AH58" s="435">
        <v>6.0</v>
      </c>
      <c r="AI58" s="435"/>
      <c r="AJ58" s="435"/>
      <c r="AK58" s="434"/>
      <c r="AL58" s="360">
        <f t="shared" si="5"/>
        <v>72</v>
      </c>
      <c r="AM58" s="436"/>
      <c r="AN58" s="240" t="b">
        <v>1</v>
      </c>
    </row>
    <row r="59" ht="15.75" customHeight="1">
      <c r="A59" s="233" t="s">
        <v>273</v>
      </c>
      <c r="B59" s="408" t="s">
        <v>254</v>
      </c>
      <c r="C59" s="309" t="s">
        <v>259</v>
      </c>
      <c r="D59" s="309" t="s">
        <v>66</v>
      </c>
      <c r="E59" s="183"/>
      <c r="F59" s="183"/>
      <c r="G59" s="435"/>
      <c r="H59" s="435"/>
      <c r="I59" s="434"/>
      <c r="J59" s="473"/>
      <c r="K59" s="473"/>
      <c r="L59" s="434">
        <v>6.0</v>
      </c>
      <c r="M59" s="435"/>
      <c r="N59" s="435"/>
      <c r="O59" s="435"/>
      <c r="P59" s="434"/>
      <c r="Q59" s="473"/>
      <c r="R59" s="473"/>
      <c r="S59" s="434"/>
      <c r="T59" s="435">
        <v>6.0</v>
      </c>
      <c r="U59" s="435"/>
      <c r="V59" s="435"/>
      <c r="W59" s="434"/>
      <c r="X59" s="473">
        <v>6.0</v>
      </c>
      <c r="Y59" s="473"/>
      <c r="Z59" s="475"/>
      <c r="AA59" s="435"/>
      <c r="AB59" s="435"/>
      <c r="AC59" s="435"/>
      <c r="AD59" s="434"/>
      <c r="AE59" s="473"/>
      <c r="AF59" s="473">
        <v>6.0</v>
      </c>
      <c r="AG59" s="434"/>
      <c r="AH59" s="435"/>
      <c r="AI59" s="435"/>
      <c r="AJ59" s="435"/>
      <c r="AK59" s="434"/>
      <c r="AL59" s="360">
        <f t="shared" si="5"/>
        <v>24</v>
      </c>
      <c r="AM59" s="436"/>
      <c r="AN59" s="240" t="b">
        <v>0</v>
      </c>
    </row>
    <row r="60" ht="15.75" customHeight="1">
      <c r="A60" s="233" t="s">
        <v>273</v>
      </c>
      <c r="B60" s="408" t="s">
        <v>254</v>
      </c>
      <c r="C60" s="309" t="s">
        <v>259</v>
      </c>
      <c r="D60" s="309" t="s">
        <v>84</v>
      </c>
      <c r="E60" s="183"/>
      <c r="F60" s="183"/>
      <c r="G60" s="435"/>
      <c r="H60" s="435"/>
      <c r="I60" s="434"/>
      <c r="J60" s="473"/>
      <c r="K60" s="473">
        <v>6.0</v>
      </c>
      <c r="L60" s="434"/>
      <c r="M60" s="435"/>
      <c r="N60" s="435"/>
      <c r="O60" s="435"/>
      <c r="P60" s="434"/>
      <c r="Q60" s="473"/>
      <c r="R60" s="473">
        <v>6.0</v>
      </c>
      <c r="S60" s="434"/>
      <c r="T60" s="435"/>
      <c r="U60" s="435"/>
      <c r="V60" s="435"/>
      <c r="W60" s="434"/>
      <c r="X60" s="473"/>
      <c r="Y60" s="473"/>
      <c r="Z60" s="475"/>
      <c r="AA60" s="435"/>
      <c r="AB60" s="435"/>
      <c r="AC60" s="435"/>
      <c r="AD60" s="434"/>
      <c r="AE60" s="473">
        <v>6.0</v>
      </c>
      <c r="AF60" s="473">
        <v>6.0</v>
      </c>
      <c r="AG60" s="434"/>
      <c r="AH60" s="435"/>
      <c r="AI60" s="435"/>
      <c r="AJ60" s="435"/>
      <c r="AK60" s="434"/>
      <c r="AL60" s="360">
        <f t="shared" si="5"/>
        <v>24</v>
      </c>
      <c r="AM60" s="436"/>
      <c r="AN60" s="240" t="b">
        <v>1</v>
      </c>
    </row>
    <row r="61" ht="15.75" customHeight="1">
      <c r="A61" s="233" t="s">
        <v>273</v>
      </c>
      <c r="B61" s="408" t="s">
        <v>254</v>
      </c>
      <c r="C61" s="309" t="s">
        <v>259</v>
      </c>
      <c r="D61" s="309"/>
      <c r="E61" s="183"/>
      <c r="F61" s="183"/>
      <c r="G61" s="435"/>
      <c r="H61" s="435"/>
      <c r="I61" s="434"/>
      <c r="J61" s="473"/>
      <c r="K61" s="473"/>
      <c r="L61" s="434"/>
      <c r="M61" s="435"/>
      <c r="N61" s="435"/>
      <c r="O61" s="435"/>
      <c r="P61" s="434"/>
      <c r="Q61" s="473"/>
      <c r="R61" s="473"/>
      <c r="S61" s="434"/>
      <c r="T61" s="435"/>
      <c r="U61" s="435"/>
      <c r="V61" s="435"/>
      <c r="W61" s="434"/>
      <c r="X61" s="473"/>
      <c r="Y61" s="473"/>
      <c r="Z61" s="475"/>
      <c r="AA61" s="435"/>
      <c r="AB61" s="435"/>
      <c r="AC61" s="435"/>
      <c r="AD61" s="434"/>
      <c r="AE61" s="473"/>
      <c r="AF61" s="473"/>
      <c r="AG61" s="434"/>
      <c r="AH61" s="435"/>
      <c r="AI61" s="435"/>
      <c r="AJ61" s="435"/>
      <c r="AK61" s="434"/>
      <c r="AL61" s="360">
        <f t="shared" si="5"/>
        <v>0</v>
      </c>
      <c r="AM61" s="436"/>
      <c r="AN61" s="240" t="b">
        <v>0</v>
      </c>
    </row>
    <row r="62" ht="15.75" customHeight="1">
      <c r="A62" s="502" t="s">
        <v>273</v>
      </c>
      <c r="B62" s="286" t="s">
        <v>254</v>
      </c>
      <c r="C62" s="286" t="s">
        <v>259</v>
      </c>
      <c r="D62" s="457" t="s">
        <v>47</v>
      </c>
      <c r="E62" s="258"/>
      <c r="F62" s="258"/>
      <c r="G62" s="438">
        <f t="shared" ref="G62:AK62" si="11">SUM(G52:G61)</f>
        <v>24</v>
      </c>
      <c r="H62" s="438">
        <f t="shared" si="11"/>
        <v>24</v>
      </c>
      <c r="I62" s="438">
        <f t="shared" si="11"/>
        <v>24</v>
      </c>
      <c r="J62" s="438">
        <f t="shared" si="11"/>
        <v>24</v>
      </c>
      <c r="K62" s="438">
        <f t="shared" si="11"/>
        <v>24</v>
      </c>
      <c r="L62" s="438">
        <f t="shared" si="11"/>
        <v>24</v>
      </c>
      <c r="M62" s="438">
        <f t="shared" si="11"/>
        <v>24</v>
      </c>
      <c r="N62" s="438">
        <f t="shared" si="11"/>
        <v>24</v>
      </c>
      <c r="O62" s="438">
        <f t="shared" si="11"/>
        <v>24</v>
      </c>
      <c r="P62" s="438">
        <f t="shared" si="11"/>
        <v>24</v>
      </c>
      <c r="Q62" s="438">
        <f t="shared" si="11"/>
        <v>24</v>
      </c>
      <c r="R62" s="438">
        <f t="shared" si="11"/>
        <v>24</v>
      </c>
      <c r="S62" s="438">
        <f t="shared" si="11"/>
        <v>24</v>
      </c>
      <c r="T62" s="438">
        <f t="shared" si="11"/>
        <v>24</v>
      </c>
      <c r="U62" s="438">
        <f t="shared" si="11"/>
        <v>24</v>
      </c>
      <c r="V62" s="438">
        <f t="shared" si="11"/>
        <v>24</v>
      </c>
      <c r="W62" s="438">
        <f t="shared" si="11"/>
        <v>24</v>
      </c>
      <c r="X62" s="438">
        <f t="shared" si="11"/>
        <v>24</v>
      </c>
      <c r="Y62" s="438">
        <f t="shared" si="11"/>
        <v>24</v>
      </c>
      <c r="Z62" s="438">
        <f t="shared" si="11"/>
        <v>24</v>
      </c>
      <c r="AA62" s="438">
        <f t="shared" si="11"/>
        <v>24</v>
      </c>
      <c r="AB62" s="438">
        <f t="shared" si="11"/>
        <v>24</v>
      </c>
      <c r="AC62" s="438">
        <f t="shared" si="11"/>
        <v>24</v>
      </c>
      <c r="AD62" s="438">
        <f t="shared" si="11"/>
        <v>24</v>
      </c>
      <c r="AE62" s="438">
        <f t="shared" si="11"/>
        <v>24</v>
      </c>
      <c r="AF62" s="438">
        <f t="shared" si="11"/>
        <v>24</v>
      </c>
      <c r="AG62" s="438">
        <f t="shared" si="11"/>
        <v>24</v>
      </c>
      <c r="AH62" s="438">
        <f t="shared" si="11"/>
        <v>24</v>
      </c>
      <c r="AI62" s="438">
        <f t="shared" si="11"/>
        <v>24</v>
      </c>
      <c r="AJ62" s="438">
        <f t="shared" si="11"/>
        <v>24</v>
      </c>
      <c r="AK62" s="438">
        <f t="shared" si="11"/>
        <v>0</v>
      </c>
      <c r="AL62" s="260">
        <f t="shared" si="5"/>
        <v>720</v>
      </c>
      <c r="AM62" s="439"/>
      <c r="AN62" s="439" t="b">
        <v>0</v>
      </c>
    </row>
    <row r="63" ht="15.75" customHeight="1">
      <c r="A63" s="233" t="s">
        <v>273</v>
      </c>
      <c r="B63" s="408" t="s">
        <v>254</v>
      </c>
      <c r="C63" s="309" t="s">
        <v>263</v>
      </c>
      <c r="D63" s="408" t="s">
        <v>144</v>
      </c>
      <c r="E63" s="183"/>
      <c r="F63" s="183"/>
      <c r="G63" s="435"/>
      <c r="H63" s="435"/>
      <c r="I63" s="434"/>
      <c r="J63" s="473"/>
      <c r="K63" s="473"/>
      <c r="L63" s="434">
        <v>1.0</v>
      </c>
      <c r="M63" s="435">
        <v>1.0</v>
      </c>
      <c r="N63" s="435">
        <v>1.0</v>
      </c>
      <c r="O63" s="435">
        <v>1.0</v>
      </c>
      <c r="P63" s="434">
        <v>1.0</v>
      </c>
      <c r="Q63" s="473">
        <v>1.0</v>
      </c>
      <c r="R63" s="473">
        <v>1.0</v>
      </c>
      <c r="S63" s="434">
        <v>1.0</v>
      </c>
      <c r="T63" s="435">
        <v>1.0</v>
      </c>
      <c r="U63" s="435">
        <v>1.0</v>
      </c>
      <c r="V63" s="435">
        <v>2.0</v>
      </c>
      <c r="W63" s="434">
        <v>2.0</v>
      </c>
      <c r="X63" s="473">
        <v>1.0</v>
      </c>
      <c r="Y63" s="473">
        <v>1.0</v>
      </c>
      <c r="Z63" s="475">
        <v>2.0</v>
      </c>
      <c r="AA63" s="435">
        <v>2.0</v>
      </c>
      <c r="AB63" s="435">
        <v>2.0</v>
      </c>
      <c r="AC63" s="435"/>
      <c r="AD63" s="434">
        <v>2.0</v>
      </c>
      <c r="AE63" s="473">
        <v>1.0</v>
      </c>
      <c r="AF63" s="473">
        <v>1.0</v>
      </c>
      <c r="AG63" s="434">
        <v>2.0</v>
      </c>
      <c r="AH63" s="435">
        <v>2.0</v>
      </c>
      <c r="AI63" s="435">
        <v>2.0</v>
      </c>
      <c r="AJ63" s="435">
        <v>2.0</v>
      </c>
      <c r="AK63" s="434"/>
      <c r="AL63" s="360">
        <f t="shared" si="5"/>
        <v>34</v>
      </c>
      <c r="AM63" s="436"/>
      <c r="AN63" s="240" t="b">
        <v>1</v>
      </c>
    </row>
    <row r="64" ht="15.75" customHeight="1">
      <c r="A64" s="233" t="s">
        <v>273</v>
      </c>
      <c r="B64" s="309" t="s">
        <v>254</v>
      </c>
      <c r="C64" s="309" t="s">
        <v>263</v>
      </c>
      <c r="D64" s="309" t="s">
        <v>145</v>
      </c>
      <c r="E64" s="183"/>
      <c r="F64" s="183"/>
      <c r="G64" s="435">
        <v>1.0</v>
      </c>
      <c r="H64" s="435">
        <v>1.0</v>
      </c>
      <c r="I64" s="434">
        <v>1.0</v>
      </c>
      <c r="J64" s="473">
        <v>1.0</v>
      </c>
      <c r="K64" s="473"/>
      <c r="L64" s="434"/>
      <c r="M64" s="435"/>
      <c r="N64" s="435"/>
      <c r="O64" s="435"/>
      <c r="P64" s="434"/>
      <c r="Q64" s="473"/>
      <c r="R64" s="473"/>
      <c r="S64" s="434"/>
      <c r="T64" s="435"/>
      <c r="U64" s="435"/>
      <c r="V64" s="435"/>
      <c r="W64" s="434"/>
      <c r="X64" s="473"/>
      <c r="Y64" s="473"/>
      <c r="Z64" s="475"/>
      <c r="AA64" s="435"/>
      <c r="AB64" s="435"/>
      <c r="AC64" s="435"/>
      <c r="AD64" s="434"/>
      <c r="AE64" s="473"/>
      <c r="AF64" s="473"/>
      <c r="AG64" s="434"/>
      <c r="AH64" s="435"/>
      <c r="AI64" s="435"/>
      <c r="AJ64" s="435"/>
      <c r="AK64" s="434"/>
      <c r="AL64" s="238">
        <f t="shared" si="5"/>
        <v>4</v>
      </c>
      <c r="AM64" s="304"/>
      <c r="AN64" s="240" t="b">
        <v>0</v>
      </c>
    </row>
    <row r="65" ht="15.75" customHeight="1">
      <c r="A65" s="233" t="s">
        <v>273</v>
      </c>
      <c r="B65" s="309" t="s">
        <v>254</v>
      </c>
      <c r="C65" s="309" t="s">
        <v>263</v>
      </c>
      <c r="D65" s="309"/>
      <c r="E65" s="183"/>
      <c r="F65" s="183"/>
      <c r="G65" s="435"/>
      <c r="H65" s="435"/>
      <c r="I65" s="434"/>
      <c r="J65" s="473"/>
      <c r="K65" s="473"/>
      <c r="L65" s="434"/>
      <c r="M65" s="435"/>
      <c r="N65" s="435"/>
      <c r="O65" s="435"/>
      <c r="P65" s="434"/>
      <c r="Q65" s="473"/>
      <c r="R65" s="473"/>
      <c r="S65" s="434"/>
      <c r="T65" s="435"/>
      <c r="U65" s="435"/>
      <c r="V65" s="435"/>
      <c r="W65" s="434"/>
      <c r="X65" s="473"/>
      <c r="Y65" s="473"/>
      <c r="Z65" s="475"/>
      <c r="AA65" s="435"/>
      <c r="AB65" s="435"/>
      <c r="AC65" s="435"/>
      <c r="AD65" s="434"/>
      <c r="AE65" s="473"/>
      <c r="AF65" s="473"/>
      <c r="AG65" s="434"/>
      <c r="AH65" s="435"/>
      <c r="AI65" s="435"/>
      <c r="AJ65" s="435"/>
      <c r="AK65" s="434"/>
      <c r="AL65" s="238">
        <f t="shared" si="5"/>
        <v>0</v>
      </c>
      <c r="AM65" s="304"/>
      <c r="AN65" s="240" t="b">
        <v>0</v>
      </c>
    </row>
    <row r="66" ht="15.75" customHeight="1">
      <c r="A66" s="502" t="s">
        <v>273</v>
      </c>
      <c r="B66" s="286" t="s">
        <v>254</v>
      </c>
      <c r="C66" s="286" t="s">
        <v>263</v>
      </c>
      <c r="D66" s="286" t="s">
        <v>142</v>
      </c>
      <c r="E66" s="258"/>
      <c r="F66" s="258"/>
      <c r="G66" s="438">
        <f t="shared" ref="G66:AK66" si="12">SUM(G63:G65)</f>
        <v>1</v>
      </c>
      <c r="H66" s="438">
        <f t="shared" si="12"/>
        <v>1</v>
      </c>
      <c r="I66" s="438">
        <f t="shared" si="12"/>
        <v>1</v>
      </c>
      <c r="J66" s="438">
        <f t="shared" si="12"/>
        <v>1</v>
      </c>
      <c r="K66" s="438">
        <f t="shared" si="12"/>
        <v>0</v>
      </c>
      <c r="L66" s="438">
        <f t="shared" si="12"/>
        <v>1</v>
      </c>
      <c r="M66" s="438">
        <f t="shared" si="12"/>
        <v>1</v>
      </c>
      <c r="N66" s="438">
        <f t="shared" si="12"/>
        <v>1</v>
      </c>
      <c r="O66" s="438">
        <f t="shared" si="12"/>
        <v>1</v>
      </c>
      <c r="P66" s="438">
        <f t="shared" si="12"/>
        <v>1</v>
      </c>
      <c r="Q66" s="438">
        <f t="shared" si="12"/>
        <v>1</v>
      </c>
      <c r="R66" s="438">
        <f t="shared" si="12"/>
        <v>1</v>
      </c>
      <c r="S66" s="438">
        <f t="shared" si="12"/>
        <v>1</v>
      </c>
      <c r="T66" s="438">
        <f t="shared" si="12"/>
        <v>1</v>
      </c>
      <c r="U66" s="438">
        <f t="shared" si="12"/>
        <v>1</v>
      </c>
      <c r="V66" s="438">
        <f t="shared" si="12"/>
        <v>2</v>
      </c>
      <c r="W66" s="438">
        <f t="shared" si="12"/>
        <v>2</v>
      </c>
      <c r="X66" s="438">
        <f t="shared" si="12"/>
        <v>1</v>
      </c>
      <c r="Y66" s="438">
        <f t="shared" si="12"/>
        <v>1</v>
      </c>
      <c r="Z66" s="438">
        <f t="shared" si="12"/>
        <v>2</v>
      </c>
      <c r="AA66" s="438">
        <f t="shared" si="12"/>
        <v>2</v>
      </c>
      <c r="AB66" s="438">
        <f t="shared" si="12"/>
        <v>2</v>
      </c>
      <c r="AC66" s="438">
        <f t="shared" si="12"/>
        <v>0</v>
      </c>
      <c r="AD66" s="438">
        <f t="shared" si="12"/>
        <v>2</v>
      </c>
      <c r="AE66" s="438">
        <f t="shared" si="12"/>
        <v>1</v>
      </c>
      <c r="AF66" s="438">
        <f t="shared" si="12"/>
        <v>1</v>
      </c>
      <c r="AG66" s="438">
        <f t="shared" si="12"/>
        <v>2</v>
      </c>
      <c r="AH66" s="438">
        <f t="shared" si="12"/>
        <v>2</v>
      </c>
      <c r="AI66" s="438">
        <f t="shared" si="12"/>
        <v>2</v>
      </c>
      <c r="AJ66" s="438">
        <f t="shared" si="12"/>
        <v>2</v>
      </c>
      <c r="AK66" s="438">
        <f t="shared" si="12"/>
        <v>0</v>
      </c>
      <c r="AL66" s="260">
        <f t="shared" si="5"/>
        <v>38</v>
      </c>
      <c r="AM66" s="439"/>
      <c r="AN66" s="439" t="b">
        <v>0</v>
      </c>
    </row>
    <row r="67" ht="15.75" customHeight="1">
      <c r="A67" s="233" t="s">
        <v>273</v>
      </c>
      <c r="B67" s="408" t="s">
        <v>254</v>
      </c>
      <c r="C67" s="309" t="s">
        <v>255</v>
      </c>
      <c r="D67" s="408" t="s">
        <v>163</v>
      </c>
      <c r="E67" s="183"/>
      <c r="F67" s="183"/>
      <c r="G67" s="435"/>
      <c r="H67" s="435"/>
      <c r="I67" s="434"/>
      <c r="J67" s="473"/>
      <c r="K67" s="473"/>
      <c r="L67" s="434"/>
      <c r="M67" s="435">
        <v>1.0</v>
      </c>
      <c r="N67" s="435"/>
      <c r="O67" s="435"/>
      <c r="P67" s="434"/>
      <c r="Q67" s="473"/>
      <c r="R67" s="473"/>
      <c r="S67" s="434"/>
      <c r="T67" s="435">
        <v>1.0</v>
      </c>
      <c r="U67" s="435"/>
      <c r="V67" s="435"/>
      <c r="W67" s="434"/>
      <c r="X67" s="473"/>
      <c r="Y67" s="473"/>
      <c r="Z67" s="475"/>
      <c r="AA67" s="435">
        <v>1.0</v>
      </c>
      <c r="AB67" s="435"/>
      <c r="AC67" s="435"/>
      <c r="AD67" s="434"/>
      <c r="AE67" s="473"/>
      <c r="AF67" s="473"/>
      <c r="AG67" s="434"/>
      <c r="AH67" s="435">
        <v>1.0</v>
      </c>
      <c r="AI67" s="435"/>
      <c r="AJ67" s="435"/>
      <c r="AK67" s="434"/>
      <c r="AL67" s="360">
        <f t="shared" si="5"/>
        <v>4</v>
      </c>
      <c r="AM67" s="436"/>
      <c r="AN67" s="240" t="b">
        <v>1</v>
      </c>
    </row>
    <row r="68" ht="15.75" customHeight="1">
      <c r="A68" s="233" t="s">
        <v>273</v>
      </c>
      <c r="B68" s="309" t="s">
        <v>254</v>
      </c>
      <c r="C68" s="309" t="s">
        <v>255</v>
      </c>
      <c r="D68" s="309" t="s">
        <v>169</v>
      </c>
      <c r="E68" s="183"/>
      <c r="F68" s="183"/>
      <c r="G68" s="435"/>
      <c r="H68" s="435"/>
      <c r="I68" s="434"/>
      <c r="J68" s="473"/>
      <c r="K68" s="473"/>
      <c r="L68" s="434"/>
      <c r="M68" s="435"/>
      <c r="N68" s="435"/>
      <c r="O68" s="435"/>
      <c r="P68" s="434"/>
      <c r="Q68" s="473"/>
      <c r="R68" s="473"/>
      <c r="S68" s="434"/>
      <c r="T68" s="435"/>
      <c r="U68" s="435"/>
      <c r="V68" s="435"/>
      <c r="W68" s="434"/>
      <c r="X68" s="473"/>
      <c r="Y68" s="473"/>
      <c r="Z68" s="475"/>
      <c r="AA68" s="435"/>
      <c r="AB68" s="435"/>
      <c r="AC68" s="435"/>
      <c r="AD68" s="434"/>
      <c r="AE68" s="473"/>
      <c r="AF68" s="473"/>
      <c r="AG68" s="434"/>
      <c r="AH68" s="435"/>
      <c r="AI68" s="435"/>
      <c r="AJ68" s="435"/>
      <c r="AK68" s="434"/>
      <c r="AL68" s="238">
        <f t="shared" si="5"/>
        <v>0</v>
      </c>
      <c r="AM68" s="304"/>
      <c r="AN68" s="240" t="b">
        <v>0</v>
      </c>
    </row>
    <row r="69" ht="15.75" customHeight="1">
      <c r="A69" s="502" t="s">
        <v>273</v>
      </c>
      <c r="B69" s="286" t="s">
        <v>254</v>
      </c>
      <c r="C69" s="286" t="s">
        <v>255</v>
      </c>
      <c r="D69" s="286" t="s">
        <v>161</v>
      </c>
      <c r="E69" s="258"/>
      <c r="F69" s="258"/>
      <c r="G69" s="438">
        <f t="shared" ref="G69:AK69" si="13">SUM(G67:G68)</f>
        <v>0</v>
      </c>
      <c r="H69" s="438">
        <f t="shared" si="13"/>
        <v>0</v>
      </c>
      <c r="I69" s="438">
        <f t="shared" si="13"/>
        <v>0</v>
      </c>
      <c r="J69" s="438">
        <f t="shared" si="13"/>
        <v>0</v>
      </c>
      <c r="K69" s="438">
        <f t="shared" si="13"/>
        <v>0</v>
      </c>
      <c r="L69" s="438">
        <f t="shared" si="13"/>
        <v>0</v>
      </c>
      <c r="M69" s="438">
        <f t="shared" si="13"/>
        <v>1</v>
      </c>
      <c r="N69" s="438">
        <f t="shared" si="13"/>
        <v>0</v>
      </c>
      <c r="O69" s="438">
        <f t="shared" si="13"/>
        <v>0</v>
      </c>
      <c r="P69" s="438">
        <f t="shared" si="13"/>
        <v>0</v>
      </c>
      <c r="Q69" s="438">
        <f t="shared" si="13"/>
        <v>0</v>
      </c>
      <c r="R69" s="438">
        <f t="shared" si="13"/>
        <v>0</v>
      </c>
      <c r="S69" s="438">
        <f t="shared" si="13"/>
        <v>0</v>
      </c>
      <c r="T69" s="438">
        <f t="shared" si="13"/>
        <v>1</v>
      </c>
      <c r="U69" s="438">
        <f t="shared" si="13"/>
        <v>0</v>
      </c>
      <c r="V69" s="438">
        <f t="shared" si="13"/>
        <v>0</v>
      </c>
      <c r="W69" s="438">
        <f t="shared" si="13"/>
        <v>0</v>
      </c>
      <c r="X69" s="438">
        <f t="shared" si="13"/>
        <v>0</v>
      </c>
      <c r="Y69" s="438">
        <f t="shared" si="13"/>
        <v>0</v>
      </c>
      <c r="Z69" s="438">
        <f t="shared" si="13"/>
        <v>0</v>
      </c>
      <c r="AA69" s="438">
        <f t="shared" si="13"/>
        <v>1</v>
      </c>
      <c r="AB69" s="438">
        <f t="shared" si="13"/>
        <v>0</v>
      </c>
      <c r="AC69" s="438">
        <f t="shared" si="13"/>
        <v>0</v>
      </c>
      <c r="AD69" s="438">
        <f t="shared" si="13"/>
        <v>0</v>
      </c>
      <c r="AE69" s="438">
        <f t="shared" si="13"/>
        <v>0</v>
      </c>
      <c r="AF69" s="438">
        <f t="shared" si="13"/>
        <v>0</v>
      </c>
      <c r="AG69" s="438">
        <f t="shared" si="13"/>
        <v>0</v>
      </c>
      <c r="AH69" s="438">
        <f t="shared" si="13"/>
        <v>1</v>
      </c>
      <c r="AI69" s="438">
        <f t="shared" si="13"/>
        <v>0</v>
      </c>
      <c r="AJ69" s="438">
        <f t="shared" si="13"/>
        <v>0</v>
      </c>
      <c r="AK69" s="438">
        <f t="shared" si="13"/>
        <v>0</v>
      </c>
      <c r="AL69" s="260">
        <f t="shared" si="5"/>
        <v>4</v>
      </c>
      <c r="AM69" s="439"/>
      <c r="AN69" s="439" t="b">
        <v>0</v>
      </c>
    </row>
    <row r="70" ht="15.75" customHeight="1">
      <c r="A70" s="233" t="s">
        <v>273</v>
      </c>
      <c r="B70" s="408" t="s">
        <v>254</v>
      </c>
      <c r="C70" s="309" t="s">
        <v>271</v>
      </c>
      <c r="D70" s="408" t="s">
        <v>173</v>
      </c>
      <c r="E70" s="183"/>
      <c r="F70" s="183"/>
      <c r="G70" s="435"/>
      <c r="H70" s="435"/>
      <c r="I70" s="434"/>
      <c r="J70" s="473"/>
      <c r="K70" s="473"/>
      <c r="L70" s="434"/>
      <c r="M70" s="435"/>
      <c r="N70" s="435"/>
      <c r="O70" s="435"/>
      <c r="P70" s="434"/>
      <c r="Q70" s="473"/>
      <c r="R70" s="473"/>
      <c r="S70" s="434"/>
      <c r="T70" s="435"/>
      <c r="U70" s="435">
        <v>1.0</v>
      </c>
      <c r="V70" s="435"/>
      <c r="W70" s="434"/>
      <c r="X70" s="473"/>
      <c r="Y70" s="473"/>
      <c r="Z70" s="471"/>
      <c r="AA70" s="435"/>
      <c r="AB70" s="435"/>
      <c r="AC70" s="435"/>
      <c r="AD70" s="434"/>
      <c r="AE70" s="473"/>
      <c r="AF70" s="473"/>
      <c r="AG70" s="434"/>
      <c r="AH70" s="435"/>
      <c r="AI70" s="435"/>
      <c r="AJ70" s="435"/>
      <c r="AK70" s="434"/>
      <c r="AL70" s="360">
        <f t="shared" si="5"/>
        <v>1</v>
      </c>
      <c r="AM70" s="436"/>
      <c r="AN70" s="240" t="b">
        <v>1</v>
      </c>
    </row>
    <row r="71" ht="15.75" customHeight="1">
      <c r="A71" s="233" t="s">
        <v>273</v>
      </c>
      <c r="B71" s="309" t="s">
        <v>254</v>
      </c>
      <c r="C71" s="309" t="s">
        <v>271</v>
      </c>
      <c r="D71" s="309"/>
      <c r="E71" s="183"/>
      <c r="F71" s="183"/>
      <c r="G71" s="435"/>
      <c r="H71" s="435"/>
      <c r="I71" s="434"/>
      <c r="J71" s="473"/>
      <c r="K71" s="473"/>
      <c r="L71" s="434"/>
      <c r="M71" s="435"/>
      <c r="N71" s="435"/>
      <c r="O71" s="435"/>
      <c r="P71" s="434"/>
      <c r="Q71" s="473"/>
      <c r="R71" s="473"/>
      <c r="S71" s="434"/>
      <c r="T71" s="435"/>
      <c r="U71" s="435"/>
      <c r="V71" s="435"/>
      <c r="W71" s="434"/>
      <c r="X71" s="473"/>
      <c r="Y71" s="473"/>
      <c r="Z71" s="471"/>
      <c r="AA71" s="435"/>
      <c r="AB71" s="435"/>
      <c r="AC71" s="435"/>
      <c r="AD71" s="434"/>
      <c r="AE71" s="473"/>
      <c r="AF71" s="473"/>
      <c r="AG71" s="434"/>
      <c r="AH71" s="435"/>
      <c r="AI71" s="435"/>
      <c r="AJ71" s="435"/>
      <c r="AK71" s="434"/>
      <c r="AL71" s="238">
        <f t="shared" si="5"/>
        <v>0</v>
      </c>
      <c r="AM71" s="304"/>
      <c r="AN71" s="240" t="b">
        <v>0</v>
      </c>
    </row>
    <row r="72" ht="15.75" customHeight="1">
      <c r="A72" s="502" t="s">
        <v>273</v>
      </c>
      <c r="B72" s="286" t="s">
        <v>254</v>
      </c>
      <c r="C72" s="286" t="s">
        <v>271</v>
      </c>
      <c r="D72" s="286" t="s">
        <v>172</v>
      </c>
      <c r="E72" s="258"/>
      <c r="F72" s="258"/>
      <c r="G72" s="438">
        <f t="shared" ref="G72:AK72" si="14">SUM(G70:G71)</f>
        <v>0</v>
      </c>
      <c r="H72" s="438">
        <f t="shared" si="14"/>
        <v>0</v>
      </c>
      <c r="I72" s="438">
        <f t="shared" si="14"/>
        <v>0</v>
      </c>
      <c r="J72" s="438">
        <f t="shared" si="14"/>
        <v>0</v>
      </c>
      <c r="K72" s="438">
        <f t="shared" si="14"/>
        <v>0</v>
      </c>
      <c r="L72" s="438">
        <f t="shared" si="14"/>
        <v>0</v>
      </c>
      <c r="M72" s="438">
        <f t="shared" si="14"/>
        <v>0</v>
      </c>
      <c r="N72" s="438">
        <f t="shared" si="14"/>
        <v>0</v>
      </c>
      <c r="O72" s="438">
        <f t="shared" si="14"/>
        <v>0</v>
      </c>
      <c r="P72" s="438">
        <f t="shared" si="14"/>
        <v>0</v>
      </c>
      <c r="Q72" s="438">
        <f t="shared" si="14"/>
        <v>0</v>
      </c>
      <c r="R72" s="438">
        <f t="shared" si="14"/>
        <v>0</v>
      </c>
      <c r="S72" s="438">
        <f t="shared" si="14"/>
        <v>0</v>
      </c>
      <c r="T72" s="438">
        <f t="shared" si="14"/>
        <v>0</v>
      </c>
      <c r="U72" s="438">
        <f t="shared" si="14"/>
        <v>1</v>
      </c>
      <c r="V72" s="438">
        <f t="shared" si="14"/>
        <v>0</v>
      </c>
      <c r="W72" s="438">
        <f t="shared" si="14"/>
        <v>0</v>
      </c>
      <c r="X72" s="438">
        <f t="shared" si="14"/>
        <v>0</v>
      </c>
      <c r="Y72" s="438">
        <f t="shared" si="14"/>
        <v>0</v>
      </c>
      <c r="Z72" s="438">
        <f t="shared" si="14"/>
        <v>0</v>
      </c>
      <c r="AA72" s="438">
        <f t="shared" si="14"/>
        <v>0</v>
      </c>
      <c r="AB72" s="438">
        <f t="shared" si="14"/>
        <v>0</v>
      </c>
      <c r="AC72" s="438">
        <f t="shared" si="14"/>
        <v>0</v>
      </c>
      <c r="AD72" s="438">
        <f t="shared" si="14"/>
        <v>0</v>
      </c>
      <c r="AE72" s="438">
        <f t="shared" si="14"/>
        <v>0</v>
      </c>
      <c r="AF72" s="438">
        <f t="shared" si="14"/>
        <v>0</v>
      </c>
      <c r="AG72" s="438">
        <f t="shared" si="14"/>
        <v>0</v>
      </c>
      <c r="AH72" s="438">
        <f t="shared" si="14"/>
        <v>0</v>
      </c>
      <c r="AI72" s="438">
        <f t="shared" si="14"/>
        <v>0</v>
      </c>
      <c r="AJ72" s="438">
        <f t="shared" si="14"/>
        <v>0</v>
      </c>
      <c r="AK72" s="438">
        <f t="shared" si="14"/>
        <v>0</v>
      </c>
      <c r="AL72" s="260">
        <f t="shared" si="5"/>
        <v>1</v>
      </c>
      <c r="AM72" s="439"/>
      <c r="AN72" s="439" t="b">
        <v>0</v>
      </c>
    </row>
    <row r="73" ht="15.75" customHeight="1">
      <c r="A73" s="233" t="s">
        <v>269</v>
      </c>
      <c r="B73" s="309" t="s">
        <v>278</v>
      </c>
      <c r="C73" s="309" t="s">
        <v>259</v>
      </c>
      <c r="D73" s="309"/>
      <c r="E73" s="183"/>
      <c r="F73" s="183"/>
      <c r="G73" s="435"/>
      <c r="H73" s="435"/>
      <c r="I73" s="434"/>
      <c r="J73" s="473"/>
      <c r="K73" s="473"/>
      <c r="L73" s="434"/>
      <c r="M73" s="435"/>
      <c r="N73" s="435"/>
      <c r="O73" s="435"/>
      <c r="P73" s="434"/>
      <c r="Q73" s="473"/>
      <c r="R73" s="473"/>
      <c r="S73" s="434"/>
      <c r="T73" s="435"/>
      <c r="U73" s="435"/>
      <c r="V73" s="435"/>
      <c r="W73" s="434"/>
      <c r="X73" s="473"/>
      <c r="Y73" s="473"/>
      <c r="Z73" s="475"/>
      <c r="AA73" s="435"/>
      <c r="AB73" s="435"/>
      <c r="AC73" s="435"/>
      <c r="AD73" s="434"/>
      <c r="AE73" s="473"/>
      <c r="AF73" s="473"/>
      <c r="AG73" s="434"/>
      <c r="AH73" s="435"/>
      <c r="AI73" s="435"/>
      <c r="AJ73" s="435"/>
      <c r="AK73" s="434"/>
      <c r="AL73" s="238">
        <f t="shared" si="5"/>
        <v>0</v>
      </c>
      <c r="AM73" s="436"/>
      <c r="AN73" s="240" t="b">
        <v>0</v>
      </c>
    </row>
    <row r="74" ht="15.75" customHeight="1">
      <c r="A74" s="233" t="s">
        <v>269</v>
      </c>
      <c r="B74" s="309" t="s">
        <v>278</v>
      </c>
      <c r="C74" s="309" t="s">
        <v>259</v>
      </c>
      <c r="D74" s="309" t="s">
        <v>68</v>
      </c>
      <c r="E74" s="183"/>
      <c r="F74" s="183"/>
      <c r="G74" s="435">
        <v>1.0</v>
      </c>
      <c r="H74" s="435">
        <v>1.0</v>
      </c>
      <c r="I74" s="434">
        <v>1.0</v>
      </c>
      <c r="J74" s="473">
        <v>1.0</v>
      </c>
      <c r="K74" s="473">
        <v>1.0</v>
      </c>
      <c r="L74" s="434">
        <v>1.0</v>
      </c>
      <c r="M74" s="435">
        <v>1.0</v>
      </c>
      <c r="N74" s="435">
        <v>1.0</v>
      </c>
      <c r="O74" s="435">
        <v>1.0</v>
      </c>
      <c r="P74" s="434">
        <v>1.0</v>
      </c>
      <c r="Q74" s="473">
        <v>1.0</v>
      </c>
      <c r="R74" s="473">
        <v>1.0</v>
      </c>
      <c r="S74" s="434">
        <v>1.0</v>
      </c>
      <c r="T74" s="435">
        <v>1.0</v>
      </c>
      <c r="U74" s="435">
        <v>1.0</v>
      </c>
      <c r="V74" s="435">
        <v>1.0</v>
      </c>
      <c r="W74" s="434">
        <v>1.0</v>
      </c>
      <c r="X74" s="473">
        <v>1.0</v>
      </c>
      <c r="Y74" s="473">
        <v>1.0</v>
      </c>
      <c r="Z74" s="475">
        <v>1.0</v>
      </c>
      <c r="AA74" s="435">
        <v>1.0</v>
      </c>
      <c r="AB74" s="435">
        <v>1.0</v>
      </c>
      <c r="AC74" s="435">
        <v>1.0</v>
      </c>
      <c r="AD74" s="434">
        <v>1.0</v>
      </c>
      <c r="AE74" s="473">
        <v>1.0</v>
      </c>
      <c r="AF74" s="473">
        <v>1.0</v>
      </c>
      <c r="AG74" s="434">
        <v>1.0</v>
      </c>
      <c r="AH74" s="435">
        <v>1.0</v>
      </c>
      <c r="AI74" s="435">
        <v>1.0</v>
      </c>
      <c r="AJ74" s="435">
        <v>1.0</v>
      </c>
      <c r="AK74" s="434"/>
      <c r="AL74" s="238">
        <f t="shared" si="5"/>
        <v>30</v>
      </c>
      <c r="AM74" s="436"/>
      <c r="AN74" s="240" t="b">
        <v>0</v>
      </c>
    </row>
    <row r="75" ht="15.75" customHeight="1">
      <c r="A75" s="502" t="s">
        <v>269</v>
      </c>
      <c r="B75" s="286" t="s">
        <v>278</v>
      </c>
      <c r="C75" s="286" t="s">
        <v>259</v>
      </c>
      <c r="D75" s="286" t="s">
        <v>47</v>
      </c>
      <c r="E75" s="258"/>
      <c r="F75" s="258"/>
      <c r="G75" s="438">
        <f t="shared" ref="G75:AK75" si="15">SUM(G73:G74)</f>
        <v>1</v>
      </c>
      <c r="H75" s="438">
        <f t="shared" si="15"/>
        <v>1</v>
      </c>
      <c r="I75" s="438">
        <f t="shared" si="15"/>
        <v>1</v>
      </c>
      <c r="J75" s="438">
        <f t="shared" si="15"/>
        <v>1</v>
      </c>
      <c r="K75" s="438">
        <f t="shared" si="15"/>
        <v>1</v>
      </c>
      <c r="L75" s="438">
        <f t="shared" si="15"/>
        <v>1</v>
      </c>
      <c r="M75" s="438">
        <f t="shared" si="15"/>
        <v>1</v>
      </c>
      <c r="N75" s="438">
        <f t="shared" si="15"/>
        <v>1</v>
      </c>
      <c r="O75" s="438">
        <f t="shared" si="15"/>
        <v>1</v>
      </c>
      <c r="P75" s="438">
        <f t="shared" si="15"/>
        <v>1</v>
      </c>
      <c r="Q75" s="438">
        <f t="shared" si="15"/>
        <v>1</v>
      </c>
      <c r="R75" s="438">
        <f t="shared" si="15"/>
        <v>1</v>
      </c>
      <c r="S75" s="438">
        <f t="shared" si="15"/>
        <v>1</v>
      </c>
      <c r="T75" s="438">
        <f t="shared" si="15"/>
        <v>1</v>
      </c>
      <c r="U75" s="438">
        <f t="shared" si="15"/>
        <v>1</v>
      </c>
      <c r="V75" s="438">
        <f t="shared" si="15"/>
        <v>1</v>
      </c>
      <c r="W75" s="438">
        <f t="shared" si="15"/>
        <v>1</v>
      </c>
      <c r="X75" s="438">
        <f t="shared" si="15"/>
        <v>1</v>
      </c>
      <c r="Y75" s="438">
        <f t="shared" si="15"/>
        <v>1</v>
      </c>
      <c r="Z75" s="438">
        <f t="shared" si="15"/>
        <v>1</v>
      </c>
      <c r="AA75" s="438">
        <f t="shared" si="15"/>
        <v>1</v>
      </c>
      <c r="AB75" s="438">
        <f t="shared" si="15"/>
        <v>1</v>
      </c>
      <c r="AC75" s="438">
        <f t="shared" si="15"/>
        <v>1</v>
      </c>
      <c r="AD75" s="438">
        <f t="shared" si="15"/>
        <v>1</v>
      </c>
      <c r="AE75" s="438">
        <f t="shared" si="15"/>
        <v>1</v>
      </c>
      <c r="AF75" s="438">
        <f t="shared" si="15"/>
        <v>1</v>
      </c>
      <c r="AG75" s="438">
        <f t="shared" si="15"/>
        <v>1</v>
      </c>
      <c r="AH75" s="438">
        <f t="shared" si="15"/>
        <v>1</v>
      </c>
      <c r="AI75" s="438">
        <f t="shared" si="15"/>
        <v>1</v>
      </c>
      <c r="AJ75" s="438">
        <f t="shared" si="15"/>
        <v>1</v>
      </c>
      <c r="AK75" s="438">
        <f t="shared" si="15"/>
        <v>0</v>
      </c>
      <c r="AL75" s="260">
        <f t="shared" si="5"/>
        <v>30</v>
      </c>
      <c r="AM75" s="439"/>
      <c r="AN75" s="439" t="b">
        <v>0</v>
      </c>
    </row>
    <row r="76" ht="15.75" customHeight="1">
      <c r="A76" s="233" t="s">
        <v>269</v>
      </c>
      <c r="B76" s="309" t="s">
        <v>278</v>
      </c>
      <c r="C76" s="309" t="s">
        <v>255</v>
      </c>
      <c r="D76" s="309" t="s">
        <v>171</v>
      </c>
      <c r="E76" s="183"/>
      <c r="F76" s="183"/>
      <c r="G76" s="435"/>
      <c r="H76" s="435"/>
      <c r="I76" s="434"/>
      <c r="J76" s="473"/>
      <c r="K76" s="473"/>
      <c r="L76" s="434"/>
      <c r="M76" s="435"/>
      <c r="N76" s="435"/>
      <c r="O76" s="435"/>
      <c r="P76" s="434"/>
      <c r="Q76" s="473"/>
      <c r="R76" s="473"/>
      <c r="S76" s="434"/>
      <c r="T76" s="435"/>
      <c r="U76" s="435"/>
      <c r="V76" s="435"/>
      <c r="W76" s="434"/>
      <c r="X76" s="473"/>
      <c r="Y76" s="473"/>
      <c r="Z76" s="475"/>
      <c r="AA76" s="435"/>
      <c r="AB76" s="435"/>
      <c r="AC76" s="435"/>
      <c r="AD76" s="434"/>
      <c r="AE76" s="473"/>
      <c r="AF76" s="473"/>
      <c r="AG76" s="434"/>
      <c r="AH76" s="435"/>
      <c r="AI76" s="435"/>
      <c r="AJ76" s="435"/>
      <c r="AK76" s="434"/>
      <c r="AL76" s="238">
        <f t="shared" si="5"/>
        <v>0</v>
      </c>
      <c r="AM76" s="436"/>
      <c r="AN76" s="240" t="b">
        <v>0</v>
      </c>
    </row>
    <row r="77" ht="15.75" customHeight="1">
      <c r="A77" s="233" t="s">
        <v>269</v>
      </c>
      <c r="B77" s="309" t="s">
        <v>278</v>
      </c>
      <c r="C77" s="309" t="s">
        <v>255</v>
      </c>
      <c r="D77" s="309" t="s">
        <v>170</v>
      </c>
      <c r="E77" s="183"/>
      <c r="F77" s="183"/>
      <c r="G77" s="435"/>
      <c r="H77" s="435">
        <v>1.0</v>
      </c>
      <c r="I77" s="434"/>
      <c r="J77" s="473"/>
      <c r="K77" s="473"/>
      <c r="L77" s="434"/>
      <c r="M77" s="435"/>
      <c r="N77" s="435"/>
      <c r="O77" s="435"/>
      <c r="P77" s="434"/>
      <c r="Q77" s="473"/>
      <c r="R77" s="473"/>
      <c r="S77" s="434"/>
      <c r="T77" s="435"/>
      <c r="U77" s="435"/>
      <c r="V77" s="435"/>
      <c r="W77" s="434"/>
      <c r="X77" s="473"/>
      <c r="Y77" s="473"/>
      <c r="Z77" s="475"/>
      <c r="AA77" s="435"/>
      <c r="AB77" s="435"/>
      <c r="AC77" s="435"/>
      <c r="AD77" s="434"/>
      <c r="AE77" s="473"/>
      <c r="AF77" s="473"/>
      <c r="AG77" s="434"/>
      <c r="AH77" s="435"/>
      <c r="AI77" s="435"/>
      <c r="AJ77" s="435"/>
      <c r="AK77" s="434"/>
      <c r="AL77" s="238">
        <f t="shared" si="5"/>
        <v>1</v>
      </c>
      <c r="AM77" s="304"/>
      <c r="AN77" s="240" t="b">
        <v>0</v>
      </c>
    </row>
    <row r="78" ht="15.75" customHeight="1">
      <c r="A78" s="502" t="s">
        <v>269</v>
      </c>
      <c r="B78" s="286" t="s">
        <v>278</v>
      </c>
      <c r="C78" s="286" t="s">
        <v>255</v>
      </c>
      <c r="D78" s="286" t="s">
        <v>161</v>
      </c>
      <c r="E78" s="258"/>
      <c r="F78" s="258"/>
      <c r="G78" s="438">
        <f t="shared" ref="G78:AK78" si="16">SUM(G76:G77)</f>
        <v>0</v>
      </c>
      <c r="H78" s="438">
        <f t="shared" si="16"/>
        <v>1</v>
      </c>
      <c r="I78" s="438">
        <f t="shared" si="16"/>
        <v>0</v>
      </c>
      <c r="J78" s="438">
        <f t="shared" si="16"/>
        <v>0</v>
      </c>
      <c r="K78" s="438">
        <f t="shared" si="16"/>
        <v>0</v>
      </c>
      <c r="L78" s="438">
        <f t="shared" si="16"/>
        <v>0</v>
      </c>
      <c r="M78" s="438">
        <f t="shared" si="16"/>
        <v>0</v>
      </c>
      <c r="N78" s="438">
        <f t="shared" si="16"/>
        <v>0</v>
      </c>
      <c r="O78" s="438">
        <f t="shared" si="16"/>
        <v>0</v>
      </c>
      <c r="P78" s="438">
        <f t="shared" si="16"/>
        <v>0</v>
      </c>
      <c r="Q78" s="438">
        <f t="shared" si="16"/>
        <v>0</v>
      </c>
      <c r="R78" s="438">
        <f t="shared" si="16"/>
        <v>0</v>
      </c>
      <c r="S78" s="438">
        <f t="shared" si="16"/>
        <v>0</v>
      </c>
      <c r="T78" s="438">
        <f t="shared" si="16"/>
        <v>0</v>
      </c>
      <c r="U78" s="438">
        <f t="shared" si="16"/>
        <v>0</v>
      </c>
      <c r="V78" s="438">
        <f t="shared" si="16"/>
        <v>0</v>
      </c>
      <c r="W78" s="438">
        <f t="shared" si="16"/>
        <v>0</v>
      </c>
      <c r="X78" s="438">
        <f t="shared" si="16"/>
        <v>0</v>
      </c>
      <c r="Y78" s="438">
        <f t="shared" si="16"/>
        <v>0</v>
      </c>
      <c r="Z78" s="438">
        <f t="shared" si="16"/>
        <v>0</v>
      </c>
      <c r="AA78" s="438">
        <f t="shared" si="16"/>
        <v>0</v>
      </c>
      <c r="AB78" s="438">
        <f t="shared" si="16"/>
        <v>0</v>
      </c>
      <c r="AC78" s="438">
        <f t="shared" si="16"/>
        <v>0</v>
      </c>
      <c r="AD78" s="438">
        <f t="shared" si="16"/>
        <v>0</v>
      </c>
      <c r="AE78" s="438">
        <f t="shared" si="16"/>
        <v>0</v>
      </c>
      <c r="AF78" s="438">
        <f t="shared" si="16"/>
        <v>0</v>
      </c>
      <c r="AG78" s="438">
        <f t="shared" si="16"/>
        <v>0</v>
      </c>
      <c r="AH78" s="438">
        <f t="shared" si="16"/>
        <v>0</v>
      </c>
      <c r="AI78" s="438">
        <f t="shared" si="16"/>
        <v>0</v>
      </c>
      <c r="AJ78" s="438">
        <f t="shared" si="16"/>
        <v>0</v>
      </c>
      <c r="AK78" s="438">
        <f t="shared" si="16"/>
        <v>0</v>
      </c>
      <c r="AL78" s="260">
        <f t="shared" si="5"/>
        <v>1</v>
      </c>
      <c r="AM78" s="439"/>
      <c r="AN78" s="439" t="b">
        <v>0</v>
      </c>
    </row>
    <row r="79" ht="15.75" customHeight="1">
      <c r="A79" s="233" t="s">
        <v>269</v>
      </c>
      <c r="B79" s="486" t="s">
        <v>278</v>
      </c>
      <c r="C79" s="309" t="s">
        <v>271</v>
      </c>
      <c r="D79" s="309" t="s">
        <v>173</v>
      </c>
      <c r="E79" s="183"/>
      <c r="F79" s="183"/>
      <c r="G79" s="435"/>
      <c r="H79" s="435"/>
      <c r="I79" s="441"/>
      <c r="J79" s="470"/>
      <c r="K79" s="470"/>
      <c r="L79" s="441"/>
      <c r="M79" s="435"/>
      <c r="N79" s="435"/>
      <c r="O79" s="435"/>
      <c r="P79" s="441"/>
      <c r="Q79" s="470"/>
      <c r="R79" s="470"/>
      <c r="S79" s="441"/>
      <c r="T79" s="435"/>
      <c r="U79" s="435">
        <v>1.0</v>
      </c>
      <c r="V79" s="435"/>
      <c r="W79" s="441"/>
      <c r="X79" s="470"/>
      <c r="Y79" s="470"/>
      <c r="Z79" s="471"/>
      <c r="AA79" s="435"/>
      <c r="AB79" s="435"/>
      <c r="AC79" s="435"/>
      <c r="AD79" s="441"/>
      <c r="AE79" s="470"/>
      <c r="AF79" s="470"/>
      <c r="AG79" s="441"/>
      <c r="AH79" s="435"/>
      <c r="AI79" s="435"/>
      <c r="AJ79" s="435"/>
      <c r="AK79" s="441"/>
      <c r="AL79" s="278">
        <f t="shared" si="5"/>
        <v>1</v>
      </c>
      <c r="AM79" s="436"/>
      <c r="AN79" s="240" t="b">
        <v>1</v>
      </c>
    </row>
    <row r="80" ht="15.75" customHeight="1">
      <c r="A80" s="233" t="s">
        <v>269</v>
      </c>
      <c r="B80" s="486" t="s">
        <v>278</v>
      </c>
      <c r="C80" s="309" t="s">
        <v>271</v>
      </c>
      <c r="D80" s="310"/>
      <c r="E80" s="183"/>
      <c r="F80" s="183"/>
      <c r="G80" s="435"/>
      <c r="H80" s="435"/>
      <c r="I80" s="441"/>
      <c r="J80" s="470"/>
      <c r="K80" s="470"/>
      <c r="L80" s="441"/>
      <c r="M80" s="435"/>
      <c r="N80" s="435"/>
      <c r="O80" s="435"/>
      <c r="P80" s="441"/>
      <c r="Q80" s="470"/>
      <c r="R80" s="470"/>
      <c r="S80" s="441"/>
      <c r="T80" s="435"/>
      <c r="U80" s="435"/>
      <c r="V80" s="435"/>
      <c r="W80" s="441"/>
      <c r="X80" s="470"/>
      <c r="Y80" s="470"/>
      <c r="Z80" s="471"/>
      <c r="AA80" s="435"/>
      <c r="AB80" s="435"/>
      <c r="AC80" s="435"/>
      <c r="AD80" s="441"/>
      <c r="AE80" s="470"/>
      <c r="AF80" s="470"/>
      <c r="AG80" s="441"/>
      <c r="AH80" s="435"/>
      <c r="AI80" s="435"/>
      <c r="AJ80" s="435"/>
      <c r="AK80" s="441"/>
      <c r="AL80" s="278">
        <f t="shared" si="5"/>
        <v>0</v>
      </c>
      <c r="AM80" s="304"/>
      <c r="AN80" s="240" t="b">
        <v>0</v>
      </c>
    </row>
    <row r="81" ht="15.75" customHeight="1">
      <c r="A81" s="502" t="s">
        <v>269</v>
      </c>
      <c r="B81" s="286" t="s">
        <v>278</v>
      </c>
      <c r="C81" s="306" t="s">
        <v>271</v>
      </c>
      <c r="D81" s="307" t="s">
        <v>172</v>
      </c>
      <c r="E81" s="6"/>
      <c r="F81" s="6"/>
      <c r="G81" s="438">
        <f t="shared" ref="G81:AK81" si="17">SUM(G79:G80)</f>
        <v>0</v>
      </c>
      <c r="H81" s="438">
        <f t="shared" si="17"/>
        <v>0</v>
      </c>
      <c r="I81" s="438">
        <f t="shared" si="17"/>
        <v>0</v>
      </c>
      <c r="J81" s="438">
        <f t="shared" si="17"/>
        <v>0</v>
      </c>
      <c r="K81" s="438">
        <f t="shared" si="17"/>
        <v>0</v>
      </c>
      <c r="L81" s="438">
        <f t="shared" si="17"/>
        <v>0</v>
      </c>
      <c r="M81" s="438">
        <f t="shared" si="17"/>
        <v>0</v>
      </c>
      <c r="N81" s="438">
        <f t="shared" si="17"/>
        <v>0</v>
      </c>
      <c r="O81" s="438">
        <f t="shared" si="17"/>
        <v>0</v>
      </c>
      <c r="P81" s="438">
        <f t="shared" si="17"/>
        <v>0</v>
      </c>
      <c r="Q81" s="438">
        <f t="shared" si="17"/>
        <v>0</v>
      </c>
      <c r="R81" s="438">
        <f t="shared" si="17"/>
        <v>0</v>
      </c>
      <c r="S81" s="438">
        <f t="shared" si="17"/>
        <v>0</v>
      </c>
      <c r="T81" s="438">
        <f t="shared" si="17"/>
        <v>0</v>
      </c>
      <c r="U81" s="438">
        <f t="shared" si="17"/>
        <v>1</v>
      </c>
      <c r="V81" s="438">
        <f t="shared" si="17"/>
        <v>0</v>
      </c>
      <c r="W81" s="438">
        <f t="shared" si="17"/>
        <v>0</v>
      </c>
      <c r="X81" s="438">
        <f t="shared" si="17"/>
        <v>0</v>
      </c>
      <c r="Y81" s="438">
        <f t="shared" si="17"/>
        <v>0</v>
      </c>
      <c r="Z81" s="438">
        <f t="shared" si="17"/>
        <v>0</v>
      </c>
      <c r="AA81" s="438">
        <f t="shared" si="17"/>
        <v>0</v>
      </c>
      <c r="AB81" s="438">
        <f t="shared" si="17"/>
        <v>0</v>
      </c>
      <c r="AC81" s="438">
        <f t="shared" si="17"/>
        <v>0</v>
      </c>
      <c r="AD81" s="438">
        <f t="shared" si="17"/>
        <v>0</v>
      </c>
      <c r="AE81" s="438">
        <f t="shared" si="17"/>
        <v>0</v>
      </c>
      <c r="AF81" s="438">
        <f t="shared" si="17"/>
        <v>0</v>
      </c>
      <c r="AG81" s="438">
        <f t="shared" si="17"/>
        <v>0</v>
      </c>
      <c r="AH81" s="438">
        <f t="shared" si="17"/>
        <v>0</v>
      </c>
      <c r="AI81" s="438">
        <f t="shared" si="17"/>
        <v>0</v>
      </c>
      <c r="AJ81" s="438">
        <f t="shared" si="17"/>
        <v>0</v>
      </c>
      <c r="AK81" s="438">
        <f t="shared" si="17"/>
        <v>0</v>
      </c>
      <c r="AL81" s="260">
        <f t="shared" si="5"/>
        <v>1</v>
      </c>
      <c r="AM81" s="439"/>
      <c r="AN81" s="439" t="b">
        <v>0</v>
      </c>
    </row>
    <row r="82" ht="15.75" customHeight="1">
      <c r="A82" s="233" t="s">
        <v>273</v>
      </c>
      <c r="B82" s="309" t="s">
        <v>291</v>
      </c>
      <c r="C82" s="309" t="s">
        <v>255</v>
      </c>
      <c r="D82" s="310"/>
      <c r="E82" s="446"/>
      <c r="F82" s="447"/>
      <c r="G82" s="435"/>
      <c r="H82" s="435"/>
      <c r="I82" s="441"/>
      <c r="J82" s="470"/>
      <c r="K82" s="470"/>
      <c r="L82" s="441"/>
      <c r="M82" s="435"/>
      <c r="N82" s="435"/>
      <c r="O82" s="435"/>
      <c r="P82" s="441"/>
      <c r="Q82" s="470"/>
      <c r="R82" s="470"/>
      <c r="S82" s="441"/>
      <c r="T82" s="435"/>
      <c r="U82" s="435"/>
      <c r="V82" s="435"/>
      <c r="W82" s="441"/>
      <c r="X82" s="470"/>
      <c r="Y82" s="470"/>
      <c r="Z82" s="471"/>
      <c r="AA82" s="435"/>
      <c r="AB82" s="435"/>
      <c r="AC82" s="435"/>
      <c r="AD82" s="441"/>
      <c r="AE82" s="470"/>
      <c r="AF82" s="470"/>
      <c r="AG82" s="441"/>
      <c r="AH82" s="435"/>
      <c r="AI82" s="435"/>
      <c r="AJ82" s="435"/>
      <c r="AK82" s="441"/>
      <c r="AL82" s="448">
        <f t="shared" si="5"/>
        <v>0</v>
      </c>
      <c r="AM82" s="436"/>
      <c r="AN82" s="240" t="b">
        <v>0</v>
      </c>
    </row>
    <row r="83" ht="15.75" customHeight="1">
      <c r="A83" s="233" t="s">
        <v>273</v>
      </c>
      <c r="B83" s="309" t="s">
        <v>291</v>
      </c>
      <c r="C83" s="309" t="s">
        <v>255</v>
      </c>
      <c r="D83" s="310" t="s">
        <v>163</v>
      </c>
      <c r="E83" s="446"/>
      <c r="F83" s="447"/>
      <c r="G83" s="435"/>
      <c r="H83" s="435">
        <v>1.0</v>
      </c>
      <c r="I83" s="441"/>
      <c r="J83" s="470"/>
      <c r="K83" s="470"/>
      <c r="L83" s="441"/>
      <c r="M83" s="435">
        <v>1.0</v>
      </c>
      <c r="N83" s="435"/>
      <c r="O83" s="435"/>
      <c r="P83" s="441"/>
      <c r="Q83" s="470"/>
      <c r="R83" s="470"/>
      <c r="S83" s="441">
        <v>1.0</v>
      </c>
      <c r="T83" s="435"/>
      <c r="U83" s="435"/>
      <c r="V83" s="435"/>
      <c r="W83" s="441"/>
      <c r="X83" s="470"/>
      <c r="Y83" s="470"/>
      <c r="Z83" s="471"/>
      <c r="AA83" s="435"/>
      <c r="AB83" s="435"/>
      <c r="AC83" s="435"/>
      <c r="AD83" s="441"/>
      <c r="AE83" s="470"/>
      <c r="AF83" s="470"/>
      <c r="AG83" s="441"/>
      <c r="AH83" s="435">
        <v>1.0</v>
      </c>
      <c r="AI83" s="435"/>
      <c r="AJ83" s="435"/>
      <c r="AK83" s="441"/>
      <c r="AL83" s="448">
        <f t="shared" si="5"/>
        <v>4</v>
      </c>
      <c r="AM83" s="304"/>
      <c r="AN83" s="240" t="b">
        <v>1</v>
      </c>
    </row>
    <row r="84" ht="15.75" customHeight="1">
      <c r="A84" s="502" t="s">
        <v>273</v>
      </c>
      <c r="B84" s="286" t="s">
        <v>291</v>
      </c>
      <c r="C84" s="286" t="s">
        <v>255</v>
      </c>
      <c r="D84" s="287" t="s">
        <v>161</v>
      </c>
      <c r="E84" s="443"/>
      <c r="F84" s="444"/>
      <c r="G84" s="438">
        <f t="shared" ref="G84:AK84" si="18">SUM(G82:G83)</f>
        <v>0</v>
      </c>
      <c r="H84" s="438">
        <f t="shared" si="18"/>
        <v>1</v>
      </c>
      <c r="I84" s="438">
        <f t="shared" si="18"/>
        <v>0</v>
      </c>
      <c r="J84" s="438">
        <f t="shared" si="18"/>
        <v>0</v>
      </c>
      <c r="K84" s="438">
        <f t="shared" si="18"/>
        <v>0</v>
      </c>
      <c r="L84" s="438">
        <f t="shared" si="18"/>
        <v>0</v>
      </c>
      <c r="M84" s="438">
        <f t="shared" si="18"/>
        <v>1</v>
      </c>
      <c r="N84" s="438">
        <f t="shared" si="18"/>
        <v>0</v>
      </c>
      <c r="O84" s="438">
        <f t="shared" si="18"/>
        <v>0</v>
      </c>
      <c r="P84" s="438">
        <f t="shared" si="18"/>
        <v>0</v>
      </c>
      <c r="Q84" s="438">
        <f t="shared" si="18"/>
        <v>0</v>
      </c>
      <c r="R84" s="438">
        <f t="shared" si="18"/>
        <v>0</v>
      </c>
      <c r="S84" s="438">
        <f t="shared" si="18"/>
        <v>1</v>
      </c>
      <c r="T84" s="438">
        <f t="shared" si="18"/>
        <v>0</v>
      </c>
      <c r="U84" s="438">
        <f t="shared" si="18"/>
        <v>0</v>
      </c>
      <c r="V84" s="438">
        <f t="shared" si="18"/>
        <v>0</v>
      </c>
      <c r="W84" s="438">
        <f t="shared" si="18"/>
        <v>0</v>
      </c>
      <c r="X84" s="438">
        <f t="shared" si="18"/>
        <v>0</v>
      </c>
      <c r="Y84" s="438">
        <f t="shared" si="18"/>
        <v>0</v>
      </c>
      <c r="Z84" s="438">
        <f t="shared" si="18"/>
        <v>0</v>
      </c>
      <c r="AA84" s="438">
        <f t="shared" si="18"/>
        <v>0</v>
      </c>
      <c r="AB84" s="438">
        <f t="shared" si="18"/>
        <v>0</v>
      </c>
      <c r="AC84" s="438">
        <f t="shared" si="18"/>
        <v>0</v>
      </c>
      <c r="AD84" s="438">
        <f t="shared" si="18"/>
        <v>0</v>
      </c>
      <c r="AE84" s="438">
        <f t="shared" si="18"/>
        <v>0</v>
      </c>
      <c r="AF84" s="438">
        <f t="shared" si="18"/>
        <v>0</v>
      </c>
      <c r="AG84" s="438">
        <f t="shared" si="18"/>
        <v>0</v>
      </c>
      <c r="AH84" s="438">
        <f t="shared" si="18"/>
        <v>1</v>
      </c>
      <c r="AI84" s="438">
        <f t="shared" si="18"/>
        <v>0</v>
      </c>
      <c r="AJ84" s="438">
        <f t="shared" si="18"/>
        <v>0</v>
      </c>
      <c r="AK84" s="438">
        <f t="shared" si="18"/>
        <v>0</v>
      </c>
      <c r="AL84" s="260">
        <f t="shared" si="5"/>
        <v>4</v>
      </c>
      <c r="AM84" s="439"/>
      <c r="AN84" s="439" t="b">
        <v>0</v>
      </c>
    </row>
    <row r="85" ht="15.75" customHeight="1">
      <c r="A85" s="233" t="s">
        <v>273</v>
      </c>
      <c r="B85" s="309" t="s">
        <v>291</v>
      </c>
      <c r="C85" s="309" t="s">
        <v>263</v>
      </c>
      <c r="D85" s="310" t="s">
        <v>145</v>
      </c>
      <c r="E85" s="451"/>
      <c r="F85" s="452"/>
      <c r="G85" s="435"/>
      <c r="H85" s="435">
        <v>1.0</v>
      </c>
      <c r="I85" s="441">
        <v>1.0</v>
      </c>
      <c r="J85" s="470"/>
      <c r="K85" s="470"/>
      <c r="L85" s="441"/>
      <c r="M85" s="435">
        <v>1.0</v>
      </c>
      <c r="N85" s="435"/>
      <c r="O85" s="435">
        <v>1.0</v>
      </c>
      <c r="P85" s="441">
        <v>1.0</v>
      </c>
      <c r="Q85" s="470"/>
      <c r="R85" s="470"/>
      <c r="S85" s="441"/>
      <c r="T85" s="435">
        <v>1.0</v>
      </c>
      <c r="U85" s="435"/>
      <c r="V85" s="435">
        <v>1.0</v>
      </c>
      <c r="W85" s="441">
        <v>1.0</v>
      </c>
      <c r="X85" s="470"/>
      <c r="Y85" s="470"/>
      <c r="Z85" s="471">
        <v>1.0</v>
      </c>
      <c r="AA85" s="435"/>
      <c r="AB85" s="435"/>
      <c r="AC85" s="435">
        <v>1.0</v>
      </c>
      <c r="AD85" s="441">
        <v>1.0</v>
      </c>
      <c r="AE85" s="470"/>
      <c r="AF85" s="470"/>
      <c r="AG85" s="441">
        <v>1.0</v>
      </c>
      <c r="AH85" s="435"/>
      <c r="AI85" s="435">
        <v>1.0</v>
      </c>
      <c r="AJ85" s="435">
        <v>1.0</v>
      </c>
      <c r="AK85" s="441"/>
      <c r="AL85" s="448">
        <f t="shared" si="5"/>
        <v>14</v>
      </c>
      <c r="AM85" s="436"/>
      <c r="AN85" s="240" t="b">
        <v>0</v>
      </c>
    </row>
    <row r="86" ht="15.75" customHeight="1">
      <c r="A86" s="502" t="s">
        <v>273</v>
      </c>
      <c r="B86" s="286" t="s">
        <v>291</v>
      </c>
      <c r="C86" s="286" t="s">
        <v>263</v>
      </c>
      <c r="D86" s="287" t="s">
        <v>142</v>
      </c>
      <c r="E86" s="443"/>
      <c r="F86" s="444"/>
      <c r="G86" s="438">
        <f t="shared" ref="G86:AK86" si="19">SUM(G85)</f>
        <v>0</v>
      </c>
      <c r="H86" s="438">
        <f t="shared" si="19"/>
        <v>1</v>
      </c>
      <c r="I86" s="438">
        <f t="shared" si="19"/>
        <v>1</v>
      </c>
      <c r="J86" s="438">
        <f t="shared" si="19"/>
        <v>0</v>
      </c>
      <c r="K86" s="438">
        <f t="shared" si="19"/>
        <v>0</v>
      </c>
      <c r="L86" s="438">
        <f t="shared" si="19"/>
        <v>0</v>
      </c>
      <c r="M86" s="438">
        <f t="shared" si="19"/>
        <v>1</v>
      </c>
      <c r="N86" s="438">
        <f t="shared" si="19"/>
        <v>0</v>
      </c>
      <c r="O86" s="438">
        <f t="shared" si="19"/>
        <v>1</v>
      </c>
      <c r="P86" s="438">
        <f t="shared" si="19"/>
        <v>1</v>
      </c>
      <c r="Q86" s="438">
        <f t="shared" si="19"/>
        <v>0</v>
      </c>
      <c r="R86" s="438">
        <f t="shared" si="19"/>
        <v>0</v>
      </c>
      <c r="S86" s="438">
        <f t="shared" si="19"/>
        <v>0</v>
      </c>
      <c r="T86" s="438">
        <f t="shared" si="19"/>
        <v>1</v>
      </c>
      <c r="U86" s="438">
        <f t="shared" si="19"/>
        <v>0</v>
      </c>
      <c r="V86" s="438">
        <f t="shared" si="19"/>
        <v>1</v>
      </c>
      <c r="W86" s="438">
        <f t="shared" si="19"/>
        <v>1</v>
      </c>
      <c r="X86" s="438">
        <f t="shared" si="19"/>
        <v>0</v>
      </c>
      <c r="Y86" s="438">
        <f t="shared" si="19"/>
        <v>0</v>
      </c>
      <c r="Z86" s="438">
        <f t="shared" si="19"/>
        <v>1</v>
      </c>
      <c r="AA86" s="438">
        <f t="shared" si="19"/>
        <v>0</v>
      </c>
      <c r="AB86" s="438">
        <f t="shared" si="19"/>
        <v>0</v>
      </c>
      <c r="AC86" s="438">
        <f t="shared" si="19"/>
        <v>1</v>
      </c>
      <c r="AD86" s="438">
        <f t="shared" si="19"/>
        <v>1</v>
      </c>
      <c r="AE86" s="438">
        <f t="shared" si="19"/>
        <v>0</v>
      </c>
      <c r="AF86" s="438">
        <f t="shared" si="19"/>
        <v>0</v>
      </c>
      <c r="AG86" s="438">
        <f t="shared" si="19"/>
        <v>1</v>
      </c>
      <c r="AH86" s="438">
        <f t="shared" si="19"/>
        <v>0</v>
      </c>
      <c r="AI86" s="438">
        <f t="shared" si="19"/>
        <v>1</v>
      </c>
      <c r="AJ86" s="438">
        <f t="shared" si="19"/>
        <v>1</v>
      </c>
      <c r="AK86" s="438">
        <f t="shared" si="19"/>
        <v>0</v>
      </c>
      <c r="AL86" s="260">
        <f t="shared" si="5"/>
        <v>14</v>
      </c>
      <c r="AM86" s="439"/>
      <c r="AN86" s="439" t="b">
        <v>0</v>
      </c>
    </row>
    <row r="87" ht="15.75" customHeight="1">
      <c r="A87" s="233" t="s">
        <v>273</v>
      </c>
      <c r="B87" s="309" t="s">
        <v>293</v>
      </c>
      <c r="C87" s="309" t="s">
        <v>263</v>
      </c>
      <c r="D87" s="310" t="s">
        <v>149</v>
      </c>
      <c r="E87" s="446"/>
      <c r="F87" s="447"/>
      <c r="G87" s="435">
        <v>1.0</v>
      </c>
      <c r="H87" s="435">
        <v>1.0</v>
      </c>
      <c r="I87" s="441">
        <v>1.0</v>
      </c>
      <c r="J87" s="470"/>
      <c r="K87" s="470"/>
      <c r="L87" s="441">
        <v>1.0</v>
      </c>
      <c r="M87" s="435">
        <v>1.0</v>
      </c>
      <c r="N87" s="435">
        <v>1.0</v>
      </c>
      <c r="O87" s="435">
        <v>1.0</v>
      </c>
      <c r="P87" s="441">
        <v>1.0</v>
      </c>
      <c r="Q87" s="470"/>
      <c r="R87" s="470"/>
      <c r="S87" s="441">
        <v>1.0</v>
      </c>
      <c r="T87" s="435">
        <v>1.0</v>
      </c>
      <c r="U87" s="435">
        <v>1.0</v>
      </c>
      <c r="V87" s="435">
        <v>1.0</v>
      </c>
      <c r="W87" s="441">
        <v>1.0</v>
      </c>
      <c r="X87" s="470"/>
      <c r="Y87" s="470"/>
      <c r="Z87" s="471">
        <v>1.0</v>
      </c>
      <c r="AA87" s="435">
        <v>1.0</v>
      </c>
      <c r="AB87" s="435">
        <v>1.0</v>
      </c>
      <c r="AC87" s="435">
        <v>1.0</v>
      </c>
      <c r="AD87" s="441">
        <v>1.0</v>
      </c>
      <c r="AE87" s="470"/>
      <c r="AF87" s="470"/>
      <c r="AG87" s="441">
        <v>1.0</v>
      </c>
      <c r="AH87" s="435">
        <v>1.0</v>
      </c>
      <c r="AI87" s="435">
        <v>1.0</v>
      </c>
      <c r="AJ87" s="435">
        <v>1.0</v>
      </c>
      <c r="AK87" s="441"/>
      <c r="AL87" s="448">
        <f t="shared" si="5"/>
        <v>22</v>
      </c>
      <c r="AM87" s="304"/>
      <c r="AN87" s="240" t="b">
        <v>1</v>
      </c>
    </row>
    <row r="88" ht="15.75" customHeight="1">
      <c r="A88" s="233" t="s">
        <v>273</v>
      </c>
      <c r="B88" s="309" t="s">
        <v>293</v>
      </c>
      <c r="C88" s="309" t="s">
        <v>263</v>
      </c>
      <c r="D88" s="310"/>
      <c r="E88" s="446"/>
      <c r="F88" s="447"/>
      <c r="G88" s="435"/>
      <c r="H88" s="435"/>
      <c r="I88" s="441"/>
      <c r="J88" s="470"/>
      <c r="K88" s="470"/>
      <c r="L88" s="441"/>
      <c r="M88" s="435"/>
      <c r="N88" s="435"/>
      <c r="O88" s="435"/>
      <c r="P88" s="441"/>
      <c r="Q88" s="470"/>
      <c r="R88" s="470"/>
      <c r="S88" s="441"/>
      <c r="T88" s="435"/>
      <c r="U88" s="435"/>
      <c r="V88" s="435"/>
      <c r="W88" s="441"/>
      <c r="X88" s="470"/>
      <c r="Y88" s="470"/>
      <c r="Z88" s="471"/>
      <c r="AA88" s="435"/>
      <c r="AB88" s="435"/>
      <c r="AC88" s="435"/>
      <c r="AD88" s="441"/>
      <c r="AE88" s="470"/>
      <c r="AF88" s="470"/>
      <c r="AG88" s="441"/>
      <c r="AH88" s="435"/>
      <c r="AI88" s="435"/>
      <c r="AJ88" s="435"/>
      <c r="AK88" s="441"/>
      <c r="AL88" s="448">
        <f t="shared" si="5"/>
        <v>0</v>
      </c>
      <c r="AM88" s="304"/>
      <c r="AN88" s="240" t="b">
        <v>0</v>
      </c>
    </row>
    <row r="89" ht="15.75" customHeight="1">
      <c r="A89" s="502" t="s">
        <v>273</v>
      </c>
      <c r="B89" s="286" t="s">
        <v>293</v>
      </c>
      <c r="C89" s="286" t="s">
        <v>263</v>
      </c>
      <c r="D89" s="287" t="s">
        <v>142</v>
      </c>
      <c r="E89" s="443"/>
      <c r="F89" s="444"/>
      <c r="G89" s="438">
        <f t="shared" ref="G89:AK89" si="20">SUM(G87:G88)</f>
        <v>1</v>
      </c>
      <c r="H89" s="438">
        <f t="shared" si="20"/>
        <v>1</v>
      </c>
      <c r="I89" s="438">
        <f t="shared" si="20"/>
        <v>1</v>
      </c>
      <c r="J89" s="438">
        <f t="shared" si="20"/>
        <v>0</v>
      </c>
      <c r="K89" s="438">
        <f t="shared" si="20"/>
        <v>0</v>
      </c>
      <c r="L89" s="438">
        <f t="shared" si="20"/>
        <v>1</v>
      </c>
      <c r="M89" s="438">
        <f t="shared" si="20"/>
        <v>1</v>
      </c>
      <c r="N89" s="438">
        <f t="shared" si="20"/>
        <v>1</v>
      </c>
      <c r="O89" s="438">
        <f t="shared" si="20"/>
        <v>1</v>
      </c>
      <c r="P89" s="438">
        <f t="shared" si="20"/>
        <v>1</v>
      </c>
      <c r="Q89" s="438">
        <f t="shared" si="20"/>
        <v>0</v>
      </c>
      <c r="R89" s="438">
        <f t="shared" si="20"/>
        <v>0</v>
      </c>
      <c r="S89" s="438">
        <f t="shared" si="20"/>
        <v>1</v>
      </c>
      <c r="T89" s="438">
        <f t="shared" si="20"/>
        <v>1</v>
      </c>
      <c r="U89" s="438">
        <f t="shared" si="20"/>
        <v>1</v>
      </c>
      <c r="V89" s="438">
        <f t="shared" si="20"/>
        <v>1</v>
      </c>
      <c r="W89" s="438">
        <f t="shared" si="20"/>
        <v>1</v>
      </c>
      <c r="X89" s="438">
        <f t="shared" si="20"/>
        <v>0</v>
      </c>
      <c r="Y89" s="438">
        <f t="shared" si="20"/>
        <v>0</v>
      </c>
      <c r="Z89" s="438">
        <f t="shared" si="20"/>
        <v>1</v>
      </c>
      <c r="AA89" s="438">
        <f t="shared" si="20"/>
        <v>1</v>
      </c>
      <c r="AB89" s="438">
        <f t="shared" si="20"/>
        <v>1</v>
      </c>
      <c r="AC89" s="438">
        <f t="shared" si="20"/>
        <v>1</v>
      </c>
      <c r="AD89" s="438">
        <f t="shared" si="20"/>
        <v>1</v>
      </c>
      <c r="AE89" s="438">
        <f t="shared" si="20"/>
        <v>0</v>
      </c>
      <c r="AF89" s="438">
        <f t="shared" si="20"/>
        <v>0</v>
      </c>
      <c r="AG89" s="438">
        <f t="shared" si="20"/>
        <v>1</v>
      </c>
      <c r="AH89" s="438">
        <f t="shared" si="20"/>
        <v>1</v>
      </c>
      <c r="AI89" s="438">
        <f t="shared" si="20"/>
        <v>1</v>
      </c>
      <c r="AJ89" s="438">
        <f t="shared" si="20"/>
        <v>1</v>
      </c>
      <c r="AK89" s="438">
        <f t="shared" si="20"/>
        <v>0</v>
      </c>
      <c r="AL89" s="260">
        <f t="shared" si="5"/>
        <v>22</v>
      </c>
      <c r="AM89" s="439"/>
      <c r="AN89" s="439" t="b">
        <v>0</v>
      </c>
    </row>
    <row r="90" ht="15.75" customHeight="1">
      <c r="A90" s="233" t="s">
        <v>273</v>
      </c>
      <c r="B90" s="309" t="s">
        <v>293</v>
      </c>
      <c r="C90" s="309" t="s">
        <v>259</v>
      </c>
      <c r="D90" s="310" t="s">
        <v>67</v>
      </c>
      <c r="E90" s="446"/>
      <c r="F90" s="447"/>
      <c r="G90" s="435">
        <v>1.0</v>
      </c>
      <c r="H90" s="435">
        <v>1.0</v>
      </c>
      <c r="I90" s="441">
        <v>1.0</v>
      </c>
      <c r="J90" s="470">
        <v>1.0</v>
      </c>
      <c r="K90" s="470">
        <v>1.0</v>
      </c>
      <c r="L90" s="441">
        <v>1.0</v>
      </c>
      <c r="M90" s="435">
        <v>1.0</v>
      </c>
      <c r="N90" s="435">
        <v>1.0</v>
      </c>
      <c r="O90" s="435">
        <v>1.0</v>
      </c>
      <c r="P90" s="441">
        <v>1.0</v>
      </c>
      <c r="Q90" s="470">
        <v>1.0</v>
      </c>
      <c r="R90" s="470">
        <v>1.0</v>
      </c>
      <c r="S90" s="441">
        <v>1.0</v>
      </c>
      <c r="T90" s="435">
        <v>1.0</v>
      </c>
      <c r="U90" s="435">
        <v>1.0</v>
      </c>
      <c r="V90" s="435">
        <v>1.0</v>
      </c>
      <c r="W90" s="441">
        <v>1.0</v>
      </c>
      <c r="X90" s="470">
        <v>1.0</v>
      </c>
      <c r="Y90" s="470">
        <v>1.0</v>
      </c>
      <c r="Z90" s="471">
        <v>1.0</v>
      </c>
      <c r="AA90" s="435">
        <v>1.0</v>
      </c>
      <c r="AB90" s="435">
        <v>1.0</v>
      </c>
      <c r="AC90" s="435">
        <v>1.0</v>
      </c>
      <c r="AD90" s="441">
        <v>1.0</v>
      </c>
      <c r="AE90" s="470">
        <v>1.0</v>
      </c>
      <c r="AF90" s="470">
        <v>1.0</v>
      </c>
      <c r="AG90" s="441">
        <v>1.0</v>
      </c>
      <c r="AH90" s="435">
        <v>1.0</v>
      </c>
      <c r="AI90" s="435">
        <v>1.0</v>
      </c>
      <c r="AJ90" s="435">
        <v>1.0</v>
      </c>
      <c r="AK90" s="441"/>
      <c r="AL90" s="448">
        <f t="shared" si="5"/>
        <v>30</v>
      </c>
      <c r="AM90" s="436"/>
      <c r="AN90" s="240" t="b">
        <v>0</v>
      </c>
    </row>
    <row r="91" ht="15.75" customHeight="1">
      <c r="A91" s="233" t="s">
        <v>273</v>
      </c>
      <c r="B91" s="309" t="s">
        <v>293</v>
      </c>
      <c r="C91" s="309" t="s">
        <v>259</v>
      </c>
      <c r="D91" s="310"/>
      <c r="E91" s="446"/>
      <c r="F91" s="447"/>
      <c r="G91" s="435"/>
      <c r="H91" s="435"/>
      <c r="I91" s="441"/>
      <c r="J91" s="470"/>
      <c r="K91" s="470"/>
      <c r="L91" s="441"/>
      <c r="M91" s="435"/>
      <c r="N91" s="435"/>
      <c r="O91" s="435"/>
      <c r="P91" s="441"/>
      <c r="Q91" s="470"/>
      <c r="R91" s="470"/>
      <c r="S91" s="441"/>
      <c r="T91" s="435"/>
      <c r="U91" s="435"/>
      <c r="V91" s="435"/>
      <c r="W91" s="441"/>
      <c r="X91" s="470"/>
      <c r="Y91" s="470"/>
      <c r="Z91" s="471"/>
      <c r="AA91" s="435"/>
      <c r="AB91" s="435"/>
      <c r="AC91" s="435"/>
      <c r="AD91" s="441"/>
      <c r="AE91" s="470"/>
      <c r="AF91" s="470"/>
      <c r="AG91" s="441"/>
      <c r="AH91" s="435"/>
      <c r="AI91" s="435"/>
      <c r="AJ91" s="435"/>
      <c r="AK91" s="441"/>
      <c r="AL91" s="448">
        <f t="shared" si="5"/>
        <v>0</v>
      </c>
      <c r="AM91" s="304"/>
      <c r="AN91" s="240" t="b">
        <v>0</v>
      </c>
    </row>
    <row r="92" ht="15.75" customHeight="1">
      <c r="A92" s="502" t="s">
        <v>273</v>
      </c>
      <c r="B92" s="286" t="s">
        <v>293</v>
      </c>
      <c r="C92" s="286" t="s">
        <v>259</v>
      </c>
      <c r="D92" s="287" t="s">
        <v>47</v>
      </c>
      <c r="E92" s="443"/>
      <c r="F92" s="444"/>
      <c r="G92" s="438">
        <f t="shared" ref="G92:AK92" si="21">SUM(G90:G91)</f>
        <v>1</v>
      </c>
      <c r="H92" s="438">
        <f t="shared" si="21"/>
        <v>1</v>
      </c>
      <c r="I92" s="438">
        <f t="shared" si="21"/>
        <v>1</v>
      </c>
      <c r="J92" s="438">
        <f t="shared" si="21"/>
        <v>1</v>
      </c>
      <c r="K92" s="438">
        <f t="shared" si="21"/>
        <v>1</v>
      </c>
      <c r="L92" s="438">
        <f t="shared" si="21"/>
        <v>1</v>
      </c>
      <c r="M92" s="438">
        <f t="shared" si="21"/>
        <v>1</v>
      </c>
      <c r="N92" s="438">
        <f t="shared" si="21"/>
        <v>1</v>
      </c>
      <c r="O92" s="438">
        <f t="shared" si="21"/>
        <v>1</v>
      </c>
      <c r="P92" s="438">
        <f t="shared" si="21"/>
        <v>1</v>
      </c>
      <c r="Q92" s="438">
        <f t="shared" si="21"/>
        <v>1</v>
      </c>
      <c r="R92" s="438">
        <f t="shared" si="21"/>
        <v>1</v>
      </c>
      <c r="S92" s="438">
        <f t="shared" si="21"/>
        <v>1</v>
      </c>
      <c r="T92" s="438">
        <f t="shared" si="21"/>
        <v>1</v>
      </c>
      <c r="U92" s="438">
        <f t="shared" si="21"/>
        <v>1</v>
      </c>
      <c r="V92" s="438">
        <f t="shared" si="21"/>
        <v>1</v>
      </c>
      <c r="W92" s="438">
        <f t="shared" si="21"/>
        <v>1</v>
      </c>
      <c r="X92" s="438">
        <f t="shared" si="21"/>
        <v>1</v>
      </c>
      <c r="Y92" s="438">
        <f t="shared" si="21"/>
        <v>1</v>
      </c>
      <c r="Z92" s="438">
        <f t="shared" si="21"/>
        <v>1</v>
      </c>
      <c r="AA92" s="438">
        <f t="shared" si="21"/>
        <v>1</v>
      </c>
      <c r="AB92" s="438">
        <f t="shared" si="21"/>
        <v>1</v>
      </c>
      <c r="AC92" s="438">
        <f t="shared" si="21"/>
        <v>1</v>
      </c>
      <c r="AD92" s="438">
        <f t="shared" si="21"/>
        <v>1</v>
      </c>
      <c r="AE92" s="438">
        <f t="shared" si="21"/>
        <v>1</v>
      </c>
      <c r="AF92" s="438">
        <f t="shared" si="21"/>
        <v>1</v>
      </c>
      <c r="AG92" s="438">
        <f t="shared" si="21"/>
        <v>1</v>
      </c>
      <c r="AH92" s="438">
        <f t="shared" si="21"/>
        <v>1</v>
      </c>
      <c r="AI92" s="438">
        <f t="shared" si="21"/>
        <v>1</v>
      </c>
      <c r="AJ92" s="438">
        <f t="shared" si="21"/>
        <v>1</v>
      </c>
      <c r="AK92" s="438">
        <f t="shared" si="21"/>
        <v>0</v>
      </c>
      <c r="AL92" s="260">
        <f t="shared" si="5"/>
        <v>30</v>
      </c>
      <c r="AM92" s="439"/>
      <c r="AN92" s="439" t="b">
        <v>0</v>
      </c>
    </row>
    <row r="93" ht="15.75" customHeight="1">
      <c r="A93" s="233" t="s">
        <v>281</v>
      </c>
      <c r="B93" s="309" t="s">
        <v>281</v>
      </c>
      <c r="C93" s="309" t="s">
        <v>263</v>
      </c>
      <c r="D93" s="310" t="s">
        <v>151</v>
      </c>
      <c r="E93" s="446"/>
      <c r="F93" s="452"/>
      <c r="G93" s="476"/>
      <c r="H93" s="297"/>
      <c r="I93" s="297"/>
      <c r="J93" s="297"/>
      <c r="K93" s="297"/>
      <c r="L93" s="297"/>
      <c r="M93" s="297"/>
      <c r="N93" s="297"/>
      <c r="O93" s="297"/>
      <c r="P93" s="297"/>
      <c r="Q93" s="297"/>
      <c r="R93" s="297"/>
      <c r="S93" s="297"/>
      <c r="T93" s="297"/>
      <c r="U93" s="297"/>
      <c r="V93" s="297"/>
      <c r="W93" s="297"/>
      <c r="X93" s="297"/>
      <c r="Y93" s="297"/>
      <c r="Z93" s="297"/>
      <c r="AA93" s="297"/>
      <c r="AB93" s="297"/>
      <c r="AC93" s="297"/>
      <c r="AD93" s="297"/>
      <c r="AE93" s="297"/>
      <c r="AF93" s="297"/>
      <c r="AG93" s="297"/>
      <c r="AH93" s="297"/>
      <c r="AI93" s="297"/>
      <c r="AJ93" s="297"/>
      <c r="AK93" s="298"/>
      <c r="AL93" s="477"/>
      <c r="AM93" s="436"/>
      <c r="AN93" s="240" t="b">
        <v>0</v>
      </c>
    </row>
    <row r="94" ht="15.75" customHeight="1">
      <c r="A94" s="502" t="s">
        <v>281</v>
      </c>
      <c r="B94" s="457" t="s">
        <v>281</v>
      </c>
      <c r="C94" s="306" t="s">
        <v>263</v>
      </c>
      <c r="D94" s="307" t="s">
        <v>142</v>
      </c>
      <c r="E94" s="458"/>
      <c r="F94" s="6"/>
      <c r="G94" s="459"/>
      <c r="H94" s="297"/>
      <c r="I94" s="297"/>
      <c r="J94" s="297"/>
      <c r="K94" s="297"/>
      <c r="L94" s="297"/>
      <c r="M94" s="297"/>
      <c r="N94" s="297"/>
      <c r="O94" s="297"/>
      <c r="P94" s="297"/>
      <c r="Q94" s="297"/>
      <c r="R94" s="297"/>
      <c r="S94" s="297"/>
      <c r="T94" s="297"/>
      <c r="U94" s="297"/>
      <c r="V94" s="297"/>
      <c r="W94" s="297"/>
      <c r="X94" s="297"/>
      <c r="Y94" s="297"/>
      <c r="Z94" s="297"/>
      <c r="AA94" s="297"/>
      <c r="AB94" s="297"/>
      <c r="AC94" s="297"/>
      <c r="AD94" s="297"/>
      <c r="AE94" s="297"/>
      <c r="AF94" s="297"/>
      <c r="AG94" s="297"/>
      <c r="AH94" s="297"/>
      <c r="AI94" s="297"/>
      <c r="AJ94" s="297"/>
      <c r="AK94" s="298"/>
      <c r="AL94" s="510"/>
      <c r="AM94" s="449"/>
      <c r="AN94" s="439" t="b">
        <v>0</v>
      </c>
    </row>
    <row r="95" ht="15.75" customHeight="1">
      <c r="A95" s="233" t="s">
        <v>273</v>
      </c>
      <c r="B95" s="309" t="s">
        <v>318</v>
      </c>
      <c r="C95" s="309" t="s">
        <v>263</v>
      </c>
      <c r="D95" s="309" t="s">
        <v>160</v>
      </c>
      <c r="E95" s="309"/>
      <c r="F95" s="309"/>
      <c r="G95" s="435">
        <v>1.0</v>
      </c>
      <c r="H95" s="435">
        <v>1.0</v>
      </c>
      <c r="I95" s="435">
        <v>1.0</v>
      </c>
      <c r="J95" s="437"/>
      <c r="K95" s="437"/>
      <c r="L95" s="435">
        <v>1.0</v>
      </c>
      <c r="M95" s="435">
        <v>1.0</v>
      </c>
      <c r="N95" s="435">
        <v>1.0</v>
      </c>
      <c r="O95" s="435">
        <v>1.0</v>
      </c>
      <c r="P95" s="435">
        <v>1.0</v>
      </c>
      <c r="Q95" s="437"/>
      <c r="R95" s="437"/>
      <c r="S95" s="435">
        <v>1.0</v>
      </c>
      <c r="T95" s="435">
        <v>1.0</v>
      </c>
      <c r="U95" s="435">
        <v>1.0</v>
      </c>
      <c r="V95" s="435"/>
      <c r="W95" s="435">
        <v>1.0</v>
      </c>
      <c r="X95" s="437"/>
      <c r="Y95" s="437"/>
      <c r="Z95" s="433">
        <v>1.0</v>
      </c>
      <c r="AA95" s="435">
        <v>1.0</v>
      </c>
      <c r="AB95" s="435"/>
      <c r="AC95" s="435"/>
      <c r="AD95" s="435"/>
      <c r="AE95" s="437"/>
      <c r="AF95" s="437"/>
      <c r="AG95" s="435"/>
      <c r="AH95" s="435"/>
      <c r="AI95" s="435"/>
      <c r="AJ95" s="435"/>
      <c r="AK95" s="435"/>
      <c r="AL95" s="278">
        <f t="shared" ref="AL95:AL127" si="23">SUM(G95:AK95)</f>
        <v>14</v>
      </c>
      <c r="AM95" s="436"/>
      <c r="AN95" s="240" t="b">
        <v>1</v>
      </c>
    </row>
    <row r="96" ht="15.75" customHeight="1">
      <c r="A96" s="233" t="s">
        <v>273</v>
      </c>
      <c r="B96" s="457" t="s">
        <v>318</v>
      </c>
      <c r="C96" s="286" t="s">
        <v>263</v>
      </c>
      <c r="D96" s="286" t="s">
        <v>142</v>
      </c>
      <c r="E96" s="286"/>
      <c r="F96" s="286"/>
      <c r="G96" s="438">
        <f t="shared" ref="G96:AK96" si="22">SUM(G95)</f>
        <v>1</v>
      </c>
      <c r="H96" s="438">
        <f t="shared" si="22"/>
        <v>1</v>
      </c>
      <c r="I96" s="438">
        <f t="shared" si="22"/>
        <v>1</v>
      </c>
      <c r="J96" s="438">
        <f t="shared" si="22"/>
        <v>0</v>
      </c>
      <c r="K96" s="438">
        <f t="shared" si="22"/>
        <v>0</v>
      </c>
      <c r="L96" s="438">
        <f t="shared" si="22"/>
        <v>1</v>
      </c>
      <c r="M96" s="438">
        <f t="shared" si="22"/>
        <v>1</v>
      </c>
      <c r="N96" s="438">
        <f t="shared" si="22"/>
        <v>1</v>
      </c>
      <c r="O96" s="438">
        <f t="shared" si="22"/>
        <v>1</v>
      </c>
      <c r="P96" s="438">
        <f t="shared" si="22"/>
        <v>1</v>
      </c>
      <c r="Q96" s="438">
        <f t="shared" si="22"/>
        <v>0</v>
      </c>
      <c r="R96" s="438">
        <f t="shared" si="22"/>
        <v>0</v>
      </c>
      <c r="S96" s="438">
        <f t="shared" si="22"/>
        <v>1</v>
      </c>
      <c r="T96" s="438">
        <f t="shared" si="22"/>
        <v>1</v>
      </c>
      <c r="U96" s="438">
        <f t="shared" si="22"/>
        <v>1</v>
      </c>
      <c r="V96" s="438">
        <f t="shared" si="22"/>
        <v>0</v>
      </c>
      <c r="W96" s="438">
        <f t="shared" si="22"/>
        <v>1</v>
      </c>
      <c r="X96" s="438">
        <f t="shared" si="22"/>
        <v>0</v>
      </c>
      <c r="Y96" s="438">
        <f t="shared" si="22"/>
        <v>0</v>
      </c>
      <c r="Z96" s="438">
        <f t="shared" si="22"/>
        <v>1</v>
      </c>
      <c r="AA96" s="438">
        <f t="shared" si="22"/>
        <v>1</v>
      </c>
      <c r="AB96" s="438">
        <f t="shared" si="22"/>
        <v>0</v>
      </c>
      <c r="AC96" s="438">
        <f t="shared" si="22"/>
        <v>0</v>
      </c>
      <c r="AD96" s="438">
        <f t="shared" si="22"/>
        <v>0</v>
      </c>
      <c r="AE96" s="438">
        <f t="shared" si="22"/>
        <v>0</v>
      </c>
      <c r="AF96" s="438">
        <f t="shared" si="22"/>
        <v>0</v>
      </c>
      <c r="AG96" s="438">
        <f t="shared" si="22"/>
        <v>0</v>
      </c>
      <c r="AH96" s="438">
        <f t="shared" si="22"/>
        <v>0</v>
      </c>
      <c r="AI96" s="438">
        <f t="shared" si="22"/>
        <v>0</v>
      </c>
      <c r="AJ96" s="438">
        <f t="shared" si="22"/>
        <v>0</v>
      </c>
      <c r="AK96" s="438">
        <f t="shared" si="22"/>
        <v>0</v>
      </c>
      <c r="AL96" s="260">
        <f t="shared" si="23"/>
        <v>14</v>
      </c>
      <c r="AM96" s="439"/>
      <c r="AN96" s="407" t="b">
        <v>0</v>
      </c>
    </row>
    <row r="97" ht="15.75" customHeight="1">
      <c r="A97" s="233" t="s">
        <v>273</v>
      </c>
      <c r="B97" s="309" t="s">
        <v>298</v>
      </c>
      <c r="C97" s="309" t="s">
        <v>259</v>
      </c>
      <c r="D97" s="309" t="s">
        <v>74</v>
      </c>
      <c r="E97" s="309"/>
      <c r="F97" s="309"/>
      <c r="G97" s="435">
        <v>2.0</v>
      </c>
      <c r="H97" s="435">
        <v>2.0</v>
      </c>
      <c r="I97" s="435">
        <v>2.0</v>
      </c>
      <c r="J97" s="437">
        <v>2.0</v>
      </c>
      <c r="K97" s="437"/>
      <c r="L97" s="435">
        <v>2.0</v>
      </c>
      <c r="M97" s="435">
        <v>2.0</v>
      </c>
      <c r="N97" s="435">
        <v>2.0</v>
      </c>
      <c r="O97" s="435">
        <v>2.0</v>
      </c>
      <c r="P97" s="435">
        <v>2.0</v>
      </c>
      <c r="Q97" s="437">
        <v>2.0</v>
      </c>
      <c r="R97" s="437"/>
      <c r="S97" s="435">
        <v>2.0</v>
      </c>
      <c r="T97" s="435">
        <v>2.0</v>
      </c>
      <c r="U97" s="435">
        <v>2.0</v>
      </c>
      <c r="V97" s="435">
        <v>2.0</v>
      </c>
      <c r="W97" s="435">
        <v>2.0</v>
      </c>
      <c r="X97" s="437">
        <v>2.0</v>
      </c>
      <c r="Y97" s="437"/>
      <c r="Z97" s="433">
        <v>2.0</v>
      </c>
      <c r="AA97" s="435">
        <v>2.0</v>
      </c>
      <c r="AB97" s="435">
        <v>2.0</v>
      </c>
      <c r="AC97" s="435">
        <v>2.0</v>
      </c>
      <c r="AD97" s="435">
        <v>2.0</v>
      </c>
      <c r="AE97" s="437"/>
      <c r="AF97" s="437"/>
      <c r="AG97" s="435">
        <v>2.0</v>
      </c>
      <c r="AH97" s="435">
        <v>2.0</v>
      </c>
      <c r="AI97" s="435">
        <v>2.0</v>
      </c>
      <c r="AJ97" s="435">
        <v>2.0</v>
      </c>
      <c r="AK97" s="435"/>
      <c r="AL97" s="278">
        <f t="shared" si="23"/>
        <v>50</v>
      </c>
      <c r="AM97" s="436"/>
      <c r="AN97" s="240" t="b">
        <v>0</v>
      </c>
    </row>
    <row r="98" ht="15.75" customHeight="1">
      <c r="A98" s="233" t="s">
        <v>273</v>
      </c>
      <c r="B98" s="309" t="s">
        <v>298</v>
      </c>
      <c r="C98" s="309" t="s">
        <v>259</v>
      </c>
      <c r="D98" s="309" t="s">
        <v>62</v>
      </c>
      <c r="E98" s="309"/>
      <c r="F98" s="309"/>
      <c r="G98" s="501"/>
      <c r="H98" s="435"/>
      <c r="I98" s="435"/>
      <c r="J98" s="437"/>
      <c r="K98" s="437"/>
      <c r="L98" s="435"/>
      <c r="M98" s="435"/>
      <c r="N98" s="441"/>
      <c r="O98" s="441"/>
      <c r="P98" s="435"/>
      <c r="Q98" s="437"/>
      <c r="R98" s="437"/>
      <c r="S98" s="435"/>
      <c r="T98" s="435"/>
      <c r="U98" s="441"/>
      <c r="V98" s="441"/>
      <c r="W98" s="435"/>
      <c r="X98" s="437"/>
      <c r="Y98" s="437"/>
      <c r="Z98" s="433"/>
      <c r="AA98" s="435"/>
      <c r="AB98" s="441"/>
      <c r="AC98" s="441"/>
      <c r="AD98" s="435"/>
      <c r="AE98" s="437">
        <v>2.0</v>
      </c>
      <c r="AF98" s="437"/>
      <c r="AG98" s="435"/>
      <c r="AH98" s="435"/>
      <c r="AI98" s="441"/>
      <c r="AJ98" s="441"/>
      <c r="AK98" s="435"/>
      <c r="AL98" s="278">
        <f t="shared" si="23"/>
        <v>2</v>
      </c>
      <c r="AM98" s="436"/>
      <c r="AN98" s="240" t="b">
        <v>0</v>
      </c>
    </row>
    <row r="99" ht="15.75" customHeight="1">
      <c r="A99" s="233" t="s">
        <v>273</v>
      </c>
      <c r="B99" s="309" t="s">
        <v>298</v>
      </c>
      <c r="C99" s="309" t="s">
        <v>259</v>
      </c>
      <c r="D99" s="309" t="s">
        <v>50</v>
      </c>
      <c r="E99" s="309"/>
      <c r="F99" s="309"/>
      <c r="G99" s="501"/>
      <c r="H99" s="435"/>
      <c r="I99" s="435"/>
      <c r="J99" s="437"/>
      <c r="K99" s="437">
        <v>2.0</v>
      </c>
      <c r="L99" s="435"/>
      <c r="M99" s="435"/>
      <c r="N99" s="441"/>
      <c r="O99" s="441"/>
      <c r="P99" s="435"/>
      <c r="Q99" s="437"/>
      <c r="R99" s="437">
        <v>2.0</v>
      </c>
      <c r="S99" s="435"/>
      <c r="T99" s="435"/>
      <c r="U99" s="441"/>
      <c r="V99" s="441"/>
      <c r="W99" s="435"/>
      <c r="X99" s="437"/>
      <c r="Y99" s="437">
        <v>2.0</v>
      </c>
      <c r="Z99" s="433"/>
      <c r="AA99" s="435"/>
      <c r="AB99" s="441"/>
      <c r="AC99" s="441"/>
      <c r="AD99" s="435"/>
      <c r="AE99" s="437"/>
      <c r="AF99" s="437">
        <v>2.0</v>
      </c>
      <c r="AG99" s="435"/>
      <c r="AH99" s="435"/>
      <c r="AI99" s="441"/>
      <c r="AJ99" s="441"/>
      <c r="AK99" s="435"/>
      <c r="AL99" s="278">
        <f t="shared" si="23"/>
        <v>8</v>
      </c>
      <c r="AM99" s="436"/>
      <c r="AN99" s="240" t="b">
        <v>0</v>
      </c>
    </row>
    <row r="100" ht="15.75" customHeight="1">
      <c r="A100" s="502" t="s">
        <v>273</v>
      </c>
      <c r="B100" s="457" t="s">
        <v>298</v>
      </c>
      <c r="C100" s="306" t="s">
        <v>259</v>
      </c>
      <c r="D100" s="286" t="s">
        <v>47</v>
      </c>
      <c r="E100" s="286"/>
      <c r="F100" s="286"/>
      <c r="G100" s="440">
        <f t="shared" ref="G100:AK100" si="24">SUM(G97:G99)</f>
        <v>2</v>
      </c>
      <c r="H100" s="440">
        <f t="shared" si="24"/>
        <v>2</v>
      </c>
      <c r="I100" s="440">
        <f t="shared" si="24"/>
        <v>2</v>
      </c>
      <c r="J100" s="440">
        <f t="shared" si="24"/>
        <v>2</v>
      </c>
      <c r="K100" s="440">
        <f t="shared" si="24"/>
        <v>2</v>
      </c>
      <c r="L100" s="440">
        <f t="shared" si="24"/>
        <v>2</v>
      </c>
      <c r="M100" s="440">
        <f t="shared" si="24"/>
        <v>2</v>
      </c>
      <c r="N100" s="440">
        <f t="shared" si="24"/>
        <v>2</v>
      </c>
      <c r="O100" s="440">
        <f t="shared" si="24"/>
        <v>2</v>
      </c>
      <c r="P100" s="440">
        <f t="shared" si="24"/>
        <v>2</v>
      </c>
      <c r="Q100" s="440">
        <f t="shared" si="24"/>
        <v>2</v>
      </c>
      <c r="R100" s="440">
        <f t="shared" si="24"/>
        <v>2</v>
      </c>
      <c r="S100" s="440">
        <f t="shared" si="24"/>
        <v>2</v>
      </c>
      <c r="T100" s="440">
        <f t="shared" si="24"/>
        <v>2</v>
      </c>
      <c r="U100" s="440">
        <f t="shared" si="24"/>
        <v>2</v>
      </c>
      <c r="V100" s="440">
        <f t="shared" si="24"/>
        <v>2</v>
      </c>
      <c r="W100" s="440">
        <f t="shared" si="24"/>
        <v>2</v>
      </c>
      <c r="X100" s="440">
        <f t="shared" si="24"/>
        <v>2</v>
      </c>
      <c r="Y100" s="440">
        <f t="shared" si="24"/>
        <v>2</v>
      </c>
      <c r="Z100" s="440">
        <f t="shared" si="24"/>
        <v>2</v>
      </c>
      <c r="AA100" s="440">
        <f t="shared" si="24"/>
        <v>2</v>
      </c>
      <c r="AB100" s="440">
        <f t="shared" si="24"/>
        <v>2</v>
      </c>
      <c r="AC100" s="440">
        <f t="shared" si="24"/>
        <v>2</v>
      </c>
      <c r="AD100" s="440">
        <f t="shared" si="24"/>
        <v>2</v>
      </c>
      <c r="AE100" s="440">
        <f t="shared" si="24"/>
        <v>2</v>
      </c>
      <c r="AF100" s="440">
        <f t="shared" si="24"/>
        <v>2</v>
      </c>
      <c r="AG100" s="440">
        <f t="shared" si="24"/>
        <v>2</v>
      </c>
      <c r="AH100" s="440">
        <f t="shared" si="24"/>
        <v>2</v>
      </c>
      <c r="AI100" s="440">
        <f t="shared" si="24"/>
        <v>2</v>
      </c>
      <c r="AJ100" s="440">
        <f t="shared" si="24"/>
        <v>2</v>
      </c>
      <c r="AK100" s="440">
        <f t="shared" si="24"/>
        <v>0</v>
      </c>
      <c r="AL100" s="260">
        <f t="shared" si="23"/>
        <v>60</v>
      </c>
      <c r="AM100" s="439"/>
      <c r="AN100" s="407" t="b">
        <v>0</v>
      </c>
    </row>
    <row r="101" ht="15.75" customHeight="1">
      <c r="A101" s="233" t="s">
        <v>25</v>
      </c>
      <c r="B101" s="309" t="s">
        <v>309</v>
      </c>
      <c r="C101" s="309" t="s">
        <v>275</v>
      </c>
      <c r="D101" s="309" t="s">
        <v>132</v>
      </c>
      <c r="E101" s="309"/>
      <c r="F101" s="309"/>
      <c r="G101" s="435">
        <v>8.0</v>
      </c>
      <c r="H101" s="435">
        <v>8.0</v>
      </c>
      <c r="I101" s="435">
        <v>8.0</v>
      </c>
      <c r="J101" s="437"/>
      <c r="K101" s="437"/>
      <c r="L101" s="435">
        <v>8.0</v>
      </c>
      <c r="M101" s="435">
        <v>8.0</v>
      </c>
      <c r="N101" s="435">
        <v>8.0</v>
      </c>
      <c r="O101" s="435">
        <v>8.0</v>
      </c>
      <c r="P101" s="435">
        <v>8.0</v>
      </c>
      <c r="Q101" s="437"/>
      <c r="R101" s="437"/>
      <c r="S101" s="435">
        <v>8.0</v>
      </c>
      <c r="T101" s="435">
        <v>8.0</v>
      </c>
      <c r="U101" s="435">
        <v>8.0</v>
      </c>
      <c r="V101" s="435">
        <v>8.0</v>
      </c>
      <c r="W101" s="435">
        <v>8.0</v>
      </c>
      <c r="X101" s="437"/>
      <c r="Y101" s="437"/>
      <c r="Z101" s="433">
        <v>8.0</v>
      </c>
      <c r="AA101" s="435">
        <v>8.0</v>
      </c>
      <c r="AB101" s="435">
        <v>8.0</v>
      </c>
      <c r="AC101" s="435">
        <v>8.0</v>
      </c>
      <c r="AD101" s="435">
        <v>8.0</v>
      </c>
      <c r="AE101" s="437"/>
      <c r="AF101" s="437"/>
      <c r="AG101" s="435">
        <v>8.0</v>
      </c>
      <c r="AH101" s="435">
        <v>8.0</v>
      </c>
      <c r="AI101" s="435">
        <v>8.0</v>
      </c>
      <c r="AJ101" s="435">
        <v>8.0</v>
      </c>
      <c r="AK101" s="435"/>
      <c r="AL101" s="278">
        <f t="shared" si="23"/>
        <v>176</v>
      </c>
      <c r="AM101" s="241"/>
      <c r="AN101" s="240" t="b">
        <v>0</v>
      </c>
    </row>
    <row r="102" ht="15.75" customHeight="1">
      <c r="A102" s="233" t="s">
        <v>25</v>
      </c>
      <c r="B102" s="309" t="s">
        <v>309</v>
      </c>
      <c r="C102" s="309" t="s">
        <v>275</v>
      </c>
      <c r="D102" s="309" t="s">
        <v>141</v>
      </c>
      <c r="E102" s="309"/>
      <c r="F102" s="309"/>
      <c r="G102" s="435"/>
      <c r="H102" s="435"/>
      <c r="I102" s="435"/>
      <c r="J102" s="437">
        <v>8.0</v>
      </c>
      <c r="K102" s="437">
        <v>8.0</v>
      </c>
      <c r="L102" s="435"/>
      <c r="M102" s="435"/>
      <c r="N102" s="435"/>
      <c r="O102" s="435"/>
      <c r="P102" s="435"/>
      <c r="Q102" s="437">
        <v>8.0</v>
      </c>
      <c r="R102" s="437">
        <v>8.0</v>
      </c>
      <c r="S102" s="435"/>
      <c r="T102" s="435"/>
      <c r="U102" s="435"/>
      <c r="V102" s="435"/>
      <c r="W102" s="435"/>
      <c r="X102" s="437">
        <v>8.0</v>
      </c>
      <c r="Y102" s="437">
        <v>8.0</v>
      </c>
      <c r="Z102" s="433"/>
      <c r="AA102" s="435"/>
      <c r="AB102" s="435"/>
      <c r="AC102" s="435"/>
      <c r="AD102" s="435"/>
      <c r="AE102" s="437">
        <v>8.0</v>
      </c>
      <c r="AF102" s="437">
        <v>8.0</v>
      </c>
      <c r="AG102" s="435"/>
      <c r="AH102" s="435"/>
      <c r="AI102" s="435"/>
      <c r="AJ102" s="435"/>
      <c r="AK102" s="435"/>
      <c r="AL102" s="278">
        <f t="shared" si="23"/>
        <v>64</v>
      </c>
      <c r="AM102" s="241"/>
      <c r="AN102" s="240" t="b">
        <v>0</v>
      </c>
    </row>
    <row r="103" ht="15.75" customHeight="1">
      <c r="A103" s="233" t="s">
        <v>25</v>
      </c>
      <c r="B103" s="309" t="s">
        <v>309</v>
      </c>
      <c r="C103" s="309" t="s">
        <v>275</v>
      </c>
      <c r="D103" s="309"/>
      <c r="E103" s="309"/>
      <c r="F103" s="309"/>
      <c r="G103" s="435"/>
      <c r="H103" s="435"/>
      <c r="I103" s="435"/>
      <c r="J103" s="437"/>
      <c r="K103" s="437"/>
      <c r="L103" s="435"/>
      <c r="M103" s="435"/>
      <c r="N103" s="435"/>
      <c r="O103" s="435"/>
      <c r="P103" s="435"/>
      <c r="Q103" s="437"/>
      <c r="R103" s="437"/>
      <c r="S103" s="435"/>
      <c r="T103" s="435"/>
      <c r="U103" s="435"/>
      <c r="V103" s="435"/>
      <c r="W103" s="435"/>
      <c r="X103" s="437"/>
      <c r="Y103" s="437"/>
      <c r="Z103" s="433"/>
      <c r="AA103" s="435"/>
      <c r="AB103" s="435"/>
      <c r="AC103" s="435"/>
      <c r="AD103" s="435"/>
      <c r="AE103" s="437"/>
      <c r="AF103" s="437"/>
      <c r="AG103" s="435"/>
      <c r="AH103" s="435"/>
      <c r="AI103" s="435"/>
      <c r="AJ103" s="435"/>
      <c r="AK103" s="435"/>
      <c r="AL103" s="278">
        <f t="shared" si="23"/>
        <v>0</v>
      </c>
      <c r="AM103" s="304"/>
      <c r="AN103" s="240" t="b">
        <v>0</v>
      </c>
    </row>
    <row r="104" ht="15.75" customHeight="1">
      <c r="A104" s="502" t="s">
        <v>25</v>
      </c>
      <c r="B104" s="306" t="s">
        <v>309</v>
      </c>
      <c r="C104" s="306" t="s">
        <v>275</v>
      </c>
      <c r="D104" s="306" t="s">
        <v>98</v>
      </c>
      <c r="E104" s="306"/>
      <c r="F104" s="306"/>
      <c r="G104" s="438">
        <f t="shared" ref="G104:AK104" si="25">SUM(G101:G103)</f>
        <v>8</v>
      </c>
      <c r="H104" s="438">
        <f t="shared" si="25"/>
        <v>8</v>
      </c>
      <c r="I104" s="438">
        <f t="shared" si="25"/>
        <v>8</v>
      </c>
      <c r="J104" s="438">
        <f t="shared" si="25"/>
        <v>8</v>
      </c>
      <c r="K104" s="438">
        <f t="shared" si="25"/>
        <v>8</v>
      </c>
      <c r="L104" s="438">
        <f t="shared" si="25"/>
        <v>8</v>
      </c>
      <c r="M104" s="438">
        <f t="shared" si="25"/>
        <v>8</v>
      </c>
      <c r="N104" s="438">
        <f t="shared" si="25"/>
        <v>8</v>
      </c>
      <c r="O104" s="438">
        <f t="shared" si="25"/>
        <v>8</v>
      </c>
      <c r="P104" s="438">
        <f t="shared" si="25"/>
        <v>8</v>
      </c>
      <c r="Q104" s="438">
        <f t="shared" si="25"/>
        <v>8</v>
      </c>
      <c r="R104" s="438">
        <f t="shared" si="25"/>
        <v>8</v>
      </c>
      <c r="S104" s="438">
        <f t="shared" si="25"/>
        <v>8</v>
      </c>
      <c r="T104" s="438">
        <f t="shared" si="25"/>
        <v>8</v>
      </c>
      <c r="U104" s="438">
        <f t="shared" si="25"/>
        <v>8</v>
      </c>
      <c r="V104" s="438">
        <f t="shared" si="25"/>
        <v>8</v>
      </c>
      <c r="W104" s="438">
        <f t="shared" si="25"/>
        <v>8</v>
      </c>
      <c r="X104" s="438">
        <f t="shared" si="25"/>
        <v>8</v>
      </c>
      <c r="Y104" s="438">
        <f t="shared" si="25"/>
        <v>8</v>
      </c>
      <c r="Z104" s="438">
        <f t="shared" si="25"/>
        <v>8</v>
      </c>
      <c r="AA104" s="438">
        <f t="shared" si="25"/>
        <v>8</v>
      </c>
      <c r="AB104" s="438">
        <f t="shared" si="25"/>
        <v>8</v>
      </c>
      <c r="AC104" s="438">
        <f t="shared" si="25"/>
        <v>8</v>
      </c>
      <c r="AD104" s="438">
        <f t="shared" si="25"/>
        <v>8</v>
      </c>
      <c r="AE104" s="438">
        <f t="shared" si="25"/>
        <v>8</v>
      </c>
      <c r="AF104" s="438">
        <f t="shared" si="25"/>
        <v>8</v>
      </c>
      <c r="AG104" s="438">
        <f t="shared" si="25"/>
        <v>8</v>
      </c>
      <c r="AH104" s="438">
        <f t="shared" si="25"/>
        <v>8</v>
      </c>
      <c r="AI104" s="438">
        <f t="shared" si="25"/>
        <v>8</v>
      </c>
      <c r="AJ104" s="438">
        <f t="shared" si="25"/>
        <v>8</v>
      </c>
      <c r="AK104" s="438">
        <f t="shared" si="25"/>
        <v>0</v>
      </c>
      <c r="AL104" s="260">
        <f t="shared" si="23"/>
        <v>240</v>
      </c>
      <c r="AM104" s="263"/>
      <c r="AN104" s="407" t="b">
        <v>0</v>
      </c>
    </row>
    <row r="105" ht="15.75" customHeight="1">
      <c r="A105" s="233" t="s">
        <v>25</v>
      </c>
      <c r="B105" s="309" t="s">
        <v>309</v>
      </c>
      <c r="C105" s="309" t="s">
        <v>259</v>
      </c>
      <c r="D105" s="309" t="s">
        <v>54</v>
      </c>
      <c r="E105" s="309"/>
      <c r="F105" s="309"/>
      <c r="G105" s="435"/>
      <c r="H105" s="435"/>
      <c r="I105" s="435"/>
      <c r="J105" s="437"/>
      <c r="K105" s="437"/>
      <c r="L105" s="435"/>
      <c r="M105" s="435"/>
      <c r="N105" s="435"/>
      <c r="O105" s="435"/>
      <c r="P105" s="435"/>
      <c r="Q105" s="437"/>
      <c r="R105" s="437"/>
      <c r="S105" s="435"/>
      <c r="T105" s="435"/>
      <c r="U105" s="435">
        <v>1.0</v>
      </c>
      <c r="V105" s="435"/>
      <c r="W105" s="435"/>
      <c r="X105" s="437"/>
      <c r="Y105" s="437"/>
      <c r="Z105" s="433">
        <v>1.0</v>
      </c>
      <c r="AA105" s="435">
        <v>1.0</v>
      </c>
      <c r="AB105" s="435"/>
      <c r="AC105" s="435">
        <v>1.0</v>
      </c>
      <c r="AD105" s="435"/>
      <c r="AE105" s="437"/>
      <c r="AF105" s="437"/>
      <c r="AG105" s="435">
        <v>1.0</v>
      </c>
      <c r="AH105" s="435">
        <v>1.0</v>
      </c>
      <c r="AI105" s="435">
        <v>1.0</v>
      </c>
      <c r="AJ105" s="435">
        <v>1.0</v>
      </c>
      <c r="AK105" s="435"/>
      <c r="AL105" s="278">
        <f t="shared" si="23"/>
        <v>8</v>
      </c>
      <c r="AM105" s="241"/>
      <c r="AN105" s="240" t="b">
        <v>0</v>
      </c>
    </row>
    <row r="106" ht="15.75" customHeight="1">
      <c r="A106" s="502" t="s">
        <v>25</v>
      </c>
      <c r="B106" s="306" t="s">
        <v>309</v>
      </c>
      <c r="C106" s="306" t="s">
        <v>259</v>
      </c>
      <c r="D106" s="306" t="s">
        <v>47</v>
      </c>
      <c r="E106" s="306"/>
      <c r="F106" s="306"/>
      <c r="G106" s="438">
        <f t="shared" ref="G106:AK106" si="26">SUM(G105)</f>
        <v>0</v>
      </c>
      <c r="H106" s="438">
        <f t="shared" si="26"/>
        <v>0</v>
      </c>
      <c r="I106" s="438">
        <f t="shared" si="26"/>
        <v>0</v>
      </c>
      <c r="J106" s="438">
        <f t="shared" si="26"/>
        <v>0</v>
      </c>
      <c r="K106" s="438">
        <f t="shared" si="26"/>
        <v>0</v>
      </c>
      <c r="L106" s="438">
        <f t="shared" si="26"/>
        <v>0</v>
      </c>
      <c r="M106" s="438">
        <f t="shared" si="26"/>
        <v>0</v>
      </c>
      <c r="N106" s="438">
        <f t="shared" si="26"/>
        <v>0</v>
      </c>
      <c r="O106" s="438">
        <f t="shared" si="26"/>
        <v>0</v>
      </c>
      <c r="P106" s="438">
        <f t="shared" si="26"/>
        <v>0</v>
      </c>
      <c r="Q106" s="438">
        <f t="shared" si="26"/>
        <v>0</v>
      </c>
      <c r="R106" s="438">
        <f t="shared" si="26"/>
        <v>0</v>
      </c>
      <c r="S106" s="438">
        <f t="shared" si="26"/>
        <v>0</v>
      </c>
      <c r="T106" s="438">
        <f t="shared" si="26"/>
        <v>0</v>
      </c>
      <c r="U106" s="438">
        <f t="shared" si="26"/>
        <v>1</v>
      </c>
      <c r="V106" s="438">
        <f t="shared" si="26"/>
        <v>0</v>
      </c>
      <c r="W106" s="438">
        <f t="shared" si="26"/>
        <v>0</v>
      </c>
      <c r="X106" s="438">
        <f t="shared" si="26"/>
        <v>0</v>
      </c>
      <c r="Y106" s="438">
        <f t="shared" si="26"/>
        <v>0</v>
      </c>
      <c r="Z106" s="438">
        <f t="shared" si="26"/>
        <v>1</v>
      </c>
      <c r="AA106" s="438">
        <f t="shared" si="26"/>
        <v>1</v>
      </c>
      <c r="AB106" s="438">
        <f t="shared" si="26"/>
        <v>0</v>
      </c>
      <c r="AC106" s="438">
        <f t="shared" si="26"/>
        <v>1</v>
      </c>
      <c r="AD106" s="438">
        <f t="shared" si="26"/>
        <v>0</v>
      </c>
      <c r="AE106" s="438">
        <f t="shared" si="26"/>
        <v>0</v>
      </c>
      <c r="AF106" s="438">
        <f t="shared" si="26"/>
        <v>0</v>
      </c>
      <c r="AG106" s="438">
        <f t="shared" si="26"/>
        <v>1</v>
      </c>
      <c r="AH106" s="438">
        <f t="shared" si="26"/>
        <v>1</v>
      </c>
      <c r="AI106" s="438">
        <f t="shared" si="26"/>
        <v>1</v>
      </c>
      <c r="AJ106" s="438">
        <f t="shared" si="26"/>
        <v>1</v>
      </c>
      <c r="AK106" s="438">
        <f t="shared" si="26"/>
        <v>0</v>
      </c>
      <c r="AL106" s="260">
        <f t="shared" si="23"/>
        <v>8</v>
      </c>
      <c r="AM106" s="263"/>
      <c r="AN106" s="407" t="b">
        <v>0</v>
      </c>
    </row>
    <row r="107" ht="15.75" customHeight="1">
      <c r="A107" s="233" t="s">
        <v>25</v>
      </c>
      <c r="B107" s="416" t="s">
        <v>309</v>
      </c>
      <c r="C107" s="416" t="s">
        <v>255</v>
      </c>
      <c r="D107" s="416" t="s">
        <v>166</v>
      </c>
      <c r="E107" s="416"/>
      <c r="F107" s="416"/>
      <c r="G107" s="435"/>
      <c r="H107" s="435"/>
      <c r="I107" s="435">
        <v>1.0</v>
      </c>
      <c r="J107" s="437"/>
      <c r="K107" s="437"/>
      <c r="L107" s="435"/>
      <c r="M107" s="435"/>
      <c r="N107" s="435"/>
      <c r="O107" s="435"/>
      <c r="P107" s="435"/>
      <c r="Q107" s="437"/>
      <c r="R107" s="437"/>
      <c r="S107" s="435"/>
      <c r="T107" s="435"/>
      <c r="U107" s="435"/>
      <c r="V107" s="435"/>
      <c r="W107" s="435"/>
      <c r="X107" s="437"/>
      <c r="Y107" s="437"/>
      <c r="Z107" s="433"/>
      <c r="AA107" s="435"/>
      <c r="AB107" s="435"/>
      <c r="AC107" s="435"/>
      <c r="AD107" s="435"/>
      <c r="AE107" s="437"/>
      <c r="AF107" s="437"/>
      <c r="AG107" s="435"/>
      <c r="AH107" s="435"/>
      <c r="AI107" s="435"/>
      <c r="AJ107" s="435"/>
      <c r="AK107" s="435"/>
      <c r="AL107" s="278">
        <f t="shared" si="23"/>
        <v>1</v>
      </c>
      <c r="AM107" s="495"/>
      <c r="AN107" s="240" t="b">
        <v>0</v>
      </c>
    </row>
    <row r="108" ht="15.75" customHeight="1">
      <c r="A108" s="502" t="s">
        <v>25</v>
      </c>
      <c r="B108" s="306" t="s">
        <v>309</v>
      </c>
      <c r="C108" s="306" t="s">
        <v>255</v>
      </c>
      <c r="D108" s="306" t="s">
        <v>161</v>
      </c>
      <c r="E108" s="306"/>
      <c r="F108" s="306"/>
      <c r="G108" s="438">
        <f t="shared" ref="G108:AK108" si="27">SUM(G107)</f>
        <v>0</v>
      </c>
      <c r="H108" s="438">
        <f t="shared" si="27"/>
        <v>0</v>
      </c>
      <c r="I108" s="438">
        <f t="shared" si="27"/>
        <v>1</v>
      </c>
      <c r="J108" s="438">
        <f t="shared" si="27"/>
        <v>0</v>
      </c>
      <c r="K108" s="438">
        <f t="shared" si="27"/>
        <v>0</v>
      </c>
      <c r="L108" s="438">
        <f t="shared" si="27"/>
        <v>0</v>
      </c>
      <c r="M108" s="438">
        <f t="shared" si="27"/>
        <v>0</v>
      </c>
      <c r="N108" s="438">
        <f t="shared" si="27"/>
        <v>0</v>
      </c>
      <c r="O108" s="438">
        <f t="shared" si="27"/>
        <v>0</v>
      </c>
      <c r="P108" s="438">
        <f t="shared" si="27"/>
        <v>0</v>
      </c>
      <c r="Q108" s="438">
        <f t="shared" si="27"/>
        <v>0</v>
      </c>
      <c r="R108" s="438">
        <f t="shared" si="27"/>
        <v>0</v>
      </c>
      <c r="S108" s="438">
        <f t="shared" si="27"/>
        <v>0</v>
      </c>
      <c r="T108" s="438">
        <f t="shared" si="27"/>
        <v>0</v>
      </c>
      <c r="U108" s="438">
        <f t="shared" si="27"/>
        <v>0</v>
      </c>
      <c r="V108" s="438">
        <f t="shared" si="27"/>
        <v>0</v>
      </c>
      <c r="W108" s="438">
        <f t="shared" si="27"/>
        <v>0</v>
      </c>
      <c r="X108" s="438">
        <f t="shared" si="27"/>
        <v>0</v>
      </c>
      <c r="Y108" s="438">
        <f t="shared" si="27"/>
        <v>0</v>
      </c>
      <c r="Z108" s="438">
        <f t="shared" si="27"/>
        <v>0</v>
      </c>
      <c r="AA108" s="438">
        <f t="shared" si="27"/>
        <v>0</v>
      </c>
      <c r="AB108" s="438">
        <f t="shared" si="27"/>
        <v>0</v>
      </c>
      <c r="AC108" s="438">
        <f t="shared" si="27"/>
        <v>0</v>
      </c>
      <c r="AD108" s="438">
        <f t="shared" si="27"/>
        <v>0</v>
      </c>
      <c r="AE108" s="438">
        <f t="shared" si="27"/>
        <v>0</v>
      </c>
      <c r="AF108" s="438">
        <f t="shared" si="27"/>
        <v>0</v>
      </c>
      <c r="AG108" s="438">
        <f t="shared" si="27"/>
        <v>0</v>
      </c>
      <c r="AH108" s="438">
        <f t="shared" si="27"/>
        <v>0</v>
      </c>
      <c r="AI108" s="438">
        <f t="shared" si="27"/>
        <v>0</v>
      </c>
      <c r="AJ108" s="438">
        <f t="shared" si="27"/>
        <v>0</v>
      </c>
      <c r="AK108" s="438">
        <f t="shared" si="27"/>
        <v>0</v>
      </c>
      <c r="AL108" s="260">
        <f t="shared" si="23"/>
        <v>1</v>
      </c>
      <c r="AM108" s="263"/>
      <c r="AN108" s="407" t="b">
        <v>0</v>
      </c>
    </row>
    <row r="109" ht="15.75" customHeight="1">
      <c r="A109" s="264" t="s">
        <v>273</v>
      </c>
      <c r="B109" s="309" t="s">
        <v>310</v>
      </c>
      <c r="C109" s="309" t="s">
        <v>259</v>
      </c>
      <c r="D109" s="309" t="s">
        <v>62</v>
      </c>
      <c r="E109" s="309"/>
      <c r="F109" s="309"/>
      <c r="G109" s="435">
        <v>1.0</v>
      </c>
      <c r="H109" s="435">
        <v>1.0</v>
      </c>
      <c r="I109" s="435">
        <v>1.0</v>
      </c>
      <c r="J109" s="437">
        <v>1.0</v>
      </c>
      <c r="K109" s="437">
        <v>1.0</v>
      </c>
      <c r="L109" s="435">
        <v>1.0</v>
      </c>
      <c r="M109" s="435">
        <v>1.0</v>
      </c>
      <c r="N109" s="435">
        <v>1.0</v>
      </c>
      <c r="O109" s="435">
        <v>1.0</v>
      </c>
      <c r="P109" s="435"/>
      <c r="Q109" s="437">
        <v>1.0</v>
      </c>
      <c r="R109" s="437">
        <v>1.0</v>
      </c>
      <c r="S109" s="435">
        <v>1.0</v>
      </c>
      <c r="T109" s="435">
        <v>1.0</v>
      </c>
      <c r="U109" s="435">
        <v>1.0</v>
      </c>
      <c r="V109" s="435">
        <v>1.0</v>
      </c>
      <c r="W109" s="435">
        <v>1.0</v>
      </c>
      <c r="X109" s="437">
        <v>1.0</v>
      </c>
      <c r="Y109" s="437">
        <v>1.0</v>
      </c>
      <c r="Z109" s="433">
        <v>2.0</v>
      </c>
      <c r="AA109" s="435">
        <v>1.0</v>
      </c>
      <c r="AB109" s="435">
        <v>1.0</v>
      </c>
      <c r="AC109" s="435">
        <v>1.0</v>
      </c>
      <c r="AD109" s="435">
        <v>1.0</v>
      </c>
      <c r="AE109" s="437">
        <v>1.0</v>
      </c>
      <c r="AF109" s="437">
        <v>1.0</v>
      </c>
      <c r="AG109" s="435">
        <v>1.0</v>
      </c>
      <c r="AH109" s="435">
        <v>1.0</v>
      </c>
      <c r="AI109" s="435">
        <v>1.0</v>
      </c>
      <c r="AJ109" s="435">
        <v>1.0</v>
      </c>
      <c r="AK109" s="435"/>
      <c r="AL109" s="278">
        <f t="shared" si="23"/>
        <v>30</v>
      </c>
      <c r="AM109" s="241"/>
      <c r="AN109" s="240" t="b">
        <v>0</v>
      </c>
    </row>
    <row r="110" ht="15.75" customHeight="1">
      <c r="A110" s="264" t="s">
        <v>273</v>
      </c>
      <c r="B110" s="309" t="s">
        <v>310</v>
      </c>
      <c r="C110" s="309" t="s">
        <v>259</v>
      </c>
      <c r="D110" s="309" t="s">
        <v>50</v>
      </c>
      <c r="E110" s="309"/>
      <c r="F110" s="309"/>
      <c r="G110" s="435"/>
      <c r="H110" s="435"/>
      <c r="I110" s="435"/>
      <c r="J110" s="437"/>
      <c r="K110" s="437"/>
      <c r="L110" s="435"/>
      <c r="M110" s="435"/>
      <c r="N110" s="435"/>
      <c r="O110" s="435"/>
      <c r="P110" s="435">
        <v>1.0</v>
      </c>
      <c r="Q110" s="437"/>
      <c r="R110" s="437"/>
      <c r="S110" s="435"/>
      <c r="T110" s="435"/>
      <c r="U110" s="435"/>
      <c r="V110" s="435"/>
      <c r="W110" s="435"/>
      <c r="X110" s="437"/>
      <c r="Y110" s="437"/>
      <c r="Z110" s="433"/>
      <c r="AA110" s="435"/>
      <c r="AB110" s="435"/>
      <c r="AC110" s="435"/>
      <c r="AD110" s="435"/>
      <c r="AE110" s="437"/>
      <c r="AF110" s="437"/>
      <c r="AG110" s="435"/>
      <c r="AH110" s="435"/>
      <c r="AI110" s="435"/>
      <c r="AJ110" s="435"/>
      <c r="AK110" s="435"/>
      <c r="AL110" s="278">
        <f t="shared" si="23"/>
        <v>1</v>
      </c>
      <c r="AM110" s="304"/>
      <c r="AN110" s="240" t="b">
        <v>0</v>
      </c>
    </row>
    <row r="111" ht="15.75" customHeight="1">
      <c r="A111" s="305" t="s">
        <v>273</v>
      </c>
      <c r="B111" s="457" t="s">
        <v>310</v>
      </c>
      <c r="C111" s="286" t="s">
        <v>259</v>
      </c>
      <c r="D111" s="286" t="s">
        <v>47</v>
      </c>
      <c r="E111" s="286"/>
      <c r="F111" s="286"/>
      <c r="G111" s="438">
        <f t="shared" ref="G111:AK111" si="28">SUM(G109:G110)</f>
        <v>1</v>
      </c>
      <c r="H111" s="438">
        <f t="shared" si="28"/>
        <v>1</v>
      </c>
      <c r="I111" s="438">
        <f t="shared" si="28"/>
        <v>1</v>
      </c>
      <c r="J111" s="438">
        <f t="shared" si="28"/>
        <v>1</v>
      </c>
      <c r="K111" s="438">
        <f t="shared" si="28"/>
        <v>1</v>
      </c>
      <c r="L111" s="438">
        <f t="shared" si="28"/>
        <v>1</v>
      </c>
      <c r="M111" s="438">
        <f t="shared" si="28"/>
        <v>1</v>
      </c>
      <c r="N111" s="438">
        <f t="shared" si="28"/>
        <v>1</v>
      </c>
      <c r="O111" s="438">
        <f t="shared" si="28"/>
        <v>1</v>
      </c>
      <c r="P111" s="438">
        <f t="shared" si="28"/>
        <v>1</v>
      </c>
      <c r="Q111" s="438">
        <f t="shared" si="28"/>
        <v>1</v>
      </c>
      <c r="R111" s="438">
        <f t="shared" si="28"/>
        <v>1</v>
      </c>
      <c r="S111" s="438">
        <f t="shared" si="28"/>
        <v>1</v>
      </c>
      <c r="T111" s="438">
        <f t="shared" si="28"/>
        <v>1</v>
      </c>
      <c r="U111" s="438">
        <f t="shared" si="28"/>
        <v>1</v>
      </c>
      <c r="V111" s="438">
        <f t="shared" si="28"/>
        <v>1</v>
      </c>
      <c r="W111" s="438">
        <f t="shared" si="28"/>
        <v>1</v>
      </c>
      <c r="X111" s="438">
        <f t="shared" si="28"/>
        <v>1</v>
      </c>
      <c r="Y111" s="438">
        <f t="shared" si="28"/>
        <v>1</v>
      </c>
      <c r="Z111" s="438">
        <f t="shared" si="28"/>
        <v>2</v>
      </c>
      <c r="AA111" s="438">
        <f t="shared" si="28"/>
        <v>1</v>
      </c>
      <c r="AB111" s="438">
        <f t="shared" si="28"/>
        <v>1</v>
      </c>
      <c r="AC111" s="438">
        <f t="shared" si="28"/>
        <v>1</v>
      </c>
      <c r="AD111" s="438">
        <f t="shared" si="28"/>
        <v>1</v>
      </c>
      <c r="AE111" s="438">
        <f t="shared" si="28"/>
        <v>1</v>
      </c>
      <c r="AF111" s="438">
        <f t="shared" si="28"/>
        <v>1</v>
      </c>
      <c r="AG111" s="438">
        <f t="shared" si="28"/>
        <v>1</v>
      </c>
      <c r="AH111" s="438">
        <f t="shared" si="28"/>
        <v>1</v>
      </c>
      <c r="AI111" s="438">
        <f t="shared" si="28"/>
        <v>1</v>
      </c>
      <c r="AJ111" s="438">
        <f t="shared" si="28"/>
        <v>1</v>
      </c>
      <c r="AK111" s="438">
        <f t="shared" si="28"/>
        <v>0</v>
      </c>
      <c r="AL111" s="260">
        <f t="shared" si="23"/>
        <v>31</v>
      </c>
      <c r="AM111" s="301"/>
      <c r="AN111" s="407" t="b">
        <v>0</v>
      </c>
    </row>
    <row r="112" ht="15.75" customHeight="1">
      <c r="A112" s="264" t="s">
        <v>273</v>
      </c>
      <c r="B112" s="309" t="s">
        <v>310</v>
      </c>
      <c r="C112" s="309" t="s">
        <v>271</v>
      </c>
      <c r="D112" s="309" t="s">
        <v>173</v>
      </c>
      <c r="E112" s="309"/>
      <c r="F112" s="309"/>
      <c r="G112" s="435"/>
      <c r="H112" s="435"/>
      <c r="I112" s="435"/>
      <c r="J112" s="437"/>
      <c r="K112" s="437"/>
      <c r="L112" s="435"/>
      <c r="M112" s="435"/>
      <c r="N112" s="435"/>
      <c r="O112" s="435"/>
      <c r="P112" s="435"/>
      <c r="Q112" s="437"/>
      <c r="R112" s="437"/>
      <c r="S112" s="435"/>
      <c r="T112" s="435"/>
      <c r="U112" s="435">
        <v>1.0</v>
      </c>
      <c r="V112" s="435"/>
      <c r="W112" s="435"/>
      <c r="X112" s="437"/>
      <c r="Y112" s="437"/>
      <c r="Z112" s="433"/>
      <c r="AA112" s="435"/>
      <c r="AB112" s="435"/>
      <c r="AC112" s="435"/>
      <c r="AD112" s="435"/>
      <c r="AE112" s="437"/>
      <c r="AF112" s="437"/>
      <c r="AG112" s="435"/>
      <c r="AH112" s="435"/>
      <c r="AI112" s="435"/>
      <c r="AJ112" s="435"/>
      <c r="AK112" s="435"/>
      <c r="AL112" s="278">
        <f t="shared" si="23"/>
        <v>1</v>
      </c>
      <c r="AM112" s="241"/>
      <c r="AN112" s="240" t="b">
        <v>1</v>
      </c>
    </row>
    <row r="113" ht="15.75" customHeight="1">
      <c r="A113" s="264" t="s">
        <v>273</v>
      </c>
      <c r="B113" s="309" t="s">
        <v>310</v>
      </c>
      <c r="C113" s="309" t="s">
        <v>271</v>
      </c>
      <c r="D113" s="309"/>
      <c r="E113" s="309"/>
      <c r="F113" s="309"/>
      <c r="G113" s="435"/>
      <c r="H113" s="435"/>
      <c r="I113" s="435"/>
      <c r="J113" s="437"/>
      <c r="K113" s="437"/>
      <c r="L113" s="435"/>
      <c r="M113" s="435"/>
      <c r="N113" s="435"/>
      <c r="O113" s="435"/>
      <c r="P113" s="435"/>
      <c r="Q113" s="437"/>
      <c r="R113" s="437"/>
      <c r="S113" s="435"/>
      <c r="T113" s="435"/>
      <c r="U113" s="435"/>
      <c r="V113" s="435"/>
      <c r="W113" s="435"/>
      <c r="X113" s="437"/>
      <c r="Y113" s="437"/>
      <c r="Z113" s="433"/>
      <c r="AA113" s="435"/>
      <c r="AB113" s="435"/>
      <c r="AC113" s="435"/>
      <c r="AD113" s="435"/>
      <c r="AE113" s="437"/>
      <c r="AF113" s="437"/>
      <c r="AG113" s="435"/>
      <c r="AH113" s="435"/>
      <c r="AI113" s="435"/>
      <c r="AJ113" s="435"/>
      <c r="AK113" s="435"/>
      <c r="AL113" s="278">
        <f t="shared" si="23"/>
        <v>0</v>
      </c>
      <c r="AM113" s="304"/>
      <c r="AN113" s="240" t="b">
        <v>0</v>
      </c>
    </row>
    <row r="114" ht="15.75" customHeight="1">
      <c r="A114" s="305" t="s">
        <v>273</v>
      </c>
      <c r="B114" s="306" t="s">
        <v>310</v>
      </c>
      <c r="C114" s="306" t="s">
        <v>271</v>
      </c>
      <c r="D114" s="306" t="s">
        <v>172</v>
      </c>
      <c r="E114" s="306"/>
      <c r="F114" s="306"/>
      <c r="G114" s="438">
        <f t="shared" ref="G114:AK114" si="29">SUM(G112:G113)</f>
        <v>0</v>
      </c>
      <c r="H114" s="438">
        <f t="shared" si="29"/>
        <v>0</v>
      </c>
      <c r="I114" s="438">
        <f t="shared" si="29"/>
        <v>0</v>
      </c>
      <c r="J114" s="438">
        <f t="shared" si="29"/>
        <v>0</v>
      </c>
      <c r="K114" s="438">
        <f t="shared" si="29"/>
        <v>0</v>
      </c>
      <c r="L114" s="438">
        <f t="shared" si="29"/>
        <v>0</v>
      </c>
      <c r="M114" s="438">
        <f t="shared" si="29"/>
        <v>0</v>
      </c>
      <c r="N114" s="438">
        <f t="shared" si="29"/>
        <v>0</v>
      </c>
      <c r="O114" s="438">
        <f t="shared" si="29"/>
        <v>0</v>
      </c>
      <c r="P114" s="438">
        <f t="shared" si="29"/>
        <v>0</v>
      </c>
      <c r="Q114" s="438">
        <f t="shared" si="29"/>
        <v>0</v>
      </c>
      <c r="R114" s="438">
        <f t="shared" si="29"/>
        <v>0</v>
      </c>
      <c r="S114" s="438">
        <f t="shared" si="29"/>
        <v>0</v>
      </c>
      <c r="T114" s="438">
        <f t="shared" si="29"/>
        <v>0</v>
      </c>
      <c r="U114" s="438">
        <f t="shared" si="29"/>
        <v>1</v>
      </c>
      <c r="V114" s="438">
        <f t="shared" si="29"/>
        <v>0</v>
      </c>
      <c r="W114" s="438">
        <f t="shared" si="29"/>
        <v>0</v>
      </c>
      <c r="X114" s="438">
        <f t="shared" si="29"/>
        <v>0</v>
      </c>
      <c r="Y114" s="438">
        <f t="shared" si="29"/>
        <v>0</v>
      </c>
      <c r="Z114" s="438">
        <f t="shared" si="29"/>
        <v>0</v>
      </c>
      <c r="AA114" s="438">
        <f t="shared" si="29"/>
        <v>0</v>
      </c>
      <c r="AB114" s="438">
        <f t="shared" si="29"/>
        <v>0</v>
      </c>
      <c r="AC114" s="438">
        <f t="shared" si="29"/>
        <v>0</v>
      </c>
      <c r="AD114" s="438">
        <f t="shared" si="29"/>
        <v>0</v>
      </c>
      <c r="AE114" s="438">
        <f t="shared" si="29"/>
        <v>0</v>
      </c>
      <c r="AF114" s="438">
        <f t="shared" si="29"/>
        <v>0</v>
      </c>
      <c r="AG114" s="438">
        <f t="shared" si="29"/>
        <v>0</v>
      </c>
      <c r="AH114" s="438">
        <f t="shared" si="29"/>
        <v>0</v>
      </c>
      <c r="AI114" s="438">
        <f t="shared" si="29"/>
        <v>0</v>
      </c>
      <c r="AJ114" s="438">
        <f t="shared" si="29"/>
        <v>0</v>
      </c>
      <c r="AK114" s="438">
        <f t="shared" si="29"/>
        <v>0</v>
      </c>
      <c r="AL114" s="260">
        <f t="shared" si="23"/>
        <v>1</v>
      </c>
      <c r="AM114" s="263"/>
      <c r="AN114" s="439" t="b">
        <v>0</v>
      </c>
    </row>
    <row r="115" ht="15.75" customHeight="1">
      <c r="A115" s="264" t="s">
        <v>273</v>
      </c>
      <c r="B115" s="309" t="s">
        <v>310</v>
      </c>
      <c r="C115" s="309" t="s">
        <v>263</v>
      </c>
      <c r="D115" s="309" t="s">
        <v>160</v>
      </c>
      <c r="E115" s="309"/>
      <c r="F115" s="309"/>
      <c r="G115" s="435">
        <v>1.0</v>
      </c>
      <c r="H115" s="435">
        <v>1.0</v>
      </c>
      <c r="I115" s="435">
        <v>1.0</v>
      </c>
      <c r="J115" s="437"/>
      <c r="K115" s="437"/>
      <c r="L115" s="435">
        <v>1.0</v>
      </c>
      <c r="M115" s="435">
        <v>1.0</v>
      </c>
      <c r="N115" s="435">
        <v>1.0</v>
      </c>
      <c r="O115" s="435">
        <v>1.0</v>
      </c>
      <c r="P115" s="435">
        <v>1.0</v>
      </c>
      <c r="Q115" s="437"/>
      <c r="R115" s="437"/>
      <c r="S115" s="435">
        <v>1.0</v>
      </c>
      <c r="T115" s="435">
        <v>1.0</v>
      </c>
      <c r="U115" s="435">
        <v>1.0</v>
      </c>
      <c r="V115" s="435">
        <v>1.0</v>
      </c>
      <c r="W115" s="435">
        <v>1.0</v>
      </c>
      <c r="X115" s="437"/>
      <c r="Y115" s="437"/>
      <c r="Z115" s="433">
        <v>1.0</v>
      </c>
      <c r="AA115" s="435">
        <v>1.0</v>
      </c>
      <c r="AB115" s="435">
        <v>1.0</v>
      </c>
      <c r="AC115" s="435">
        <v>1.0</v>
      </c>
      <c r="AD115" s="435">
        <v>1.0</v>
      </c>
      <c r="AE115" s="437"/>
      <c r="AF115" s="437"/>
      <c r="AG115" s="435">
        <v>1.0</v>
      </c>
      <c r="AH115" s="435">
        <v>1.0</v>
      </c>
      <c r="AI115" s="435">
        <v>1.0</v>
      </c>
      <c r="AJ115" s="435">
        <v>1.0</v>
      </c>
      <c r="AK115" s="435"/>
      <c r="AL115" s="278">
        <f t="shared" si="23"/>
        <v>22</v>
      </c>
      <c r="AM115" s="241"/>
      <c r="AN115" s="240" t="b">
        <v>1</v>
      </c>
    </row>
    <row r="116" ht="15.75" customHeight="1">
      <c r="A116" s="264" t="s">
        <v>273</v>
      </c>
      <c r="B116" s="309" t="s">
        <v>310</v>
      </c>
      <c r="C116" s="309" t="s">
        <v>263</v>
      </c>
      <c r="D116" s="309"/>
      <c r="E116" s="309"/>
      <c r="F116" s="309"/>
      <c r="G116" s="435"/>
      <c r="H116" s="435"/>
      <c r="I116" s="435"/>
      <c r="J116" s="437"/>
      <c r="K116" s="437"/>
      <c r="L116" s="435"/>
      <c r="M116" s="435"/>
      <c r="N116" s="435"/>
      <c r="O116" s="435"/>
      <c r="P116" s="435"/>
      <c r="Q116" s="437"/>
      <c r="R116" s="437"/>
      <c r="S116" s="435"/>
      <c r="T116" s="435"/>
      <c r="U116" s="435"/>
      <c r="V116" s="435"/>
      <c r="W116" s="435"/>
      <c r="X116" s="437"/>
      <c r="Y116" s="437"/>
      <c r="Z116" s="433"/>
      <c r="AA116" s="435"/>
      <c r="AB116" s="435"/>
      <c r="AC116" s="435"/>
      <c r="AD116" s="435"/>
      <c r="AE116" s="437"/>
      <c r="AF116" s="437"/>
      <c r="AG116" s="435"/>
      <c r="AH116" s="435"/>
      <c r="AI116" s="435"/>
      <c r="AJ116" s="435"/>
      <c r="AK116" s="435"/>
      <c r="AL116" s="278">
        <f t="shared" si="23"/>
        <v>0</v>
      </c>
      <c r="AM116" s="304"/>
      <c r="AN116" s="240" t="b">
        <v>0</v>
      </c>
    </row>
    <row r="117" ht="15.75" customHeight="1">
      <c r="A117" s="305" t="s">
        <v>273</v>
      </c>
      <c r="B117" s="306" t="s">
        <v>310</v>
      </c>
      <c r="C117" s="306" t="s">
        <v>263</v>
      </c>
      <c r="D117" s="306" t="s">
        <v>142</v>
      </c>
      <c r="E117" s="306"/>
      <c r="F117" s="306"/>
      <c r="G117" s="438">
        <f t="shared" ref="G117:AK117" si="30">SUM(G115:G116)</f>
        <v>1</v>
      </c>
      <c r="H117" s="438">
        <f t="shared" si="30"/>
        <v>1</v>
      </c>
      <c r="I117" s="438">
        <f t="shared" si="30"/>
        <v>1</v>
      </c>
      <c r="J117" s="438">
        <f t="shared" si="30"/>
        <v>0</v>
      </c>
      <c r="K117" s="438">
        <f t="shared" si="30"/>
        <v>0</v>
      </c>
      <c r="L117" s="438">
        <f t="shared" si="30"/>
        <v>1</v>
      </c>
      <c r="M117" s="438">
        <f t="shared" si="30"/>
        <v>1</v>
      </c>
      <c r="N117" s="438">
        <f t="shared" si="30"/>
        <v>1</v>
      </c>
      <c r="O117" s="438">
        <f t="shared" si="30"/>
        <v>1</v>
      </c>
      <c r="P117" s="438">
        <f t="shared" si="30"/>
        <v>1</v>
      </c>
      <c r="Q117" s="438">
        <f t="shared" si="30"/>
        <v>0</v>
      </c>
      <c r="R117" s="438">
        <f t="shared" si="30"/>
        <v>0</v>
      </c>
      <c r="S117" s="438">
        <f t="shared" si="30"/>
        <v>1</v>
      </c>
      <c r="T117" s="438">
        <f t="shared" si="30"/>
        <v>1</v>
      </c>
      <c r="U117" s="438">
        <f t="shared" si="30"/>
        <v>1</v>
      </c>
      <c r="V117" s="438">
        <f t="shared" si="30"/>
        <v>1</v>
      </c>
      <c r="W117" s="438">
        <f t="shared" si="30"/>
        <v>1</v>
      </c>
      <c r="X117" s="438">
        <f t="shared" si="30"/>
        <v>0</v>
      </c>
      <c r="Y117" s="438">
        <f t="shared" si="30"/>
        <v>0</v>
      </c>
      <c r="Z117" s="438">
        <f t="shared" si="30"/>
        <v>1</v>
      </c>
      <c r="AA117" s="438">
        <f t="shared" si="30"/>
        <v>1</v>
      </c>
      <c r="AB117" s="438">
        <f t="shared" si="30"/>
        <v>1</v>
      </c>
      <c r="AC117" s="438">
        <f t="shared" si="30"/>
        <v>1</v>
      </c>
      <c r="AD117" s="438">
        <f t="shared" si="30"/>
        <v>1</v>
      </c>
      <c r="AE117" s="438">
        <f t="shared" si="30"/>
        <v>0</v>
      </c>
      <c r="AF117" s="438">
        <f t="shared" si="30"/>
        <v>0</v>
      </c>
      <c r="AG117" s="438">
        <f t="shared" si="30"/>
        <v>1</v>
      </c>
      <c r="AH117" s="438">
        <f t="shared" si="30"/>
        <v>1</v>
      </c>
      <c r="AI117" s="438">
        <f t="shared" si="30"/>
        <v>1</v>
      </c>
      <c r="AJ117" s="438">
        <f t="shared" si="30"/>
        <v>1</v>
      </c>
      <c r="AK117" s="438">
        <f t="shared" si="30"/>
        <v>0</v>
      </c>
      <c r="AL117" s="260">
        <f t="shared" si="23"/>
        <v>22</v>
      </c>
      <c r="AM117" s="263"/>
      <c r="AN117" s="439" t="b">
        <v>0</v>
      </c>
    </row>
    <row r="118" ht="15.75" customHeight="1">
      <c r="A118" s="264" t="s">
        <v>265</v>
      </c>
      <c r="B118" s="309" t="s">
        <v>310</v>
      </c>
      <c r="C118" s="309" t="s">
        <v>267</v>
      </c>
      <c r="D118" s="309" t="s">
        <v>175</v>
      </c>
      <c r="E118" s="309"/>
      <c r="F118" s="309"/>
      <c r="G118" s="435"/>
      <c r="H118" s="435"/>
      <c r="I118" s="435"/>
      <c r="J118" s="437"/>
      <c r="K118" s="437"/>
      <c r="L118" s="435"/>
      <c r="M118" s="435"/>
      <c r="N118" s="435"/>
      <c r="O118" s="435"/>
      <c r="P118" s="435"/>
      <c r="Q118" s="437"/>
      <c r="R118" s="437"/>
      <c r="S118" s="435"/>
      <c r="T118" s="435"/>
      <c r="U118" s="435"/>
      <c r="V118" s="435"/>
      <c r="W118" s="435"/>
      <c r="X118" s="437"/>
      <c r="Y118" s="437"/>
      <c r="Z118" s="433"/>
      <c r="AA118" s="435"/>
      <c r="AB118" s="435"/>
      <c r="AC118" s="435"/>
      <c r="AD118" s="435"/>
      <c r="AE118" s="437"/>
      <c r="AF118" s="437"/>
      <c r="AG118" s="435"/>
      <c r="AH118" s="435"/>
      <c r="AI118" s="435"/>
      <c r="AJ118" s="435"/>
      <c r="AK118" s="435"/>
      <c r="AL118" s="278">
        <f t="shared" si="23"/>
        <v>0</v>
      </c>
      <c r="AM118" s="241"/>
      <c r="AN118" s="240" t="b">
        <v>0</v>
      </c>
    </row>
    <row r="119" ht="15.75" customHeight="1">
      <c r="A119" s="305" t="s">
        <v>265</v>
      </c>
      <c r="B119" s="457" t="s">
        <v>310</v>
      </c>
      <c r="C119" s="286" t="s">
        <v>267</v>
      </c>
      <c r="D119" s="286" t="s">
        <v>174</v>
      </c>
      <c r="E119" s="286"/>
      <c r="F119" s="286"/>
      <c r="G119" s="438">
        <f t="shared" ref="G119:AK119" si="31">SUM(G118)</f>
        <v>0</v>
      </c>
      <c r="H119" s="438">
        <f t="shared" si="31"/>
        <v>0</v>
      </c>
      <c r="I119" s="438">
        <f t="shared" si="31"/>
        <v>0</v>
      </c>
      <c r="J119" s="438">
        <f t="shared" si="31"/>
        <v>0</v>
      </c>
      <c r="K119" s="438">
        <f t="shared" si="31"/>
        <v>0</v>
      </c>
      <c r="L119" s="438">
        <f t="shared" si="31"/>
        <v>0</v>
      </c>
      <c r="M119" s="438">
        <f t="shared" si="31"/>
        <v>0</v>
      </c>
      <c r="N119" s="438">
        <f t="shared" si="31"/>
        <v>0</v>
      </c>
      <c r="O119" s="438">
        <f t="shared" si="31"/>
        <v>0</v>
      </c>
      <c r="P119" s="438">
        <f t="shared" si="31"/>
        <v>0</v>
      </c>
      <c r="Q119" s="438">
        <f t="shared" si="31"/>
        <v>0</v>
      </c>
      <c r="R119" s="438">
        <f t="shared" si="31"/>
        <v>0</v>
      </c>
      <c r="S119" s="438">
        <f t="shared" si="31"/>
        <v>0</v>
      </c>
      <c r="T119" s="438">
        <f t="shared" si="31"/>
        <v>0</v>
      </c>
      <c r="U119" s="438">
        <f t="shared" si="31"/>
        <v>0</v>
      </c>
      <c r="V119" s="438">
        <f t="shared" si="31"/>
        <v>0</v>
      </c>
      <c r="W119" s="438">
        <f t="shared" si="31"/>
        <v>0</v>
      </c>
      <c r="X119" s="438">
        <f t="shared" si="31"/>
        <v>0</v>
      </c>
      <c r="Y119" s="438">
        <f t="shared" si="31"/>
        <v>0</v>
      </c>
      <c r="Z119" s="438">
        <f t="shared" si="31"/>
        <v>0</v>
      </c>
      <c r="AA119" s="438">
        <f t="shared" si="31"/>
        <v>0</v>
      </c>
      <c r="AB119" s="438">
        <f t="shared" si="31"/>
        <v>0</v>
      </c>
      <c r="AC119" s="438">
        <f t="shared" si="31"/>
        <v>0</v>
      </c>
      <c r="AD119" s="438">
        <f t="shared" si="31"/>
        <v>0</v>
      </c>
      <c r="AE119" s="438">
        <f t="shared" si="31"/>
        <v>0</v>
      </c>
      <c r="AF119" s="438">
        <f t="shared" si="31"/>
        <v>0</v>
      </c>
      <c r="AG119" s="438">
        <f t="shared" si="31"/>
        <v>0</v>
      </c>
      <c r="AH119" s="438">
        <f t="shared" si="31"/>
        <v>0</v>
      </c>
      <c r="AI119" s="438">
        <f t="shared" si="31"/>
        <v>0</v>
      </c>
      <c r="AJ119" s="438">
        <f t="shared" si="31"/>
        <v>0</v>
      </c>
      <c r="AK119" s="438">
        <f t="shared" si="31"/>
        <v>0</v>
      </c>
      <c r="AL119" s="260">
        <f t="shared" si="23"/>
        <v>0</v>
      </c>
      <c r="AM119" s="263"/>
      <c r="AN119" s="439" t="b">
        <v>0</v>
      </c>
    </row>
    <row r="120" ht="15.75" customHeight="1">
      <c r="A120" s="264" t="s">
        <v>273</v>
      </c>
      <c r="B120" s="309" t="s">
        <v>291</v>
      </c>
      <c r="C120" s="309" t="s">
        <v>259</v>
      </c>
      <c r="D120" s="309" t="s">
        <v>50</v>
      </c>
      <c r="E120" s="309"/>
      <c r="F120" s="309"/>
      <c r="G120" s="435"/>
      <c r="H120" s="435"/>
      <c r="I120" s="435"/>
      <c r="J120" s="437"/>
      <c r="K120" s="437"/>
      <c r="L120" s="435"/>
      <c r="M120" s="435"/>
      <c r="N120" s="435"/>
      <c r="O120" s="435"/>
      <c r="P120" s="435"/>
      <c r="Q120" s="437"/>
      <c r="R120" s="437"/>
      <c r="S120" s="435"/>
      <c r="T120" s="435"/>
      <c r="U120" s="435"/>
      <c r="V120" s="435"/>
      <c r="W120" s="435"/>
      <c r="X120" s="437"/>
      <c r="Y120" s="437"/>
      <c r="Z120" s="433"/>
      <c r="AA120" s="435"/>
      <c r="AB120" s="435"/>
      <c r="AC120" s="435"/>
      <c r="AD120" s="435"/>
      <c r="AE120" s="437"/>
      <c r="AF120" s="437"/>
      <c r="AG120" s="435"/>
      <c r="AH120" s="435"/>
      <c r="AI120" s="435"/>
      <c r="AJ120" s="435"/>
      <c r="AK120" s="435"/>
      <c r="AL120" s="278">
        <f t="shared" si="23"/>
        <v>0</v>
      </c>
      <c r="AM120" s="241"/>
      <c r="AN120" s="240" t="b">
        <v>0</v>
      </c>
    </row>
    <row r="121" ht="15.75" customHeight="1">
      <c r="A121" s="305" t="s">
        <v>273</v>
      </c>
      <c r="B121" s="306" t="s">
        <v>291</v>
      </c>
      <c r="C121" s="306" t="s">
        <v>259</v>
      </c>
      <c r="D121" s="306" t="s">
        <v>47</v>
      </c>
      <c r="E121" s="306"/>
      <c r="F121" s="306"/>
      <c r="G121" s="438">
        <f t="shared" ref="G121:AK121" si="32">SUM(G120)</f>
        <v>0</v>
      </c>
      <c r="H121" s="438">
        <f t="shared" si="32"/>
        <v>0</v>
      </c>
      <c r="I121" s="438">
        <f t="shared" si="32"/>
        <v>0</v>
      </c>
      <c r="J121" s="438">
        <f t="shared" si="32"/>
        <v>0</v>
      </c>
      <c r="K121" s="438">
        <f t="shared" si="32"/>
        <v>0</v>
      </c>
      <c r="L121" s="438">
        <f t="shared" si="32"/>
        <v>0</v>
      </c>
      <c r="M121" s="438">
        <f t="shared" si="32"/>
        <v>0</v>
      </c>
      <c r="N121" s="438">
        <f t="shared" si="32"/>
        <v>0</v>
      </c>
      <c r="O121" s="438">
        <f t="shared" si="32"/>
        <v>0</v>
      </c>
      <c r="P121" s="438">
        <f t="shared" si="32"/>
        <v>0</v>
      </c>
      <c r="Q121" s="438">
        <f t="shared" si="32"/>
        <v>0</v>
      </c>
      <c r="R121" s="438">
        <f t="shared" si="32"/>
        <v>0</v>
      </c>
      <c r="S121" s="438">
        <f t="shared" si="32"/>
        <v>0</v>
      </c>
      <c r="T121" s="438">
        <f t="shared" si="32"/>
        <v>0</v>
      </c>
      <c r="U121" s="438">
        <f t="shared" si="32"/>
        <v>0</v>
      </c>
      <c r="V121" s="438">
        <f t="shared" si="32"/>
        <v>0</v>
      </c>
      <c r="W121" s="438">
        <f t="shared" si="32"/>
        <v>0</v>
      </c>
      <c r="X121" s="438">
        <f t="shared" si="32"/>
        <v>0</v>
      </c>
      <c r="Y121" s="438">
        <f t="shared" si="32"/>
        <v>0</v>
      </c>
      <c r="Z121" s="438">
        <f t="shared" si="32"/>
        <v>0</v>
      </c>
      <c r="AA121" s="438">
        <f t="shared" si="32"/>
        <v>0</v>
      </c>
      <c r="AB121" s="438">
        <f t="shared" si="32"/>
        <v>0</v>
      </c>
      <c r="AC121" s="438">
        <f t="shared" si="32"/>
        <v>0</v>
      </c>
      <c r="AD121" s="438">
        <f t="shared" si="32"/>
        <v>0</v>
      </c>
      <c r="AE121" s="438">
        <f t="shared" si="32"/>
        <v>0</v>
      </c>
      <c r="AF121" s="438">
        <f t="shared" si="32"/>
        <v>0</v>
      </c>
      <c r="AG121" s="438">
        <f t="shared" si="32"/>
        <v>0</v>
      </c>
      <c r="AH121" s="438">
        <f t="shared" si="32"/>
        <v>0</v>
      </c>
      <c r="AI121" s="438">
        <f t="shared" si="32"/>
        <v>0</v>
      </c>
      <c r="AJ121" s="438">
        <f t="shared" si="32"/>
        <v>0</v>
      </c>
      <c r="AK121" s="438">
        <f t="shared" si="32"/>
        <v>0</v>
      </c>
      <c r="AL121" s="260">
        <f t="shared" si="23"/>
        <v>0</v>
      </c>
      <c r="AM121" s="263"/>
      <c r="AN121" s="439" t="b">
        <v>0</v>
      </c>
    </row>
    <row r="122" ht="15.75" customHeight="1">
      <c r="A122" s="264" t="s">
        <v>273</v>
      </c>
      <c r="B122" s="309" t="s">
        <v>313</v>
      </c>
      <c r="C122" s="309" t="s">
        <v>259</v>
      </c>
      <c r="D122" s="309" t="s">
        <v>54</v>
      </c>
      <c r="E122" s="309"/>
      <c r="F122" s="309"/>
      <c r="G122" s="435"/>
      <c r="H122" s="435"/>
      <c r="I122" s="435"/>
      <c r="J122" s="437"/>
      <c r="K122" s="437"/>
      <c r="L122" s="435"/>
      <c r="M122" s="435"/>
      <c r="N122" s="435"/>
      <c r="O122" s="435"/>
      <c r="P122" s="435"/>
      <c r="Q122" s="437"/>
      <c r="R122" s="437"/>
      <c r="S122" s="435"/>
      <c r="T122" s="435"/>
      <c r="U122" s="435"/>
      <c r="V122" s="435"/>
      <c r="W122" s="435"/>
      <c r="X122" s="437"/>
      <c r="Y122" s="437"/>
      <c r="Z122" s="433"/>
      <c r="AA122" s="435"/>
      <c r="AB122" s="435"/>
      <c r="AC122" s="435"/>
      <c r="AD122" s="435"/>
      <c r="AE122" s="437"/>
      <c r="AF122" s="437"/>
      <c r="AG122" s="435"/>
      <c r="AH122" s="435"/>
      <c r="AI122" s="435"/>
      <c r="AJ122" s="435"/>
      <c r="AK122" s="435"/>
      <c r="AL122" s="278">
        <f t="shared" si="23"/>
        <v>0</v>
      </c>
      <c r="AM122" s="304"/>
      <c r="AN122" s="240" t="b">
        <v>0</v>
      </c>
    </row>
    <row r="123" ht="15.75" customHeight="1">
      <c r="A123" s="504" t="s">
        <v>273</v>
      </c>
      <c r="B123" s="415" t="s">
        <v>313</v>
      </c>
      <c r="C123" s="415" t="s">
        <v>259</v>
      </c>
      <c r="D123" s="415"/>
      <c r="E123" s="309"/>
      <c r="F123" s="309"/>
      <c r="G123" s="435"/>
      <c r="H123" s="435"/>
      <c r="I123" s="435"/>
      <c r="J123" s="437"/>
      <c r="K123" s="437"/>
      <c r="L123" s="435"/>
      <c r="M123" s="435"/>
      <c r="N123" s="435"/>
      <c r="O123" s="435"/>
      <c r="P123" s="435"/>
      <c r="Q123" s="437"/>
      <c r="R123" s="437"/>
      <c r="S123" s="435"/>
      <c r="T123" s="435"/>
      <c r="U123" s="435"/>
      <c r="V123" s="435"/>
      <c r="W123" s="435"/>
      <c r="X123" s="437"/>
      <c r="Y123" s="437"/>
      <c r="Z123" s="433"/>
      <c r="AA123" s="435"/>
      <c r="AB123" s="435"/>
      <c r="AC123" s="435"/>
      <c r="AD123" s="435"/>
      <c r="AE123" s="437"/>
      <c r="AF123" s="437"/>
      <c r="AG123" s="435"/>
      <c r="AH123" s="435"/>
      <c r="AI123" s="435"/>
      <c r="AJ123" s="435"/>
      <c r="AK123" s="435"/>
      <c r="AL123" s="278">
        <f t="shared" si="23"/>
        <v>0</v>
      </c>
      <c r="AM123" s="304"/>
      <c r="AN123" s="240" t="b">
        <v>0</v>
      </c>
    </row>
    <row r="124" ht="15.75" customHeight="1">
      <c r="A124" s="305" t="s">
        <v>273</v>
      </c>
      <c r="B124" s="306" t="s">
        <v>313</v>
      </c>
      <c r="C124" s="306" t="s">
        <v>259</v>
      </c>
      <c r="D124" s="306" t="s">
        <v>47</v>
      </c>
      <c r="E124" s="306"/>
      <c r="F124" s="306"/>
      <c r="G124" s="438">
        <f t="shared" ref="G124:AK124" si="33">SUM(G122:G123)</f>
        <v>0</v>
      </c>
      <c r="H124" s="438">
        <f t="shared" si="33"/>
        <v>0</v>
      </c>
      <c r="I124" s="438">
        <f t="shared" si="33"/>
        <v>0</v>
      </c>
      <c r="J124" s="438">
        <f t="shared" si="33"/>
        <v>0</v>
      </c>
      <c r="K124" s="438">
        <f t="shared" si="33"/>
        <v>0</v>
      </c>
      <c r="L124" s="438">
        <f t="shared" si="33"/>
        <v>0</v>
      </c>
      <c r="M124" s="438">
        <f t="shared" si="33"/>
        <v>0</v>
      </c>
      <c r="N124" s="438">
        <f t="shared" si="33"/>
        <v>0</v>
      </c>
      <c r="O124" s="438">
        <f t="shared" si="33"/>
        <v>0</v>
      </c>
      <c r="P124" s="438">
        <f t="shared" si="33"/>
        <v>0</v>
      </c>
      <c r="Q124" s="438">
        <f t="shared" si="33"/>
        <v>0</v>
      </c>
      <c r="R124" s="438">
        <f t="shared" si="33"/>
        <v>0</v>
      </c>
      <c r="S124" s="438">
        <f t="shared" si="33"/>
        <v>0</v>
      </c>
      <c r="T124" s="438">
        <f t="shared" si="33"/>
        <v>0</v>
      </c>
      <c r="U124" s="438">
        <f t="shared" si="33"/>
        <v>0</v>
      </c>
      <c r="V124" s="438">
        <f t="shared" si="33"/>
        <v>0</v>
      </c>
      <c r="W124" s="438">
        <f t="shared" si="33"/>
        <v>0</v>
      </c>
      <c r="X124" s="438">
        <f t="shared" si="33"/>
        <v>0</v>
      </c>
      <c r="Y124" s="438">
        <f t="shared" si="33"/>
        <v>0</v>
      </c>
      <c r="Z124" s="438">
        <f t="shared" si="33"/>
        <v>0</v>
      </c>
      <c r="AA124" s="438">
        <f t="shared" si="33"/>
        <v>0</v>
      </c>
      <c r="AB124" s="438">
        <f t="shared" si="33"/>
        <v>0</v>
      </c>
      <c r="AC124" s="438">
        <f t="shared" si="33"/>
        <v>0</v>
      </c>
      <c r="AD124" s="438">
        <f t="shared" si="33"/>
        <v>0</v>
      </c>
      <c r="AE124" s="438">
        <f t="shared" si="33"/>
        <v>0</v>
      </c>
      <c r="AF124" s="438">
        <f t="shared" si="33"/>
        <v>0</v>
      </c>
      <c r="AG124" s="438">
        <f t="shared" si="33"/>
        <v>0</v>
      </c>
      <c r="AH124" s="438">
        <f t="shared" si="33"/>
        <v>0</v>
      </c>
      <c r="AI124" s="438">
        <f t="shared" si="33"/>
        <v>0</v>
      </c>
      <c r="AJ124" s="438">
        <f t="shared" si="33"/>
        <v>0</v>
      </c>
      <c r="AK124" s="438">
        <f t="shared" si="33"/>
        <v>0</v>
      </c>
      <c r="AL124" s="260">
        <f t="shared" si="23"/>
        <v>0</v>
      </c>
      <c r="AM124" s="263"/>
      <c r="AN124" s="439" t="b">
        <v>0</v>
      </c>
    </row>
    <row r="125" ht="15.75" customHeight="1">
      <c r="A125" s="264" t="s">
        <v>273</v>
      </c>
      <c r="B125" s="309" t="s">
        <v>313</v>
      </c>
      <c r="C125" s="309" t="s">
        <v>263</v>
      </c>
      <c r="D125" s="309" t="s">
        <v>144</v>
      </c>
      <c r="E125" s="309"/>
      <c r="F125" s="309"/>
      <c r="G125" s="435"/>
      <c r="H125" s="435"/>
      <c r="I125" s="435"/>
      <c r="J125" s="437"/>
      <c r="K125" s="437"/>
      <c r="L125" s="435">
        <v>1.0</v>
      </c>
      <c r="M125" s="435">
        <v>1.0</v>
      </c>
      <c r="N125" s="435">
        <v>1.0</v>
      </c>
      <c r="O125" s="435"/>
      <c r="P125" s="435">
        <v>1.0</v>
      </c>
      <c r="Q125" s="437"/>
      <c r="R125" s="437"/>
      <c r="S125" s="435">
        <v>1.0</v>
      </c>
      <c r="T125" s="435">
        <v>1.0</v>
      </c>
      <c r="U125" s="435">
        <v>1.0</v>
      </c>
      <c r="V125" s="435"/>
      <c r="W125" s="435">
        <v>1.0</v>
      </c>
      <c r="X125" s="437"/>
      <c r="Y125" s="437"/>
      <c r="Z125" s="433">
        <v>1.0</v>
      </c>
      <c r="AA125" s="435">
        <v>1.0</v>
      </c>
      <c r="AB125" s="435">
        <v>1.0</v>
      </c>
      <c r="AC125" s="435"/>
      <c r="AD125" s="435">
        <v>1.0</v>
      </c>
      <c r="AE125" s="437"/>
      <c r="AF125" s="437"/>
      <c r="AG125" s="435">
        <v>1.0</v>
      </c>
      <c r="AH125" s="435">
        <v>1.0</v>
      </c>
      <c r="AI125" s="435">
        <v>1.0</v>
      </c>
      <c r="AJ125" s="435">
        <v>1.0</v>
      </c>
      <c r="AK125" s="435"/>
      <c r="AL125" s="278">
        <f t="shared" si="23"/>
        <v>16</v>
      </c>
      <c r="AM125" s="304"/>
      <c r="AN125" s="240" t="b">
        <v>1</v>
      </c>
    </row>
    <row r="126" ht="15.75" customHeight="1">
      <c r="A126" s="504" t="s">
        <v>273</v>
      </c>
      <c r="B126" s="415" t="s">
        <v>313</v>
      </c>
      <c r="C126" s="415" t="s">
        <v>263</v>
      </c>
      <c r="D126" s="415" t="s">
        <v>145</v>
      </c>
      <c r="E126" s="309"/>
      <c r="F126" s="309"/>
      <c r="G126" s="435">
        <v>1.0</v>
      </c>
      <c r="H126" s="435"/>
      <c r="I126" s="435"/>
      <c r="J126" s="437"/>
      <c r="K126" s="437"/>
      <c r="L126" s="435"/>
      <c r="M126" s="435"/>
      <c r="N126" s="435"/>
      <c r="O126" s="435"/>
      <c r="P126" s="435"/>
      <c r="Q126" s="437"/>
      <c r="R126" s="437"/>
      <c r="S126" s="435"/>
      <c r="T126" s="435"/>
      <c r="U126" s="435"/>
      <c r="V126" s="435"/>
      <c r="W126" s="435"/>
      <c r="X126" s="437"/>
      <c r="Y126" s="437"/>
      <c r="Z126" s="433"/>
      <c r="AA126" s="435"/>
      <c r="AB126" s="435"/>
      <c r="AC126" s="435"/>
      <c r="AD126" s="435"/>
      <c r="AE126" s="437"/>
      <c r="AF126" s="437"/>
      <c r="AG126" s="435"/>
      <c r="AH126" s="435"/>
      <c r="AI126" s="435"/>
      <c r="AJ126" s="435"/>
      <c r="AK126" s="435"/>
      <c r="AL126" s="278">
        <f t="shared" si="23"/>
        <v>1</v>
      </c>
      <c r="AM126" s="304"/>
      <c r="AN126" s="240" t="b">
        <v>0</v>
      </c>
    </row>
    <row r="127" ht="15.75" customHeight="1">
      <c r="A127" s="305" t="s">
        <v>273</v>
      </c>
      <c r="B127" s="306" t="s">
        <v>313</v>
      </c>
      <c r="C127" s="306" t="s">
        <v>263</v>
      </c>
      <c r="D127" s="306" t="s">
        <v>142</v>
      </c>
      <c r="E127" s="306"/>
      <c r="F127" s="306"/>
      <c r="G127" s="438">
        <f t="shared" ref="G127:AK127" si="34">SUM(G125:G126)</f>
        <v>1</v>
      </c>
      <c r="H127" s="438">
        <f t="shared" si="34"/>
        <v>0</v>
      </c>
      <c r="I127" s="438">
        <f t="shared" si="34"/>
        <v>0</v>
      </c>
      <c r="J127" s="438">
        <f t="shared" si="34"/>
        <v>0</v>
      </c>
      <c r="K127" s="438">
        <f t="shared" si="34"/>
        <v>0</v>
      </c>
      <c r="L127" s="438">
        <f t="shared" si="34"/>
        <v>1</v>
      </c>
      <c r="M127" s="438">
        <f t="shared" si="34"/>
        <v>1</v>
      </c>
      <c r="N127" s="438">
        <f t="shared" si="34"/>
        <v>1</v>
      </c>
      <c r="O127" s="438">
        <f t="shared" si="34"/>
        <v>0</v>
      </c>
      <c r="P127" s="438">
        <f t="shared" si="34"/>
        <v>1</v>
      </c>
      <c r="Q127" s="438">
        <f t="shared" si="34"/>
        <v>0</v>
      </c>
      <c r="R127" s="438">
        <f t="shared" si="34"/>
        <v>0</v>
      </c>
      <c r="S127" s="438">
        <f t="shared" si="34"/>
        <v>1</v>
      </c>
      <c r="T127" s="438">
        <f t="shared" si="34"/>
        <v>1</v>
      </c>
      <c r="U127" s="438">
        <f t="shared" si="34"/>
        <v>1</v>
      </c>
      <c r="V127" s="438">
        <f t="shared" si="34"/>
        <v>0</v>
      </c>
      <c r="W127" s="438">
        <f t="shared" si="34"/>
        <v>1</v>
      </c>
      <c r="X127" s="438">
        <f t="shared" si="34"/>
        <v>0</v>
      </c>
      <c r="Y127" s="438">
        <f t="shared" si="34"/>
        <v>0</v>
      </c>
      <c r="Z127" s="438">
        <f t="shared" si="34"/>
        <v>1</v>
      </c>
      <c r="AA127" s="438">
        <f t="shared" si="34"/>
        <v>1</v>
      </c>
      <c r="AB127" s="438">
        <f t="shared" si="34"/>
        <v>1</v>
      </c>
      <c r="AC127" s="438">
        <f t="shared" si="34"/>
        <v>0</v>
      </c>
      <c r="AD127" s="438">
        <f t="shared" si="34"/>
        <v>1</v>
      </c>
      <c r="AE127" s="438">
        <f t="shared" si="34"/>
        <v>0</v>
      </c>
      <c r="AF127" s="438">
        <f t="shared" si="34"/>
        <v>0</v>
      </c>
      <c r="AG127" s="438">
        <f t="shared" si="34"/>
        <v>1</v>
      </c>
      <c r="AH127" s="438">
        <f t="shared" si="34"/>
        <v>1</v>
      </c>
      <c r="AI127" s="438">
        <f t="shared" si="34"/>
        <v>1</v>
      </c>
      <c r="AJ127" s="438">
        <f t="shared" si="34"/>
        <v>1</v>
      </c>
      <c r="AK127" s="438">
        <f t="shared" si="34"/>
        <v>0</v>
      </c>
      <c r="AL127" s="260">
        <f t="shared" si="23"/>
        <v>17</v>
      </c>
      <c r="AM127" s="263"/>
      <c r="AN127" s="439" t="b">
        <v>0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F60726A4-ECD4-49F1-889A-7D7A5EC574DA}" filter="1" showAutoFilter="1">
      <autoFilter ref="$A$14:$AN$109">
        <filterColumn colId="2">
          <filters>
            <filter val="Cuidador"/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116031046"/>
        </ext>
      </extLst>
    </customSheetView>
    <customSheetView guid="{1511A2FF-F077-4F5E-9AB5-6785A384B194}" filter="1" showAutoFilter="1">
      <autoFilter ref="$A$14:$AN$72">
        <filterColumn colId="3">
          <filters>
            <filter val="Proveedores Kinesiologos"/>
            <filter val="Graglia Gustavo (GEREMCIA, DIRECION MEDICA, MEDICO)"/>
            <filter val="Dr Aramayo Gerardo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Acosta Micaela"/>
            <filter val="Melo (CHOFER)"/>
            <filter val="Mamani Ana Carolina"/>
            <filter val="Mojan Jorge"/>
            <filter val="Leandra Griguol"/>
            <filter val="Vazquez Epifania"/>
            <filter val="Polo Daniela"/>
            <filter val="Sandoval Carina"/>
            <filter val="DR TATE DIEGO"/>
            <filter val="Proveedores Medicos"/>
            <filter val="Correa Agustina"/>
            <filter val="Jerez Daiana"/>
            <filter val="Viloria Judith"/>
            <filter val="Romero Janet"/>
            <filter val="Galeano Adriana Aginaldo"/>
            <filter val="Juan Manuel"/>
            <filter val="Dr Casas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1806328056"/>
        </ext>
      </extLst>
    </customSheetView>
  </customSheetViews>
  <mergeCells count="44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93:AK93"/>
    <mergeCell ref="G94:AK94"/>
  </mergeCells>
  <conditionalFormatting sqref="Q6">
    <cfRule type="notContainsBlanks" dxfId="0" priority="1">
      <formula>LEN(TRIM(Q6))&gt;0</formula>
    </cfRule>
  </conditionalFormatting>
  <conditionalFormatting sqref="G14:AK14">
    <cfRule type="expression" dxfId="1" priority="2">
      <formula>WEEKDAY(G9,2)&gt;WEEKDAY(H9,2)</formula>
    </cfRule>
  </conditionalFormatting>
  <conditionalFormatting sqref="G13:AC13 P6">
    <cfRule type="notContainsBlanks" dxfId="0" priority="3">
      <formula>LEN(TRIM(G13))&gt;0</formula>
    </cfRule>
  </conditionalFormatting>
  <conditionalFormatting sqref="G5:I5">
    <cfRule type="notContainsBlanks" dxfId="0" priority="4">
      <formula>LEN(TRIM(G5))&gt;0</formula>
    </cfRule>
  </conditionalFormatting>
  <conditionalFormatting sqref="G14:AK14">
    <cfRule type="expression" dxfId="2" priority="5">
      <formula>MONTH(G9)&lt;&gt;MONTH($G$5&amp;1)</formula>
    </cfRule>
  </conditionalFormatting>
  <conditionalFormatting sqref="G15:AK15">
    <cfRule type="expression" dxfId="3" priority="6">
      <formula>MONTH(G9)=MONTH($G$5&amp;1)</formula>
    </cfRule>
  </conditionalFormatting>
  <conditionalFormatting sqref="G15:AK15">
    <cfRule type="expression" dxfId="4" priority="7">
      <formula>MONTH(G9)&lt;&gt;MONTH($G$5&amp;1)</formula>
    </cfRule>
  </conditionalFormatting>
  <conditionalFormatting sqref="G13:AK13">
    <cfRule type="notContainsBlanks" dxfId="0" priority="8">
      <formula>LEN(TRIM(G13))&gt;0</formula>
    </cfRule>
  </conditionalFormatting>
  <conditionalFormatting sqref="G13:AK13">
    <cfRule type="expression" dxfId="5" priority="9">
      <formula>MONTH(G9)=MONTH($G$5&amp;1)</formula>
    </cfRule>
  </conditionalFormatting>
  <conditionalFormatting sqref="A3:D12">
    <cfRule type="cellIs" dxfId="0" priority="10" operator="equal">
      <formula>FECHA</formula>
    </cfRule>
  </conditionalFormatting>
  <conditionalFormatting sqref="G9:AK12">
    <cfRule type="cellIs" dxfId="6" priority="11" operator="equal">
      <formula>"1/1/2023"</formula>
    </cfRule>
  </conditionalFormatting>
  <conditionalFormatting sqref="G9:AK12">
    <cfRule type="cellIs" dxfId="6" priority="12" operator="equal">
      <formula>"21/2/2023"</formula>
    </cfRule>
  </conditionalFormatting>
  <conditionalFormatting sqref="G9:AK12">
    <cfRule type="cellIs" dxfId="7" priority="13" operator="equal">
      <formula>"24/3/2023"</formula>
    </cfRule>
  </conditionalFormatting>
  <conditionalFormatting sqref="G9:AK12">
    <cfRule type="cellIs" dxfId="6" priority="14" operator="equal">
      <formula>"2/4/2023"</formula>
    </cfRule>
  </conditionalFormatting>
  <conditionalFormatting sqref="G9:AK12">
    <cfRule type="cellIs" dxfId="6" priority="15" operator="equal">
      <formula>"7/4/2023"</formula>
    </cfRule>
  </conditionalFormatting>
  <conditionalFormatting sqref="G9:AK12">
    <cfRule type="cellIs" dxfId="6" priority="16" operator="equal">
      <formula>"1/5/2023"</formula>
    </cfRule>
  </conditionalFormatting>
  <conditionalFormatting sqref="G9:AK12">
    <cfRule type="cellIs" dxfId="6" priority="17" operator="equal">
      <formula>"25/5/2023"</formula>
    </cfRule>
  </conditionalFormatting>
  <conditionalFormatting sqref="G9:AK12">
    <cfRule type="cellIs" dxfId="6" priority="18" operator="equal">
      <formula>"17/6/2023"</formula>
    </cfRule>
  </conditionalFormatting>
  <conditionalFormatting sqref="G9:AK12">
    <cfRule type="cellIs" dxfId="6" priority="19" operator="equal">
      <formula>"20/6/2023"</formula>
    </cfRule>
  </conditionalFormatting>
  <conditionalFormatting sqref="G9:AK12">
    <cfRule type="cellIs" dxfId="6" priority="20" operator="equal">
      <formula>"9/7/2023"</formula>
    </cfRule>
  </conditionalFormatting>
  <conditionalFormatting sqref="G9:AK12">
    <cfRule type="cellIs" dxfId="6" priority="21" operator="equal">
      <formula>"21/8/2023"</formula>
    </cfRule>
  </conditionalFormatting>
  <conditionalFormatting sqref="G9:AK12">
    <cfRule type="cellIs" dxfId="6" priority="22" operator="equal">
      <formula>"13/10/2023"</formula>
    </cfRule>
  </conditionalFormatting>
  <conditionalFormatting sqref="G9:AK12">
    <cfRule type="cellIs" dxfId="6" priority="23" operator="equal">
      <formula>"20/11/2023"</formula>
    </cfRule>
  </conditionalFormatting>
  <conditionalFormatting sqref="G9:AK12">
    <cfRule type="cellIs" dxfId="6" priority="24" operator="equal">
      <formula>"8/12/2023"</formula>
    </cfRule>
  </conditionalFormatting>
  <conditionalFormatting sqref="G9:AK12">
    <cfRule type="cellIs" dxfId="6" priority="25" operator="equal">
      <formula>"25/12/2023"</formula>
    </cfRule>
  </conditionalFormatting>
  <conditionalFormatting sqref="G9:AK12">
    <cfRule type="cellIs" dxfId="8" priority="26" operator="equal">
      <formula>"20/02/2023"</formula>
    </cfRule>
  </conditionalFormatting>
  <conditionalFormatting sqref="G9:AK12">
    <cfRule type="cellIs" dxfId="8" priority="27" operator="equal">
      <formula>"20/02/2023"</formula>
    </cfRule>
  </conditionalFormatting>
  <conditionalFormatting sqref="AD13:AK13">
    <cfRule type="notContainsBlanks" dxfId="0" priority="28">
      <formula>LEN(TRIM(AD13))&gt;0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ErrorMessage="1" sqref="A16:A127">
      <formula1>'LISTAS DESPLEGABLES '!$A$2:$A$100</formula1>
    </dataValidation>
    <dataValidation type="list" allowBlank="1" showInputMessage="1" showErrorMessage="1" prompt="Haz clic e introduce un valor del intervalo" sqref="B16:B127">
      <formula1>'LISTAS DESPLEGABLES '!$C$2:$C$100</formula1>
    </dataValidation>
    <dataValidation type="list" allowBlank="1" showInputMessage="1" showErrorMessage="1" prompt="Haz clic e introduce un valor del intervalo" sqref="D16:D127">
      <formula1>'RESUMEN '!$A$73:$A$303</formula1>
    </dataValidation>
    <dataValidation type="list" allowBlank="1" showInputMessage="1" showErrorMessage="1" prompt="Haz clic e introduce un valor del intervalo" sqref="C16:C127">
      <formula1>'LISTAS DESPLEGABLES '!$E$2:$E$1000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19.29"/>
    <col customWidth="1" min="3" max="3" width="17.29"/>
    <col customWidth="1" min="4" max="4" width="51.86"/>
    <col customWidth="1" min="5" max="6" width="0.86"/>
    <col customWidth="1" min="7" max="7" width="6.29"/>
    <col customWidth="1" min="8" max="8" width="6.43"/>
    <col customWidth="1" min="9" max="9" width="7.43"/>
    <col customWidth="1" min="10" max="10" width="6.43"/>
    <col customWidth="1" min="11" max="11" width="6.57"/>
    <col customWidth="1" min="12" max="12" width="6.86"/>
    <col customWidth="1" min="13" max="14" width="6.29"/>
    <col customWidth="1" min="15" max="15" width="6.43"/>
    <col customWidth="1" min="16" max="16" width="7.43"/>
    <col customWidth="1" min="17" max="17" width="6.43"/>
    <col customWidth="1" min="18" max="19" width="6.86"/>
    <col customWidth="1" min="20" max="21" width="6.29"/>
    <col customWidth="1" min="22" max="22" width="6.43"/>
    <col customWidth="1" min="23" max="23" width="7.43"/>
    <col customWidth="1" min="24" max="24" width="6.43"/>
    <col customWidth="1" min="25" max="26" width="6.86"/>
    <col customWidth="1" min="27" max="28" width="6.29"/>
    <col customWidth="1" min="29" max="29" width="6.43"/>
    <col customWidth="1" min="30" max="30" width="7.43"/>
    <col customWidth="1" min="31" max="31" width="6.43"/>
    <col customWidth="1" min="32" max="33" width="6.86"/>
    <col customWidth="1" min="34" max="35" width="6.29"/>
    <col customWidth="1" min="36" max="36" width="6.43"/>
    <col customWidth="1" min="37" max="37" width="7.43"/>
    <col customWidth="1" min="38" max="38" width="11.14"/>
    <col customWidth="1" min="39" max="39" width="1.71"/>
    <col customWidth="1" min="40" max="40" width="14.0"/>
  </cols>
  <sheetData>
    <row r="1" ht="25.5" customHeight="1">
      <c r="A1" s="173" t="s">
        <v>356</v>
      </c>
      <c r="B1" s="174" t="s">
        <v>320</v>
      </c>
      <c r="C1" s="175"/>
      <c r="D1" s="176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</row>
    <row r="2" ht="25.5" customHeight="1">
      <c r="A2" s="173"/>
      <c r="B2" s="178"/>
      <c r="C2" s="179"/>
      <c r="D2" s="180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</row>
    <row r="3">
      <c r="A3" s="181"/>
      <c r="B3" s="182" t="s">
        <v>342</v>
      </c>
      <c r="C3" s="175"/>
      <c r="D3" s="176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</row>
    <row r="4" ht="3.75" customHeight="1">
      <c r="A4" s="181"/>
      <c r="B4" s="184"/>
      <c r="D4" s="8"/>
      <c r="E4" s="183"/>
      <c r="F4" s="185"/>
      <c r="G4" s="186"/>
      <c r="H4" s="186"/>
      <c r="I4" s="186"/>
      <c r="J4" s="186"/>
      <c r="K4" s="186"/>
      <c r="L4" s="186"/>
      <c r="M4" s="186"/>
      <c r="N4" s="187"/>
      <c r="O4" s="183"/>
      <c r="P4" s="183"/>
      <c r="Q4" s="183"/>
      <c r="R4" s="183"/>
      <c r="S4" s="183"/>
      <c r="T4" s="183"/>
      <c r="U4" s="183"/>
      <c r="V4" s="185"/>
      <c r="W4" s="186"/>
      <c r="X4" s="186"/>
      <c r="Y4" s="186"/>
      <c r="Z4" s="186"/>
      <c r="AA4" s="186"/>
      <c r="AB4" s="186"/>
      <c r="AC4" s="186"/>
      <c r="AD4" s="186"/>
      <c r="AE4" s="186"/>
      <c r="AF4" s="187"/>
      <c r="AG4" s="183"/>
      <c r="AH4" s="185"/>
      <c r="AI4" s="186"/>
      <c r="AJ4" s="186"/>
      <c r="AK4" s="186"/>
      <c r="AL4" s="187"/>
      <c r="AM4" s="183"/>
      <c r="AN4" s="183"/>
    </row>
    <row r="5">
      <c r="A5" s="181"/>
      <c r="B5" s="184"/>
      <c r="D5" s="8"/>
      <c r="E5" s="183"/>
      <c r="F5" s="188"/>
      <c r="G5" s="189" t="s">
        <v>357</v>
      </c>
      <c r="H5" s="190"/>
      <c r="I5" s="191"/>
      <c r="J5" s="169"/>
      <c r="K5" s="192" t="s">
        <v>358</v>
      </c>
      <c r="L5" s="169"/>
      <c r="M5" s="169"/>
      <c r="N5" s="193"/>
      <c r="O5" s="183"/>
      <c r="P5" s="183"/>
      <c r="Q5" s="183"/>
      <c r="R5" s="183"/>
      <c r="S5" s="183"/>
      <c r="T5" s="183"/>
      <c r="U5" s="183"/>
      <c r="V5" s="188"/>
      <c r="W5" s="194" t="s">
        <v>323</v>
      </c>
      <c r="X5" s="195"/>
      <c r="Y5" s="195"/>
      <c r="Z5" s="195"/>
      <c r="AA5" s="195"/>
      <c r="AB5" s="195"/>
      <c r="AC5" s="195"/>
      <c r="AD5" s="195"/>
      <c r="AE5" s="195"/>
      <c r="AF5" s="196"/>
      <c r="AG5" s="183"/>
      <c r="AH5" s="197" t="s">
        <v>324</v>
      </c>
      <c r="AI5" s="198"/>
      <c r="AJ5" s="199"/>
      <c r="AK5" s="482" t="s">
        <v>325</v>
      </c>
      <c r="AL5" s="196"/>
      <c r="AM5" s="183"/>
      <c r="AN5" s="183"/>
    </row>
    <row r="6">
      <c r="A6" s="181"/>
      <c r="B6" s="184"/>
      <c r="D6" s="8"/>
      <c r="E6" s="183"/>
      <c r="F6" s="188"/>
      <c r="G6" s="169"/>
      <c r="H6" s="169"/>
      <c r="I6" s="169"/>
      <c r="J6" s="169"/>
      <c r="K6" s="169"/>
      <c r="L6" s="169"/>
      <c r="M6" s="169"/>
      <c r="N6" s="193"/>
      <c r="O6" s="183"/>
      <c r="P6" s="183"/>
      <c r="Q6" s="183"/>
      <c r="R6" s="183"/>
      <c r="S6" s="183"/>
      <c r="T6" s="183"/>
      <c r="U6" s="183"/>
      <c r="V6" s="188"/>
      <c r="W6" s="201" t="str">
        <f>"Desde "&amp;TEXT(DATE(G7,MONTH(G5&amp;1),1),"mmm-dd-yy")&amp;" /Hasta "&amp;TEXT(EOMONTH(DATE(G7,MONTH(G5&amp;1),1),0),"mmm-dd-yy")</f>
        <v>Desde dic-01-23 /Hasta dic-31-23</v>
      </c>
      <c r="X6" s="175"/>
      <c r="Y6" s="175"/>
      <c r="Z6" s="175"/>
      <c r="AA6" s="175"/>
      <c r="AB6" s="175"/>
      <c r="AC6" s="175"/>
      <c r="AD6" s="175"/>
      <c r="AE6" s="175"/>
      <c r="AF6" s="202"/>
      <c r="AG6" s="183"/>
      <c r="AH6" s="203" t="str">
        <f>G5</f>
        <v>DICIEMBRE</v>
      </c>
      <c r="AI6" s="175"/>
      <c r="AJ6" s="176"/>
      <c r="AK6" s="204">
        <f>G7</f>
        <v>2023</v>
      </c>
      <c r="AL6" s="202"/>
      <c r="AM6" s="183"/>
      <c r="AN6" s="183"/>
    </row>
    <row r="7">
      <c r="A7" s="181"/>
      <c r="B7" s="184"/>
      <c r="D7" s="8"/>
      <c r="E7" s="183"/>
      <c r="F7" s="188"/>
      <c r="G7" s="189">
        <v>2023.0</v>
      </c>
      <c r="H7" s="190"/>
      <c r="I7" s="191"/>
      <c r="J7" s="169"/>
      <c r="K7" s="205" t="s">
        <v>326</v>
      </c>
      <c r="L7" s="169"/>
      <c r="M7" s="169"/>
      <c r="N7" s="193"/>
      <c r="O7" s="183"/>
      <c r="P7" s="183"/>
      <c r="Q7" s="183"/>
      <c r="R7" s="183"/>
      <c r="S7" s="183"/>
      <c r="T7" s="183"/>
      <c r="U7" s="183"/>
      <c r="V7" s="188"/>
      <c r="W7" s="178"/>
      <c r="X7" s="179"/>
      <c r="Y7" s="179"/>
      <c r="Z7" s="179"/>
      <c r="AA7" s="179"/>
      <c r="AB7" s="179"/>
      <c r="AC7" s="179"/>
      <c r="AD7" s="179"/>
      <c r="AE7" s="179"/>
      <c r="AF7" s="206"/>
      <c r="AG7" s="183"/>
      <c r="AH7" s="207"/>
      <c r="AI7" s="179"/>
      <c r="AJ7" s="180"/>
      <c r="AK7" s="178"/>
      <c r="AL7" s="206"/>
      <c r="AM7" s="183"/>
      <c r="AN7" s="183"/>
    </row>
    <row r="8" ht="3.75" customHeight="1">
      <c r="A8" s="181"/>
      <c r="B8" s="184"/>
      <c r="D8" s="8"/>
      <c r="E8" s="183"/>
      <c r="F8" s="208"/>
      <c r="G8" s="209"/>
      <c r="H8" s="209"/>
      <c r="I8" s="209"/>
      <c r="J8" s="209"/>
      <c r="K8" s="209"/>
      <c r="L8" s="209"/>
      <c r="M8" s="209"/>
      <c r="N8" s="210"/>
      <c r="O8" s="183"/>
      <c r="P8" s="183"/>
      <c r="Q8" s="183"/>
      <c r="R8" s="183"/>
      <c r="S8" s="183"/>
      <c r="T8" s="183"/>
      <c r="U8" s="183"/>
      <c r="V8" s="208"/>
      <c r="W8" s="209"/>
      <c r="X8" s="209"/>
      <c r="Y8" s="209"/>
      <c r="Z8" s="209"/>
      <c r="AA8" s="209"/>
      <c r="AB8" s="209"/>
      <c r="AC8" s="209"/>
      <c r="AD8" s="209"/>
      <c r="AE8" s="209"/>
      <c r="AF8" s="210"/>
      <c r="AG8" s="183"/>
      <c r="AH8" s="208"/>
      <c r="AI8" s="209"/>
      <c r="AJ8" s="209"/>
      <c r="AK8" s="209"/>
      <c r="AL8" s="210"/>
      <c r="AM8" s="183"/>
      <c r="AN8" s="183"/>
    </row>
    <row r="9">
      <c r="A9" s="181"/>
      <c r="B9" s="184"/>
      <c r="D9" s="8"/>
      <c r="E9" s="183"/>
      <c r="F9" s="183"/>
      <c r="G9" s="211">
        <f>DATE(G7,MONTH(G5&amp;1),1)</f>
        <v>45261</v>
      </c>
      <c r="H9" s="211">
        <f t="shared" ref="H9:AK9" si="1">G9+1</f>
        <v>45262</v>
      </c>
      <c r="I9" s="211">
        <f t="shared" si="1"/>
        <v>45263</v>
      </c>
      <c r="J9" s="211">
        <f t="shared" si="1"/>
        <v>45264</v>
      </c>
      <c r="K9" s="211">
        <f t="shared" si="1"/>
        <v>45265</v>
      </c>
      <c r="L9" s="211">
        <f t="shared" si="1"/>
        <v>45266</v>
      </c>
      <c r="M9" s="211">
        <f t="shared" si="1"/>
        <v>45267</v>
      </c>
      <c r="N9" s="211">
        <f t="shared" si="1"/>
        <v>45268</v>
      </c>
      <c r="O9" s="211">
        <f t="shared" si="1"/>
        <v>45269</v>
      </c>
      <c r="P9" s="211">
        <f t="shared" si="1"/>
        <v>45270</v>
      </c>
      <c r="Q9" s="211">
        <f t="shared" si="1"/>
        <v>45271</v>
      </c>
      <c r="R9" s="211">
        <f t="shared" si="1"/>
        <v>45272</v>
      </c>
      <c r="S9" s="211">
        <f t="shared" si="1"/>
        <v>45273</v>
      </c>
      <c r="T9" s="211">
        <f t="shared" si="1"/>
        <v>45274</v>
      </c>
      <c r="U9" s="211">
        <f t="shared" si="1"/>
        <v>45275</v>
      </c>
      <c r="V9" s="511">
        <f t="shared" si="1"/>
        <v>45276</v>
      </c>
      <c r="W9" s="211">
        <f t="shared" si="1"/>
        <v>45277</v>
      </c>
      <c r="X9" s="211">
        <f t="shared" si="1"/>
        <v>45278</v>
      </c>
      <c r="Y9" s="211">
        <f t="shared" si="1"/>
        <v>45279</v>
      </c>
      <c r="Z9" s="211">
        <f t="shared" si="1"/>
        <v>45280</v>
      </c>
      <c r="AA9" s="211">
        <f t="shared" si="1"/>
        <v>45281</v>
      </c>
      <c r="AB9" s="211">
        <f t="shared" si="1"/>
        <v>45282</v>
      </c>
      <c r="AC9" s="211">
        <f t="shared" si="1"/>
        <v>45283</v>
      </c>
      <c r="AD9" s="211">
        <f t="shared" si="1"/>
        <v>45284</v>
      </c>
      <c r="AE9" s="211">
        <f t="shared" si="1"/>
        <v>45285</v>
      </c>
      <c r="AF9" s="211">
        <f t="shared" si="1"/>
        <v>45286</v>
      </c>
      <c r="AG9" s="211">
        <f t="shared" si="1"/>
        <v>45287</v>
      </c>
      <c r="AH9" s="211">
        <f t="shared" si="1"/>
        <v>45288</v>
      </c>
      <c r="AI9" s="211">
        <f t="shared" si="1"/>
        <v>45289</v>
      </c>
      <c r="AJ9" s="211">
        <f t="shared" si="1"/>
        <v>45290</v>
      </c>
      <c r="AK9" s="211">
        <f t="shared" si="1"/>
        <v>45291</v>
      </c>
      <c r="AL9" s="212"/>
      <c r="AM9" s="183"/>
      <c r="AN9" s="213"/>
    </row>
    <row r="10">
      <c r="A10" s="181"/>
      <c r="B10" s="184"/>
      <c r="D10" s="8"/>
      <c r="E10" s="183"/>
      <c r="F10" s="183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183"/>
      <c r="AN10" s="183"/>
    </row>
    <row r="11">
      <c r="A11" s="181"/>
      <c r="B11" s="184"/>
      <c r="D11" s="8"/>
      <c r="E11" s="183"/>
      <c r="F11" s="183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183"/>
      <c r="AN11" s="183"/>
    </row>
    <row r="12" ht="14.25" customHeight="1">
      <c r="A12" s="181"/>
      <c r="B12" s="178"/>
      <c r="C12" s="179"/>
      <c r="D12" s="180"/>
      <c r="E12" s="183"/>
      <c r="F12" s="183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183"/>
      <c r="AN12" s="183"/>
    </row>
    <row r="13" ht="6.75" customHeight="1">
      <c r="A13" s="181"/>
      <c r="B13" s="169"/>
      <c r="C13" s="169"/>
      <c r="D13" s="169"/>
      <c r="E13" s="183"/>
      <c r="F13" s="183"/>
      <c r="G13" s="216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183"/>
      <c r="AM13" s="183"/>
      <c r="AN13" s="183"/>
    </row>
    <row r="14">
      <c r="A14" s="218"/>
      <c r="B14" s="219" t="s">
        <v>327</v>
      </c>
      <c r="C14" s="42" t="s">
        <v>328</v>
      </c>
      <c r="D14" s="42" t="s">
        <v>329</v>
      </c>
      <c r="E14" s="258"/>
      <c r="F14" s="258"/>
      <c r="G14" s="221" t="str">
        <f t="shared" ref="G14:AK14" si="2">PROPER(LEFT(TEXT(G9,"dddd"),3))</f>
        <v>Vie</v>
      </c>
      <c r="H14" s="221" t="str">
        <f t="shared" si="2"/>
        <v>Sáb</v>
      </c>
      <c r="I14" s="221" t="str">
        <f t="shared" si="2"/>
        <v>Dom</v>
      </c>
      <c r="J14" s="221" t="str">
        <f t="shared" si="2"/>
        <v>Lun</v>
      </c>
      <c r="K14" s="221" t="str">
        <f t="shared" si="2"/>
        <v>Mar</v>
      </c>
      <c r="L14" s="221" t="str">
        <f t="shared" si="2"/>
        <v>Mié</v>
      </c>
      <c r="M14" s="221" t="str">
        <f t="shared" si="2"/>
        <v>Jue</v>
      </c>
      <c r="N14" s="221" t="str">
        <f t="shared" si="2"/>
        <v>Vie</v>
      </c>
      <c r="O14" s="221" t="str">
        <f t="shared" si="2"/>
        <v>Sáb</v>
      </c>
      <c r="P14" s="221" t="str">
        <f t="shared" si="2"/>
        <v>Dom</v>
      </c>
      <c r="Q14" s="221" t="str">
        <f t="shared" si="2"/>
        <v>Lun</v>
      </c>
      <c r="R14" s="221" t="str">
        <f t="shared" si="2"/>
        <v>Mar</v>
      </c>
      <c r="S14" s="221" t="str">
        <f t="shared" si="2"/>
        <v>Mié</v>
      </c>
      <c r="T14" s="221" t="str">
        <f t="shared" si="2"/>
        <v>Jue</v>
      </c>
      <c r="U14" s="221" t="str">
        <f t="shared" si="2"/>
        <v>Vie</v>
      </c>
      <c r="V14" s="221" t="str">
        <f t="shared" si="2"/>
        <v>Sáb</v>
      </c>
      <c r="W14" s="221" t="str">
        <f t="shared" si="2"/>
        <v>Dom</v>
      </c>
      <c r="X14" s="221" t="str">
        <f t="shared" si="2"/>
        <v>Lun</v>
      </c>
      <c r="Y14" s="221" t="str">
        <f t="shared" si="2"/>
        <v>Mar</v>
      </c>
      <c r="Z14" s="221" t="str">
        <f t="shared" si="2"/>
        <v>Mié</v>
      </c>
      <c r="AA14" s="221" t="str">
        <f t="shared" si="2"/>
        <v>Jue</v>
      </c>
      <c r="AB14" s="221" t="str">
        <f t="shared" si="2"/>
        <v>Vie</v>
      </c>
      <c r="AC14" s="221" t="str">
        <f t="shared" si="2"/>
        <v>Sáb</v>
      </c>
      <c r="AD14" s="221" t="str">
        <f t="shared" si="2"/>
        <v>Dom</v>
      </c>
      <c r="AE14" s="221" t="str">
        <f t="shared" si="2"/>
        <v>Lun</v>
      </c>
      <c r="AF14" s="221" t="str">
        <f t="shared" si="2"/>
        <v>Mar</v>
      </c>
      <c r="AG14" s="221" t="str">
        <f t="shared" si="2"/>
        <v>Mié</v>
      </c>
      <c r="AH14" s="221" t="str">
        <f t="shared" si="2"/>
        <v>Jue</v>
      </c>
      <c r="AI14" s="221" t="str">
        <f t="shared" si="2"/>
        <v>Vie</v>
      </c>
      <c r="AJ14" s="221" t="str">
        <f t="shared" si="2"/>
        <v>Sáb</v>
      </c>
      <c r="AK14" s="222" t="str">
        <f t="shared" si="2"/>
        <v>Dom</v>
      </c>
      <c r="AL14" s="223" t="s">
        <v>330</v>
      </c>
      <c r="AM14" s="224"/>
      <c r="AN14" s="225" t="s">
        <v>331</v>
      </c>
    </row>
    <row r="15" ht="5.25" customHeight="1">
      <c r="A15" s="233"/>
      <c r="B15" s="183"/>
      <c r="C15" s="183"/>
      <c r="D15" s="183"/>
      <c r="E15" s="183"/>
      <c r="F15" s="183"/>
      <c r="G15" s="427"/>
      <c r="H15" s="428"/>
      <c r="I15" s="429"/>
      <c r="J15" s="429"/>
      <c r="K15" s="429"/>
      <c r="L15" s="429"/>
      <c r="M15" s="428"/>
      <c r="N15" s="427"/>
      <c r="O15" s="427"/>
      <c r="P15" s="429"/>
      <c r="Q15" s="429"/>
      <c r="R15" s="429"/>
      <c r="S15" s="429"/>
      <c r="T15" s="430"/>
      <c r="U15" s="427"/>
      <c r="V15" s="427"/>
      <c r="W15" s="429"/>
      <c r="X15" s="429"/>
      <c r="Y15" s="429"/>
      <c r="Z15" s="429"/>
      <c r="AA15" s="430"/>
      <c r="AB15" s="427"/>
      <c r="AC15" s="427"/>
      <c r="AD15" s="429"/>
      <c r="AE15" s="429"/>
      <c r="AF15" s="429"/>
      <c r="AG15" s="429"/>
      <c r="AH15" s="430"/>
      <c r="AI15" s="427"/>
      <c r="AJ15" s="427"/>
      <c r="AK15" s="429"/>
      <c r="AL15" s="431"/>
      <c r="AM15" s="280"/>
      <c r="AN15" s="280"/>
    </row>
    <row r="16" ht="14.25" customHeight="1">
      <c r="A16" s="233" t="s">
        <v>257</v>
      </c>
      <c r="B16" s="309"/>
      <c r="C16" s="309" t="s">
        <v>279</v>
      </c>
      <c r="D16" s="309" t="s">
        <v>36</v>
      </c>
      <c r="E16" s="183"/>
      <c r="F16" s="183"/>
      <c r="G16" s="435">
        <v>1.0</v>
      </c>
      <c r="H16" s="437"/>
      <c r="I16" s="470"/>
      <c r="J16" s="441"/>
      <c r="K16" s="441"/>
      <c r="L16" s="441"/>
      <c r="M16" s="435"/>
      <c r="N16" s="433">
        <v>1.0</v>
      </c>
      <c r="O16" s="437"/>
      <c r="P16" s="470"/>
      <c r="Q16" s="441"/>
      <c r="R16" s="441"/>
      <c r="S16" s="441"/>
      <c r="T16" s="435"/>
      <c r="U16" s="435"/>
      <c r="V16" s="437"/>
      <c r="W16" s="470"/>
      <c r="X16" s="441"/>
      <c r="Y16" s="441"/>
      <c r="Z16" s="441"/>
      <c r="AA16" s="435"/>
      <c r="AB16" s="435"/>
      <c r="AC16" s="437"/>
      <c r="AD16" s="470"/>
      <c r="AE16" s="471"/>
      <c r="AF16" s="441"/>
      <c r="AG16" s="441"/>
      <c r="AH16" s="435"/>
      <c r="AI16" s="435"/>
      <c r="AJ16" s="437"/>
      <c r="AK16" s="470"/>
      <c r="AL16" s="238">
        <f t="shared" ref="AL16:AL23" si="3">SUM(G16:AK16)</f>
        <v>2</v>
      </c>
      <c r="AM16" s="280"/>
      <c r="AN16" s="240" t="b">
        <v>0</v>
      </c>
    </row>
    <row r="17">
      <c r="A17" s="233" t="s">
        <v>257</v>
      </c>
      <c r="B17" s="309"/>
      <c r="C17" s="309" t="s">
        <v>279</v>
      </c>
      <c r="D17" s="309" t="s">
        <v>45</v>
      </c>
      <c r="E17" s="183"/>
      <c r="F17" s="183"/>
      <c r="G17" s="435">
        <v>1.0</v>
      </c>
      <c r="H17" s="437"/>
      <c r="I17" s="470"/>
      <c r="J17" s="441"/>
      <c r="K17" s="441"/>
      <c r="L17" s="441"/>
      <c r="M17" s="435"/>
      <c r="N17" s="433"/>
      <c r="O17" s="437"/>
      <c r="P17" s="470"/>
      <c r="Q17" s="441"/>
      <c r="R17" s="441"/>
      <c r="S17" s="441"/>
      <c r="T17" s="435"/>
      <c r="U17" s="435"/>
      <c r="V17" s="437"/>
      <c r="W17" s="470"/>
      <c r="X17" s="441"/>
      <c r="Y17" s="441"/>
      <c r="Z17" s="441"/>
      <c r="AA17" s="435"/>
      <c r="AB17" s="435"/>
      <c r="AC17" s="437"/>
      <c r="AD17" s="470"/>
      <c r="AE17" s="471"/>
      <c r="AF17" s="441"/>
      <c r="AG17" s="441"/>
      <c r="AH17" s="435"/>
      <c r="AI17" s="435"/>
      <c r="AJ17" s="437"/>
      <c r="AK17" s="470"/>
      <c r="AL17" s="238">
        <f t="shared" si="3"/>
        <v>1</v>
      </c>
      <c r="AM17" s="280"/>
      <c r="AN17" s="240" t="b">
        <v>0</v>
      </c>
    </row>
    <row r="18">
      <c r="A18" s="233" t="s">
        <v>257</v>
      </c>
      <c r="B18" s="309"/>
      <c r="C18" s="309" t="s">
        <v>279</v>
      </c>
      <c r="D18" s="309" t="s">
        <v>35</v>
      </c>
      <c r="E18" s="183"/>
      <c r="F18" s="183"/>
      <c r="G18" s="435">
        <v>1.0</v>
      </c>
      <c r="H18" s="437"/>
      <c r="I18" s="470"/>
      <c r="J18" s="441"/>
      <c r="K18" s="441"/>
      <c r="L18" s="441"/>
      <c r="M18" s="435"/>
      <c r="N18" s="433"/>
      <c r="O18" s="437"/>
      <c r="P18" s="470"/>
      <c r="Q18" s="441"/>
      <c r="R18" s="441"/>
      <c r="S18" s="441"/>
      <c r="T18" s="435"/>
      <c r="U18" s="435"/>
      <c r="V18" s="437"/>
      <c r="W18" s="470"/>
      <c r="X18" s="441"/>
      <c r="Y18" s="441"/>
      <c r="Z18" s="441"/>
      <c r="AA18" s="435"/>
      <c r="AB18" s="435"/>
      <c r="AC18" s="437"/>
      <c r="AD18" s="470"/>
      <c r="AE18" s="471"/>
      <c r="AF18" s="441"/>
      <c r="AG18" s="441"/>
      <c r="AH18" s="435"/>
      <c r="AI18" s="435"/>
      <c r="AJ18" s="437"/>
      <c r="AK18" s="470"/>
      <c r="AL18" s="238">
        <f t="shared" si="3"/>
        <v>1</v>
      </c>
      <c r="AM18" s="436"/>
      <c r="AN18" s="240" t="b">
        <v>0</v>
      </c>
    </row>
    <row r="19">
      <c r="A19" s="233" t="s">
        <v>257</v>
      </c>
      <c r="B19" s="309"/>
      <c r="C19" s="309" t="s">
        <v>279</v>
      </c>
      <c r="D19" s="309" t="s">
        <v>43</v>
      </c>
      <c r="E19" s="183"/>
      <c r="F19" s="183"/>
      <c r="G19" s="435">
        <v>1.0</v>
      </c>
      <c r="H19" s="437"/>
      <c r="I19" s="470"/>
      <c r="J19" s="441"/>
      <c r="K19" s="441"/>
      <c r="L19" s="441"/>
      <c r="M19" s="435"/>
      <c r="N19" s="433"/>
      <c r="O19" s="437"/>
      <c r="P19" s="470"/>
      <c r="Q19" s="441"/>
      <c r="R19" s="441"/>
      <c r="S19" s="441"/>
      <c r="T19" s="435"/>
      <c r="U19" s="435"/>
      <c r="V19" s="437"/>
      <c r="W19" s="470"/>
      <c r="X19" s="441"/>
      <c r="Y19" s="441"/>
      <c r="Z19" s="441"/>
      <c r="AA19" s="435"/>
      <c r="AB19" s="435"/>
      <c r="AC19" s="437"/>
      <c r="AD19" s="470"/>
      <c r="AE19" s="471"/>
      <c r="AF19" s="441"/>
      <c r="AG19" s="441"/>
      <c r="AH19" s="435"/>
      <c r="AI19" s="435"/>
      <c r="AJ19" s="437"/>
      <c r="AK19" s="470"/>
      <c r="AL19" s="238">
        <f t="shared" si="3"/>
        <v>1</v>
      </c>
      <c r="AM19" s="436"/>
      <c r="AN19" s="240" t="b">
        <v>0</v>
      </c>
    </row>
    <row r="20">
      <c r="A20" s="233" t="s">
        <v>257</v>
      </c>
      <c r="B20" s="309"/>
      <c r="C20" s="309" t="s">
        <v>279</v>
      </c>
      <c r="D20" s="309" t="s">
        <v>41</v>
      </c>
      <c r="E20" s="183"/>
      <c r="F20" s="183"/>
      <c r="G20" s="435">
        <v>1.0</v>
      </c>
      <c r="H20" s="437"/>
      <c r="I20" s="470"/>
      <c r="J20" s="441"/>
      <c r="K20" s="441"/>
      <c r="L20" s="441"/>
      <c r="M20" s="435"/>
      <c r="N20" s="433"/>
      <c r="O20" s="437"/>
      <c r="P20" s="470"/>
      <c r="Q20" s="441"/>
      <c r="R20" s="441"/>
      <c r="S20" s="441"/>
      <c r="T20" s="435"/>
      <c r="U20" s="435"/>
      <c r="V20" s="437"/>
      <c r="W20" s="470"/>
      <c r="X20" s="441"/>
      <c r="Y20" s="441"/>
      <c r="Z20" s="441"/>
      <c r="AA20" s="435"/>
      <c r="AB20" s="435"/>
      <c r="AC20" s="437"/>
      <c r="AD20" s="470"/>
      <c r="AE20" s="471"/>
      <c r="AF20" s="441"/>
      <c r="AG20" s="441"/>
      <c r="AH20" s="435"/>
      <c r="AI20" s="435"/>
      <c r="AJ20" s="437"/>
      <c r="AK20" s="470"/>
      <c r="AL20" s="238">
        <f t="shared" si="3"/>
        <v>1</v>
      </c>
      <c r="AM20" s="436"/>
      <c r="AN20" s="240" t="b">
        <v>0</v>
      </c>
    </row>
    <row r="21" ht="15.75" customHeight="1">
      <c r="A21" s="233" t="s">
        <v>257</v>
      </c>
      <c r="B21" s="309"/>
      <c r="C21" s="309" t="s">
        <v>279</v>
      </c>
      <c r="D21" s="309" t="s">
        <v>34</v>
      </c>
      <c r="E21" s="183"/>
      <c r="F21" s="183"/>
      <c r="G21" s="435">
        <v>1.0</v>
      </c>
      <c r="H21" s="437"/>
      <c r="I21" s="470"/>
      <c r="J21" s="441"/>
      <c r="K21" s="441"/>
      <c r="L21" s="441"/>
      <c r="M21" s="435"/>
      <c r="N21" s="433"/>
      <c r="O21" s="437"/>
      <c r="P21" s="470"/>
      <c r="Q21" s="441"/>
      <c r="R21" s="441"/>
      <c r="S21" s="441"/>
      <c r="T21" s="435"/>
      <c r="U21" s="435"/>
      <c r="V21" s="437"/>
      <c r="W21" s="470"/>
      <c r="X21" s="441"/>
      <c r="Y21" s="441"/>
      <c r="Z21" s="441"/>
      <c r="AA21" s="435"/>
      <c r="AB21" s="435"/>
      <c r="AC21" s="437"/>
      <c r="AD21" s="470"/>
      <c r="AE21" s="471"/>
      <c r="AF21" s="441"/>
      <c r="AG21" s="441"/>
      <c r="AH21" s="435"/>
      <c r="AI21" s="435"/>
      <c r="AJ21" s="437"/>
      <c r="AK21" s="470"/>
      <c r="AL21" s="238">
        <f t="shared" si="3"/>
        <v>1</v>
      </c>
      <c r="AM21" s="436"/>
      <c r="AN21" s="240" t="b">
        <v>0</v>
      </c>
    </row>
    <row r="22" ht="15.75" customHeight="1">
      <c r="A22" s="233" t="s">
        <v>257</v>
      </c>
      <c r="B22" s="309"/>
      <c r="C22" s="309" t="s">
        <v>279</v>
      </c>
      <c r="D22" s="309" t="s">
        <v>33</v>
      </c>
      <c r="E22" s="183"/>
      <c r="F22" s="183"/>
      <c r="G22" s="435">
        <v>1.0</v>
      </c>
      <c r="H22" s="437"/>
      <c r="I22" s="470"/>
      <c r="J22" s="441"/>
      <c r="K22" s="441"/>
      <c r="L22" s="441"/>
      <c r="M22" s="435"/>
      <c r="N22" s="433"/>
      <c r="O22" s="437"/>
      <c r="P22" s="470"/>
      <c r="Q22" s="441"/>
      <c r="R22" s="441"/>
      <c r="S22" s="441"/>
      <c r="T22" s="435"/>
      <c r="U22" s="435"/>
      <c r="V22" s="437"/>
      <c r="W22" s="470"/>
      <c r="X22" s="441"/>
      <c r="Y22" s="441"/>
      <c r="Z22" s="441"/>
      <c r="AA22" s="435"/>
      <c r="AB22" s="435"/>
      <c r="AC22" s="437"/>
      <c r="AD22" s="470"/>
      <c r="AE22" s="471"/>
      <c r="AF22" s="441"/>
      <c r="AG22" s="441"/>
      <c r="AH22" s="435"/>
      <c r="AI22" s="435"/>
      <c r="AJ22" s="437"/>
      <c r="AK22" s="470"/>
      <c r="AL22" s="238">
        <f t="shared" si="3"/>
        <v>1</v>
      </c>
      <c r="AM22" s="436"/>
      <c r="AN22" s="240" t="b">
        <v>0</v>
      </c>
    </row>
    <row r="23" ht="15.75" customHeight="1">
      <c r="A23" s="233" t="s">
        <v>257</v>
      </c>
      <c r="B23" s="309"/>
      <c r="C23" s="309" t="s">
        <v>279</v>
      </c>
      <c r="D23" s="309"/>
      <c r="E23" s="183"/>
      <c r="F23" s="183"/>
      <c r="G23" s="435"/>
      <c r="H23" s="437"/>
      <c r="I23" s="470"/>
      <c r="J23" s="441"/>
      <c r="K23" s="441"/>
      <c r="L23" s="441"/>
      <c r="M23" s="435"/>
      <c r="N23" s="433"/>
      <c r="O23" s="437"/>
      <c r="P23" s="470"/>
      <c r="Q23" s="441"/>
      <c r="R23" s="441"/>
      <c r="S23" s="441"/>
      <c r="T23" s="435"/>
      <c r="U23" s="435"/>
      <c r="V23" s="437"/>
      <c r="W23" s="470"/>
      <c r="X23" s="441"/>
      <c r="Y23" s="441"/>
      <c r="Z23" s="441"/>
      <c r="AA23" s="435"/>
      <c r="AB23" s="435"/>
      <c r="AC23" s="437"/>
      <c r="AD23" s="470"/>
      <c r="AE23" s="471"/>
      <c r="AF23" s="441"/>
      <c r="AG23" s="441"/>
      <c r="AH23" s="435"/>
      <c r="AI23" s="435"/>
      <c r="AJ23" s="437"/>
      <c r="AK23" s="470"/>
      <c r="AL23" s="238">
        <f t="shared" si="3"/>
        <v>0</v>
      </c>
      <c r="AM23" s="304"/>
      <c r="AN23" s="240" t="b">
        <v>0</v>
      </c>
    </row>
    <row r="24" ht="15.75" customHeight="1">
      <c r="A24" s="502" t="s">
        <v>261</v>
      </c>
      <c r="B24" s="286" t="s">
        <v>258</v>
      </c>
      <c r="C24" s="286" t="s">
        <v>279</v>
      </c>
      <c r="D24" s="286" t="s">
        <v>40</v>
      </c>
      <c r="E24" s="258"/>
      <c r="F24" s="258"/>
      <c r="G24" s="438">
        <f t="shared" ref="G24:AL24" si="4">SUM(G16:G23)</f>
        <v>7</v>
      </c>
      <c r="H24" s="438">
        <f t="shared" si="4"/>
        <v>0</v>
      </c>
      <c r="I24" s="438">
        <f t="shared" si="4"/>
        <v>0</v>
      </c>
      <c r="J24" s="438">
        <f t="shared" si="4"/>
        <v>0</v>
      </c>
      <c r="K24" s="438">
        <f t="shared" si="4"/>
        <v>0</v>
      </c>
      <c r="L24" s="438">
        <f t="shared" si="4"/>
        <v>0</v>
      </c>
      <c r="M24" s="438">
        <f t="shared" si="4"/>
        <v>0</v>
      </c>
      <c r="N24" s="438">
        <f t="shared" si="4"/>
        <v>1</v>
      </c>
      <c r="O24" s="438">
        <f t="shared" si="4"/>
        <v>0</v>
      </c>
      <c r="P24" s="438">
        <f t="shared" si="4"/>
        <v>0</v>
      </c>
      <c r="Q24" s="438">
        <f t="shared" si="4"/>
        <v>0</v>
      </c>
      <c r="R24" s="438">
        <f t="shared" si="4"/>
        <v>0</v>
      </c>
      <c r="S24" s="438">
        <f t="shared" si="4"/>
        <v>0</v>
      </c>
      <c r="T24" s="438">
        <f t="shared" si="4"/>
        <v>0</v>
      </c>
      <c r="U24" s="438">
        <f t="shared" si="4"/>
        <v>0</v>
      </c>
      <c r="V24" s="438">
        <f t="shared" si="4"/>
        <v>0</v>
      </c>
      <c r="W24" s="438">
        <f t="shared" si="4"/>
        <v>0</v>
      </c>
      <c r="X24" s="438">
        <f t="shared" si="4"/>
        <v>0</v>
      </c>
      <c r="Y24" s="438">
        <f t="shared" si="4"/>
        <v>0</v>
      </c>
      <c r="Z24" s="438">
        <f t="shared" si="4"/>
        <v>0</v>
      </c>
      <c r="AA24" s="438">
        <f t="shared" si="4"/>
        <v>0</v>
      </c>
      <c r="AB24" s="438">
        <f t="shared" si="4"/>
        <v>0</v>
      </c>
      <c r="AC24" s="438">
        <f t="shared" si="4"/>
        <v>0</v>
      </c>
      <c r="AD24" s="438">
        <f t="shared" si="4"/>
        <v>0</v>
      </c>
      <c r="AE24" s="438">
        <f t="shared" si="4"/>
        <v>0</v>
      </c>
      <c r="AF24" s="438">
        <f t="shared" si="4"/>
        <v>0</v>
      </c>
      <c r="AG24" s="438">
        <f t="shared" si="4"/>
        <v>0</v>
      </c>
      <c r="AH24" s="438">
        <f t="shared" si="4"/>
        <v>0</v>
      </c>
      <c r="AI24" s="438">
        <f t="shared" si="4"/>
        <v>0</v>
      </c>
      <c r="AJ24" s="438">
        <f t="shared" si="4"/>
        <v>0</v>
      </c>
      <c r="AK24" s="438">
        <f t="shared" si="4"/>
        <v>0</v>
      </c>
      <c r="AL24" s="260">
        <f t="shared" si="4"/>
        <v>8</v>
      </c>
      <c r="AM24" s="439"/>
      <c r="AN24" s="439" t="b">
        <v>0</v>
      </c>
    </row>
    <row r="25" ht="15.75" customHeight="1">
      <c r="A25" s="233" t="s">
        <v>261</v>
      </c>
      <c r="B25" s="309" t="s">
        <v>258</v>
      </c>
      <c r="C25" s="309" t="s">
        <v>259</v>
      </c>
      <c r="D25" s="309" t="s">
        <v>52</v>
      </c>
      <c r="E25" s="183"/>
      <c r="F25" s="183"/>
      <c r="G25" s="435">
        <v>8.0</v>
      </c>
      <c r="H25" s="437"/>
      <c r="I25" s="470"/>
      <c r="J25" s="434"/>
      <c r="K25" s="434">
        <v>8.0</v>
      </c>
      <c r="L25" s="434">
        <v>8.0</v>
      </c>
      <c r="M25" s="435"/>
      <c r="N25" s="433"/>
      <c r="O25" s="437">
        <v>8.0</v>
      </c>
      <c r="P25" s="473">
        <v>8.0</v>
      </c>
      <c r="Q25" s="434"/>
      <c r="R25" s="434">
        <v>8.0</v>
      </c>
      <c r="S25" s="434">
        <v>8.0</v>
      </c>
      <c r="T25" s="435">
        <v>8.0</v>
      </c>
      <c r="U25" s="435"/>
      <c r="V25" s="437">
        <v>8.0</v>
      </c>
      <c r="W25" s="473"/>
      <c r="X25" s="434">
        <v>8.0</v>
      </c>
      <c r="Y25" s="434">
        <v>8.0</v>
      </c>
      <c r="Z25" s="434">
        <v>9.0</v>
      </c>
      <c r="AA25" s="435"/>
      <c r="AB25" s="435"/>
      <c r="AC25" s="437"/>
      <c r="AD25" s="473">
        <v>8.0</v>
      </c>
      <c r="AE25" s="475">
        <v>0.0</v>
      </c>
      <c r="AF25" s="434"/>
      <c r="AG25" s="434">
        <v>8.0</v>
      </c>
      <c r="AH25" s="435">
        <v>8.0</v>
      </c>
      <c r="AI25" s="435"/>
      <c r="AJ25" s="437">
        <v>8.0</v>
      </c>
      <c r="AK25" s="473"/>
      <c r="AL25" s="238">
        <f t="shared" ref="AL25:AL92" si="5">SUM(G25:AK25)</f>
        <v>129</v>
      </c>
      <c r="AM25" s="304"/>
      <c r="AN25" s="240" t="b">
        <v>1</v>
      </c>
    </row>
    <row r="26" ht="15.75" customHeight="1">
      <c r="A26" s="233" t="s">
        <v>261</v>
      </c>
      <c r="B26" s="309" t="s">
        <v>258</v>
      </c>
      <c r="C26" s="309" t="s">
        <v>259</v>
      </c>
      <c r="D26" s="309" t="s">
        <v>51</v>
      </c>
      <c r="E26" s="183"/>
      <c r="F26" s="183"/>
      <c r="G26" s="435"/>
      <c r="H26" s="437">
        <v>8.0</v>
      </c>
      <c r="I26" s="470">
        <v>8.0</v>
      </c>
      <c r="J26" s="434">
        <v>8.0</v>
      </c>
      <c r="K26" s="434">
        <v>8.0</v>
      </c>
      <c r="L26" s="434"/>
      <c r="M26" s="435">
        <v>8.0</v>
      </c>
      <c r="N26" s="433">
        <v>8.0</v>
      </c>
      <c r="O26" s="437"/>
      <c r="P26" s="473"/>
      <c r="Q26" s="434">
        <v>8.0</v>
      </c>
      <c r="R26" s="434">
        <v>8.0</v>
      </c>
      <c r="S26" s="434">
        <v>8.0</v>
      </c>
      <c r="T26" s="435"/>
      <c r="U26" s="435">
        <v>9.0</v>
      </c>
      <c r="V26" s="437"/>
      <c r="W26" s="473">
        <v>8.0</v>
      </c>
      <c r="X26" s="434">
        <v>8.0</v>
      </c>
      <c r="Y26" s="434">
        <v>8.0</v>
      </c>
      <c r="Z26" s="434"/>
      <c r="AA26" s="435">
        <v>8.0</v>
      </c>
      <c r="AB26" s="435">
        <v>8.0</v>
      </c>
      <c r="AC26" s="437">
        <v>8.0</v>
      </c>
      <c r="AD26" s="473">
        <v>3.0</v>
      </c>
      <c r="AE26" s="475"/>
      <c r="AF26" s="434">
        <v>8.0</v>
      </c>
      <c r="AG26" s="434">
        <v>8.0</v>
      </c>
      <c r="AH26" s="435">
        <v>1.0</v>
      </c>
      <c r="AI26" s="435">
        <v>15.0</v>
      </c>
      <c r="AJ26" s="437">
        <v>8.0</v>
      </c>
      <c r="AK26" s="473">
        <v>8.0</v>
      </c>
      <c r="AL26" s="238">
        <f t="shared" si="5"/>
        <v>180</v>
      </c>
      <c r="AM26" s="436"/>
      <c r="AN26" s="240" t="b">
        <v>1</v>
      </c>
    </row>
    <row r="27" ht="15.75" customHeight="1">
      <c r="A27" s="233" t="s">
        <v>261</v>
      </c>
      <c r="B27" s="309" t="s">
        <v>258</v>
      </c>
      <c r="C27" s="309" t="s">
        <v>259</v>
      </c>
      <c r="D27" s="309"/>
      <c r="E27" s="183"/>
      <c r="F27" s="183"/>
      <c r="G27" s="435"/>
      <c r="H27" s="437"/>
      <c r="I27" s="470"/>
      <c r="J27" s="434"/>
      <c r="K27" s="434"/>
      <c r="L27" s="434"/>
      <c r="M27" s="435"/>
      <c r="N27" s="433"/>
      <c r="O27" s="437"/>
      <c r="P27" s="473"/>
      <c r="Q27" s="434"/>
      <c r="R27" s="434"/>
      <c r="S27" s="434"/>
      <c r="T27" s="435"/>
      <c r="U27" s="435"/>
      <c r="V27" s="437"/>
      <c r="W27" s="473"/>
      <c r="X27" s="434"/>
      <c r="Y27" s="434"/>
      <c r="Z27" s="434"/>
      <c r="AA27" s="435"/>
      <c r="AB27" s="435"/>
      <c r="AC27" s="437"/>
      <c r="AD27" s="473"/>
      <c r="AE27" s="475"/>
      <c r="AF27" s="434"/>
      <c r="AG27" s="434"/>
      <c r="AH27" s="435"/>
      <c r="AI27" s="435"/>
      <c r="AJ27" s="437"/>
      <c r="AK27" s="473"/>
      <c r="AL27" s="238">
        <f t="shared" si="5"/>
        <v>0</v>
      </c>
      <c r="AM27" s="436"/>
      <c r="AN27" s="240" t="b">
        <v>0</v>
      </c>
    </row>
    <row r="28" ht="15.75" customHeight="1">
      <c r="A28" s="233" t="s">
        <v>261</v>
      </c>
      <c r="B28" s="309" t="s">
        <v>258</v>
      </c>
      <c r="C28" s="309" t="s">
        <v>259</v>
      </c>
      <c r="D28" s="309" t="s">
        <v>64</v>
      </c>
      <c r="E28" s="183"/>
      <c r="F28" s="183"/>
      <c r="G28" s="435">
        <v>1.0</v>
      </c>
      <c r="H28" s="437">
        <v>7.0</v>
      </c>
      <c r="I28" s="470"/>
      <c r="J28" s="434">
        <v>1.0</v>
      </c>
      <c r="K28" s="434">
        <v>8.0</v>
      </c>
      <c r="L28" s="434">
        <v>7.0</v>
      </c>
      <c r="M28" s="435">
        <v>1.0</v>
      </c>
      <c r="N28" s="433">
        <v>8.0</v>
      </c>
      <c r="O28" s="437">
        <v>7.0</v>
      </c>
      <c r="P28" s="473"/>
      <c r="Q28" s="434"/>
      <c r="R28" s="434"/>
      <c r="S28" s="434">
        <v>1.0</v>
      </c>
      <c r="T28" s="435">
        <v>7.0</v>
      </c>
      <c r="U28" s="435"/>
      <c r="V28" s="437">
        <v>1.0</v>
      </c>
      <c r="W28" s="473">
        <v>8.0</v>
      </c>
      <c r="X28" s="434">
        <v>7.0</v>
      </c>
      <c r="Y28" s="434"/>
      <c r="Z28" s="434"/>
      <c r="AA28" s="435">
        <v>1.0</v>
      </c>
      <c r="AB28" s="435">
        <v>8.0</v>
      </c>
      <c r="AC28" s="437">
        <v>6.0</v>
      </c>
      <c r="AD28" s="473"/>
      <c r="AE28" s="475">
        <v>1.0</v>
      </c>
      <c r="AF28" s="434">
        <v>8.0</v>
      </c>
      <c r="AG28" s="434">
        <v>8.0</v>
      </c>
      <c r="AH28" s="435">
        <v>7.0</v>
      </c>
      <c r="AI28" s="435">
        <v>1.0</v>
      </c>
      <c r="AJ28" s="437">
        <v>8.0</v>
      </c>
      <c r="AK28" s="473">
        <v>7.0</v>
      </c>
      <c r="AL28" s="238">
        <f t="shared" si="5"/>
        <v>119</v>
      </c>
      <c r="AM28" s="436"/>
      <c r="AN28" s="240" t="b">
        <v>1</v>
      </c>
    </row>
    <row r="29" ht="15.75" customHeight="1">
      <c r="A29" s="233" t="s">
        <v>261</v>
      </c>
      <c r="B29" s="309" t="s">
        <v>258</v>
      </c>
      <c r="C29" s="309" t="s">
        <v>259</v>
      </c>
      <c r="D29" s="309" t="s">
        <v>73</v>
      </c>
      <c r="E29" s="183"/>
      <c r="F29" s="183"/>
      <c r="G29" s="435">
        <v>8.0</v>
      </c>
      <c r="H29" s="437">
        <v>8.0</v>
      </c>
      <c r="I29" s="470">
        <v>8.0</v>
      </c>
      <c r="J29" s="434">
        <v>8.0</v>
      </c>
      <c r="K29" s="434"/>
      <c r="L29" s="434"/>
      <c r="M29" s="435"/>
      <c r="N29" s="433"/>
      <c r="O29" s="437">
        <v>8.0</v>
      </c>
      <c r="P29" s="473">
        <v>8.0</v>
      </c>
      <c r="Q29" s="434">
        <v>8.0</v>
      </c>
      <c r="R29" s="434"/>
      <c r="S29" s="434"/>
      <c r="T29" s="435"/>
      <c r="U29" s="435">
        <v>8.0</v>
      </c>
      <c r="V29" s="437">
        <v>8.0</v>
      </c>
      <c r="W29" s="473">
        <v>8.0</v>
      </c>
      <c r="X29" s="434"/>
      <c r="Y29" s="434"/>
      <c r="Z29" s="434">
        <v>7.0</v>
      </c>
      <c r="AA29" s="435">
        <v>8.0</v>
      </c>
      <c r="AB29" s="435"/>
      <c r="AC29" s="437">
        <v>8.0</v>
      </c>
      <c r="AD29" s="473"/>
      <c r="AE29" s="475">
        <v>0.0</v>
      </c>
      <c r="AF29" s="434">
        <v>8.0</v>
      </c>
      <c r="AG29" s="434"/>
      <c r="AH29" s="435">
        <v>8.0</v>
      </c>
      <c r="AI29" s="435">
        <v>8.0</v>
      </c>
      <c r="AJ29" s="437"/>
      <c r="AK29" s="473">
        <v>3.0</v>
      </c>
      <c r="AL29" s="238">
        <f t="shared" si="5"/>
        <v>130</v>
      </c>
      <c r="AM29" s="436"/>
      <c r="AN29" s="240" t="b">
        <v>1</v>
      </c>
    </row>
    <row r="30" ht="15.75" customHeight="1">
      <c r="A30" s="233" t="s">
        <v>261</v>
      </c>
      <c r="B30" s="309" t="s">
        <v>258</v>
      </c>
      <c r="C30" s="309" t="s">
        <v>259</v>
      </c>
      <c r="D30" s="309" t="s">
        <v>156</v>
      </c>
      <c r="E30" s="183"/>
      <c r="F30" s="183"/>
      <c r="G30" s="435">
        <v>7.0</v>
      </c>
      <c r="H30" s="437"/>
      <c r="I30" s="470"/>
      <c r="J30" s="434"/>
      <c r="K30" s="434"/>
      <c r="L30" s="434">
        <v>1.0</v>
      </c>
      <c r="M30" s="435">
        <v>7.0</v>
      </c>
      <c r="N30" s="433"/>
      <c r="O30" s="437"/>
      <c r="P30" s="473"/>
      <c r="Q30" s="434"/>
      <c r="R30" s="434"/>
      <c r="S30" s="434"/>
      <c r="T30" s="435"/>
      <c r="U30" s="435"/>
      <c r="V30" s="437"/>
      <c r="W30" s="473"/>
      <c r="X30" s="434"/>
      <c r="Y30" s="434"/>
      <c r="Z30" s="434"/>
      <c r="AA30" s="435"/>
      <c r="AB30" s="435"/>
      <c r="AC30" s="437"/>
      <c r="AD30" s="473"/>
      <c r="AE30" s="475"/>
      <c r="AF30" s="434"/>
      <c r="AG30" s="434"/>
      <c r="AH30" s="435"/>
      <c r="AI30" s="435"/>
      <c r="AJ30" s="437"/>
      <c r="AK30" s="473"/>
      <c r="AL30" s="238">
        <f t="shared" si="5"/>
        <v>15</v>
      </c>
      <c r="AM30" s="304"/>
      <c r="AN30" s="240" t="b">
        <v>0</v>
      </c>
    </row>
    <row r="31" ht="15.75" customHeight="1">
      <c r="A31" s="233" t="s">
        <v>261</v>
      </c>
      <c r="B31" s="309" t="s">
        <v>258</v>
      </c>
      <c r="C31" s="309" t="s">
        <v>259</v>
      </c>
      <c r="D31" s="309"/>
      <c r="E31" s="183"/>
      <c r="F31" s="183"/>
      <c r="G31" s="435"/>
      <c r="H31" s="437"/>
      <c r="I31" s="470"/>
      <c r="J31" s="434"/>
      <c r="K31" s="434"/>
      <c r="L31" s="434"/>
      <c r="M31" s="435"/>
      <c r="N31" s="433"/>
      <c r="O31" s="437"/>
      <c r="P31" s="473"/>
      <c r="Q31" s="434"/>
      <c r="R31" s="434"/>
      <c r="S31" s="434"/>
      <c r="T31" s="435"/>
      <c r="U31" s="435"/>
      <c r="V31" s="437"/>
      <c r="W31" s="473"/>
      <c r="X31" s="434"/>
      <c r="Y31" s="434"/>
      <c r="Z31" s="434"/>
      <c r="AA31" s="435"/>
      <c r="AB31" s="435"/>
      <c r="AC31" s="437"/>
      <c r="AD31" s="473"/>
      <c r="AE31" s="475"/>
      <c r="AF31" s="434"/>
      <c r="AG31" s="434"/>
      <c r="AH31" s="435"/>
      <c r="AI31" s="435"/>
      <c r="AJ31" s="437"/>
      <c r="AK31" s="473"/>
      <c r="AL31" s="238">
        <f t="shared" si="5"/>
        <v>0</v>
      </c>
      <c r="AM31" s="304"/>
      <c r="AN31" s="240" t="b">
        <v>0</v>
      </c>
    </row>
    <row r="32" ht="15.75" customHeight="1">
      <c r="A32" s="233" t="s">
        <v>261</v>
      </c>
      <c r="B32" s="309" t="s">
        <v>258</v>
      </c>
      <c r="C32" s="309" t="s">
        <v>259</v>
      </c>
      <c r="D32" s="309" t="s">
        <v>58</v>
      </c>
      <c r="E32" s="183"/>
      <c r="F32" s="183"/>
      <c r="G32" s="435"/>
      <c r="H32" s="437"/>
      <c r="I32" s="470"/>
      <c r="J32" s="434"/>
      <c r="K32" s="434"/>
      <c r="L32" s="434"/>
      <c r="M32" s="435"/>
      <c r="N32" s="433"/>
      <c r="O32" s="437"/>
      <c r="P32" s="473"/>
      <c r="Q32" s="434"/>
      <c r="R32" s="434"/>
      <c r="S32" s="434"/>
      <c r="T32" s="435"/>
      <c r="U32" s="435"/>
      <c r="V32" s="437"/>
      <c r="W32" s="473"/>
      <c r="X32" s="434"/>
      <c r="Y32" s="434"/>
      <c r="Z32" s="434"/>
      <c r="AA32" s="435"/>
      <c r="AB32" s="435"/>
      <c r="AC32" s="437"/>
      <c r="AD32" s="473"/>
      <c r="AE32" s="475"/>
      <c r="AF32" s="434"/>
      <c r="AG32" s="434"/>
      <c r="AH32" s="435"/>
      <c r="AI32" s="435"/>
      <c r="AJ32" s="437"/>
      <c r="AK32" s="473"/>
      <c r="AL32" s="238">
        <f t="shared" si="5"/>
        <v>0</v>
      </c>
      <c r="AM32" s="436"/>
      <c r="AN32" s="240" t="b">
        <v>0</v>
      </c>
    </row>
    <row r="33" ht="15.75" customHeight="1">
      <c r="A33" s="233" t="s">
        <v>261</v>
      </c>
      <c r="B33" s="309" t="s">
        <v>258</v>
      </c>
      <c r="C33" s="309" t="s">
        <v>259</v>
      </c>
      <c r="D33" s="309" t="s">
        <v>72</v>
      </c>
      <c r="E33" s="183"/>
      <c r="F33" s="183"/>
      <c r="G33" s="435"/>
      <c r="H33" s="437">
        <v>1.0</v>
      </c>
      <c r="I33" s="470">
        <v>8.0</v>
      </c>
      <c r="J33" s="434">
        <v>7.0</v>
      </c>
      <c r="K33" s="434"/>
      <c r="L33" s="434">
        <v>8.0</v>
      </c>
      <c r="M33" s="435">
        <v>8.0</v>
      </c>
      <c r="N33" s="433">
        <v>8.0</v>
      </c>
      <c r="O33" s="437">
        <v>1.0</v>
      </c>
      <c r="P33" s="473">
        <v>8.0</v>
      </c>
      <c r="Q33" s="434">
        <v>8.0</v>
      </c>
      <c r="R33" s="434">
        <v>8.0</v>
      </c>
      <c r="S33" s="434">
        <v>7.0</v>
      </c>
      <c r="T33" s="435">
        <v>9.0</v>
      </c>
      <c r="U33" s="435">
        <v>7.0</v>
      </c>
      <c r="V33" s="437">
        <v>7.0</v>
      </c>
      <c r="W33" s="473"/>
      <c r="X33" s="434">
        <v>1.0</v>
      </c>
      <c r="Y33" s="434">
        <v>8.0</v>
      </c>
      <c r="Z33" s="434">
        <v>8.0</v>
      </c>
      <c r="AA33" s="435">
        <v>7.0</v>
      </c>
      <c r="AB33" s="435">
        <v>8.0</v>
      </c>
      <c r="AC33" s="437">
        <v>1.0</v>
      </c>
      <c r="AD33" s="473">
        <v>7.0</v>
      </c>
      <c r="AE33" s="475"/>
      <c r="AF33" s="434"/>
      <c r="AG33" s="434"/>
      <c r="AH33" s="435"/>
      <c r="AI33" s="435"/>
      <c r="AJ33" s="437"/>
      <c r="AK33" s="473"/>
      <c r="AL33" s="238">
        <f t="shared" si="5"/>
        <v>135</v>
      </c>
      <c r="AM33" s="436"/>
      <c r="AN33" s="240" t="b">
        <v>1</v>
      </c>
    </row>
    <row r="34" ht="15.75" customHeight="1">
      <c r="A34" s="233" t="s">
        <v>261</v>
      </c>
      <c r="B34" s="309" t="s">
        <v>258</v>
      </c>
      <c r="C34" s="309" t="s">
        <v>259</v>
      </c>
      <c r="D34" s="309"/>
      <c r="E34" s="183"/>
      <c r="F34" s="183"/>
      <c r="G34" s="435"/>
      <c r="H34" s="437"/>
      <c r="I34" s="470"/>
      <c r="J34" s="434"/>
      <c r="K34" s="434"/>
      <c r="L34" s="434"/>
      <c r="M34" s="435"/>
      <c r="N34" s="433"/>
      <c r="O34" s="437"/>
      <c r="P34" s="473"/>
      <c r="Q34" s="434"/>
      <c r="R34" s="434"/>
      <c r="S34" s="434"/>
      <c r="T34" s="435"/>
      <c r="U34" s="435"/>
      <c r="V34" s="437"/>
      <c r="W34" s="473"/>
      <c r="X34" s="434"/>
      <c r="Y34" s="434"/>
      <c r="Z34" s="434"/>
      <c r="AA34" s="435"/>
      <c r="AB34" s="435"/>
      <c r="AC34" s="437"/>
      <c r="AD34" s="473"/>
      <c r="AE34" s="475"/>
      <c r="AF34" s="434"/>
      <c r="AG34" s="434"/>
      <c r="AH34" s="435"/>
      <c r="AI34" s="435"/>
      <c r="AJ34" s="437"/>
      <c r="AK34" s="473"/>
      <c r="AL34" s="238">
        <f t="shared" si="5"/>
        <v>0</v>
      </c>
      <c r="AM34" s="304"/>
      <c r="AN34" s="240" t="b">
        <v>0</v>
      </c>
    </row>
    <row r="35" ht="15.75" customHeight="1">
      <c r="A35" s="502" t="s">
        <v>261</v>
      </c>
      <c r="B35" s="286" t="s">
        <v>258</v>
      </c>
      <c r="C35" s="286" t="s">
        <v>259</v>
      </c>
      <c r="D35" s="286" t="s">
        <v>47</v>
      </c>
      <c r="E35" s="258"/>
      <c r="F35" s="258"/>
      <c r="G35" s="438">
        <f t="shared" ref="G35:AK35" si="6">SUM(G25:G34)</f>
        <v>24</v>
      </c>
      <c r="H35" s="438">
        <f t="shared" si="6"/>
        <v>24</v>
      </c>
      <c r="I35" s="438">
        <f t="shared" si="6"/>
        <v>24</v>
      </c>
      <c r="J35" s="438">
        <f t="shared" si="6"/>
        <v>24</v>
      </c>
      <c r="K35" s="438">
        <f t="shared" si="6"/>
        <v>24</v>
      </c>
      <c r="L35" s="438">
        <f t="shared" si="6"/>
        <v>24</v>
      </c>
      <c r="M35" s="438">
        <f t="shared" si="6"/>
        <v>24</v>
      </c>
      <c r="N35" s="438">
        <f t="shared" si="6"/>
        <v>24</v>
      </c>
      <c r="O35" s="438">
        <f t="shared" si="6"/>
        <v>24</v>
      </c>
      <c r="P35" s="438">
        <f t="shared" si="6"/>
        <v>24</v>
      </c>
      <c r="Q35" s="438">
        <f t="shared" si="6"/>
        <v>24</v>
      </c>
      <c r="R35" s="438">
        <f t="shared" si="6"/>
        <v>24</v>
      </c>
      <c r="S35" s="438">
        <f t="shared" si="6"/>
        <v>24</v>
      </c>
      <c r="T35" s="438">
        <f t="shared" si="6"/>
        <v>24</v>
      </c>
      <c r="U35" s="438">
        <f t="shared" si="6"/>
        <v>24</v>
      </c>
      <c r="V35" s="438">
        <f t="shared" si="6"/>
        <v>24</v>
      </c>
      <c r="W35" s="438">
        <f t="shared" si="6"/>
        <v>24</v>
      </c>
      <c r="X35" s="438">
        <f t="shared" si="6"/>
        <v>24</v>
      </c>
      <c r="Y35" s="438">
        <f t="shared" si="6"/>
        <v>24</v>
      </c>
      <c r="Z35" s="438">
        <f t="shared" si="6"/>
        <v>24</v>
      </c>
      <c r="AA35" s="438">
        <f t="shared" si="6"/>
        <v>24</v>
      </c>
      <c r="AB35" s="438">
        <f t="shared" si="6"/>
        <v>24</v>
      </c>
      <c r="AC35" s="438">
        <f t="shared" si="6"/>
        <v>23</v>
      </c>
      <c r="AD35" s="438">
        <f t="shared" si="6"/>
        <v>18</v>
      </c>
      <c r="AE35" s="438">
        <f t="shared" si="6"/>
        <v>1</v>
      </c>
      <c r="AF35" s="438">
        <f t="shared" si="6"/>
        <v>24</v>
      </c>
      <c r="AG35" s="438">
        <f t="shared" si="6"/>
        <v>24</v>
      </c>
      <c r="AH35" s="438">
        <f t="shared" si="6"/>
        <v>24</v>
      </c>
      <c r="AI35" s="438">
        <f t="shared" si="6"/>
        <v>24</v>
      </c>
      <c r="AJ35" s="438">
        <f t="shared" si="6"/>
        <v>24</v>
      </c>
      <c r="AK35" s="438">
        <f t="shared" si="6"/>
        <v>18</v>
      </c>
      <c r="AL35" s="260">
        <f t="shared" si="5"/>
        <v>708</v>
      </c>
      <c r="AM35" s="439"/>
      <c r="AN35" s="439" t="b">
        <v>0</v>
      </c>
    </row>
    <row r="36" ht="15.75" customHeight="1">
      <c r="A36" s="233" t="s">
        <v>261</v>
      </c>
      <c r="B36" s="309" t="s">
        <v>258</v>
      </c>
      <c r="C36" s="309" t="s">
        <v>263</v>
      </c>
      <c r="D36" s="309" t="s">
        <v>145</v>
      </c>
      <c r="E36" s="183"/>
      <c r="F36" s="183"/>
      <c r="G36" s="435"/>
      <c r="H36" s="437">
        <v>1.0</v>
      </c>
      <c r="I36" s="470">
        <v>4.0</v>
      </c>
      <c r="J36" s="434"/>
      <c r="K36" s="434"/>
      <c r="L36" s="434"/>
      <c r="M36" s="435"/>
      <c r="N36" s="433">
        <v>1.0</v>
      </c>
      <c r="O36" s="437">
        <v>1.0</v>
      </c>
      <c r="P36" s="473">
        <v>4.0</v>
      </c>
      <c r="Q36" s="434"/>
      <c r="R36" s="434"/>
      <c r="S36" s="434"/>
      <c r="T36" s="435"/>
      <c r="U36" s="435"/>
      <c r="V36" s="437">
        <v>1.0</v>
      </c>
      <c r="W36" s="473"/>
      <c r="X36" s="434"/>
      <c r="Y36" s="434"/>
      <c r="Z36" s="434"/>
      <c r="AA36" s="435"/>
      <c r="AB36" s="435"/>
      <c r="AC36" s="437">
        <v>1.0</v>
      </c>
      <c r="AD36" s="473"/>
      <c r="AE36" s="475"/>
      <c r="AF36" s="434"/>
      <c r="AG36" s="434"/>
      <c r="AH36" s="435"/>
      <c r="AI36" s="435"/>
      <c r="AJ36" s="437">
        <v>1.0</v>
      </c>
      <c r="AK36" s="473">
        <v>4.0</v>
      </c>
      <c r="AL36" s="238">
        <f t="shared" si="5"/>
        <v>18</v>
      </c>
      <c r="AM36" s="436"/>
      <c r="AN36" s="240" t="b">
        <v>0</v>
      </c>
    </row>
    <row r="37" ht="15.75" customHeight="1">
      <c r="A37" s="233" t="s">
        <v>261</v>
      </c>
      <c r="B37" s="309" t="s">
        <v>258</v>
      </c>
      <c r="C37" s="309" t="s">
        <v>263</v>
      </c>
      <c r="D37" s="309" t="s">
        <v>148</v>
      </c>
      <c r="E37" s="183"/>
      <c r="F37" s="183"/>
      <c r="G37" s="435">
        <v>3.0</v>
      </c>
      <c r="H37" s="437">
        <v>3.0</v>
      </c>
      <c r="I37" s="470"/>
      <c r="J37" s="434">
        <v>3.0</v>
      </c>
      <c r="K37" s="434">
        <v>3.0</v>
      </c>
      <c r="L37" s="434">
        <v>3.0</v>
      </c>
      <c r="M37" s="435">
        <v>3.0</v>
      </c>
      <c r="N37" s="433">
        <v>3.0</v>
      </c>
      <c r="O37" s="437">
        <v>3.0</v>
      </c>
      <c r="P37" s="473"/>
      <c r="Q37" s="434">
        <v>3.0</v>
      </c>
      <c r="R37" s="434">
        <v>3.0</v>
      </c>
      <c r="S37" s="434">
        <v>3.0</v>
      </c>
      <c r="T37" s="435">
        <v>3.0</v>
      </c>
      <c r="U37" s="435">
        <v>4.0</v>
      </c>
      <c r="V37" s="437">
        <v>3.0</v>
      </c>
      <c r="W37" s="473"/>
      <c r="X37" s="434">
        <v>3.0</v>
      </c>
      <c r="Y37" s="434">
        <v>3.0</v>
      </c>
      <c r="Z37" s="434">
        <v>3.0</v>
      </c>
      <c r="AA37" s="435">
        <v>3.0</v>
      </c>
      <c r="AB37" s="435">
        <v>3.0</v>
      </c>
      <c r="AC37" s="437">
        <v>3.0</v>
      </c>
      <c r="AD37" s="473"/>
      <c r="AE37" s="475">
        <v>3.0</v>
      </c>
      <c r="AF37" s="434">
        <v>3.0</v>
      </c>
      <c r="AG37" s="434">
        <v>3.0</v>
      </c>
      <c r="AH37" s="435">
        <v>3.0</v>
      </c>
      <c r="AI37" s="435">
        <v>3.0</v>
      </c>
      <c r="AJ37" s="437">
        <v>3.0</v>
      </c>
      <c r="AK37" s="473"/>
      <c r="AL37" s="238">
        <f t="shared" si="5"/>
        <v>79</v>
      </c>
      <c r="AM37" s="436"/>
      <c r="AN37" s="240" t="b">
        <v>0</v>
      </c>
    </row>
    <row r="38" ht="15.75" customHeight="1">
      <c r="A38" s="233" t="s">
        <v>261</v>
      </c>
      <c r="B38" s="309" t="s">
        <v>258</v>
      </c>
      <c r="C38" s="309" t="s">
        <v>263</v>
      </c>
      <c r="D38" s="309"/>
      <c r="E38" s="183"/>
      <c r="F38" s="183"/>
      <c r="G38" s="435"/>
      <c r="H38" s="437"/>
      <c r="I38" s="470"/>
      <c r="J38" s="434"/>
      <c r="K38" s="434"/>
      <c r="L38" s="434"/>
      <c r="M38" s="435"/>
      <c r="N38" s="433"/>
      <c r="O38" s="437"/>
      <c r="P38" s="473"/>
      <c r="Q38" s="434"/>
      <c r="R38" s="434"/>
      <c r="S38" s="434"/>
      <c r="T38" s="435"/>
      <c r="U38" s="435"/>
      <c r="V38" s="437"/>
      <c r="W38" s="473"/>
      <c r="X38" s="434"/>
      <c r="Y38" s="434"/>
      <c r="Z38" s="434"/>
      <c r="AA38" s="435"/>
      <c r="AB38" s="435"/>
      <c r="AC38" s="437"/>
      <c r="AD38" s="473"/>
      <c r="AE38" s="475"/>
      <c r="AF38" s="434"/>
      <c r="AG38" s="434"/>
      <c r="AH38" s="435"/>
      <c r="AI38" s="435"/>
      <c r="AJ38" s="437"/>
      <c r="AK38" s="473"/>
      <c r="AL38" s="238">
        <f t="shared" si="5"/>
        <v>0</v>
      </c>
      <c r="AM38" s="304"/>
      <c r="AN38" s="240" t="b">
        <v>0</v>
      </c>
    </row>
    <row r="39" ht="15.75" customHeight="1">
      <c r="A39" s="233" t="s">
        <v>261</v>
      </c>
      <c r="B39" s="309" t="s">
        <v>258</v>
      </c>
      <c r="C39" s="309" t="s">
        <v>263</v>
      </c>
      <c r="D39" s="309" t="s">
        <v>147</v>
      </c>
      <c r="E39" s="183"/>
      <c r="F39" s="183"/>
      <c r="G39" s="435">
        <v>1.0</v>
      </c>
      <c r="H39" s="437"/>
      <c r="I39" s="470"/>
      <c r="J39" s="434">
        <v>1.0</v>
      </c>
      <c r="K39" s="434">
        <v>1.0</v>
      </c>
      <c r="L39" s="434">
        <v>1.0</v>
      </c>
      <c r="M39" s="435">
        <v>1.0</v>
      </c>
      <c r="N39" s="433"/>
      <c r="O39" s="437"/>
      <c r="P39" s="473"/>
      <c r="Q39" s="434">
        <v>1.0</v>
      </c>
      <c r="R39" s="434">
        <v>1.0</v>
      </c>
      <c r="S39" s="434">
        <v>1.0</v>
      </c>
      <c r="T39" s="435">
        <v>1.0</v>
      </c>
      <c r="U39" s="435">
        <v>1.0</v>
      </c>
      <c r="V39" s="437"/>
      <c r="W39" s="473">
        <v>4.0</v>
      </c>
      <c r="X39" s="434">
        <v>1.0</v>
      </c>
      <c r="Y39" s="434">
        <v>1.0</v>
      </c>
      <c r="Z39" s="434">
        <v>1.0</v>
      </c>
      <c r="AA39" s="435">
        <v>1.0</v>
      </c>
      <c r="AB39" s="435">
        <v>1.0</v>
      </c>
      <c r="AC39" s="437"/>
      <c r="AD39" s="473">
        <v>4.0</v>
      </c>
      <c r="AE39" s="475">
        <v>1.0</v>
      </c>
      <c r="AF39" s="434">
        <v>1.0</v>
      </c>
      <c r="AG39" s="434">
        <v>1.0</v>
      </c>
      <c r="AH39" s="435">
        <v>1.0</v>
      </c>
      <c r="AI39" s="435">
        <v>1.0</v>
      </c>
      <c r="AJ39" s="437"/>
      <c r="AK39" s="473"/>
      <c r="AL39" s="238">
        <f t="shared" si="5"/>
        <v>28</v>
      </c>
      <c r="AM39" s="436"/>
      <c r="AN39" s="240" t="b">
        <v>1</v>
      </c>
    </row>
    <row r="40" ht="15.75" customHeight="1">
      <c r="A40" s="233" t="s">
        <v>261</v>
      </c>
      <c r="B40" s="309" t="s">
        <v>258</v>
      </c>
      <c r="C40" s="309" t="s">
        <v>263</v>
      </c>
      <c r="D40" s="309"/>
      <c r="E40" s="183"/>
      <c r="F40" s="183"/>
      <c r="G40" s="435"/>
      <c r="H40" s="437"/>
      <c r="I40" s="470"/>
      <c r="J40" s="434"/>
      <c r="K40" s="434"/>
      <c r="L40" s="434"/>
      <c r="M40" s="435"/>
      <c r="N40" s="433"/>
      <c r="O40" s="437"/>
      <c r="P40" s="473"/>
      <c r="Q40" s="434"/>
      <c r="R40" s="434"/>
      <c r="S40" s="434"/>
      <c r="T40" s="435"/>
      <c r="U40" s="435"/>
      <c r="V40" s="437"/>
      <c r="W40" s="473"/>
      <c r="X40" s="434"/>
      <c r="Y40" s="434"/>
      <c r="Z40" s="434"/>
      <c r="AA40" s="435"/>
      <c r="AB40" s="435"/>
      <c r="AC40" s="437"/>
      <c r="AD40" s="473"/>
      <c r="AE40" s="475"/>
      <c r="AF40" s="434"/>
      <c r="AG40" s="434"/>
      <c r="AH40" s="435"/>
      <c r="AI40" s="435"/>
      <c r="AJ40" s="437"/>
      <c r="AK40" s="473"/>
      <c r="AL40" s="238">
        <f t="shared" si="5"/>
        <v>0</v>
      </c>
      <c r="AM40" s="304"/>
      <c r="AN40" s="240" t="b">
        <v>0</v>
      </c>
    </row>
    <row r="41" ht="15.75" customHeight="1">
      <c r="A41" s="233" t="s">
        <v>261</v>
      </c>
      <c r="B41" s="309" t="s">
        <v>258</v>
      </c>
      <c r="C41" s="309" t="s">
        <v>263</v>
      </c>
      <c r="D41" s="309"/>
      <c r="E41" s="183"/>
      <c r="F41" s="183"/>
      <c r="G41" s="435"/>
      <c r="H41" s="437"/>
      <c r="I41" s="470"/>
      <c r="J41" s="434"/>
      <c r="K41" s="434"/>
      <c r="L41" s="434"/>
      <c r="M41" s="435"/>
      <c r="N41" s="433"/>
      <c r="O41" s="437"/>
      <c r="P41" s="473"/>
      <c r="Q41" s="434"/>
      <c r="R41" s="434"/>
      <c r="S41" s="434"/>
      <c r="T41" s="435"/>
      <c r="U41" s="435"/>
      <c r="V41" s="437"/>
      <c r="W41" s="473"/>
      <c r="X41" s="434"/>
      <c r="Y41" s="434"/>
      <c r="Z41" s="434"/>
      <c r="AA41" s="435"/>
      <c r="AB41" s="435"/>
      <c r="AC41" s="437"/>
      <c r="AD41" s="473"/>
      <c r="AE41" s="475"/>
      <c r="AF41" s="434"/>
      <c r="AG41" s="434"/>
      <c r="AH41" s="435"/>
      <c r="AI41" s="435"/>
      <c r="AJ41" s="437"/>
      <c r="AK41" s="473"/>
      <c r="AL41" s="238">
        <f t="shared" si="5"/>
        <v>0</v>
      </c>
      <c r="AM41" s="304"/>
      <c r="AN41" s="240" t="b">
        <v>0</v>
      </c>
    </row>
    <row r="42" ht="15.75" customHeight="1">
      <c r="A42" s="502" t="s">
        <v>261</v>
      </c>
      <c r="B42" s="286" t="s">
        <v>258</v>
      </c>
      <c r="C42" s="286" t="s">
        <v>263</v>
      </c>
      <c r="D42" s="286" t="s">
        <v>142</v>
      </c>
      <c r="E42" s="258"/>
      <c r="F42" s="258"/>
      <c r="G42" s="438">
        <f t="shared" ref="G42:AK42" si="7">SUM(G36:G41)</f>
        <v>4</v>
      </c>
      <c r="H42" s="438">
        <f t="shared" si="7"/>
        <v>4</v>
      </c>
      <c r="I42" s="438">
        <f t="shared" si="7"/>
        <v>4</v>
      </c>
      <c r="J42" s="438">
        <f t="shared" si="7"/>
        <v>4</v>
      </c>
      <c r="K42" s="438">
        <f t="shared" si="7"/>
        <v>4</v>
      </c>
      <c r="L42" s="438">
        <f t="shared" si="7"/>
        <v>4</v>
      </c>
      <c r="M42" s="438">
        <f t="shared" si="7"/>
        <v>4</v>
      </c>
      <c r="N42" s="438">
        <f t="shared" si="7"/>
        <v>4</v>
      </c>
      <c r="O42" s="438">
        <f t="shared" si="7"/>
        <v>4</v>
      </c>
      <c r="P42" s="438">
        <f t="shared" si="7"/>
        <v>4</v>
      </c>
      <c r="Q42" s="438">
        <f t="shared" si="7"/>
        <v>4</v>
      </c>
      <c r="R42" s="438">
        <f t="shared" si="7"/>
        <v>4</v>
      </c>
      <c r="S42" s="438">
        <f t="shared" si="7"/>
        <v>4</v>
      </c>
      <c r="T42" s="438">
        <f t="shared" si="7"/>
        <v>4</v>
      </c>
      <c r="U42" s="438">
        <f t="shared" si="7"/>
        <v>5</v>
      </c>
      <c r="V42" s="438">
        <f t="shared" si="7"/>
        <v>4</v>
      </c>
      <c r="W42" s="438">
        <f t="shared" si="7"/>
        <v>4</v>
      </c>
      <c r="X42" s="438">
        <f t="shared" si="7"/>
        <v>4</v>
      </c>
      <c r="Y42" s="438">
        <f t="shared" si="7"/>
        <v>4</v>
      </c>
      <c r="Z42" s="438">
        <f t="shared" si="7"/>
        <v>4</v>
      </c>
      <c r="AA42" s="438">
        <f t="shared" si="7"/>
        <v>4</v>
      </c>
      <c r="AB42" s="438">
        <f t="shared" si="7"/>
        <v>4</v>
      </c>
      <c r="AC42" s="438">
        <f t="shared" si="7"/>
        <v>4</v>
      </c>
      <c r="AD42" s="438">
        <f t="shared" si="7"/>
        <v>4</v>
      </c>
      <c r="AE42" s="438">
        <f t="shared" si="7"/>
        <v>4</v>
      </c>
      <c r="AF42" s="438">
        <f t="shared" si="7"/>
        <v>4</v>
      </c>
      <c r="AG42" s="438">
        <f t="shared" si="7"/>
        <v>4</v>
      </c>
      <c r="AH42" s="438">
        <f t="shared" si="7"/>
        <v>4</v>
      </c>
      <c r="AI42" s="438">
        <f t="shared" si="7"/>
        <v>4</v>
      </c>
      <c r="AJ42" s="438">
        <f t="shared" si="7"/>
        <v>4</v>
      </c>
      <c r="AK42" s="438">
        <f t="shared" si="7"/>
        <v>4</v>
      </c>
      <c r="AL42" s="260">
        <f t="shared" si="5"/>
        <v>125</v>
      </c>
      <c r="AM42" s="439"/>
      <c r="AN42" s="439" t="b">
        <v>0</v>
      </c>
    </row>
    <row r="43" ht="15.75" customHeight="1">
      <c r="A43" s="233" t="s">
        <v>261</v>
      </c>
      <c r="B43" s="309" t="s">
        <v>258</v>
      </c>
      <c r="C43" s="309" t="s">
        <v>271</v>
      </c>
      <c r="D43" s="309" t="s">
        <v>173</v>
      </c>
      <c r="E43" s="183"/>
      <c r="F43" s="183"/>
      <c r="G43" s="435"/>
      <c r="H43" s="437"/>
      <c r="I43" s="470"/>
      <c r="J43" s="434"/>
      <c r="K43" s="434"/>
      <c r="L43" s="434"/>
      <c r="M43" s="435"/>
      <c r="N43" s="433"/>
      <c r="O43" s="437"/>
      <c r="P43" s="473"/>
      <c r="Q43" s="434"/>
      <c r="R43" s="434"/>
      <c r="S43" s="434">
        <v>1.0</v>
      </c>
      <c r="T43" s="435"/>
      <c r="U43" s="435"/>
      <c r="V43" s="437"/>
      <c r="W43" s="473"/>
      <c r="X43" s="434"/>
      <c r="Y43" s="434"/>
      <c r="Z43" s="434"/>
      <c r="AA43" s="435"/>
      <c r="AB43" s="435"/>
      <c r="AC43" s="437"/>
      <c r="AD43" s="473"/>
      <c r="AE43" s="475"/>
      <c r="AF43" s="434"/>
      <c r="AG43" s="434"/>
      <c r="AH43" s="435"/>
      <c r="AI43" s="435"/>
      <c r="AJ43" s="437"/>
      <c r="AK43" s="473"/>
      <c r="AL43" s="238">
        <f t="shared" si="5"/>
        <v>1</v>
      </c>
      <c r="AM43" s="436"/>
      <c r="AN43" s="240" t="b">
        <v>0</v>
      </c>
    </row>
    <row r="44" ht="15.75" customHeight="1">
      <c r="A44" s="233" t="s">
        <v>261</v>
      </c>
      <c r="B44" s="309" t="s">
        <v>258</v>
      </c>
      <c r="C44" s="309" t="s">
        <v>271</v>
      </c>
      <c r="D44" s="309"/>
      <c r="E44" s="183"/>
      <c r="F44" s="183"/>
      <c r="G44" s="435"/>
      <c r="H44" s="437"/>
      <c r="I44" s="470"/>
      <c r="J44" s="434"/>
      <c r="K44" s="434"/>
      <c r="L44" s="434"/>
      <c r="M44" s="435"/>
      <c r="N44" s="433"/>
      <c r="O44" s="437"/>
      <c r="P44" s="473"/>
      <c r="Q44" s="434"/>
      <c r="R44" s="434"/>
      <c r="S44" s="434"/>
      <c r="T44" s="435"/>
      <c r="U44" s="435"/>
      <c r="V44" s="437"/>
      <c r="W44" s="473"/>
      <c r="X44" s="434"/>
      <c r="Y44" s="434"/>
      <c r="Z44" s="434"/>
      <c r="AA44" s="435"/>
      <c r="AB44" s="435"/>
      <c r="AC44" s="437"/>
      <c r="AD44" s="473"/>
      <c r="AE44" s="475"/>
      <c r="AF44" s="434"/>
      <c r="AG44" s="434"/>
      <c r="AH44" s="435"/>
      <c r="AI44" s="435"/>
      <c r="AJ44" s="437"/>
      <c r="AK44" s="473"/>
      <c r="AL44" s="238">
        <f t="shared" si="5"/>
        <v>0</v>
      </c>
      <c r="AM44" s="304"/>
      <c r="AN44" s="240" t="b">
        <v>0</v>
      </c>
    </row>
    <row r="45" ht="15.75" customHeight="1">
      <c r="A45" s="502" t="s">
        <v>261</v>
      </c>
      <c r="B45" s="286" t="s">
        <v>258</v>
      </c>
      <c r="C45" s="286" t="s">
        <v>271</v>
      </c>
      <c r="D45" s="286" t="s">
        <v>172</v>
      </c>
      <c r="E45" s="258"/>
      <c r="F45" s="258"/>
      <c r="G45" s="438">
        <f t="shared" ref="G45:AK45" si="8">SUM(G43:G44)</f>
        <v>0</v>
      </c>
      <c r="H45" s="438">
        <f t="shared" si="8"/>
        <v>0</v>
      </c>
      <c r="I45" s="438">
        <f t="shared" si="8"/>
        <v>0</v>
      </c>
      <c r="J45" s="438">
        <f t="shared" si="8"/>
        <v>0</v>
      </c>
      <c r="K45" s="438">
        <f t="shared" si="8"/>
        <v>0</v>
      </c>
      <c r="L45" s="438">
        <f t="shared" si="8"/>
        <v>0</v>
      </c>
      <c r="M45" s="438">
        <f t="shared" si="8"/>
        <v>0</v>
      </c>
      <c r="N45" s="438">
        <f t="shared" si="8"/>
        <v>0</v>
      </c>
      <c r="O45" s="438">
        <f t="shared" si="8"/>
        <v>0</v>
      </c>
      <c r="P45" s="438">
        <f t="shared" si="8"/>
        <v>0</v>
      </c>
      <c r="Q45" s="438">
        <f t="shared" si="8"/>
        <v>0</v>
      </c>
      <c r="R45" s="438">
        <f t="shared" si="8"/>
        <v>0</v>
      </c>
      <c r="S45" s="438">
        <f t="shared" si="8"/>
        <v>1</v>
      </c>
      <c r="T45" s="438">
        <f t="shared" si="8"/>
        <v>0</v>
      </c>
      <c r="U45" s="438">
        <f t="shared" si="8"/>
        <v>0</v>
      </c>
      <c r="V45" s="438">
        <f t="shared" si="8"/>
        <v>0</v>
      </c>
      <c r="W45" s="438">
        <f t="shared" si="8"/>
        <v>0</v>
      </c>
      <c r="X45" s="438">
        <f t="shared" si="8"/>
        <v>0</v>
      </c>
      <c r="Y45" s="438">
        <f t="shared" si="8"/>
        <v>0</v>
      </c>
      <c r="Z45" s="438">
        <f t="shared" si="8"/>
        <v>0</v>
      </c>
      <c r="AA45" s="438">
        <f t="shared" si="8"/>
        <v>0</v>
      </c>
      <c r="AB45" s="438">
        <f t="shared" si="8"/>
        <v>0</v>
      </c>
      <c r="AC45" s="438">
        <f t="shared" si="8"/>
        <v>0</v>
      </c>
      <c r="AD45" s="438">
        <f t="shared" si="8"/>
        <v>0</v>
      </c>
      <c r="AE45" s="438">
        <f t="shared" si="8"/>
        <v>0</v>
      </c>
      <c r="AF45" s="438">
        <f t="shared" si="8"/>
        <v>0</v>
      </c>
      <c r="AG45" s="438">
        <f t="shared" si="8"/>
        <v>0</v>
      </c>
      <c r="AH45" s="438">
        <f t="shared" si="8"/>
        <v>0</v>
      </c>
      <c r="AI45" s="438">
        <f t="shared" si="8"/>
        <v>0</v>
      </c>
      <c r="AJ45" s="438">
        <f t="shared" si="8"/>
        <v>0</v>
      </c>
      <c r="AK45" s="438">
        <f t="shared" si="8"/>
        <v>0</v>
      </c>
      <c r="AL45" s="260">
        <f t="shared" si="5"/>
        <v>1</v>
      </c>
      <c r="AM45" s="439"/>
      <c r="AN45" s="439" t="b">
        <v>0</v>
      </c>
    </row>
    <row r="46" ht="15.75" customHeight="1">
      <c r="A46" s="233" t="s">
        <v>261</v>
      </c>
      <c r="B46" s="309" t="s">
        <v>258</v>
      </c>
      <c r="C46" s="309" t="s">
        <v>267</v>
      </c>
      <c r="D46" s="309" t="s">
        <v>175</v>
      </c>
      <c r="E46" s="183"/>
      <c r="F46" s="183"/>
      <c r="G46" s="435"/>
      <c r="H46" s="437"/>
      <c r="I46" s="470"/>
      <c r="J46" s="434"/>
      <c r="K46" s="434"/>
      <c r="L46" s="434"/>
      <c r="M46" s="435"/>
      <c r="N46" s="433"/>
      <c r="O46" s="437"/>
      <c r="P46" s="473"/>
      <c r="Q46" s="434"/>
      <c r="R46" s="434">
        <v>1.0</v>
      </c>
      <c r="S46" s="434"/>
      <c r="T46" s="435">
        <v>1.0</v>
      </c>
      <c r="U46" s="435">
        <v>1.0</v>
      </c>
      <c r="V46" s="437"/>
      <c r="W46" s="473"/>
      <c r="X46" s="434"/>
      <c r="Y46" s="434">
        <v>1.0</v>
      </c>
      <c r="Z46" s="434"/>
      <c r="AA46" s="435">
        <v>1.0</v>
      </c>
      <c r="AB46" s="435">
        <v>1.0</v>
      </c>
      <c r="AC46" s="437"/>
      <c r="AD46" s="473"/>
      <c r="AE46" s="475"/>
      <c r="AF46" s="434">
        <v>1.0</v>
      </c>
      <c r="AG46" s="434"/>
      <c r="AH46" s="435">
        <v>1.0</v>
      </c>
      <c r="AI46" s="435">
        <v>1.0</v>
      </c>
      <c r="AJ46" s="437"/>
      <c r="AK46" s="473"/>
      <c r="AL46" s="238">
        <f t="shared" si="5"/>
        <v>9</v>
      </c>
      <c r="AM46" s="436"/>
      <c r="AN46" s="240" t="b">
        <v>1</v>
      </c>
    </row>
    <row r="47" ht="15.75" customHeight="1">
      <c r="A47" s="233" t="s">
        <v>261</v>
      </c>
      <c r="B47" s="309" t="s">
        <v>258</v>
      </c>
      <c r="C47" s="309" t="s">
        <v>267</v>
      </c>
      <c r="D47" s="309"/>
      <c r="E47" s="183"/>
      <c r="F47" s="183"/>
      <c r="G47" s="435"/>
      <c r="H47" s="437"/>
      <c r="I47" s="470"/>
      <c r="J47" s="434"/>
      <c r="K47" s="434"/>
      <c r="L47" s="434"/>
      <c r="M47" s="435"/>
      <c r="N47" s="433"/>
      <c r="O47" s="437"/>
      <c r="P47" s="473"/>
      <c r="Q47" s="434"/>
      <c r="R47" s="434"/>
      <c r="S47" s="434"/>
      <c r="T47" s="435"/>
      <c r="U47" s="435"/>
      <c r="V47" s="437"/>
      <c r="W47" s="473"/>
      <c r="X47" s="434"/>
      <c r="Y47" s="434"/>
      <c r="Z47" s="434"/>
      <c r="AA47" s="435"/>
      <c r="AB47" s="435"/>
      <c r="AC47" s="437"/>
      <c r="AD47" s="473"/>
      <c r="AE47" s="475"/>
      <c r="AF47" s="434"/>
      <c r="AG47" s="434"/>
      <c r="AH47" s="435"/>
      <c r="AI47" s="435"/>
      <c r="AJ47" s="437"/>
      <c r="AK47" s="473"/>
      <c r="AL47" s="238">
        <f t="shared" si="5"/>
        <v>0</v>
      </c>
      <c r="AM47" s="304"/>
      <c r="AN47" s="240" t="b">
        <v>0</v>
      </c>
    </row>
    <row r="48" ht="15.75" customHeight="1">
      <c r="A48" s="502" t="s">
        <v>261</v>
      </c>
      <c r="B48" s="286" t="s">
        <v>258</v>
      </c>
      <c r="C48" s="286" t="s">
        <v>267</v>
      </c>
      <c r="D48" s="286" t="s">
        <v>174</v>
      </c>
      <c r="E48" s="258"/>
      <c r="F48" s="258"/>
      <c r="G48" s="438">
        <f t="shared" ref="G48:AK48" si="9">SUM(G46:G47)</f>
        <v>0</v>
      </c>
      <c r="H48" s="438">
        <f t="shared" si="9"/>
        <v>0</v>
      </c>
      <c r="I48" s="438">
        <f t="shared" si="9"/>
        <v>0</v>
      </c>
      <c r="J48" s="438">
        <f t="shared" si="9"/>
        <v>0</v>
      </c>
      <c r="K48" s="438">
        <f t="shared" si="9"/>
        <v>0</v>
      </c>
      <c r="L48" s="438">
        <f t="shared" si="9"/>
        <v>0</v>
      </c>
      <c r="M48" s="438">
        <f t="shared" si="9"/>
        <v>0</v>
      </c>
      <c r="N48" s="438">
        <f t="shared" si="9"/>
        <v>0</v>
      </c>
      <c r="O48" s="438">
        <f t="shared" si="9"/>
        <v>0</v>
      </c>
      <c r="P48" s="438">
        <f t="shared" si="9"/>
        <v>0</v>
      </c>
      <c r="Q48" s="438">
        <f t="shared" si="9"/>
        <v>0</v>
      </c>
      <c r="R48" s="438">
        <f t="shared" si="9"/>
        <v>1</v>
      </c>
      <c r="S48" s="438">
        <f t="shared" si="9"/>
        <v>0</v>
      </c>
      <c r="T48" s="438">
        <f t="shared" si="9"/>
        <v>1</v>
      </c>
      <c r="U48" s="438">
        <f t="shared" si="9"/>
        <v>1</v>
      </c>
      <c r="V48" s="438">
        <f t="shared" si="9"/>
        <v>0</v>
      </c>
      <c r="W48" s="438">
        <f t="shared" si="9"/>
        <v>0</v>
      </c>
      <c r="X48" s="438">
        <f t="shared" si="9"/>
        <v>0</v>
      </c>
      <c r="Y48" s="438">
        <f t="shared" si="9"/>
        <v>1</v>
      </c>
      <c r="Z48" s="438">
        <f t="shared" si="9"/>
        <v>0</v>
      </c>
      <c r="AA48" s="438">
        <f t="shared" si="9"/>
        <v>1</v>
      </c>
      <c r="AB48" s="438">
        <f t="shared" si="9"/>
        <v>1</v>
      </c>
      <c r="AC48" s="438">
        <f t="shared" si="9"/>
        <v>0</v>
      </c>
      <c r="AD48" s="438">
        <f t="shared" si="9"/>
        <v>0</v>
      </c>
      <c r="AE48" s="438">
        <f t="shared" si="9"/>
        <v>0</v>
      </c>
      <c r="AF48" s="438">
        <f t="shared" si="9"/>
        <v>1</v>
      </c>
      <c r="AG48" s="438">
        <f t="shared" si="9"/>
        <v>0</v>
      </c>
      <c r="AH48" s="438">
        <f t="shared" si="9"/>
        <v>1</v>
      </c>
      <c r="AI48" s="438">
        <f t="shared" si="9"/>
        <v>1</v>
      </c>
      <c r="AJ48" s="438">
        <f t="shared" si="9"/>
        <v>0</v>
      </c>
      <c r="AK48" s="438">
        <f t="shared" si="9"/>
        <v>0</v>
      </c>
      <c r="AL48" s="260">
        <f t="shared" si="5"/>
        <v>9</v>
      </c>
      <c r="AM48" s="439"/>
      <c r="AN48" s="439" t="b">
        <v>0</v>
      </c>
    </row>
    <row r="49" ht="15.75" customHeight="1">
      <c r="A49" s="233" t="s">
        <v>261</v>
      </c>
      <c r="B49" s="309" t="s">
        <v>258</v>
      </c>
      <c r="C49" s="309" t="s">
        <v>255</v>
      </c>
      <c r="D49" s="310" t="s">
        <v>162</v>
      </c>
      <c r="E49" s="446"/>
      <c r="F49" s="447"/>
      <c r="G49" s="465"/>
      <c r="H49" s="462"/>
      <c r="I49" s="478"/>
      <c r="J49" s="464">
        <v>1.0</v>
      </c>
      <c r="K49" s="464"/>
      <c r="L49" s="464"/>
      <c r="M49" s="465"/>
      <c r="N49" s="463"/>
      <c r="O49" s="462"/>
      <c r="P49" s="478"/>
      <c r="Q49" s="464">
        <v>1.0</v>
      </c>
      <c r="R49" s="464"/>
      <c r="S49" s="464"/>
      <c r="T49" s="465"/>
      <c r="U49" s="465"/>
      <c r="V49" s="462"/>
      <c r="W49" s="478"/>
      <c r="X49" s="464">
        <v>1.0</v>
      </c>
      <c r="Y49" s="464"/>
      <c r="Z49" s="464"/>
      <c r="AA49" s="465"/>
      <c r="AB49" s="465"/>
      <c r="AC49" s="462"/>
      <c r="AD49" s="478"/>
      <c r="AE49" s="479"/>
      <c r="AF49" s="464"/>
      <c r="AG49" s="464">
        <v>1.0</v>
      </c>
      <c r="AH49" s="465"/>
      <c r="AI49" s="465"/>
      <c r="AJ49" s="462"/>
      <c r="AK49" s="478"/>
      <c r="AL49" s="466">
        <f t="shared" si="5"/>
        <v>4</v>
      </c>
      <c r="AM49" s="436"/>
      <c r="AN49" s="240" t="b">
        <v>0</v>
      </c>
    </row>
    <row r="50" ht="15.75" customHeight="1">
      <c r="A50" s="233" t="s">
        <v>261</v>
      </c>
      <c r="B50" s="309" t="s">
        <v>258</v>
      </c>
      <c r="C50" s="309" t="s">
        <v>255</v>
      </c>
      <c r="D50" s="310"/>
      <c r="E50" s="446"/>
      <c r="F50" s="447"/>
      <c r="G50" s="435"/>
      <c r="H50" s="437"/>
      <c r="I50" s="470"/>
      <c r="J50" s="441"/>
      <c r="K50" s="441"/>
      <c r="L50" s="441"/>
      <c r="M50" s="435"/>
      <c r="N50" s="433"/>
      <c r="O50" s="437"/>
      <c r="P50" s="470"/>
      <c r="Q50" s="441"/>
      <c r="R50" s="441"/>
      <c r="S50" s="441"/>
      <c r="T50" s="435"/>
      <c r="U50" s="435"/>
      <c r="V50" s="437"/>
      <c r="W50" s="470"/>
      <c r="X50" s="441"/>
      <c r="Y50" s="441"/>
      <c r="Z50" s="441"/>
      <c r="AA50" s="435"/>
      <c r="AB50" s="435"/>
      <c r="AC50" s="437"/>
      <c r="AD50" s="470"/>
      <c r="AE50" s="471"/>
      <c r="AF50" s="441"/>
      <c r="AG50" s="441"/>
      <c r="AH50" s="435"/>
      <c r="AI50" s="435"/>
      <c r="AJ50" s="437"/>
      <c r="AK50" s="470"/>
      <c r="AL50" s="448">
        <f t="shared" si="5"/>
        <v>0</v>
      </c>
      <c r="AM50" s="304"/>
      <c r="AN50" s="240" t="b">
        <v>0</v>
      </c>
    </row>
    <row r="51" ht="15.75" customHeight="1">
      <c r="A51" s="502" t="s">
        <v>261</v>
      </c>
      <c r="B51" s="286" t="s">
        <v>258</v>
      </c>
      <c r="C51" s="286" t="s">
        <v>255</v>
      </c>
      <c r="D51" s="287" t="s">
        <v>161</v>
      </c>
      <c r="E51" s="443"/>
      <c r="F51" s="444"/>
      <c r="G51" s="438">
        <f t="shared" ref="G51:AK51" si="10">SUM(G49:G50)</f>
        <v>0</v>
      </c>
      <c r="H51" s="438">
        <f t="shared" si="10"/>
        <v>0</v>
      </c>
      <c r="I51" s="438">
        <f t="shared" si="10"/>
        <v>0</v>
      </c>
      <c r="J51" s="438">
        <f t="shared" si="10"/>
        <v>1</v>
      </c>
      <c r="K51" s="438">
        <f t="shared" si="10"/>
        <v>0</v>
      </c>
      <c r="L51" s="438">
        <f t="shared" si="10"/>
        <v>0</v>
      </c>
      <c r="M51" s="438">
        <f t="shared" si="10"/>
        <v>0</v>
      </c>
      <c r="N51" s="438">
        <f t="shared" si="10"/>
        <v>0</v>
      </c>
      <c r="O51" s="438">
        <f t="shared" si="10"/>
        <v>0</v>
      </c>
      <c r="P51" s="438">
        <f t="shared" si="10"/>
        <v>0</v>
      </c>
      <c r="Q51" s="438">
        <f t="shared" si="10"/>
        <v>1</v>
      </c>
      <c r="R51" s="438">
        <f t="shared" si="10"/>
        <v>0</v>
      </c>
      <c r="S51" s="438">
        <f t="shared" si="10"/>
        <v>0</v>
      </c>
      <c r="T51" s="438">
        <f t="shared" si="10"/>
        <v>0</v>
      </c>
      <c r="U51" s="438">
        <f t="shared" si="10"/>
        <v>0</v>
      </c>
      <c r="V51" s="438">
        <f t="shared" si="10"/>
        <v>0</v>
      </c>
      <c r="W51" s="438">
        <f t="shared" si="10"/>
        <v>0</v>
      </c>
      <c r="X51" s="438">
        <f t="shared" si="10"/>
        <v>1</v>
      </c>
      <c r="Y51" s="438">
        <f t="shared" si="10"/>
        <v>0</v>
      </c>
      <c r="Z51" s="438">
        <f t="shared" si="10"/>
        <v>0</v>
      </c>
      <c r="AA51" s="438">
        <f t="shared" si="10"/>
        <v>0</v>
      </c>
      <c r="AB51" s="438">
        <f t="shared" si="10"/>
        <v>0</v>
      </c>
      <c r="AC51" s="438">
        <f t="shared" si="10"/>
        <v>0</v>
      </c>
      <c r="AD51" s="438">
        <f t="shared" si="10"/>
        <v>0</v>
      </c>
      <c r="AE51" s="438">
        <f t="shared" si="10"/>
        <v>0</v>
      </c>
      <c r="AF51" s="438">
        <f t="shared" si="10"/>
        <v>0</v>
      </c>
      <c r="AG51" s="438">
        <f t="shared" si="10"/>
        <v>1</v>
      </c>
      <c r="AH51" s="438">
        <f t="shared" si="10"/>
        <v>0</v>
      </c>
      <c r="AI51" s="438">
        <f t="shared" si="10"/>
        <v>0</v>
      </c>
      <c r="AJ51" s="438">
        <f t="shared" si="10"/>
        <v>0</v>
      </c>
      <c r="AK51" s="438">
        <f t="shared" si="10"/>
        <v>0</v>
      </c>
      <c r="AL51" s="260">
        <f t="shared" si="5"/>
        <v>4</v>
      </c>
      <c r="AM51" s="439"/>
      <c r="AN51" s="439" t="b">
        <v>0</v>
      </c>
    </row>
    <row r="52" ht="15.75" customHeight="1">
      <c r="A52" s="233" t="s">
        <v>273</v>
      </c>
      <c r="B52" s="408" t="s">
        <v>254</v>
      </c>
      <c r="C52" s="309" t="s">
        <v>259</v>
      </c>
      <c r="D52" s="309" t="s">
        <v>60</v>
      </c>
      <c r="E52" s="183"/>
      <c r="F52" s="183"/>
      <c r="G52" s="435">
        <v>6.0</v>
      </c>
      <c r="H52" s="437">
        <v>6.0</v>
      </c>
      <c r="I52" s="470"/>
      <c r="J52" s="434">
        <v>6.0</v>
      </c>
      <c r="K52" s="434">
        <v>6.0</v>
      </c>
      <c r="L52" s="434">
        <v>7.0</v>
      </c>
      <c r="M52" s="435">
        <v>6.0</v>
      </c>
      <c r="N52" s="433"/>
      <c r="O52" s="437">
        <v>6.0</v>
      </c>
      <c r="P52" s="473"/>
      <c r="Q52" s="434">
        <v>6.0</v>
      </c>
      <c r="R52" s="434">
        <v>6.0</v>
      </c>
      <c r="S52" s="434">
        <v>6.0</v>
      </c>
      <c r="T52" s="435">
        <v>6.0</v>
      </c>
      <c r="U52" s="435">
        <v>12.0</v>
      </c>
      <c r="V52" s="437">
        <v>6.0</v>
      </c>
      <c r="W52" s="473"/>
      <c r="X52" s="434">
        <v>12.0</v>
      </c>
      <c r="Y52" s="434">
        <v>12.0</v>
      </c>
      <c r="Z52" s="434">
        <v>6.0</v>
      </c>
      <c r="AA52" s="435">
        <v>6.0</v>
      </c>
      <c r="AB52" s="435">
        <v>6.0</v>
      </c>
      <c r="AC52" s="437">
        <v>7.0</v>
      </c>
      <c r="AD52" s="473"/>
      <c r="AE52" s="475">
        <v>0.0</v>
      </c>
      <c r="AF52" s="434">
        <v>6.0</v>
      </c>
      <c r="AG52" s="434">
        <v>6.0</v>
      </c>
      <c r="AH52" s="435">
        <v>6.0</v>
      </c>
      <c r="AI52" s="435">
        <v>6.0</v>
      </c>
      <c r="AJ52" s="437">
        <v>6.0</v>
      </c>
      <c r="AK52" s="473">
        <v>0.0</v>
      </c>
      <c r="AL52" s="360">
        <f t="shared" si="5"/>
        <v>164</v>
      </c>
      <c r="AM52" s="436"/>
      <c r="AN52" s="240" t="b">
        <v>1</v>
      </c>
    </row>
    <row r="53" ht="15.75" customHeight="1">
      <c r="A53" s="233" t="s">
        <v>273</v>
      </c>
      <c r="B53" s="408" t="s">
        <v>254</v>
      </c>
      <c r="C53" s="309" t="s">
        <v>259</v>
      </c>
      <c r="D53" s="309"/>
      <c r="E53" s="183"/>
      <c r="F53" s="183"/>
      <c r="G53" s="435"/>
      <c r="H53" s="437"/>
      <c r="I53" s="470"/>
      <c r="J53" s="434"/>
      <c r="K53" s="434"/>
      <c r="L53" s="434"/>
      <c r="M53" s="435"/>
      <c r="N53" s="433"/>
      <c r="O53" s="437"/>
      <c r="P53" s="473"/>
      <c r="Q53" s="434"/>
      <c r="R53" s="434"/>
      <c r="S53" s="434"/>
      <c r="T53" s="435"/>
      <c r="U53" s="435"/>
      <c r="V53" s="437"/>
      <c r="W53" s="473"/>
      <c r="X53" s="434"/>
      <c r="Y53" s="434"/>
      <c r="Z53" s="434"/>
      <c r="AA53" s="435"/>
      <c r="AB53" s="435"/>
      <c r="AC53" s="437"/>
      <c r="AD53" s="473"/>
      <c r="AE53" s="475"/>
      <c r="AF53" s="434"/>
      <c r="AG53" s="434"/>
      <c r="AH53" s="435"/>
      <c r="AI53" s="435"/>
      <c r="AJ53" s="437"/>
      <c r="AK53" s="473"/>
      <c r="AL53" s="360">
        <f t="shared" si="5"/>
        <v>0</v>
      </c>
      <c r="AM53" s="436"/>
      <c r="AN53" s="240" t="b">
        <v>0</v>
      </c>
    </row>
    <row r="54" ht="15.75" customHeight="1">
      <c r="A54" s="233" t="s">
        <v>273</v>
      </c>
      <c r="B54" s="408" t="s">
        <v>254</v>
      </c>
      <c r="C54" s="309" t="s">
        <v>259</v>
      </c>
      <c r="D54" s="309" t="s">
        <v>61</v>
      </c>
      <c r="E54" s="183"/>
      <c r="F54" s="183"/>
      <c r="G54" s="435">
        <v>6.0</v>
      </c>
      <c r="H54" s="437">
        <v>6.0</v>
      </c>
      <c r="I54" s="470">
        <v>6.0</v>
      </c>
      <c r="J54" s="434">
        <v>6.0</v>
      </c>
      <c r="K54" s="434">
        <v>6.0</v>
      </c>
      <c r="L54" s="434">
        <v>5.0</v>
      </c>
      <c r="M54" s="435">
        <v>6.0</v>
      </c>
      <c r="N54" s="433">
        <v>12.0</v>
      </c>
      <c r="O54" s="437">
        <v>12.0</v>
      </c>
      <c r="P54" s="473"/>
      <c r="Q54" s="434">
        <v>6.0</v>
      </c>
      <c r="R54" s="434"/>
      <c r="S54" s="434">
        <v>6.0</v>
      </c>
      <c r="T54" s="435">
        <v>6.0</v>
      </c>
      <c r="U54" s="435">
        <v>6.0</v>
      </c>
      <c r="V54" s="437">
        <v>6.0</v>
      </c>
      <c r="W54" s="473">
        <v>6.0</v>
      </c>
      <c r="X54" s="434">
        <v>6.0</v>
      </c>
      <c r="Y54" s="434">
        <v>6.0</v>
      </c>
      <c r="Z54" s="434">
        <v>6.0</v>
      </c>
      <c r="AA54" s="435">
        <v>6.0</v>
      </c>
      <c r="AB54" s="435">
        <v>6.0</v>
      </c>
      <c r="AC54" s="437"/>
      <c r="AD54" s="473">
        <v>6.0</v>
      </c>
      <c r="AE54" s="475">
        <v>6.0</v>
      </c>
      <c r="AF54" s="434">
        <v>6.0</v>
      </c>
      <c r="AG54" s="434">
        <v>6.0</v>
      </c>
      <c r="AH54" s="435"/>
      <c r="AI54" s="435">
        <v>6.0</v>
      </c>
      <c r="AJ54" s="437">
        <v>6.0</v>
      </c>
      <c r="AK54" s="473"/>
      <c r="AL54" s="360">
        <f t="shared" si="5"/>
        <v>167</v>
      </c>
      <c r="AM54" s="436"/>
      <c r="AN54" s="240" t="b">
        <v>1</v>
      </c>
    </row>
    <row r="55" ht="15.75" customHeight="1">
      <c r="A55" s="233" t="s">
        <v>273</v>
      </c>
      <c r="B55" s="408" t="s">
        <v>254</v>
      </c>
      <c r="C55" s="309" t="s">
        <v>259</v>
      </c>
      <c r="D55" s="309" t="s">
        <v>86</v>
      </c>
      <c r="E55" s="183"/>
      <c r="F55" s="183"/>
      <c r="G55" s="435">
        <v>6.0</v>
      </c>
      <c r="H55" s="437">
        <v>6.0</v>
      </c>
      <c r="I55" s="470"/>
      <c r="J55" s="434">
        <v>6.0</v>
      </c>
      <c r="K55" s="434">
        <v>6.0</v>
      </c>
      <c r="L55" s="434">
        <v>12.0</v>
      </c>
      <c r="M55" s="435">
        <v>12.0</v>
      </c>
      <c r="N55" s="433">
        <v>6.0</v>
      </c>
      <c r="O55" s="437"/>
      <c r="P55" s="473">
        <v>6.0</v>
      </c>
      <c r="Q55" s="434">
        <v>6.0</v>
      </c>
      <c r="R55" s="434">
        <v>6.0</v>
      </c>
      <c r="S55" s="434">
        <v>6.0</v>
      </c>
      <c r="T55" s="435">
        <v>6.0</v>
      </c>
      <c r="U55" s="435">
        <v>6.0</v>
      </c>
      <c r="V55" s="437">
        <v>6.0</v>
      </c>
      <c r="W55" s="473">
        <v>12.0</v>
      </c>
      <c r="X55" s="434">
        <v>6.0</v>
      </c>
      <c r="Y55" s="434"/>
      <c r="Z55" s="434"/>
      <c r="AA55" s="435">
        <v>6.0</v>
      </c>
      <c r="AB55" s="435">
        <v>12.0</v>
      </c>
      <c r="AC55" s="437">
        <v>6.0</v>
      </c>
      <c r="AD55" s="473">
        <v>6.0</v>
      </c>
      <c r="AE55" s="475">
        <v>0.0</v>
      </c>
      <c r="AF55" s="434">
        <v>12.0</v>
      </c>
      <c r="AG55" s="434">
        <v>6.0</v>
      </c>
      <c r="AH55" s="435"/>
      <c r="AI55" s="435">
        <v>12.0</v>
      </c>
      <c r="AJ55" s="437">
        <v>6.0</v>
      </c>
      <c r="AK55" s="473">
        <v>6.0</v>
      </c>
      <c r="AL55" s="360">
        <f t="shared" si="5"/>
        <v>186</v>
      </c>
      <c r="AM55" s="436"/>
      <c r="AN55" s="240" t="b">
        <v>1</v>
      </c>
    </row>
    <row r="56" ht="15.75" customHeight="1">
      <c r="A56" s="233" t="s">
        <v>273</v>
      </c>
      <c r="B56" s="408" t="s">
        <v>254</v>
      </c>
      <c r="C56" s="309" t="s">
        <v>259</v>
      </c>
      <c r="D56" s="309"/>
      <c r="E56" s="183"/>
      <c r="F56" s="183"/>
      <c r="G56" s="435"/>
      <c r="H56" s="437"/>
      <c r="I56" s="470"/>
      <c r="J56" s="434"/>
      <c r="K56" s="434"/>
      <c r="L56" s="434"/>
      <c r="M56" s="435"/>
      <c r="N56" s="433"/>
      <c r="O56" s="437"/>
      <c r="P56" s="473"/>
      <c r="Q56" s="434"/>
      <c r="R56" s="434"/>
      <c r="S56" s="434"/>
      <c r="T56" s="435"/>
      <c r="U56" s="435"/>
      <c r="V56" s="437"/>
      <c r="W56" s="473"/>
      <c r="X56" s="434"/>
      <c r="Y56" s="434"/>
      <c r="Z56" s="434"/>
      <c r="AA56" s="435"/>
      <c r="AB56" s="435"/>
      <c r="AC56" s="437"/>
      <c r="AD56" s="473"/>
      <c r="AE56" s="475"/>
      <c r="AF56" s="434"/>
      <c r="AG56" s="434"/>
      <c r="AH56" s="435"/>
      <c r="AI56" s="435"/>
      <c r="AJ56" s="437"/>
      <c r="AK56" s="473"/>
      <c r="AL56" s="360">
        <f t="shared" si="5"/>
        <v>0</v>
      </c>
      <c r="AM56" s="436"/>
      <c r="AN56" s="240" t="b">
        <v>0</v>
      </c>
    </row>
    <row r="57" ht="15.75" customHeight="1">
      <c r="A57" s="233" t="s">
        <v>273</v>
      </c>
      <c r="B57" s="408" t="s">
        <v>254</v>
      </c>
      <c r="C57" s="309" t="s">
        <v>259</v>
      </c>
      <c r="D57" s="309" t="s">
        <v>64</v>
      </c>
      <c r="E57" s="183"/>
      <c r="F57" s="183"/>
      <c r="G57" s="435"/>
      <c r="H57" s="437">
        <v>6.0</v>
      </c>
      <c r="I57" s="470">
        <v>12.0</v>
      </c>
      <c r="J57" s="434"/>
      <c r="K57" s="434"/>
      <c r="L57" s="434"/>
      <c r="M57" s="435"/>
      <c r="N57" s="433"/>
      <c r="O57" s="437"/>
      <c r="P57" s="473">
        <v>12.0</v>
      </c>
      <c r="Q57" s="434"/>
      <c r="R57" s="434"/>
      <c r="S57" s="434"/>
      <c r="T57" s="435">
        <v>6.0</v>
      </c>
      <c r="U57" s="435"/>
      <c r="V57" s="437"/>
      <c r="W57" s="473">
        <v>6.0</v>
      </c>
      <c r="X57" s="434"/>
      <c r="Y57" s="434">
        <v>6.0</v>
      </c>
      <c r="Z57" s="434">
        <v>6.0</v>
      </c>
      <c r="AA57" s="435"/>
      <c r="AB57" s="435"/>
      <c r="AC57" s="437">
        <v>5.0</v>
      </c>
      <c r="AD57" s="473"/>
      <c r="AE57" s="475"/>
      <c r="AF57" s="434"/>
      <c r="AG57" s="434"/>
      <c r="AH57" s="435">
        <v>6.0</v>
      </c>
      <c r="AI57" s="435"/>
      <c r="AJ57" s="437"/>
      <c r="AK57" s="473">
        <v>6.0</v>
      </c>
      <c r="AL57" s="360">
        <f t="shared" si="5"/>
        <v>71</v>
      </c>
      <c r="AM57" s="436"/>
      <c r="AN57" s="240" t="b">
        <v>1</v>
      </c>
    </row>
    <row r="58" ht="15.75" customHeight="1">
      <c r="A58" s="233" t="s">
        <v>273</v>
      </c>
      <c r="B58" s="408" t="s">
        <v>254</v>
      </c>
      <c r="C58" s="309" t="s">
        <v>259</v>
      </c>
      <c r="D58" s="309" t="s">
        <v>97</v>
      </c>
      <c r="E58" s="183"/>
      <c r="F58" s="183"/>
      <c r="G58" s="435">
        <v>6.0</v>
      </c>
      <c r="H58" s="437"/>
      <c r="I58" s="470">
        <v>6.0</v>
      </c>
      <c r="J58" s="434">
        <v>6.0</v>
      </c>
      <c r="K58" s="434">
        <v>6.0</v>
      </c>
      <c r="L58" s="434"/>
      <c r="M58" s="435"/>
      <c r="N58" s="433"/>
      <c r="O58" s="437"/>
      <c r="P58" s="473"/>
      <c r="Q58" s="434">
        <v>6.0</v>
      </c>
      <c r="R58" s="434">
        <v>6.0</v>
      </c>
      <c r="S58" s="434">
        <v>6.0</v>
      </c>
      <c r="T58" s="435"/>
      <c r="U58" s="435"/>
      <c r="V58" s="437"/>
      <c r="W58" s="473"/>
      <c r="X58" s="434"/>
      <c r="Y58" s="434"/>
      <c r="Z58" s="434"/>
      <c r="AA58" s="435">
        <v>6.0</v>
      </c>
      <c r="AB58" s="435"/>
      <c r="AC58" s="437"/>
      <c r="AD58" s="473"/>
      <c r="AE58" s="475"/>
      <c r="AF58" s="434"/>
      <c r="AG58" s="434">
        <v>6.0</v>
      </c>
      <c r="AH58" s="435">
        <v>6.0</v>
      </c>
      <c r="AI58" s="435"/>
      <c r="AJ58" s="437"/>
      <c r="AK58" s="473"/>
      <c r="AL58" s="360">
        <f t="shared" si="5"/>
        <v>60</v>
      </c>
      <c r="AM58" s="436"/>
      <c r="AN58" s="240" t="b">
        <v>1</v>
      </c>
    </row>
    <row r="59" ht="15.75" customHeight="1">
      <c r="A59" s="233" t="s">
        <v>273</v>
      </c>
      <c r="B59" s="408" t="s">
        <v>254</v>
      </c>
      <c r="C59" s="309" t="s">
        <v>259</v>
      </c>
      <c r="D59" s="309" t="s">
        <v>66</v>
      </c>
      <c r="E59" s="183"/>
      <c r="F59" s="183"/>
      <c r="G59" s="435"/>
      <c r="H59" s="437"/>
      <c r="I59" s="470"/>
      <c r="J59" s="434"/>
      <c r="K59" s="434"/>
      <c r="L59" s="434"/>
      <c r="M59" s="435"/>
      <c r="N59" s="433"/>
      <c r="O59" s="437">
        <v>6.0</v>
      </c>
      <c r="P59" s="473"/>
      <c r="Q59" s="434"/>
      <c r="R59" s="434"/>
      <c r="S59" s="434"/>
      <c r="T59" s="435"/>
      <c r="U59" s="435"/>
      <c r="V59" s="437"/>
      <c r="W59" s="473"/>
      <c r="X59" s="434"/>
      <c r="Y59" s="434"/>
      <c r="Z59" s="434">
        <v>6.0</v>
      </c>
      <c r="AA59" s="435"/>
      <c r="AB59" s="435"/>
      <c r="AC59" s="437"/>
      <c r="AD59" s="473"/>
      <c r="AE59" s="475"/>
      <c r="AF59" s="434"/>
      <c r="AG59" s="434"/>
      <c r="AH59" s="435">
        <v>6.0</v>
      </c>
      <c r="AI59" s="435"/>
      <c r="AJ59" s="437"/>
      <c r="AK59" s="473"/>
      <c r="AL59" s="360">
        <f t="shared" si="5"/>
        <v>18</v>
      </c>
      <c r="AM59" s="436"/>
      <c r="AN59" s="240" t="b">
        <v>1</v>
      </c>
    </row>
    <row r="60" ht="15.75" customHeight="1">
      <c r="A60" s="233" t="s">
        <v>273</v>
      </c>
      <c r="B60" s="408" t="s">
        <v>254</v>
      </c>
      <c r="C60" s="309" t="s">
        <v>259</v>
      </c>
      <c r="D60" s="309" t="s">
        <v>84</v>
      </c>
      <c r="E60" s="183"/>
      <c r="F60" s="183"/>
      <c r="G60" s="435"/>
      <c r="H60" s="437"/>
      <c r="I60" s="470"/>
      <c r="J60" s="434"/>
      <c r="K60" s="434"/>
      <c r="L60" s="434"/>
      <c r="M60" s="435"/>
      <c r="N60" s="433">
        <v>6.0</v>
      </c>
      <c r="O60" s="437"/>
      <c r="P60" s="473">
        <v>6.0</v>
      </c>
      <c r="Q60" s="434"/>
      <c r="R60" s="434">
        <v>6.0</v>
      </c>
      <c r="S60" s="434"/>
      <c r="T60" s="435"/>
      <c r="U60" s="435"/>
      <c r="V60" s="437">
        <v>6.0</v>
      </c>
      <c r="W60" s="473"/>
      <c r="X60" s="434"/>
      <c r="Y60" s="434"/>
      <c r="Z60" s="434"/>
      <c r="AA60" s="435"/>
      <c r="AB60" s="435"/>
      <c r="AC60" s="437">
        <v>6.0</v>
      </c>
      <c r="AD60" s="473">
        <v>6.0</v>
      </c>
      <c r="AE60" s="475"/>
      <c r="AF60" s="434"/>
      <c r="AG60" s="434"/>
      <c r="AH60" s="435"/>
      <c r="AI60" s="435"/>
      <c r="AJ60" s="437">
        <v>6.0</v>
      </c>
      <c r="AK60" s="473">
        <v>0.0</v>
      </c>
      <c r="AL60" s="360">
        <f t="shared" si="5"/>
        <v>42</v>
      </c>
      <c r="AM60" s="436"/>
      <c r="AN60" s="240" t="b">
        <v>1</v>
      </c>
    </row>
    <row r="61" ht="15.75" customHeight="1">
      <c r="A61" s="233" t="s">
        <v>273</v>
      </c>
      <c r="B61" s="408" t="s">
        <v>254</v>
      </c>
      <c r="C61" s="309" t="s">
        <v>259</v>
      </c>
      <c r="D61" s="309"/>
      <c r="E61" s="183"/>
      <c r="F61" s="183"/>
      <c r="G61" s="435"/>
      <c r="H61" s="437"/>
      <c r="I61" s="470"/>
      <c r="J61" s="434"/>
      <c r="K61" s="434"/>
      <c r="L61" s="434"/>
      <c r="M61" s="435"/>
      <c r="N61" s="433"/>
      <c r="O61" s="437"/>
      <c r="P61" s="473"/>
      <c r="Q61" s="434"/>
      <c r="R61" s="434"/>
      <c r="S61" s="434"/>
      <c r="T61" s="435"/>
      <c r="U61" s="435"/>
      <c r="V61" s="437"/>
      <c r="W61" s="473"/>
      <c r="X61" s="434"/>
      <c r="Y61" s="434"/>
      <c r="Z61" s="434"/>
      <c r="AA61" s="435"/>
      <c r="AB61" s="435"/>
      <c r="AC61" s="437"/>
      <c r="AD61" s="473"/>
      <c r="AE61" s="475"/>
      <c r="AF61" s="434"/>
      <c r="AG61" s="434"/>
      <c r="AH61" s="435"/>
      <c r="AI61" s="435"/>
      <c r="AJ61" s="437"/>
      <c r="AK61" s="473"/>
      <c r="AL61" s="360">
        <f t="shared" si="5"/>
        <v>0</v>
      </c>
      <c r="AM61" s="436"/>
      <c r="AN61" s="240" t="b">
        <v>0</v>
      </c>
    </row>
    <row r="62" ht="15.75" customHeight="1">
      <c r="A62" s="502" t="s">
        <v>273</v>
      </c>
      <c r="B62" s="286" t="s">
        <v>254</v>
      </c>
      <c r="C62" s="286" t="s">
        <v>259</v>
      </c>
      <c r="D62" s="457" t="s">
        <v>47</v>
      </c>
      <c r="E62" s="258"/>
      <c r="F62" s="258"/>
      <c r="G62" s="438">
        <f t="shared" ref="G62:AK62" si="11">SUM(G52:G61)</f>
        <v>24</v>
      </c>
      <c r="H62" s="438">
        <f t="shared" si="11"/>
        <v>24</v>
      </c>
      <c r="I62" s="438">
        <f t="shared" si="11"/>
        <v>24</v>
      </c>
      <c r="J62" s="438">
        <f t="shared" si="11"/>
        <v>24</v>
      </c>
      <c r="K62" s="438">
        <f t="shared" si="11"/>
        <v>24</v>
      </c>
      <c r="L62" s="438">
        <f t="shared" si="11"/>
        <v>24</v>
      </c>
      <c r="M62" s="438">
        <f t="shared" si="11"/>
        <v>24</v>
      </c>
      <c r="N62" s="438">
        <f t="shared" si="11"/>
        <v>24</v>
      </c>
      <c r="O62" s="438">
        <f t="shared" si="11"/>
        <v>24</v>
      </c>
      <c r="P62" s="438">
        <f t="shared" si="11"/>
        <v>24</v>
      </c>
      <c r="Q62" s="438">
        <f t="shared" si="11"/>
        <v>24</v>
      </c>
      <c r="R62" s="438">
        <f t="shared" si="11"/>
        <v>24</v>
      </c>
      <c r="S62" s="438">
        <f t="shared" si="11"/>
        <v>24</v>
      </c>
      <c r="T62" s="438">
        <f t="shared" si="11"/>
        <v>24</v>
      </c>
      <c r="U62" s="438">
        <f t="shared" si="11"/>
        <v>24</v>
      </c>
      <c r="V62" s="438">
        <f t="shared" si="11"/>
        <v>24</v>
      </c>
      <c r="W62" s="438">
        <f t="shared" si="11"/>
        <v>24</v>
      </c>
      <c r="X62" s="438">
        <f t="shared" si="11"/>
        <v>24</v>
      </c>
      <c r="Y62" s="438">
        <f t="shared" si="11"/>
        <v>24</v>
      </c>
      <c r="Z62" s="438">
        <f t="shared" si="11"/>
        <v>24</v>
      </c>
      <c r="AA62" s="438">
        <f t="shared" si="11"/>
        <v>24</v>
      </c>
      <c r="AB62" s="438">
        <f t="shared" si="11"/>
        <v>24</v>
      </c>
      <c r="AC62" s="438">
        <f t="shared" si="11"/>
        <v>24</v>
      </c>
      <c r="AD62" s="438">
        <f t="shared" si="11"/>
        <v>18</v>
      </c>
      <c r="AE62" s="438">
        <f t="shared" si="11"/>
        <v>6</v>
      </c>
      <c r="AF62" s="438">
        <f t="shared" si="11"/>
        <v>24</v>
      </c>
      <c r="AG62" s="438">
        <f t="shared" si="11"/>
        <v>24</v>
      </c>
      <c r="AH62" s="438">
        <f t="shared" si="11"/>
        <v>24</v>
      </c>
      <c r="AI62" s="438">
        <f t="shared" si="11"/>
        <v>24</v>
      </c>
      <c r="AJ62" s="438">
        <f t="shared" si="11"/>
        <v>24</v>
      </c>
      <c r="AK62" s="438">
        <f t="shared" si="11"/>
        <v>12</v>
      </c>
      <c r="AL62" s="260">
        <f t="shared" si="5"/>
        <v>708</v>
      </c>
      <c r="AM62" s="439"/>
      <c r="AN62" s="439" t="b">
        <v>0</v>
      </c>
    </row>
    <row r="63" ht="15.75" customHeight="1">
      <c r="A63" s="233" t="s">
        <v>273</v>
      </c>
      <c r="B63" s="408" t="s">
        <v>254</v>
      </c>
      <c r="C63" s="309" t="s">
        <v>263</v>
      </c>
      <c r="D63" s="408" t="s">
        <v>144</v>
      </c>
      <c r="E63" s="183"/>
      <c r="F63" s="183"/>
      <c r="G63" s="435"/>
      <c r="H63" s="437">
        <v>1.0</v>
      </c>
      <c r="I63" s="470">
        <v>1.0</v>
      </c>
      <c r="J63" s="434">
        <v>2.0</v>
      </c>
      <c r="K63" s="434">
        <v>2.0</v>
      </c>
      <c r="L63" s="434">
        <v>2.0</v>
      </c>
      <c r="M63" s="435">
        <v>2.0</v>
      </c>
      <c r="N63" s="433">
        <v>2.0</v>
      </c>
      <c r="O63" s="437">
        <v>1.0</v>
      </c>
      <c r="P63" s="473">
        <v>1.0</v>
      </c>
      <c r="Q63" s="434">
        <v>2.0</v>
      </c>
      <c r="R63" s="434">
        <v>2.0</v>
      </c>
      <c r="S63" s="434">
        <v>2.0</v>
      </c>
      <c r="T63" s="435">
        <v>2.0</v>
      </c>
      <c r="U63" s="435">
        <v>2.0</v>
      </c>
      <c r="V63" s="437">
        <v>1.0</v>
      </c>
      <c r="W63" s="473">
        <v>1.0</v>
      </c>
      <c r="X63" s="434">
        <v>2.0</v>
      </c>
      <c r="Y63" s="434">
        <v>2.0</v>
      </c>
      <c r="Z63" s="434">
        <v>2.0</v>
      </c>
      <c r="AA63" s="435">
        <v>2.0</v>
      </c>
      <c r="AB63" s="435">
        <v>2.0</v>
      </c>
      <c r="AC63" s="437">
        <v>1.0</v>
      </c>
      <c r="AD63" s="473">
        <v>1.0</v>
      </c>
      <c r="AE63" s="475">
        <v>2.0</v>
      </c>
      <c r="AF63" s="434">
        <v>2.0</v>
      </c>
      <c r="AG63" s="434">
        <v>2.0</v>
      </c>
      <c r="AH63" s="435">
        <v>2.0</v>
      </c>
      <c r="AI63" s="435">
        <v>2.0</v>
      </c>
      <c r="AJ63" s="437">
        <v>1.0</v>
      </c>
      <c r="AK63" s="473">
        <v>1.0</v>
      </c>
      <c r="AL63" s="360">
        <f t="shared" si="5"/>
        <v>50</v>
      </c>
      <c r="AM63" s="436"/>
      <c r="AN63" s="240" t="b">
        <v>1</v>
      </c>
    </row>
    <row r="64" ht="15.75" customHeight="1">
      <c r="A64" s="233" t="s">
        <v>273</v>
      </c>
      <c r="B64" s="309" t="s">
        <v>254</v>
      </c>
      <c r="C64" s="309" t="s">
        <v>263</v>
      </c>
      <c r="D64" s="309" t="s">
        <v>145</v>
      </c>
      <c r="E64" s="183"/>
      <c r="F64" s="183"/>
      <c r="G64" s="435"/>
      <c r="H64" s="437"/>
      <c r="I64" s="470"/>
      <c r="J64" s="434"/>
      <c r="K64" s="434"/>
      <c r="L64" s="434"/>
      <c r="M64" s="435"/>
      <c r="N64" s="433"/>
      <c r="O64" s="437"/>
      <c r="P64" s="473"/>
      <c r="Q64" s="434"/>
      <c r="R64" s="434"/>
      <c r="S64" s="434"/>
      <c r="T64" s="435"/>
      <c r="U64" s="435"/>
      <c r="V64" s="437"/>
      <c r="W64" s="473"/>
      <c r="X64" s="434"/>
      <c r="Y64" s="434"/>
      <c r="Z64" s="434"/>
      <c r="AA64" s="435"/>
      <c r="AB64" s="435"/>
      <c r="AC64" s="437"/>
      <c r="AD64" s="473"/>
      <c r="AE64" s="475"/>
      <c r="AF64" s="434"/>
      <c r="AG64" s="434"/>
      <c r="AH64" s="435"/>
      <c r="AI64" s="435"/>
      <c r="AJ64" s="437"/>
      <c r="AK64" s="473"/>
      <c r="AL64" s="238">
        <f t="shared" si="5"/>
        <v>0</v>
      </c>
      <c r="AM64" s="304"/>
      <c r="AN64" s="240" t="b">
        <v>0</v>
      </c>
    </row>
    <row r="65" ht="15.75" customHeight="1">
      <c r="A65" s="233" t="s">
        <v>273</v>
      </c>
      <c r="B65" s="309" t="s">
        <v>254</v>
      </c>
      <c r="C65" s="309" t="s">
        <v>263</v>
      </c>
      <c r="D65" s="309"/>
      <c r="E65" s="183"/>
      <c r="F65" s="183"/>
      <c r="G65" s="435"/>
      <c r="H65" s="437"/>
      <c r="I65" s="470"/>
      <c r="J65" s="434"/>
      <c r="K65" s="434"/>
      <c r="L65" s="434"/>
      <c r="M65" s="435"/>
      <c r="N65" s="433"/>
      <c r="O65" s="437"/>
      <c r="P65" s="473"/>
      <c r="Q65" s="434"/>
      <c r="R65" s="434"/>
      <c r="S65" s="434"/>
      <c r="T65" s="435"/>
      <c r="U65" s="435"/>
      <c r="V65" s="437"/>
      <c r="W65" s="473"/>
      <c r="X65" s="434"/>
      <c r="Y65" s="434"/>
      <c r="Z65" s="434"/>
      <c r="AA65" s="435"/>
      <c r="AB65" s="435"/>
      <c r="AC65" s="437"/>
      <c r="AD65" s="473"/>
      <c r="AE65" s="475"/>
      <c r="AF65" s="434"/>
      <c r="AG65" s="434"/>
      <c r="AH65" s="435"/>
      <c r="AI65" s="435"/>
      <c r="AJ65" s="437"/>
      <c r="AK65" s="473"/>
      <c r="AL65" s="238">
        <f t="shared" si="5"/>
        <v>0</v>
      </c>
      <c r="AM65" s="304"/>
      <c r="AN65" s="240" t="b">
        <v>0</v>
      </c>
    </row>
    <row r="66" ht="15.75" customHeight="1">
      <c r="A66" s="502" t="s">
        <v>273</v>
      </c>
      <c r="B66" s="286" t="s">
        <v>254</v>
      </c>
      <c r="C66" s="286" t="s">
        <v>263</v>
      </c>
      <c r="D66" s="286" t="s">
        <v>142</v>
      </c>
      <c r="E66" s="258"/>
      <c r="F66" s="258"/>
      <c r="G66" s="438">
        <f t="shared" ref="G66:AK66" si="12">SUM(G63:G65)</f>
        <v>0</v>
      </c>
      <c r="H66" s="438">
        <f t="shared" si="12"/>
        <v>1</v>
      </c>
      <c r="I66" s="438">
        <f t="shared" si="12"/>
        <v>1</v>
      </c>
      <c r="J66" s="438">
        <f t="shared" si="12"/>
        <v>2</v>
      </c>
      <c r="K66" s="438">
        <f t="shared" si="12"/>
        <v>2</v>
      </c>
      <c r="L66" s="438">
        <f t="shared" si="12"/>
        <v>2</v>
      </c>
      <c r="M66" s="438">
        <f t="shared" si="12"/>
        <v>2</v>
      </c>
      <c r="N66" s="438">
        <f t="shared" si="12"/>
        <v>2</v>
      </c>
      <c r="O66" s="438">
        <f t="shared" si="12"/>
        <v>1</v>
      </c>
      <c r="P66" s="438">
        <f t="shared" si="12"/>
        <v>1</v>
      </c>
      <c r="Q66" s="438">
        <f t="shared" si="12"/>
        <v>2</v>
      </c>
      <c r="R66" s="438">
        <f t="shared" si="12"/>
        <v>2</v>
      </c>
      <c r="S66" s="438">
        <f t="shared" si="12"/>
        <v>2</v>
      </c>
      <c r="T66" s="438">
        <f t="shared" si="12"/>
        <v>2</v>
      </c>
      <c r="U66" s="438">
        <f t="shared" si="12"/>
        <v>2</v>
      </c>
      <c r="V66" s="438">
        <f t="shared" si="12"/>
        <v>1</v>
      </c>
      <c r="W66" s="438">
        <f t="shared" si="12"/>
        <v>1</v>
      </c>
      <c r="X66" s="438">
        <f t="shared" si="12"/>
        <v>2</v>
      </c>
      <c r="Y66" s="438">
        <f t="shared" si="12"/>
        <v>2</v>
      </c>
      <c r="Z66" s="438">
        <f t="shared" si="12"/>
        <v>2</v>
      </c>
      <c r="AA66" s="438">
        <f t="shared" si="12"/>
        <v>2</v>
      </c>
      <c r="AB66" s="438">
        <f t="shared" si="12"/>
        <v>2</v>
      </c>
      <c r="AC66" s="438">
        <f t="shared" si="12"/>
        <v>1</v>
      </c>
      <c r="AD66" s="438">
        <f t="shared" si="12"/>
        <v>1</v>
      </c>
      <c r="AE66" s="438">
        <f t="shared" si="12"/>
        <v>2</v>
      </c>
      <c r="AF66" s="438">
        <f t="shared" si="12"/>
        <v>2</v>
      </c>
      <c r="AG66" s="438">
        <f t="shared" si="12"/>
        <v>2</v>
      </c>
      <c r="AH66" s="438">
        <f t="shared" si="12"/>
        <v>2</v>
      </c>
      <c r="AI66" s="438">
        <f t="shared" si="12"/>
        <v>2</v>
      </c>
      <c r="AJ66" s="438">
        <f t="shared" si="12"/>
        <v>1</v>
      </c>
      <c r="AK66" s="438">
        <f t="shared" si="12"/>
        <v>1</v>
      </c>
      <c r="AL66" s="260">
        <f t="shared" si="5"/>
        <v>50</v>
      </c>
      <c r="AM66" s="439"/>
      <c r="AN66" s="439" t="b">
        <v>0</v>
      </c>
    </row>
    <row r="67" ht="15.75" customHeight="1">
      <c r="A67" s="233" t="s">
        <v>273</v>
      </c>
      <c r="B67" s="408" t="s">
        <v>254</v>
      </c>
      <c r="C67" s="309" t="s">
        <v>255</v>
      </c>
      <c r="D67" s="408" t="s">
        <v>163</v>
      </c>
      <c r="E67" s="183"/>
      <c r="F67" s="183"/>
      <c r="G67" s="435"/>
      <c r="H67" s="437"/>
      <c r="I67" s="470"/>
      <c r="J67" s="434"/>
      <c r="K67" s="434">
        <v>1.0</v>
      </c>
      <c r="L67" s="434"/>
      <c r="M67" s="435"/>
      <c r="N67" s="433"/>
      <c r="O67" s="437"/>
      <c r="P67" s="473"/>
      <c r="Q67" s="434"/>
      <c r="R67" s="434">
        <v>1.0</v>
      </c>
      <c r="S67" s="434"/>
      <c r="T67" s="435"/>
      <c r="U67" s="435"/>
      <c r="V67" s="437"/>
      <c r="W67" s="473"/>
      <c r="X67" s="434">
        <v>1.0</v>
      </c>
      <c r="Y67" s="434"/>
      <c r="Z67" s="434"/>
      <c r="AA67" s="435"/>
      <c r="AB67" s="435"/>
      <c r="AC67" s="437"/>
      <c r="AD67" s="473"/>
      <c r="AE67" s="475"/>
      <c r="AF67" s="434">
        <v>1.0</v>
      </c>
      <c r="AG67" s="434"/>
      <c r="AH67" s="435"/>
      <c r="AI67" s="435"/>
      <c r="AJ67" s="437"/>
      <c r="AK67" s="473"/>
      <c r="AL67" s="360">
        <f t="shared" si="5"/>
        <v>4</v>
      </c>
      <c r="AM67" s="436"/>
      <c r="AN67" s="240" t="b">
        <v>1</v>
      </c>
    </row>
    <row r="68" ht="15.75" customHeight="1">
      <c r="A68" s="233" t="s">
        <v>273</v>
      </c>
      <c r="B68" s="309" t="s">
        <v>254</v>
      </c>
      <c r="C68" s="309" t="s">
        <v>255</v>
      </c>
      <c r="D68" s="309" t="s">
        <v>169</v>
      </c>
      <c r="E68" s="183"/>
      <c r="F68" s="183"/>
      <c r="G68" s="435"/>
      <c r="H68" s="437"/>
      <c r="I68" s="470"/>
      <c r="J68" s="434"/>
      <c r="K68" s="434"/>
      <c r="L68" s="434"/>
      <c r="M68" s="435"/>
      <c r="N68" s="433"/>
      <c r="O68" s="437"/>
      <c r="P68" s="473"/>
      <c r="Q68" s="434"/>
      <c r="R68" s="434"/>
      <c r="S68" s="434"/>
      <c r="T68" s="435"/>
      <c r="U68" s="435"/>
      <c r="V68" s="437"/>
      <c r="W68" s="473"/>
      <c r="X68" s="434"/>
      <c r="Y68" s="434"/>
      <c r="Z68" s="434"/>
      <c r="AA68" s="435"/>
      <c r="AB68" s="435"/>
      <c r="AC68" s="437"/>
      <c r="AD68" s="473"/>
      <c r="AE68" s="475"/>
      <c r="AF68" s="434"/>
      <c r="AG68" s="434"/>
      <c r="AH68" s="435"/>
      <c r="AI68" s="435"/>
      <c r="AJ68" s="437"/>
      <c r="AK68" s="473"/>
      <c r="AL68" s="238">
        <f t="shared" si="5"/>
        <v>0</v>
      </c>
      <c r="AM68" s="304"/>
      <c r="AN68" s="240" t="b">
        <v>0</v>
      </c>
    </row>
    <row r="69" ht="15.75" customHeight="1">
      <c r="A69" s="502" t="s">
        <v>273</v>
      </c>
      <c r="B69" s="286" t="s">
        <v>254</v>
      </c>
      <c r="C69" s="286" t="s">
        <v>255</v>
      </c>
      <c r="D69" s="286" t="s">
        <v>161</v>
      </c>
      <c r="E69" s="258"/>
      <c r="F69" s="258"/>
      <c r="G69" s="438">
        <f t="shared" ref="G69:AK69" si="13">SUM(G67:G68)</f>
        <v>0</v>
      </c>
      <c r="H69" s="438">
        <f t="shared" si="13"/>
        <v>0</v>
      </c>
      <c r="I69" s="438">
        <f t="shared" si="13"/>
        <v>0</v>
      </c>
      <c r="J69" s="438">
        <f t="shared" si="13"/>
        <v>0</v>
      </c>
      <c r="K69" s="438">
        <f t="shared" si="13"/>
        <v>1</v>
      </c>
      <c r="L69" s="438">
        <f t="shared" si="13"/>
        <v>0</v>
      </c>
      <c r="M69" s="438">
        <f t="shared" si="13"/>
        <v>0</v>
      </c>
      <c r="N69" s="438">
        <f t="shared" si="13"/>
        <v>0</v>
      </c>
      <c r="O69" s="438">
        <f t="shared" si="13"/>
        <v>0</v>
      </c>
      <c r="P69" s="438">
        <f t="shared" si="13"/>
        <v>0</v>
      </c>
      <c r="Q69" s="438">
        <f t="shared" si="13"/>
        <v>0</v>
      </c>
      <c r="R69" s="438">
        <f t="shared" si="13"/>
        <v>1</v>
      </c>
      <c r="S69" s="438">
        <f t="shared" si="13"/>
        <v>0</v>
      </c>
      <c r="T69" s="438">
        <f t="shared" si="13"/>
        <v>0</v>
      </c>
      <c r="U69" s="438">
        <f t="shared" si="13"/>
        <v>0</v>
      </c>
      <c r="V69" s="438">
        <f t="shared" si="13"/>
        <v>0</v>
      </c>
      <c r="W69" s="438">
        <f t="shared" si="13"/>
        <v>0</v>
      </c>
      <c r="X69" s="438">
        <f t="shared" si="13"/>
        <v>1</v>
      </c>
      <c r="Y69" s="438">
        <f t="shared" si="13"/>
        <v>0</v>
      </c>
      <c r="Z69" s="438">
        <f t="shared" si="13"/>
        <v>0</v>
      </c>
      <c r="AA69" s="438">
        <f t="shared" si="13"/>
        <v>0</v>
      </c>
      <c r="AB69" s="438">
        <f t="shared" si="13"/>
        <v>0</v>
      </c>
      <c r="AC69" s="438">
        <f t="shared" si="13"/>
        <v>0</v>
      </c>
      <c r="AD69" s="438">
        <f t="shared" si="13"/>
        <v>0</v>
      </c>
      <c r="AE69" s="438">
        <f t="shared" si="13"/>
        <v>0</v>
      </c>
      <c r="AF69" s="438">
        <f t="shared" si="13"/>
        <v>1</v>
      </c>
      <c r="AG69" s="438">
        <f t="shared" si="13"/>
        <v>0</v>
      </c>
      <c r="AH69" s="438">
        <f t="shared" si="13"/>
        <v>0</v>
      </c>
      <c r="AI69" s="438">
        <f t="shared" si="13"/>
        <v>0</v>
      </c>
      <c r="AJ69" s="438">
        <f t="shared" si="13"/>
        <v>0</v>
      </c>
      <c r="AK69" s="438">
        <f t="shared" si="13"/>
        <v>0</v>
      </c>
      <c r="AL69" s="260">
        <f t="shared" si="5"/>
        <v>4</v>
      </c>
      <c r="AM69" s="439"/>
      <c r="AN69" s="439" t="b">
        <v>0</v>
      </c>
    </row>
    <row r="70" ht="15.75" customHeight="1">
      <c r="A70" s="233" t="s">
        <v>273</v>
      </c>
      <c r="B70" s="408" t="s">
        <v>254</v>
      </c>
      <c r="C70" s="309" t="s">
        <v>271</v>
      </c>
      <c r="D70" s="408" t="s">
        <v>173</v>
      </c>
      <c r="E70" s="183"/>
      <c r="F70" s="183"/>
      <c r="G70" s="435"/>
      <c r="H70" s="437"/>
      <c r="I70" s="470"/>
      <c r="J70" s="434">
        <v>1.0</v>
      </c>
      <c r="K70" s="434"/>
      <c r="L70" s="434"/>
      <c r="M70" s="435"/>
      <c r="N70" s="433"/>
      <c r="O70" s="437"/>
      <c r="P70" s="473"/>
      <c r="Q70" s="434"/>
      <c r="R70" s="434"/>
      <c r="S70" s="434"/>
      <c r="T70" s="435"/>
      <c r="U70" s="435"/>
      <c r="V70" s="437"/>
      <c r="W70" s="473"/>
      <c r="X70" s="434"/>
      <c r="Y70" s="434"/>
      <c r="Z70" s="441"/>
      <c r="AA70" s="435"/>
      <c r="AB70" s="435"/>
      <c r="AC70" s="437"/>
      <c r="AD70" s="473"/>
      <c r="AE70" s="475"/>
      <c r="AF70" s="434"/>
      <c r="AG70" s="434"/>
      <c r="AH70" s="435"/>
      <c r="AI70" s="435"/>
      <c r="AJ70" s="437"/>
      <c r="AK70" s="473"/>
      <c r="AL70" s="360">
        <f t="shared" si="5"/>
        <v>1</v>
      </c>
      <c r="AM70" s="436"/>
      <c r="AN70" s="240" t="b">
        <v>0</v>
      </c>
    </row>
    <row r="71" ht="15.75" customHeight="1">
      <c r="A71" s="233" t="s">
        <v>273</v>
      </c>
      <c r="B71" s="309" t="s">
        <v>254</v>
      </c>
      <c r="C71" s="309" t="s">
        <v>271</v>
      </c>
      <c r="D71" s="309"/>
      <c r="E71" s="183"/>
      <c r="F71" s="183"/>
      <c r="G71" s="435"/>
      <c r="H71" s="437"/>
      <c r="I71" s="470"/>
      <c r="J71" s="434"/>
      <c r="K71" s="434"/>
      <c r="L71" s="434"/>
      <c r="M71" s="435"/>
      <c r="N71" s="433"/>
      <c r="O71" s="437"/>
      <c r="P71" s="473"/>
      <c r="Q71" s="434"/>
      <c r="R71" s="434"/>
      <c r="S71" s="434"/>
      <c r="T71" s="435"/>
      <c r="U71" s="435"/>
      <c r="V71" s="437"/>
      <c r="W71" s="473"/>
      <c r="X71" s="434"/>
      <c r="Y71" s="434"/>
      <c r="Z71" s="441"/>
      <c r="AA71" s="435"/>
      <c r="AB71" s="435"/>
      <c r="AC71" s="437"/>
      <c r="AD71" s="473"/>
      <c r="AE71" s="475"/>
      <c r="AF71" s="434"/>
      <c r="AG71" s="434"/>
      <c r="AH71" s="435"/>
      <c r="AI71" s="435"/>
      <c r="AJ71" s="437"/>
      <c r="AK71" s="473"/>
      <c r="AL71" s="238">
        <f t="shared" si="5"/>
        <v>0</v>
      </c>
      <c r="AM71" s="304"/>
      <c r="AN71" s="240" t="b">
        <v>0</v>
      </c>
    </row>
    <row r="72" ht="15.75" customHeight="1">
      <c r="A72" s="502" t="s">
        <v>273</v>
      </c>
      <c r="B72" s="286" t="s">
        <v>254</v>
      </c>
      <c r="C72" s="286" t="s">
        <v>271</v>
      </c>
      <c r="D72" s="286" t="s">
        <v>172</v>
      </c>
      <c r="E72" s="258"/>
      <c r="F72" s="258"/>
      <c r="G72" s="438">
        <f t="shared" ref="G72:AK72" si="14">SUM(G70:G71)</f>
        <v>0</v>
      </c>
      <c r="H72" s="438">
        <f t="shared" si="14"/>
        <v>0</v>
      </c>
      <c r="I72" s="438">
        <f t="shared" si="14"/>
        <v>0</v>
      </c>
      <c r="J72" s="438">
        <f t="shared" si="14"/>
        <v>1</v>
      </c>
      <c r="K72" s="438">
        <f t="shared" si="14"/>
        <v>0</v>
      </c>
      <c r="L72" s="438">
        <f t="shared" si="14"/>
        <v>0</v>
      </c>
      <c r="M72" s="438">
        <f t="shared" si="14"/>
        <v>0</v>
      </c>
      <c r="N72" s="438">
        <f t="shared" si="14"/>
        <v>0</v>
      </c>
      <c r="O72" s="438">
        <f t="shared" si="14"/>
        <v>0</v>
      </c>
      <c r="P72" s="438">
        <f t="shared" si="14"/>
        <v>0</v>
      </c>
      <c r="Q72" s="438">
        <f t="shared" si="14"/>
        <v>0</v>
      </c>
      <c r="R72" s="438">
        <f t="shared" si="14"/>
        <v>0</v>
      </c>
      <c r="S72" s="438">
        <f t="shared" si="14"/>
        <v>0</v>
      </c>
      <c r="T72" s="438">
        <f t="shared" si="14"/>
        <v>0</v>
      </c>
      <c r="U72" s="438">
        <f t="shared" si="14"/>
        <v>0</v>
      </c>
      <c r="V72" s="438">
        <f t="shared" si="14"/>
        <v>0</v>
      </c>
      <c r="W72" s="438">
        <f t="shared" si="14"/>
        <v>0</v>
      </c>
      <c r="X72" s="438">
        <f t="shared" si="14"/>
        <v>0</v>
      </c>
      <c r="Y72" s="438">
        <f t="shared" si="14"/>
        <v>0</v>
      </c>
      <c r="Z72" s="438">
        <f t="shared" si="14"/>
        <v>0</v>
      </c>
      <c r="AA72" s="438">
        <f t="shared" si="14"/>
        <v>0</v>
      </c>
      <c r="AB72" s="438">
        <f t="shared" si="14"/>
        <v>0</v>
      </c>
      <c r="AC72" s="438">
        <f t="shared" si="14"/>
        <v>0</v>
      </c>
      <c r="AD72" s="438">
        <f t="shared" si="14"/>
        <v>0</v>
      </c>
      <c r="AE72" s="438">
        <f t="shared" si="14"/>
        <v>0</v>
      </c>
      <c r="AF72" s="438">
        <f t="shared" si="14"/>
        <v>0</v>
      </c>
      <c r="AG72" s="438">
        <f t="shared" si="14"/>
        <v>0</v>
      </c>
      <c r="AH72" s="438">
        <f t="shared" si="14"/>
        <v>0</v>
      </c>
      <c r="AI72" s="438">
        <f t="shared" si="14"/>
        <v>0</v>
      </c>
      <c r="AJ72" s="438">
        <f t="shared" si="14"/>
        <v>0</v>
      </c>
      <c r="AK72" s="438">
        <f t="shared" si="14"/>
        <v>0</v>
      </c>
      <c r="AL72" s="260">
        <f t="shared" si="5"/>
        <v>1</v>
      </c>
      <c r="AM72" s="439"/>
      <c r="AN72" s="439" t="b">
        <v>0</v>
      </c>
    </row>
    <row r="73" ht="15.75" customHeight="1">
      <c r="A73" s="233" t="s">
        <v>269</v>
      </c>
      <c r="B73" s="309" t="s">
        <v>278</v>
      </c>
      <c r="C73" s="309" t="s">
        <v>259</v>
      </c>
      <c r="D73" s="309"/>
      <c r="E73" s="183"/>
      <c r="F73" s="183"/>
      <c r="G73" s="435"/>
      <c r="H73" s="437"/>
      <c r="I73" s="470"/>
      <c r="J73" s="434"/>
      <c r="K73" s="434"/>
      <c r="L73" s="434"/>
      <c r="M73" s="435"/>
      <c r="N73" s="433"/>
      <c r="O73" s="437"/>
      <c r="P73" s="473"/>
      <c r="Q73" s="434"/>
      <c r="R73" s="434"/>
      <c r="S73" s="434"/>
      <c r="T73" s="435"/>
      <c r="U73" s="435"/>
      <c r="V73" s="437"/>
      <c r="W73" s="473"/>
      <c r="X73" s="434"/>
      <c r="Y73" s="434"/>
      <c r="Z73" s="434"/>
      <c r="AA73" s="435"/>
      <c r="AB73" s="435"/>
      <c r="AC73" s="437"/>
      <c r="AD73" s="473"/>
      <c r="AE73" s="475"/>
      <c r="AF73" s="434"/>
      <c r="AG73" s="434"/>
      <c r="AH73" s="435"/>
      <c r="AI73" s="435"/>
      <c r="AJ73" s="437"/>
      <c r="AK73" s="473"/>
      <c r="AL73" s="238">
        <f t="shared" si="5"/>
        <v>0</v>
      </c>
      <c r="AM73" s="436"/>
      <c r="AN73" s="240" t="b">
        <v>0</v>
      </c>
    </row>
    <row r="74" ht="15.75" customHeight="1">
      <c r="A74" s="233" t="s">
        <v>269</v>
      </c>
      <c r="B74" s="309" t="s">
        <v>278</v>
      </c>
      <c r="C74" s="309" t="s">
        <v>259</v>
      </c>
      <c r="D74" s="309" t="s">
        <v>68</v>
      </c>
      <c r="E74" s="183"/>
      <c r="F74" s="183"/>
      <c r="G74" s="435">
        <v>1.0</v>
      </c>
      <c r="H74" s="437">
        <v>1.0</v>
      </c>
      <c r="I74" s="470">
        <v>1.0</v>
      </c>
      <c r="J74" s="434">
        <v>1.0</v>
      </c>
      <c r="K74" s="434">
        <v>1.0</v>
      </c>
      <c r="L74" s="434">
        <v>1.0</v>
      </c>
      <c r="M74" s="435">
        <v>1.0</v>
      </c>
      <c r="N74" s="433">
        <v>1.0</v>
      </c>
      <c r="O74" s="437">
        <v>1.0</v>
      </c>
      <c r="P74" s="473">
        <v>1.0</v>
      </c>
      <c r="Q74" s="434">
        <v>1.0</v>
      </c>
      <c r="R74" s="434">
        <v>1.0</v>
      </c>
      <c r="S74" s="434">
        <v>1.0</v>
      </c>
      <c r="T74" s="435">
        <v>1.0</v>
      </c>
      <c r="U74" s="435">
        <v>1.0</v>
      </c>
      <c r="V74" s="437">
        <v>1.0</v>
      </c>
      <c r="W74" s="473">
        <v>1.0</v>
      </c>
      <c r="X74" s="434">
        <v>1.0</v>
      </c>
      <c r="Y74" s="434">
        <v>1.0</v>
      </c>
      <c r="Z74" s="434">
        <v>1.0</v>
      </c>
      <c r="AA74" s="435">
        <v>1.0</v>
      </c>
      <c r="AB74" s="435">
        <v>1.0</v>
      </c>
      <c r="AC74" s="437">
        <v>1.0</v>
      </c>
      <c r="AD74" s="473">
        <v>1.0</v>
      </c>
      <c r="AE74" s="475">
        <v>1.0</v>
      </c>
      <c r="AF74" s="434">
        <v>1.0</v>
      </c>
      <c r="AG74" s="434">
        <v>1.0</v>
      </c>
      <c r="AH74" s="435">
        <v>1.0</v>
      </c>
      <c r="AI74" s="435">
        <v>1.0</v>
      </c>
      <c r="AJ74" s="437">
        <v>1.0</v>
      </c>
      <c r="AK74" s="473">
        <v>1.0</v>
      </c>
      <c r="AL74" s="238">
        <f t="shared" si="5"/>
        <v>31</v>
      </c>
      <c r="AM74" s="436"/>
      <c r="AN74" s="240" t="b">
        <v>0</v>
      </c>
    </row>
    <row r="75" ht="15.75" customHeight="1">
      <c r="A75" s="502" t="s">
        <v>269</v>
      </c>
      <c r="B75" s="286" t="s">
        <v>278</v>
      </c>
      <c r="C75" s="286" t="s">
        <v>259</v>
      </c>
      <c r="D75" s="286" t="s">
        <v>47</v>
      </c>
      <c r="E75" s="258"/>
      <c r="F75" s="258"/>
      <c r="G75" s="438">
        <f t="shared" ref="G75:AK75" si="15">SUM(G73:G74)</f>
        <v>1</v>
      </c>
      <c r="H75" s="438">
        <f t="shared" si="15"/>
        <v>1</v>
      </c>
      <c r="I75" s="438">
        <f t="shared" si="15"/>
        <v>1</v>
      </c>
      <c r="J75" s="438">
        <f t="shared" si="15"/>
        <v>1</v>
      </c>
      <c r="K75" s="438">
        <f t="shared" si="15"/>
        <v>1</v>
      </c>
      <c r="L75" s="438">
        <f t="shared" si="15"/>
        <v>1</v>
      </c>
      <c r="M75" s="438">
        <f t="shared" si="15"/>
        <v>1</v>
      </c>
      <c r="N75" s="438">
        <f t="shared" si="15"/>
        <v>1</v>
      </c>
      <c r="O75" s="438">
        <f t="shared" si="15"/>
        <v>1</v>
      </c>
      <c r="P75" s="438">
        <f t="shared" si="15"/>
        <v>1</v>
      </c>
      <c r="Q75" s="438">
        <f t="shared" si="15"/>
        <v>1</v>
      </c>
      <c r="R75" s="438">
        <f t="shared" si="15"/>
        <v>1</v>
      </c>
      <c r="S75" s="438">
        <f t="shared" si="15"/>
        <v>1</v>
      </c>
      <c r="T75" s="438">
        <f t="shared" si="15"/>
        <v>1</v>
      </c>
      <c r="U75" s="438">
        <f t="shared" si="15"/>
        <v>1</v>
      </c>
      <c r="V75" s="438">
        <f t="shared" si="15"/>
        <v>1</v>
      </c>
      <c r="W75" s="438">
        <f t="shared" si="15"/>
        <v>1</v>
      </c>
      <c r="X75" s="438">
        <f t="shared" si="15"/>
        <v>1</v>
      </c>
      <c r="Y75" s="438">
        <f t="shared" si="15"/>
        <v>1</v>
      </c>
      <c r="Z75" s="438">
        <f t="shared" si="15"/>
        <v>1</v>
      </c>
      <c r="AA75" s="438">
        <f t="shared" si="15"/>
        <v>1</v>
      </c>
      <c r="AB75" s="438">
        <f t="shared" si="15"/>
        <v>1</v>
      </c>
      <c r="AC75" s="438">
        <f t="shared" si="15"/>
        <v>1</v>
      </c>
      <c r="AD75" s="438">
        <f t="shared" si="15"/>
        <v>1</v>
      </c>
      <c r="AE75" s="438">
        <f t="shared" si="15"/>
        <v>1</v>
      </c>
      <c r="AF75" s="438">
        <f t="shared" si="15"/>
        <v>1</v>
      </c>
      <c r="AG75" s="438">
        <f t="shared" si="15"/>
        <v>1</v>
      </c>
      <c r="AH75" s="438">
        <f t="shared" si="15"/>
        <v>1</v>
      </c>
      <c r="AI75" s="438">
        <f t="shared" si="15"/>
        <v>1</v>
      </c>
      <c r="AJ75" s="438">
        <f t="shared" si="15"/>
        <v>1</v>
      </c>
      <c r="AK75" s="438">
        <f t="shared" si="15"/>
        <v>1</v>
      </c>
      <c r="AL75" s="260">
        <f t="shared" si="5"/>
        <v>31</v>
      </c>
      <c r="AM75" s="439"/>
      <c r="AN75" s="439" t="b">
        <v>0</v>
      </c>
    </row>
    <row r="76" ht="15.75" customHeight="1">
      <c r="A76" s="233" t="s">
        <v>269</v>
      </c>
      <c r="B76" s="309" t="s">
        <v>278</v>
      </c>
      <c r="C76" s="309" t="s">
        <v>255</v>
      </c>
      <c r="D76" s="309" t="s">
        <v>171</v>
      </c>
      <c r="E76" s="183"/>
      <c r="F76" s="183"/>
      <c r="G76" s="435"/>
      <c r="H76" s="437"/>
      <c r="I76" s="470"/>
      <c r="J76" s="434"/>
      <c r="K76" s="434"/>
      <c r="L76" s="434"/>
      <c r="M76" s="435"/>
      <c r="N76" s="433"/>
      <c r="O76" s="437"/>
      <c r="P76" s="473"/>
      <c r="Q76" s="434"/>
      <c r="R76" s="434"/>
      <c r="S76" s="434"/>
      <c r="T76" s="435"/>
      <c r="U76" s="435"/>
      <c r="V76" s="437"/>
      <c r="W76" s="473"/>
      <c r="X76" s="434"/>
      <c r="Y76" s="434"/>
      <c r="Z76" s="434"/>
      <c r="AA76" s="435"/>
      <c r="AB76" s="435"/>
      <c r="AC76" s="437"/>
      <c r="AD76" s="473"/>
      <c r="AE76" s="475"/>
      <c r="AF76" s="434"/>
      <c r="AG76" s="434"/>
      <c r="AH76" s="435"/>
      <c r="AI76" s="435"/>
      <c r="AJ76" s="437"/>
      <c r="AK76" s="473"/>
      <c r="AL76" s="238">
        <f t="shared" si="5"/>
        <v>0</v>
      </c>
      <c r="AM76" s="436"/>
      <c r="AN76" s="240" t="b">
        <v>0</v>
      </c>
    </row>
    <row r="77" ht="15.75" customHeight="1">
      <c r="A77" s="233" t="s">
        <v>269</v>
      </c>
      <c r="B77" s="309" t="s">
        <v>278</v>
      </c>
      <c r="C77" s="309" t="s">
        <v>255</v>
      </c>
      <c r="D77" s="309" t="s">
        <v>170</v>
      </c>
      <c r="E77" s="183"/>
      <c r="F77" s="183"/>
      <c r="G77" s="435"/>
      <c r="H77" s="437"/>
      <c r="I77" s="470"/>
      <c r="J77" s="434"/>
      <c r="K77" s="434"/>
      <c r="L77" s="434"/>
      <c r="M77" s="435"/>
      <c r="N77" s="433"/>
      <c r="O77" s="437"/>
      <c r="P77" s="473"/>
      <c r="Q77" s="434"/>
      <c r="R77" s="434"/>
      <c r="S77" s="434"/>
      <c r="T77" s="435"/>
      <c r="U77" s="435"/>
      <c r="V77" s="437"/>
      <c r="W77" s="473"/>
      <c r="X77" s="434"/>
      <c r="Y77" s="434"/>
      <c r="Z77" s="434"/>
      <c r="AA77" s="435"/>
      <c r="AB77" s="435"/>
      <c r="AC77" s="437"/>
      <c r="AD77" s="473"/>
      <c r="AE77" s="475"/>
      <c r="AF77" s="434"/>
      <c r="AG77" s="434"/>
      <c r="AH77" s="435"/>
      <c r="AI77" s="435"/>
      <c r="AJ77" s="437"/>
      <c r="AK77" s="473"/>
      <c r="AL77" s="238">
        <f t="shared" si="5"/>
        <v>0</v>
      </c>
      <c r="AM77" s="304"/>
      <c r="AN77" s="240" t="b">
        <v>0</v>
      </c>
    </row>
    <row r="78" ht="15.75" customHeight="1">
      <c r="A78" s="502" t="s">
        <v>269</v>
      </c>
      <c r="B78" s="286" t="s">
        <v>278</v>
      </c>
      <c r="C78" s="286" t="s">
        <v>255</v>
      </c>
      <c r="D78" s="286" t="s">
        <v>161</v>
      </c>
      <c r="E78" s="258"/>
      <c r="F78" s="258"/>
      <c r="G78" s="438">
        <f t="shared" ref="G78:AK78" si="16">SUM(G76:G77)</f>
        <v>0</v>
      </c>
      <c r="H78" s="438">
        <f t="shared" si="16"/>
        <v>0</v>
      </c>
      <c r="I78" s="438">
        <f t="shared" si="16"/>
        <v>0</v>
      </c>
      <c r="J78" s="438">
        <f t="shared" si="16"/>
        <v>0</v>
      </c>
      <c r="K78" s="438">
        <f t="shared" si="16"/>
        <v>0</v>
      </c>
      <c r="L78" s="438">
        <f t="shared" si="16"/>
        <v>0</v>
      </c>
      <c r="M78" s="438">
        <f t="shared" si="16"/>
        <v>0</v>
      </c>
      <c r="N78" s="438">
        <f t="shared" si="16"/>
        <v>0</v>
      </c>
      <c r="O78" s="438">
        <f t="shared" si="16"/>
        <v>0</v>
      </c>
      <c r="P78" s="438">
        <f t="shared" si="16"/>
        <v>0</v>
      </c>
      <c r="Q78" s="438">
        <f t="shared" si="16"/>
        <v>0</v>
      </c>
      <c r="R78" s="438">
        <f t="shared" si="16"/>
        <v>0</v>
      </c>
      <c r="S78" s="438">
        <f t="shared" si="16"/>
        <v>0</v>
      </c>
      <c r="T78" s="438">
        <f t="shared" si="16"/>
        <v>0</v>
      </c>
      <c r="U78" s="438">
        <f t="shared" si="16"/>
        <v>0</v>
      </c>
      <c r="V78" s="438">
        <f t="shared" si="16"/>
        <v>0</v>
      </c>
      <c r="W78" s="438">
        <f t="shared" si="16"/>
        <v>0</v>
      </c>
      <c r="X78" s="438">
        <f t="shared" si="16"/>
        <v>0</v>
      </c>
      <c r="Y78" s="438">
        <f t="shared" si="16"/>
        <v>0</v>
      </c>
      <c r="Z78" s="438">
        <f t="shared" si="16"/>
        <v>0</v>
      </c>
      <c r="AA78" s="438">
        <f t="shared" si="16"/>
        <v>0</v>
      </c>
      <c r="AB78" s="438">
        <f t="shared" si="16"/>
        <v>0</v>
      </c>
      <c r="AC78" s="438">
        <f t="shared" si="16"/>
        <v>0</v>
      </c>
      <c r="AD78" s="438">
        <f t="shared" si="16"/>
        <v>0</v>
      </c>
      <c r="AE78" s="438">
        <f t="shared" si="16"/>
        <v>0</v>
      </c>
      <c r="AF78" s="438">
        <f t="shared" si="16"/>
        <v>0</v>
      </c>
      <c r="AG78" s="438">
        <f t="shared" si="16"/>
        <v>0</v>
      </c>
      <c r="AH78" s="438">
        <f t="shared" si="16"/>
        <v>0</v>
      </c>
      <c r="AI78" s="438">
        <f t="shared" si="16"/>
        <v>0</v>
      </c>
      <c r="AJ78" s="438">
        <f t="shared" si="16"/>
        <v>0</v>
      </c>
      <c r="AK78" s="438">
        <f t="shared" si="16"/>
        <v>0</v>
      </c>
      <c r="AL78" s="260">
        <f t="shared" si="5"/>
        <v>0</v>
      </c>
      <c r="AM78" s="439"/>
      <c r="AN78" s="439" t="b">
        <v>0</v>
      </c>
    </row>
    <row r="79" ht="15.75" customHeight="1">
      <c r="A79" s="233" t="s">
        <v>269</v>
      </c>
      <c r="B79" s="486" t="s">
        <v>278</v>
      </c>
      <c r="C79" s="309" t="s">
        <v>271</v>
      </c>
      <c r="D79" s="309" t="s">
        <v>173</v>
      </c>
      <c r="E79" s="183"/>
      <c r="F79" s="183"/>
      <c r="G79" s="435"/>
      <c r="H79" s="437"/>
      <c r="I79" s="470"/>
      <c r="J79" s="441"/>
      <c r="K79" s="441"/>
      <c r="L79" s="441"/>
      <c r="M79" s="435"/>
      <c r="N79" s="433"/>
      <c r="O79" s="437"/>
      <c r="P79" s="470"/>
      <c r="Q79" s="441">
        <v>1.0</v>
      </c>
      <c r="R79" s="441"/>
      <c r="S79" s="441"/>
      <c r="T79" s="435"/>
      <c r="U79" s="435"/>
      <c r="V79" s="437"/>
      <c r="W79" s="470"/>
      <c r="X79" s="441"/>
      <c r="Y79" s="441"/>
      <c r="Z79" s="441"/>
      <c r="AA79" s="435"/>
      <c r="AB79" s="435"/>
      <c r="AC79" s="437"/>
      <c r="AD79" s="470"/>
      <c r="AE79" s="471"/>
      <c r="AF79" s="441"/>
      <c r="AG79" s="441"/>
      <c r="AH79" s="435"/>
      <c r="AI79" s="435"/>
      <c r="AJ79" s="437"/>
      <c r="AK79" s="470"/>
      <c r="AL79" s="278">
        <f t="shared" si="5"/>
        <v>1</v>
      </c>
      <c r="AM79" s="436"/>
      <c r="AN79" s="240" t="b">
        <v>0</v>
      </c>
    </row>
    <row r="80" ht="15.75" customHeight="1">
      <c r="A80" s="233" t="s">
        <v>269</v>
      </c>
      <c r="B80" s="486" t="s">
        <v>278</v>
      </c>
      <c r="C80" s="309" t="s">
        <v>271</v>
      </c>
      <c r="D80" s="310"/>
      <c r="E80" s="183"/>
      <c r="F80" s="183"/>
      <c r="G80" s="435"/>
      <c r="H80" s="437"/>
      <c r="I80" s="470"/>
      <c r="J80" s="441"/>
      <c r="K80" s="441"/>
      <c r="L80" s="441"/>
      <c r="M80" s="435"/>
      <c r="N80" s="433"/>
      <c r="O80" s="437"/>
      <c r="P80" s="470"/>
      <c r="Q80" s="441"/>
      <c r="R80" s="441"/>
      <c r="S80" s="441"/>
      <c r="T80" s="435"/>
      <c r="U80" s="435"/>
      <c r="V80" s="437"/>
      <c r="W80" s="470"/>
      <c r="X80" s="441"/>
      <c r="Y80" s="441"/>
      <c r="Z80" s="441"/>
      <c r="AA80" s="435"/>
      <c r="AB80" s="435"/>
      <c r="AC80" s="437"/>
      <c r="AD80" s="470"/>
      <c r="AE80" s="471"/>
      <c r="AF80" s="441"/>
      <c r="AG80" s="441"/>
      <c r="AH80" s="435"/>
      <c r="AI80" s="435"/>
      <c r="AJ80" s="437"/>
      <c r="AK80" s="470"/>
      <c r="AL80" s="278">
        <f t="shared" si="5"/>
        <v>0</v>
      </c>
      <c r="AM80" s="304"/>
      <c r="AN80" s="240" t="b">
        <v>0</v>
      </c>
    </row>
    <row r="81" ht="15.75" customHeight="1">
      <c r="A81" s="502" t="s">
        <v>269</v>
      </c>
      <c r="B81" s="286" t="s">
        <v>278</v>
      </c>
      <c r="C81" s="306" t="s">
        <v>271</v>
      </c>
      <c r="D81" s="307" t="s">
        <v>172</v>
      </c>
      <c r="E81" s="6"/>
      <c r="F81" s="6"/>
      <c r="G81" s="438">
        <f t="shared" ref="G81:AK81" si="17">SUM(G79:G80)</f>
        <v>0</v>
      </c>
      <c r="H81" s="438">
        <f t="shared" si="17"/>
        <v>0</v>
      </c>
      <c r="I81" s="438">
        <f t="shared" si="17"/>
        <v>0</v>
      </c>
      <c r="J81" s="438">
        <f t="shared" si="17"/>
        <v>0</v>
      </c>
      <c r="K81" s="438">
        <f t="shared" si="17"/>
        <v>0</v>
      </c>
      <c r="L81" s="438">
        <f t="shared" si="17"/>
        <v>0</v>
      </c>
      <c r="M81" s="438">
        <f t="shared" si="17"/>
        <v>0</v>
      </c>
      <c r="N81" s="438">
        <f t="shared" si="17"/>
        <v>0</v>
      </c>
      <c r="O81" s="438">
        <f t="shared" si="17"/>
        <v>0</v>
      </c>
      <c r="P81" s="438">
        <f t="shared" si="17"/>
        <v>0</v>
      </c>
      <c r="Q81" s="438">
        <f t="shared" si="17"/>
        <v>1</v>
      </c>
      <c r="R81" s="438">
        <f t="shared" si="17"/>
        <v>0</v>
      </c>
      <c r="S81" s="438">
        <f t="shared" si="17"/>
        <v>0</v>
      </c>
      <c r="T81" s="438">
        <f t="shared" si="17"/>
        <v>0</v>
      </c>
      <c r="U81" s="438">
        <f t="shared" si="17"/>
        <v>0</v>
      </c>
      <c r="V81" s="438">
        <f t="shared" si="17"/>
        <v>0</v>
      </c>
      <c r="W81" s="438">
        <f t="shared" si="17"/>
        <v>0</v>
      </c>
      <c r="X81" s="438">
        <f t="shared" si="17"/>
        <v>0</v>
      </c>
      <c r="Y81" s="438">
        <f t="shared" si="17"/>
        <v>0</v>
      </c>
      <c r="Z81" s="438">
        <f t="shared" si="17"/>
        <v>0</v>
      </c>
      <c r="AA81" s="438">
        <f t="shared" si="17"/>
        <v>0</v>
      </c>
      <c r="AB81" s="438">
        <f t="shared" si="17"/>
        <v>0</v>
      </c>
      <c r="AC81" s="438">
        <f t="shared" si="17"/>
        <v>0</v>
      </c>
      <c r="AD81" s="438">
        <f t="shared" si="17"/>
        <v>0</v>
      </c>
      <c r="AE81" s="438">
        <f t="shared" si="17"/>
        <v>0</v>
      </c>
      <c r="AF81" s="438">
        <f t="shared" si="17"/>
        <v>0</v>
      </c>
      <c r="AG81" s="438">
        <f t="shared" si="17"/>
        <v>0</v>
      </c>
      <c r="AH81" s="438">
        <f t="shared" si="17"/>
        <v>0</v>
      </c>
      <c r="AI81" s="438">
        <f t="shared" si="17"/>
        <v>0</v>
      </c>
      <c r="AJ81" s="438">
        <f t="shared" si="17"/>
        <v>0</v>
      </c>
      <c r="AK81" s="438">
        <f t="shared" si="17"/>
        <v>0</v>
      </c>
      <c r="AL81" s="260">
        <f t="shared" si="5"/>
        <v>1</v>
      </c>
      <c r="AM81" s="439"/>
      <c r="AN81" s="439" t="b">
        <v>0</v>
      </c>
    </row>
    <row r="82" ht="15.75" customHeight="1">
      <c r="A82" s="233" t="s">
        <v>273</v>
      </c>
      <c r="B82" s="309" t="s">
        <v>291</v>
      </c>
      <c r="C82" s="309" t="s">
        <v>255</v>
      </c>
      <c r="D82" s="310"/>
      <c r="E82" s="446"/>
      <c r="F82" s="447"/>
      <c r="G82" s="435"/>
      <c r="H82" s="437"/>
      <c r="I82" s="470"/>
      <c r="J82" s="441"/>
      <c r="K82" s="441"/>
      <c r="L82" s="441"/>
      <c r="M82" s="435"/>
      <c r="N82" s="433"/>
      <c r="O82" s="437"/>
      <c r="P82" s="470"/>
      <c r="Q82" s="441"/>
      <c r="R82" s="441"/>
      <c r="S82" s="441"/>
      <c r="T82" s="435"/>
      <c r="U82" s="435"/>
      <c r="V82" s="437"/>
      <c r="W82" s="470"/>
      <c r="X82" s="441"/>
      <c r="Y82" s="441"/>
      <c r="Z82" s="441"/>
      <c r="AA82" s="435"/>
      <c r="AB82" s="435"/>
      <c r="AC82" s="437"/>
      <c r="AD82" s="470"/>
      <c r="AE82" s="471"/>
      <c r="AF82" s="441"/>
      <c r="AG82" s="441"/>
      <c r="AH82" s="435"/>
      <c r="AI82" s="435"/>
      <c r="AJ82" s="437"/>
      <c r="AK82" s="470"/>
      <c r="AL82" s="448">
        <f t="shared" si="5"/>
        <v>0</v>
      </c>
      <c r="AM82" s="436"/>
      <c r="AN82" s="240" t="b">
        <v>0</v>
      </c>
    </row>
    <row r="83" ht="15.75" customHeight="1">
      <c r="A83" s="233" t="s">
        <v>273</v>
      </c>
      <c r="B83" s="309" t="s">
        <v>291</v>
      </c>
      <c r="C83" s="309" t="s">
        <v>255</v>
      </c>
      <c r="D83" s="310" t="s">
        <v>163</v>
      </c>
      <c r="E83" s="446"/>
      <c r="F83" s="447"/>
      <c r="G83" s="435"/>
      <c r="H83" s="437"/>
      <c r="I83" s="470"/>
      <c r="J83" s="441"/>
      <c r="K83" s="441">
        <v>1.0</v>
      </c>
      <c r="L83" s="441"/>
      <c r="M83" s="435"/>
      <c r="N83" s="433"/>
      <c r="O83" s="437"/>
      <c r="P83" s="470"/>
      <c r="Q83" s="441"/>
      <c r="R83" s="441">
        <v>1.0</v>
      </c>
      <c r="S83" s="441"/>
      <c r="T83" s="435"/>
      <c r="U83" s="435"/>
      <c r="V83" s="437"/>
      <c r="W83" s="470"/>
      <c r="X83" s="441"/>
      <c r="Y83" s="441">
        <v>1.0</v>
      </c>
      <c r="Z83" s="441"/>
      <c r="AA83" s="435"/>
      <c r="AB83" s="435"/>
      <c r="AC83" s="437"/>
      <c r="AD83" s="470"/>
      <c r="AE83" s="471"/>
      <c r="AF83" s="441"/>
      <c r="AG83" s="441">
        <v>1.0</v>
      </c>
      <c r="AH83" s="435"/>
      <c r="AI83" s="435"/>
      <c r="AJ83" s="437"/>
      <c r="AK83" s="470"/>
      <c r="AL83" s="448">
        <f t="shared" si="5"/>
        <v>4</v>
      </c>
      <c r="AM83" s="304"/>
      <c r="AN83" s="240" t="b">
        <v>1</v>
      </c>
    </row>
    <row r="84" ht="15.75" customHeight="1">
      <c r="A84" s="502" t="s">
        <v>273</v>
      </c>
      <c r="B84" s="286" t="s">
        <v>291</v>
      </c>
      <c r="C84" s="286" t="s">
        <v>255</v>
      </c>
      <c r="D84" s="287" t="s">
        <v>161</v>
      </c>
      <c r="E84" s="443"/>
      <c r="F84" s="444"/>
      <c r="G84" s="438">
        <f t="shared" ref="G84:AK84" si="18">SUM(G82:G83)</f>
        <v>0</v>
      </c>
      <c r="H84" s="438">
        <f t="shared" si="18"/>
        <v>0</v>
      </c>
      <c r="I84" s="438">
        <f t="shared" si="18"/>
        <v>0</v>
      </c>
      <c r="J84" s="438">
        <f t="shared" si="18"/>
        <v>0</v>
      </c>
      <c r="K84" s="438">
        <f t="shared" si="18"/>
        <v>1</v>
      </c>
      <c r="L84" s="438">
        <f t="shared" si="18"/>
        <v>0</v>
      </c>
      <c r="M84" s="438">
        <f t="shared" si="18"/>
        <v>0</v>
      </c>
      <c r="N84" s="438">
        <f t="shared" si="18"/>
        <v>0</v>
      </c>
      <c r="O84" s="438">
        <f t="shared" si="18"/>
        <v>0</v>
      </c>
      <c r="P84" s="438">
        <f t="shared" si="18"/>
        <v>0</v>
      </c>
      <c r="Q84" s="438">
        <f t="shared" si="18"/>
        <v>0</v>
      </c>
      <c r="R84" s="438">
        <f t="shared" si="18"/>
        <v>1</v>
      </c>
      <c r="S84" s="438">
        <f t="shared" si="18"/>
        <v>0</v>
      </c>
      <c r="T84" s="438">
        <f t="shared" si="18"/>
        <v>0</v>
      </c>
      <c r="U84" s="438">
        <f t="shared" si="18"/>
        <v>0</v>
      </c>
      <c r="V84" s="438">
        <f t="shared" si="18"/>
        <v>0</v>
      </c>
      <c r="W84" s="438">
        <f t="shared" si="18"/>
        <v>0</v>
      </c>
      <c r="X84" s="438">
        <f t="shared" si="18"/>
        <v>0</v>
      </c>
      <c r="Y84" s="438">
        <f t="shared" si="18"/>
        <v>1</v>
      </c>
      <c r="Z84" s="438">
        <f t="shared" si="18"/>
        <v>0</v>
      </c>
      <c r="AA84" s="438">
        <f t="shared" si="18"/>
        <v>0</v>
      </c>
      <c r="AB84" s="438">
        <f t="shared" si="18"/>
        <v>0</v>
      </c>
      <c r="AC84" s="438">
        <f t="shared" si="18"/>
        <v>0</v>
      </c>
      <c r="AD84" s="438">
        <f t="shared" si="18"/>
        <v>0</v>
      </c>
      <c r="AE84" s="438">
        <f t="shared" si="18"/>
        <v>0</v>
      </c>
      <c r="AF84" s="438">
        <f t="shared" si="18"/>
        <v>0</v>
      </c>
      <c r="AG84" s="438">
        <f t="shared" si="18"/>
        <v>1</v>
      </c>
      <c r="AH84" s="438">
        <f t="shared" si="18"/>
        <v>0</v>
      </c>
      <c r="AI84" s="438">
        <f t="shared" si="18"/>
        <v>0</v>
      </c>
      <c r="AJ84" s="438">
        <f t="shared" si="18"/>
        <v>0</v>
      </c>
      <c r="AK84" s="438">
        <f t="shared" si="18"/>
        <v>0</v>
      </c>
      <c r="AL84" s="260">
        <f t="shared" si="5"/>
        <v>4</v>
      </c>
      <c r="AM84" s="439"/>
      <c r="AN84" s="439" t="b">
        <v>0</v>
      </c>
    </row>
    <row r="85" ht="15.75" customHeight="1">
      <c r="A85" s="233" t="s">
        <v>273</v>
      </c>
      <c r="B85" s="309" t="s">
        <v>291</v>
      </c>
      <c r="C85" s="309" t="s">
        <v>263</v>
      </c>
      <c r="D85" s="310" t="s">
        <v>145</v>
      </c>
      <c r="E85" s="451"/>
      <c r="F85" s="452"/>
      <c r="G85" s="435">
        <v>1.0</v>
      </c>
      <c r="H85" s="437"/>
      <c r="I85" s="470"/>
      <c r="J85" s="441"/>
      <c r="K85" s="441">
        <v>1.0</v>
      </c>
      <c r="L85" s="441"/>
      <c r="M85" s="435">
        <v>1.0</v>
      </c>
      <c r="N85" s="433">
        <v>1.0</v>
      </c>
      <c r="O85" s="437"/>
      <c r="P85" s="470"/>
      <c r="Q85" s="441"/>
      <c r="R85" s="441">
        <v>1.0</v>
      </c>
      <c r="S85" s="441"/>
      <c r="T85" s="435">
        <v>1.0</v>
      </c>
      <c r="U85" s="435">
        <v>1.0</v>
      </c>
      <c r="V85" s="437"/>
      <c r="W85" s="470"/>
      <c r="X85" s="441"/>
      <c r="Y85" s="441">
        <v>1.0</v>
      </c>
      <c r="Z85" s="441"/>
      <c r="AA85" s="435">
        <v>1.0</v>
      </c>
      <c r="AB85" s="435">
        <v>1.0</v>
      </c>
      <c r="AC85" s="437"/>
      <c r="AD85" s="470"/>
      <c r="AE85" s="471"/>
      <c r="AF85" s="441">
        <v>1.0</v>
      </c>
      <c r="AG85" s="441"/>
      <c r="AH85" s="435">
        <v>1.0</v>
      </c>
      <c r="AI85" s="435">
        <v>1.0</v>
      </c>
      <c r="AJ85" s="437"/>
      <c r="AK85" s="470"/>
      <c r="AL85" s="448">
        <f t="shared" si="5"/>
        <v>13</v>
      </c>
      <c r="AM85" s="436"/>
      <c r="AN85" s="240" t="b">
        <v>0</v>
      </c>
    </row>
    <row r="86" ht="15.75" customHeight="1">
      <c r="A86" s="502" t="s">
        <v>273</v>
      </c>
      <c r="B86" s="286" t="s">
        <v>291</v>
      </c>
      <c r="C86" s="286" t="s">
        <v>263</v>
      </c>
      <c r="D86" s="287" t="s">
        <v>142</v>
      </c>
      <c r="E86" s="443"/>
      <c r="F86" s="444"/>
      <c r="G86" s="438">
        <f t="shared" ref="G86:AK86" si="19">SUM(G85)</f>
        <v>1</v>
      </c>
      <c r="H86" s="438">
        <f t="shared" si="19"/>
        <v>0</v>
      </c>
      <c r="I86" s="438">
        <f t="shared" si="19"/>
        <v>0</v>
      </c>
      <c r="J86" s="438">
        <f t="shared" si="19"/>
        <v>0</v>
      </c>
      <c r="K86" s="438">
        <f t="shared" si="19"/>
        <v>1</v>
      </c>
      <c r="L86" s="438">
        <f t="shared" si="19"/>
        <v>0</v>
      </c>
      <c r="M86" s="438">
        <f t="shared" si="19"/>
        <v>1</v>
      </c>
      <c r="N86" s="438">
        <f t="shared" si="19"/>
        <v>1</v>
      </c>
      <c r="O86" s="438">
        <f t="shared" si="19"/>
        <v>0</v>
      </c>
      <c r="P86" s="438">
        <f t="shared" si="19"/>
        <v>0</v>
      </c>
      <c r="Q86" s="438">
        <f t="shared" si="19"/>
        <v>0</v>
      </c>
      <c r="R86" s="438">
        <f t="shared" si="19"/>
        <v>1</v>
      </c>
      <c r="S86" s="438">
        <f t="shared" si="19"/>
        <v>0</v>
      </c>
      <c r="T86" s="438">
        <f t="shared" si="19"/>
        <v>1</v>
      </c>
      <c r="U86" s="438">
        <f t="shared" si="19"/>
        <v>1</v>
      </c>
      <c r="V86" s="438">
        <f t="shared" si="19"/>
        <v>0</v>
      </c>
      <c r="W86" s="438">
        <f t="shared" si="19"/>
        <v>0</v>
      </c>
      <c r="X86" s="438">
        <f t="shared" si="19"/>
        <v>0</v>
      </c>
      <c r="Y86" s="438">
        <f t="shared" si="19"/>
        <v>1</v>
      </c>
      <c r="Z86" s="438">
        <f t="shared" si="19"/>
        <v>0</v>
      </c>
      <c r="AA86" s="438">
        <f t="shared" si="19"/>
        <v>1</v>
      </c>
      <c r="AB86" s="438">
        <f t="shared" si="19"/>
        <v>1</v>
      </c>
      <c r="AC86" s="438">
        <f t="shared" si="19"/>
        <v>0</v>
      </c>
      <c r="AD86" s="438">
        <f t="shared" si="19"/>
        <v>0</v>
      </c>
      <c r="AE86" s="438">
        <f t="shared" si="19"/>
        <v>0</v>
      </c>
      <c r="AF86" s="438">
        <f t="shared" si="19"/>
        <v>1</v>
      </c>
      <c r="AG86" s="438">
        <f t="shared" si="19"/>
        <v>0</v>
      </c>
      <c r="AH86" s="438">
        <f t="shared" si="19"/>
        <v>1</v>
      </c>
      <c r="AI86" s="438">
        <f t="shared" si="19"/>
        <v>1</v>
      </c>
      <c r="AJ86" s="438">
        <f t="shared" si="19"/>
        <v>0</v>
      </c>
      <c r="AK86" s="438">
        <f t="shared" si="19"/>
        <v>0</v>
      </c>
      <c r="AL86" s="260">
        <f t="shared" si="5"/>
        <v>13</v>
      </c>
      <c r="AM86" s="439"/>
      <c r="AN86" s="439" t="b">
        <v>0</v>
      </c>
    </row>
    <row r="87" ht="15.75" customHeight="1">
      <c r="A87" s="233" t="s">
        <v>273</v>
      </c>
      <c r="B87" s="309" t="s">
        <v>293</v>
      </c>
      <c r="C87" s="309" t="s">
        <v>263</v>
      </c>
      <c r="D87" s="310" t="s">
        <v>149</v>
      </c>
      <c r="E87" s="446"/>
      <c r="F87" s="447"/>
      <c r="G87" s="435">
        <v>1.0</v>
      </c>
      <c r="H87" s="437"/>
      <c r="I87" s="470"/>
      <c r="J87" s="441">
        <v>1.0</v>
      </c>
      <c r="K87" s="441">
        <v>1.0</v>
      </c>
      <c r="L87" s="441">
        <v>1.0</v>
      </c>
      <c r="M87" s="435">
        <v>1.0</v>
      </c>
      <c r="N87" s="433">
        <v>1.0</v>
      </c>
      <c r="O87" s="437"/>
      <c r="P87" s="470"/>
      <c r="Q87" s="441"/>
      <c r="R87" s="441"/>
      <c r="S87" s="441"/>
      <c r="T87" s="435"/>
      <c r="U87" s="435"/>
      <c r="V87" s="437"/>
      <c r="W87" s="470"/>
      <c r="X87" s="441"/>
      <c r="Y87" s="441"/>
      <c r="Z87" s="441">
        <v>1.0</v>
      </c>
      <c r="AA87" s="435">
        <v>1.0</v>
      </c>
      <c r="AB87" s="435"/>
      <c r="AC87" s="437"/>
      <c r="AD87" s="470"/>
      <c r="AE87" s="471">
        <v>1.0</v>
      </c>
      <c r="AF87" s="441">
        <v>1.0</v>
      </c>
      <c r="AG87" s="441">
        <v>1.0</v>
      </c>
      <c r="AH87" s="435">
        <v>1.0</v>
      </c>
      <c r="AI87" s="435">
        <v>1.0</v>
      </c>
      <c r="AJ87" s="437"/>
      <c r="AK87" s="470"/>
      <c r="AL87" s="448">
        <f t="shared" si="5"/>
        <v>13</v>
      </c>
      <c r="AM87" s="304"/>
      <c r="AN87" s="240" t="b">
        <v>1</v>
      </c>
    </row>
    <row r="88" ht="15.75" customHeight="1">
      <c r="A88" s="233" t="s">
        <v>273</v>
      </c>
      <c r="B88" s="309" t="s">
        <v>293</v>
      </c>
      <c r="C88" s="309" t="s">
        <v>263</v>
      </c>
      <c r="D88" s="310"/>
      <c r="E88" s="446"/>
      <c r="F88" s="447"/>
      <c r="G88" s="435"/>
      <c r="H88" s="437"/>
      <c r="I88" s="470"/>
      <c r="J88" s="441"/>
      <c r="K88" s="441"/>
      <c r="L88" s="441"/>
      <c r="M88" s="435"/>
      <c r="N88" s="433"/>
      <c r="O88" s="437"/>
      <c r="P88" s="470"/>
      <c r="Q88" s="441"/>
      <c r="R88" s="441"/>
      <c r="S88" s="441"/>
      <c r="T88" s="435"/>
      <c r="U88" s="435"/>
      <c r="V88" s="437"/>
      <c r="W88" s="470"/>
      <c r="X88" s="441"/>
      <c r="Y88" s="441"/>
      <c r="Z88" s="441"/>
      <c r="AA88" s="435"/>
      <c r="AB88" s="435"/>
      <c r="AC88" s="437"/>
      <c r="AD88" s="470"/>
      <c r="AE88" s="471"/>
      <c r="AF88" s="441"/>
      <c r="AG88" s="441"/>
      <c r="AH88" s="435"/>
      <c r="AI88" s="435"/>
      <c r="AJ88" s="437"/>
      <c r="AK88" s="470"/>
      <c r="AL88" s="448">
        <f t="shared" si="5"/>
        <v>0</v>
      </c>
      <c r="AM88" s="304"/>
      <c r="AN88" s="240" t="b">
        <v>0</v>
      </c>
    </row>
    <row r="89" ht="15.75" customHeight="1">
      <c r="A89" s="502" t="s">
        <v>273</v>
      </c>
      <c r="B89" s="286" t="s">
        <v>293</v>
      </c>
      <c r="C89" s="286" t="s">
        <v>263</v>
      </c>
      <c r="D89" s="287" t="s">
        <v>142</v>
      </c>
      <c r="E89" s="443"/>
      <c r="F89" s="444"/>
      <c r="G89" s="438">
        <f t="shared" ref="G89:AK89" si="20">SUM(G87:G88)</f>
        <v>1</v>
      </c>
      <c r="H89" s="438">
        <f t="shared" si="20"/>
        <v>0</v>
      </c>
      <c r="I89" s="438">
        <f t="shared" si="20"/>
        <v>0</v>
      </c>
      <c r="J89" s="438">
        <f t="shared" si="20"/>
        <v>1</v>
      </c>
      <c r="K89" s="438">
        <f t="shared" si="20"/>
        <v>1</v>
      </c>
      <c r="L89" s="438">
        <f t="shared" si="20"/>
        <v>1</v>
      </c>
      <c r="M89" s="438">
        <f t="shared" si="20"/>
        <v>1</v>
      </c>
      <c r="N89" s="438">
        <f t="shared" si="20"/>
        <v>1</v>
      </c>
      <c r="O89" s="438">
        <f t="shared" si="20"/>
        <v>0</v>
      </c>
      <c r="P89" s="438">
        <f t="shared" si="20"/>
        <v>0</v>
      </c>
      <c r="Q89" s="438">
        <f t="shared" si="20"/>
        <v>0</v>
      </c>
      <c r="R89" s="438">
        <f t="shared" si="20"/>
        <v>0</v>
      </c>
      <c r="S89" s="438">
        <f t="shared" si="20"/>
        <v>0</v>
      </c>
      <c r="T89" s="438">
        <f t="shared" si="20"/>
        <v>0</v>
      </c>
      <c r="U89" s="438">
        <f t="shared" si="20"/>
        <v>0</v>
      </c>
      <c r="V89" s="438">
        <f t="shared" si="20"/>
        <v>0</v>
      </c>
      <c r="W89" s="438">
        <f t="shared" si="20"/>
        <v>0</v>
      </c>
      <c r="X89" s="438">
        <f t="shared" si="20"/>
        <v>0</v>
      </c>
      <c r="Y89" s="438">
        <f t="shared" si="20"/>
        <v>0</v>
      </c>
      <c r="Z89" s="438">
        <f t="shared" si="20"/>
        <v>1</v>
      </c>
      <c r="AA89" s="438">
        <f t="shared" si="20"/>
        <v>1</v>
      </c>
      <c r="AB89" s="438">
        <f t="shared" si="20"/>
        <v>0</v>
      </c>
      <c r="AC89" s="438">
        <f t="shared" si="20"/>
        <v>0</v>
      </c>
      <c r="AD89" s="438">
        <f t="shared" si="20"/>
        <v>0</v>
      </c>
      <c r="AE89" s="438">
        <f t="shared" si="20"/>
        <v>1</v>
      </c>
      <c r="AF89" s="438">
        <f t="shared" si="20"/>
        <v>1</v>
      </c>
      <c r="AG89" s="438">
        <f t="shared" si="20"/>
        <v>1</v>
      </c>
      <c r="AH89" s="438">
        <f t="shared" si="20"/>
        <v>1</v>
      </c>
      <c r="AI89" s="438">
        <f t="shared" si="20"/>
        <v>1</v>
      </c>
      <c r="AJ89" s="438">
        <f t="shared" si="20"/>
        <v>0</v>
      </c>
      <c r="AK89" s="438">
        <f t="shared" si="20"/>
        <v>0</v>
      </c>
      <c r="AL89" s="260">
        <f t="shared" si="5"/>
        <v>13</v>
      </c>
      <c r="AM89" s="439"/>
      <c r="AN89" s="439" t="b">
        <v>0</v>
      </c>
    </row>
    <row r="90" ht="15.75" customHeight="1">
      <c r="A90" s="233" t="s">
        <v>273</v>
      </c>
      <c r="B90" s="309" t="s">
        <v>293</v>
      </c>
      <c r="C90" s="309" t="s">
        <v>259</v>
      </c>
      <c r="D90" s="310" t="s">
        <v>67</v>
      </c>
      <c r="E90" s="446"/>
      <c r="F90" s="447"/>
      <c r="G90" s="435">
        <v>1.0</v>
      </c>
      <c r="H90" s="437">
        <v>1.0</v>
      </c>
      <c r="I90" s="470">
        <v>1.0</v>
      </c>
      <c r="J90" s="441">
        <v>1.0</v>
      </c>
      <c r="K90" s="441">
        <v>1.0</v>
      </c>
      <c r="L90" s="441">
        <v>1.0</v>
      </c>
      <c r="M90" s="435">
        <v>1.0</v>
      </c>
      <c r="N90" s="433">
        <v>1.0</v>
      </c>
      <c r="O90" s="437">
        <v>1.0</v>
      </c>
      <c r="P90" s="470">
        <v>1.0</v>
      </c>
      <c r="Q90" s="441">
        <v>1.0</v>
      </c>
      <c r="R90" s="441">
        <v>1.0</v>
      </c>
      <c r="S90" s="441">
        <v>1.0</v>
      </c>
      <c r="T90" s="435">
        <v>1.0</v>
      </c>
      <c r="U90" s="435">
        <v>1.0</v>
      </c>
      <c r="V90" s="437">
        <v>1.0</v>
      </c>
      <c r="W90" s="470">
        <v>1.0</v>
      </c>
      <c r="X90" s="441">
        <v>1.0</v>
      </c>
      <c r="Y90" s="441">
        <v>1.0</v>
      </c>
      <c r="Z90" s="441">
        <v>1.0</v>
      </c>
      <c r="AA90" s="435">
        <v>1.0</v>
      </c>
      <c r="AB90" s="435">
        <v>1.0</v>
      </c>
      <c r="AC90" s="437">
        <v>1.0</v>
      </c>
      <c r="AD90" s="470">
        <v>1.0</v>
      </c>
      <c r="AE90" s="471">
        <v>1.0</v>
      </c>
      <c r="AF90" s="441">
        <v>1.0</v>
      </c>
      <c r="AG90" s="441">
        <v>1.0</v>
      </c>
      <c r="AH90" s="435">
        <v>1.0</v>
      </c>
      <c r="AI90" s="435">
        <v>1.0</v>
      </c>
      <c r="AJ90" s="437">
        <v>1.0</v>
      </c>
      <c r="AK90" s="470">
        <v>1.0</v>
      </c>
      <c r="AL90" s="448">
        <f t="shared" si="5"/>
        <v>31</v>
      </c>
      <c r="AM90" s="436"/>
      <c r="AN90" s="240" t="b">
        <v>0</v>
      </c>
    </row>
    <row r="91" ht="15.75" customHeight="1">
      <c r="A91" s="233" t="s">
        <v>273</v>
      </c>
      <c r="B91" s="309" t="s">
        <v>293</v>
      </c>
      <c r="C91" s="309" t="s">
        <v>259</v>
      </c>
      <c r="D91" s="310"/>
      <c r="E91" s="446"/>
      <c r="F91" s="447"/>
      <c r="G91" s="435"/>
      <c r="H91" s="437"/>
      <c r="I91" s="470"/>
      <c r="J91" s="441"/>
      <c r="K91" s="441"/>
      <c r="L91" s="441"/>
      <c r="M91" s="435"/>
      <c r="N91" s="433"/>
      <c r="O91" s="437"/>
      <c r="P91" s="470"/>
      <c r="Q91" s="441"/>
      <c r="R91" s="441"/>
      <c r="S91" s="441"/>
      <c r="T91" s="435"/>
      <c r="U91" s="435"/>
      <c r="V91" s="437"/>
      <c r="W91" s="470"/>
      <c r="X91" s="441"/>
      <c r="Y91" s="441"/>
      <c r="Z91" s="441"/>
      <c r="AA91" s="435"/>
      <c r="AB91" s="435"/>
      <c r="AC91" s="437"/>
      <c r="AD91" s="470"/>
      <c r="AE91" s="471"/>
      <c r="AF91" s="441"/>
      <c r="AG91" s="441"/>
      <c r="AH91" s="435"/>
      <c r="AI91" s="435"/>
      <c r="AJ91" s="437"/>
      <c r="AK91" s="470"/>
      <c r="AL91" s="448">
        <f t="shared" si="5"/>
        <v>0</v>
      </c>
      <c r="AM91" s="304"/>
      <c r="AN91" s="240" t="b">
        <v>0</v>
      </c>
    </row>
    <row r="92" ht="15.75" customHeight="1">
      <c r="A92" s="502" t="s">
        <v>273</v>
      </c>
      <c r="B92" s="286" t="s">
        <v>293</v>
      </c>
      <c r="C92" s="286" t="s">
        <v>259</v>
      </c>
      <c r="D92" s="287" t="s">
        <v>47</v>
      </c>
      <c r="E92" s="443"/>
      <c r="F92" s="444"/>
      <c r="G92" s="438">
        <f t="shared" ref="G92:AK92" si="21">SUM(G90:G91)</f>
        <v>1</v>
      </c>
      <c r="H92" s="438">
        <f t="shared" si="21"/>
        <v>1</v>
      </c>
      <c r="I92" s="438">
        <f t="shared" si="21"/>
        <v>1</v>
      </c>
      <c r="J92" s="438">
        <f t="shared" si="21"/>
        <v>1</v>
      </c>
      <c r="K92" s="438">
        <f t="shared" si="21"/>
        <v>1</v>
      </c>
      <c r="L92" s="438">
        <f t="shared" si="21"/>
        <v>1</v>
      </c>
      <c r="M92" s="438">
        <f t="shared" si="21"/>
        <v>1</v>
      </c>
      <c r="N92" s="438">
        <f t="shared" si="21"/>
        <v>1</v>
      </c>
      <c r="O92" s="438">
        <f t="shared" si="21"/>
        <v>1</v>
      </c>
      <c r="P92" s="438">
        <f t="shared" si="21"/>
        <v>1</v>
      </c>
      <c r="Q92" s="438">
        <f t="shared" si="21"/>
        <v>1</v>
      </c>
      <c r="R92" s="438">
        <f t="shared" si="21"/>
        <v>1</v>
      </c>
      <c r="S92" s="438">
        <f t="shared" si="21"/>
        <v>1</v>
      </c>
      <c r="T92" s="438">
        <f t="shared" si="21"/>
        <v>1</v>
      </c>
      <c r="U92" s="438">
        <f t="shared" si="21"/>
        <v>1</v>
      </c>
      <c r="V92" s="438">
        <f t="shared" si="21"/>
        <v>1</v>
      </c>
      <c r="W92" s="438">
        <f t="shared" si="21"/>
        <v>1</v>
      </c>
      <c r="X92" s="438">
        <f t="shared" si="21"/>
        <v>1</v>
      </c>
      <c r="Y92" s="438">
        <f t="shared" si="21"/>
        <v>1</v>
      </c>
      <c r="Z92" s="438">
        <f t="shared" si="21"/>
        <v>1</v>
      </c>
      <c r="AA92" s="438">
        <f t="shared" si="21"/>
        <v>1</v>
      </c>
      <c r="AB92" s="438">
        <f t="shared" si="21"/>
        <v>1</v>
      </c>
      <c r="AC92" s="438">
        <f t="shared" si="21"/>
        <v>1</v>
      </c>
      <c r="AD92" s="438">
        <f t="shared" si="21"/>
        <v>1</v>
      </c>
      <c r="AE92" s="438">
        <f t="shared" si="21"/>
        <v>1</v>
      </c>
      <c r="AF92" s="438">
        <f t="shared" si="21"/>
        <v>1</v>
      </c>
      <c r="AG92" s="438">
        <f t="shared" si="21"/>
        <v>1</v>
      </c>
      <c r="AH92" s="438">
        <f t="shared" si="21"/>
        <v>1</v>
      </c>
      <c r="AI92" s="438">
        <f t="shared" si="21"/>
        <v>1</v>
      </c>
      <c r="AJ92" s="438">
        <f t="shared" si="21"/>
        <v>1</v>
      </c>
      <c r="AK92" s="438">
        <f t="shared" si="21"/>
        <v>1</v>
      </c>
      <c r="AL92" s="260">
        <f t="shared" si="5"/>
        <v>31</v>
      </c>
      <c r="AM92" s="439"/>
      <c r="AN92" s="439" t="b">
        <v>0</v>
      </c>
    </row>
    <row r="93" ht="15.75" customHeight="1">
      <c r="A93" s="233" t="s">
        <v>281</v>
      </c>
      <c r="B93" s="309" t="s">
        <v>281</v>
      </c>
      <c r="C93" s="309" t="s">
        <v>263</v>
      </c>
      <c r="D93" s="310" t="s">
        <v>151</v>
      </c>
      <c r="E93" s="446"/>
      <c r="F93" s="452"/>
      <c r="G93" s="476"/>
      <c r="H93" s="297"/>
      <c r="I93" s="297"/>
      <c r="J93" s="297"/>
      <c r="K93" s="297"/>
      <c r="L93" s="297"/>
      <c r="M93" s="297"/>
      <c r="N93" s="297"/>
      <c r="O93" s="297"/>
      <c r="P93" s="297"/>
      <c r="Q93" s="297"/>
      <c r="R93" s="297"/>
      <c r="S93" s="297"/>
      <c r="T93" s="297"/>
      <c r="U93" s="297"/>
      <c r="V93" s="297"/>
      <c r="W93" s="297"/>
      <c r="X93" s="297"/>
      <c r="Y93" s="297"/>
      <c r="Z93" s="297"/>
      <c r="AA93" s="297"/>
      <c r="AB93" s="297"/>
      <c r="AC93" s="297"/>
      <c r="AD93" s="297"/>
      <c r="AE93" s="297"/>
      <c r="AF93" s="297"/>
      <c r="AG93" s="297"/>
      <c r="AH93" s="297"/>
      <c r="AI93" s="297"/>
      <c r="AJ93" s="297"/>
      <c r="AK93" s="298"/>
      <c r="AL93" s="477"/>
      <c r="AM93" s="436"/>
      <c r="AN93" s="240" t="b">
        <v>0</v>
      </c>
    </row>
    <row r="94" ht="15.75" customHeight="1">
      <c r="A94" s="502" t="s">
        <v>281</v>
      </c>
      <c r="B94" s="457" t="s">
        <v>281</v>
      </c>
      <c r="C94" s="306" t="s">
        <v>263</v>
      </c>
      <c r="D94" s="307" t="s">
        <v>142</v>
      </c>
      <c r="E94" s="458"/>
      <c r="F94" s="6"/>
      <c r="G94" s="459"/>
      <c r="H94" s="297"/>
      <c r="I94" s="297"/>
      <c r="J94" s="297"/>
      <c r="K94" s="297"/>
      <c r="L94" s="297"/>
      <c r="M94" s="297"/>
      <c r="N94" s="297"/>
      <c r="O94" s="297"/>
      <c r="P94" s="297"/>
      <c r="Q94" s="297"/>
      <c r="R94" s="297"/>
      <c r="S94" s="297"/>
      <c r="T94" s="297"/>
      <c r="U94" s="297"/>
      <c r="V94" s="297"/>
      <c r="W94" s="297"/>
      <c r="X94" s="297"/>
      <c r="Y94" s="297"/>
      <c r="Z94" s="297"/>
      <c r="AA94" s="297"/>
      <c r="AB94" s="297"/>
      <c r="AC94" s="297"/>
      <c r="AD94" s="297"/>
      <c r="AE94" s="297"/>
      <c r="AF94" s="297"/>
      <c r="AG94" s="297"/>
      <c r="AH94" s="297"/>
      <c r="AI94" s="297"/>
      <c r="AJ94" s="297"/>
      <c r="AK94" s="298"/>
      <c r="AL94" s="512"/>
      <c r="AM94" s="449"/>
      <c r="AN94" s="439" t="b">
        <v>0</v>
      </c>
    </row>
    <row r="95" ht="15.75" customHeight="1">
      <c r="A95" s="233" t="s">
        <v>273</v>
      </c>
      <c r="B95" s="309" t="s">
        <v>318</v>
      </c>
      <c r="C95" s="309" t="s">
        <v>263</v>
      </c>
      <c r="D95" s="309" t="s">
        <v>160</v>
      </c>
      <c r="E95" s="309"/>
      <c r="F95" s="309"/>
      <c r="G95" s="435"/>
      <c r="H95" s="437"/>
      <c r="I95" s="437"/>
      <c r="J95" s="435"/>
      <c r="K95" s="435"/>
      <c r="L95" s="435"/>
      <c r="M95" s="435"/>
      <c r="N95" s="433"/>
      <c r="O95" s="437"/>
      <c r="P95" s="437"/>
      <c r="Q95" s="435"/>
      <c r="R95" s="435"/>
      <c r="S95" s="435"/>
      <c r="T95" s="435"/>
      <c r="U95" s="435"/>
      <c r="V95" s="437"/>
      <c r="W95" s="437"/>
      <c r="X95" s="435"/>
      <c r="Y95" s="435"/>
      <c r="Z95" s="435"/>
      <c r="AA95" s="435"/>
      <c r="AB95" s="435"/>
      <c r="AC95" s="437"/>
      <c r="AD95" s="437"/>
      <c r="AE95" s="433"/>
      <c r="AF95" s="435"/>
      <c r="AG95" s="435"/>
      <c r="AH95" s="435"/>
      <c r="AI95" s="435"/>
      <c r="AJ95" s="437"/>
      <c r="AK95" s="437"/>
      <c r="AL95" s="278">
        <f t="shared" ref="AL95:AL129" si="23">SUM(G95:AK95)</f>
        <v>0</v>
      </c>
      <c r="AM95" s="436"/>
      <c r="AN95" s="240" t="b">
        <v>0</v>
      </c>
    </row>
    <row r="96" ht="15.75" customHeight="1">
      <c r="A96" s="502" t="s">
        <v>273</v>
      </c>
      <c r="B96" s="457" t="s">
        <v>318</v>
      </c>
      <c r="C96" s="286" t="s">
        <v>263</v>
      </c>
      <c r="D96" s="286" t="s">
        <v>142</v>
      </c>
      <c r="E96" s="286"/>
      <c r="F96" s="286"/>
      <c r="G96" s="438">
        <f t="shared" ref="G96:AK96" si="22">SUM(G95)</f>
        <v>0</v>
      </c>
      <c r="H96" s="438">
        <f t="shared" si="22"/>
        <v>0</v>
      </c>
      <c r="I96" s="438">
        <f t="shared" si="22"/>
        <v>0</v>
      </c>
      <c r="J96" s="438">
        <f t="shared" si="22"/>
        <v>0</v>
      </c>
      <c r="K96" s="438">
        <f t="shared" si="22"/>
        <v>0</v>
      </c>
      <c r="L96" s="438">
        <f t="shared" si="22"/>
        <v>0</v>
      </c>
      <c r="M96" s="438">
        <f t="shared" si="22"/>
        <v>0</v>
      </c>
      <c r="N96" s="438">
        <f t="shared" si="22"/>
        <v>0</v>
      </c>
      <c r="O96" s="438">
        <f t="shared" si="22"/>
        <v>0</v>
      </c>
      <c r="P96" s="438">
        <f t="shared" si="22"/>
        <v>0</v>
      </c>
      <c r="Q96" s="438">
        <f t="shared" si="22"/>
        <v>0</v>
      </c>
      <c r="R96" s="438">
        <f t="shared" si="22"/>
        <v>0</v>
      </c>
      <c r="S96" s="438">
        <f t="shared" si="22"/>
        <v>0</v>
      </c>
      <c r="T96" s="438">
        <f t="shared" si="22"/>
        <v>0</v>
      </c>
      <c r="U96" s="438">
        <f t="shared" si="22"/>
        <v>0</v>
      </c>
      <c r="V96" s="438">
        <f t="shared" si="22"/>
        <v>0</v>
      </c>
      <c r="W96" s="438">
        <f t="shared" si="22"/>
        <v>0</v>
      </c>
      <c r="X96" s="438">
        <f t="shared" si="22"/>
        <v>0</v>
      </c>
      <c r="Y96" s="438">
        <f t="shared" si="22"/>
        <v>0</v>
      </c>
      <c r="Z96" s="438">
        <f t="shared" si="22"/>
        <v>0</v>
      </c>
      <c r="AA96" s="438">
        <f t="shared" si="22"/>
        <v>0</v>
      </c>
      <c r="AB96" s="438">
        <f t="shared" si="22"/>
        <v>0</v>
      </c>
      <c r="AC96" s="438">
        <f t="shared" si="22"/>
        <v>0</v>
      </c>
      <c r="AD96" s="438">
        <f t="shared" si="22"/>
        <v>0</v>
      </c>
      <c r="AE96" s="438">
        <f t="shared" si="22"/>
        <v>0</v>
      </c>
      <c r="AF96" s="438">
        <f t="shared" si="22"/>
        <v>0</v>
      </c>
      <c r="AG96" s="438">
        <f t="shared" si="22"/>
        <v>0</v>
      </c>
      <c r="AH96" s="438">
        <f t="shared" si="22"/>
        <v>0</v>
      </c>
      <c r="AI96" s="438">
        <f t="shared" si="22"/>
        <v>0</v>
      </c>
      <c r="AJ96" s="438">
        <f t="shared" si="22"/>
        <v>0</v>
      </c>
      <c r="AK96" s="438">
        <f t="shared" si="22"/>
        <v>0</v>
      </c>
      <c r="AL96" s="260">
        <f t="shared" si="23"/>
        <v>0</v>
      </c>
      <c r="AM96" s="439"/>
      <c r="AN96" s="407" t="b">
        <v>0</v>
      </c>
    </row>
    <row r="97" ht="15.75" customHeight="1">
      <c r="A97" s="233" t="s">
        <v>273</v>
      </c>
      <c r="B97" s="309" t="s">
        <v>298</v>
      </c>
      <c r="C97" s="309" t="s">
        <v>259</v>
      </c>
      <c r="D97" s="309" t="s">
        <v>74</v>
      </c>
      <c r="E97" s="309"/>
      <c r="F97" s="309"/>
      <c r="G97" s="435">
        <v>2.0</v>
      </c>
      <c r="H97" s="437">
        <v>2.0</v>
      </c>
      <c r="I97" s="437">
        <v>2.0</v>
      </c>
      <c r="J97" s="435">
        <v>2.0</v>
      </c>
      <c r="K97" s="435">
        <v>2.0</v>
      </c>
      <c r="L97" s="435">
        <v>2.0</v>
      </c>
      <c r="M97" s="435">
        <v>2.0</v>
      </c>
      <c r="N97" s="433">
        <v>2.0</v>
      </c>
      <c r="O97" s="437">
        <v>2.0</v>
      </c>
      <c r="P97" s="437"/>
      <c r="Q97" s="435">
        <v>2.0</v>
      </c>
      <c r="R97" s="435">
        <v>2.0</v>
      </c>
      <c r="S97" s="435">
        <v>2.0</v>
      </c>
      <c r="T97" s="435">
        <v>2.0</v>
      </c>
      <c r="U97" s="435">
        <v>2.0</v>
      </c>
      <c r="V97" s="437">
        <v>2.0</v>
      </c>
      <c r="W97" s="437"/>
      <c r="X97" s="435">
        <v>2.0</v>
      </c>
      <c r="Y97" s="435">
        <v>2.0</v>
      </c>
      <c r="Z97" s="435">
        <v>2.0</v>
      </c>
      <c r="AA97" s="435">
        <v>2.0</v>
      </c>
      <c r="AB97" s="435">
        <v>2.0</v>
      </c>
      <c r="AC97" s="437">
        <v>2.0</v>
      </c>
      <c r="AD97" s="437"/>
      <c r="AE97" s="433">
        <v>2.0</v>
      </c>
      <c r="AF97" s="435">
        <v>2.0</v>
      </c>
      <c r="AG97" s="435">
        <v>2.0</v>
      </c>
      <c r="AH97" s="435">
        <v>2.0</v>
      </c>
      <c r="AI97" s="435">
        <v>2.0</v>
      </c>
      <c r="AJ97" s="437">
        <v>2.0</v>
      </c>
      <c r="AK97" s="437">
        <v>2.0</v>
      </c>
      <c r="AL97" s="278">
        <f t="shared" si="23"/>
        <v>56</v>
      </c>
      <c r="AM97" s="436"/>
      <c r="AN97" s="240" t="b">
        <v>0</v>
      </c>
    </row>
    <row r="98" ht="15.75" customHeight="1">
      <c r="A98" s="233" t="s">
        <v>273</v>
      </c>
      <c r="B98" s="309" t="s">
        <v>298</v>
      </c>
      <c r="C98" s="309" t="s">
        <v>259</v>
      </c>
      <c r="D98" s="309" t="s">
        <v>62</v>
      </c>
      <c r="E98" s="309"/>
      <c r="F98" s="309"/>
      <c r="G98" s="501"/>
      <c r="H98" s="437"/>
      <c r="I98" s="437"/>
      <c r="J98" s="435"/>
      <c r="K98" s="435"/>
      <c r="L98" s="435"/>
      <c r="M98" s="435"/>
      <c r="N98" s="471"/>
      <c r="O98" s="470"/>
      <c r="P98" s="437">
        <v>2.0</v>
      </c>
      <c r="Q98" s="435"/>
      <c r="R98" s="435"/>
      <c r="S98" s="435"/>
      <c r="T98" s="435"/>
      <c r="U98" s="441"/>
      <c r="V98" s="470"/>
      <c r="W98" s="437">
        <v>2.0</v>
      </c>
      <c r="X98" s="435"/>
      <c r="Y98" s="435"/>
      <c r="Z98" s="435"/>
      <c r="AA98" s="435"/>
      <c r="AB98" s="441"/>
      <c r="AC98" s="470"/>
      <c r="AD98" s="437">
        <v>2.0</v>
      </c>
      <c r="AE98" s="433"/>
      <c r="AF98" s="435"/>
      <c r="AG98" s="435"/>
      <c r="AH98" s="435"/>
      <c r="AI98" s="441"/>
      <c r="AJ98" s="470"/>
      <c r="AK98" s="437"/>
      <c r="AL98" s="278">
        <f t="shared" si="23"/>
        <v>6</v>
      </c>
      <c r="AM98" s="436"/>
      <c r="AN98" s="240" t="b">
        <v>0</v>
      </c>
    </row>
    <row r="99" ht="15.75" customHeight="1">
      <c r="A99" s="233" t="s">
        <v>273</v>
      </c>
      <c r="B99" s="309" t="s">
        <v>298</v>
      </c>
      <c r="C99" s="309" t="s">
        <v>259</v>
      </c>
      <c r="D99" s="309" t="s">
        <v>50</v>
      </c>
      <c r="E99" s="309"/>
      <c r="F99" s="309"/>
      <c r="G99" s="501"/>
      <c r="H99" s="437"/>
      <c r="I99" s="437">
        <v>2.0</v>
      </c>
      <c r="J99" s="435"/>
      <c r="K99" s="435"/>
      <c r="L99" s="435"/>
      <c r="M99" s="435"/>
      <c r="N99" s="471"/>
      <c r="O99" s="470"/>
      <c r="P99" s="437"/>
      <c r="Q99" s="435"/>
      <c r="R99" s="435"/>
      <c r="S99" s="435"/>
      <c r="T99" s="435"/>
      <c r="U99" s="441"/>
      <c r="V99" s="470"/>
      <c r="W99" s="437"/>
      <c r="X99" s="435"/>
      <c r="Y99" s="435"/>
      <c r="Z99" s="435"/>
      <c r="AA99" s="435"/>
      <c r="AB99" s="441"/>
      <c r="AC99" s="470"/>
      <c r="AD99" s="437"/>
      <c r="AE99" s="433"/>
      <c r="AF99" s="435"/>
      <c r="AG99" s="435"/>
      <c r="AH99" s="435"/>
      <c r="AI99" s="441"/>
      <c r="AJ99" s="470"/>
      <c r="AK99" s="437"/>
      <c r="AL99" s="278">
        <f t="shared" si="23"/>
        <v>2</v>
      </c>
      <c r="AM99" s="436"/>
      <c r="AN99" s="240" t="b">
        <v>0</v>
      </c>
    </row>
    <row r="100" ht="15.75" customHeight="1">
      <c r="A100" s="502" t="s">
        <v>273</v>
      </c>
      <c r="B100" s="457" t="s">
        <v>298</v>
      </c>
      <c r="C100" s="306" t="s">
        <v>259</v>
      </c>
      <c r="D100" s="286" t="s">
        <v>47</v>
      </c>
      <c r="E100" s="286"/>
      <c r="F100" s="286"/>
      <c r="G100" s="440">
        <f t="shared" ref="G100:AK100" si="24">SUM(G97:G99)</f>
        <v>2</v>
      </c>
      <c r="H100" s="440">
        <f t="shared" si="24"/>
        <v>2</v>
      </c>
      <c r="I100" s="440">
        <f t="shared" si="24"/>
        <v>4</v>
      </c>
      <c r="J100" s="440">
        <f t="shared" si="24"/>
        <v>2</v>
      </c>
      <c r="K100" s="440">
        <f t="shared" si="24"/>
        <v>2</v>
      </c>
      <c r="L100" s="440">
        <f t="shared" si="24"/>
        <v>2</v>
      </c>
      <c r="M100" s="440">
        <f t="shared" si="24"/>
        <v>2</v>
      </c>
      <c r="N100" s="440">
        <f t="shared" si="24"/>
        <v>2</v>
      </c>
      <c r="O100" s="440">
        <f t="shared" si="24"/>
        <v>2</v>
      </c>
      <c r="P100" s="440">
        <f t="shared" si="24"/>
        <v>2</v>
      </c>
      <c r="Q100" s="440">
        <f t="shared" si="24"/>
        <v>2</v>
      </c>
      <c r="R100" s="440">
        <f t="shared" si="24"/>
        <v>2</v>
      </c>
      <c r="S100" s="440">
        <f t="shared" si="24"/>
        <v>2</v>
      </c>
      <c r="T100" s="440">
        <f t="shared" si="24"/>
        <v>2</v>
      </c>
      <c r="U100" s="440">
        <f t="shared" si="24"/>
        <v>2</v>
      </c>
      <c r="V100" s="440">
        <f t="shared" si="24"/>
        <v>2</v>
      </c>
      <c r="W100" s="440">
        <f t="shared" si="24"/>
        <v>2</v>
      </c>
      <c r="X100" s="440">
        <f t="shared" si="24"/>
        <v>2</v>
      </c>
      <c r="Y100" s="440">
        <f t="shared" si="24"/>
        <v>2</v>
      </c>
      <c r="Z100" s="440">
        <f t="shared" si="24"/>
        <v>2</v>
      </c>
      <c r="AA100" s="440">
        <f t="shared" si="24"/>
        <v>2</v>
      </c>
      <c r="AB100" s="440">
        <f t="shared" si="24"/>
        <v>2</v>
      </c>
      <c r="AC100" s="440">
        <f t="shared" si="24"/>
        <v>2</v>
      </c>
      <c r="AD100" s="440">
        <f t="shared" si="24"/>
        <v>2</v>
      </c>
      <c r="AE100" s="440">
        <f t="shared" si="24"/>
        <v>2</v>
      </c>
      <c r="AF100" s="440">
        <f t="shared" si="24"/>
        <v>2</v>
      </c>
      <c r="AG100" s="440">
        <f t="shared" si="24"/>
        <v>2</v>
      </c>
      <c r="AH100" s="440">
        <f t="shared" si="24"/>
        <v>2</v>
      </c>
      <c r="AI100" s="440">
        <f t="shared" si="24"/>
        <v>2</v>
      </c>
      <c r="AJ100" s="440">
        <f t="shared" si="24"/>
        <v>2</v>
      </c>
      <c r="AK100" s="440">
        <f t="shared" si="24"/>
        <v>2</v>
      </c>
      <c r="AL100" s="260">
        <f t="shared" si="23"/>
        <v>64</v>
      </c>
      <c r="AM100" s="439"/>
      <c r="AN100" s="407" t="b">
        <v>0</v>
      </c>
    </row>
    <row r="101" ht="15.75" customHeight="1">
      <c r="A101" s="233" t="s">
        <v>25</v>
      </c>
      <c r="B101" s="309" t="s">
        <v>309</v>
      </c>
      <c r="C101" s="309" t="s">
        <v>275</v>
      </c>
      <c r="D101" s="309" t="s">
        <v>132</v>
      </c>
      <c r="E101" s="309"/>
      <c r="F101" s="309"/>
      <c r="G101" s="435">
        <v>8.0</v>
      </c>
      <c r="H101" s="437"/>
      <c r="I101" s="437"/>
      <c r="J101" s="435">
        <v>8.0</v>
      </c>
      <c r="K101" s="435">
        <v>8.0</v>
      </c>
      <c r="L101" s="435">
        <v>8.0</v>
      </c>
      <c r="M101" s="435">
        <v>8.0</v>
      </c>
      <c r="N101" s="433">
        <v>8.0</v>
      </c>
      <c r="O101" s="437"/>
      <c r="P101" s="437"/>
      <c r="Q101" s="435">
        <v>8.0</v>
      </c>
      <c r="R101" s="435">
        <v>8.0</v>
      </c>
      <c r="S101" s="435">
        <v>8.0</v>
      </c>
      <c r="T101" s="435">
        <v>8.0</v>
      </c>
      <c r="U101" s="435">
        <v>8.0</v>
      </c>
      <c r="V101" s="437"/>
      <c r="W101" s="437"/>
      <c r="X101" s="435">
        <v>8.0</v>
      </c>
      <c r="Y101" s="435">
        <v>8.0</v>
      </c>
      <c r="Z101" s="435">
        <v>8.0</v>
      </c>
      <c r="AA101" s="435">
        <v>8.0</v>
      </c>
      <c r="AB101" s="435">
        <v>8.0</v>
      </c>
      <c r="AC101" s="437"/>
      <c r="AD101" s="437"/>
      <c r="AE101" s="433">
        <v>8.0</v>
      </c>
      <c r="AF101" s="435">
        <v>8.0</v>
      </c>
      <c r="AG101" s="435">
        <v>8.0</v>
      </c>
      <c r="AH101" s="435">
        <v>8.0</v>
      </c>
      <c r="AI101" s="435">
        <v>8.0</v>
      </c>
      <c r="AJ101" s="437"/>
      <c r="AK101" s="437"/>
      <c r="AL101" s="278">
        <f t="shared" si="23"/>
        <v>168</v>
      </c>
      <c r="AM101" s="241"/>
      <c r="AN101" s="240" t="b">
        <v>0</v>
      </c>
    </row>
    <row r="102" ht="15.75" customHeight="1">
      <c r="A102" s="233" t="s">
        <v>25</v>
      </c>
      <c r="B102" s="309" t="s">
        <v>309</v>
      </c>
      <c r="C102" s="309" t="s">
        <v>275</v>
      </c>
      <c r="D102" s="309" t="s">
        <v>141</v>
      </c>
      <c r="E102" s="309"/>
      <c r="F102" s="309"/>
      <c r="G102" s="435"/>
      <c r="H102" s="437">
        <v>8.0</v>
      </c>
      <c r="I102" s="437">
        <v>8.0</v>
      </c>
      <c r="J102" s="435"/>
      <c r="K102" s="435"/>
      <c r="L102" s="435"/>
      <c r="M102" s="435"/>
      <c r="N102" s="433"/>
      <c r="O102" s="437">
        <v>8.0</v>
      </c>
      <c r="P102" s="437">
        <v>8.0</v>
      </c>
      <c r="Q102" s="435"/>
      <c r="R102" s="435"/>
      <c r="S102" s="435"/>
      <c r="T102" s="435"/>
      <c r="U102" s="435"/>
      <c r="V102" s="437">
        <v>8.0</v>
      </c>
      <c r="W102" s="437">
        <v>8.0</v>
      </c>
      <c r="X102" s="435"/>
      <c r="Y102" s="435"/>
      <c r="Z102" s="435"/>
      <c r="AA102" s="435"/>
      <c r="AB102" s="435"/>
      <c r="AC102" s="437">
        <v>8.0</v>
      </c>
      <c r="AD102" s="437">
        <v>8.0</v>
      </c>
      <c r="AE102" s="433"/>
      <c r="AF102" s="435"/>
      <c r="AG102" s="435"/>
      <c r="AH102" s="435"/>
      <c r="AI102" s="435"/>
      <c r="AJ102" s="437">
        <v>8.0</v>
      </c>
      <c r="AK102" s="437">
        <v>8.0</v>
      </c>
      <c r="AL102" s="278">
        <f t="shared" si="23"/>
        <v>80</v>
      </c>
      <c r="AM102" s="241"/>
      <c r="AN102" s="240" t="b">
        <v>0</v>
      </c>
    </row>
    <row r="103" ht="15.75" customHeight="1">
      <c r="A103" s="233" t="s">
        <v>25</v>
      </c>
      <c r="B103" s="309" t="s">
        <v>309</v>
      </c>
      <c r="C103" s="309" t="s">
        <v>275</v>
      </c>
      <c r="D103" s="309"/>
      <c r="E103" s="309"/>
      <c r="F103" s="309"/>
      <c r="G103" s="435"/>
      <c r="H103" s="437"/>
      <c r="I103" s="437"/>
      <c r="J103" s="435"/>
      <c r="K103" s="435"/>
      <c r="L103" s="435"/>
      <c r="M103" s="435"/>
      <c r="N103" s="433"/>
      <c r="O103" s="437"/>
      <c r="P103" s="437"/>
      <c r="Q103" s="435"/>
      <c r="R103" s="435"/>
      <c r="S103" s="435"/>
      <c r="T103" s="435"/>
      <c r="U103" s="435"/>
      <c r="V103" s="437"/>
      <c r="W103" s="437"/>
      <c r="X103" s="435"/>
      <c r="Y103" s="435"/>
      <c r="Z103" s="435"/>
      <c r="AA103" s="435"/>
      <c r="AB103" s="435"/>
      <c r="AC103" s="437"/>
      <c r="AD103" s="437"/>
      <c r="AE103" s="433"/>
      <c r="AF103" s="435"/>
      <c r="AG103" s="435"/>
      <c r="AH103" s="435"/>
      <c r="AI103" s="435"/>
      <c r="AJ103" s="437"/>
      <c r="AK103" s="437"/>
      <c r="AL103" s="278">
        <f t="shared" si="23"/>
        <v>0</v>
      </c>
      <c r="AM103" s="304"/>
      <c r="AN103" s="240" t="b">
        <v>0</v>
      </c>
    </row>
    <row r="104" ht="15.75" customHeight="1">
      <c r="A104" s="502" t="s">
        <v>25</v>
      </c>
      <c r="B104" s="306" t="s">
        <v>309</v>
      </c>
      <c r="C104" s="306" t="s">
        <v>275</v>
      </c>
      <c r="D104" s="306" t="s">
        <v>98</v>
      </c>
      <c r="E104" s="306"/>
      <c r="F104" s="306"/>
      <c r="G104" s="438">
        <f t="shared" ref="G104:AK104" si="25">SUM(G101:G103)</f>
        <v>8</v>
      </c>
      <c r="H104" s="438">
        <f t="shared" si="25"/>
        <v>8</v>
      </c>
      <c r="I104" s="438">
        <f t="shared" si="25"/>
        <v>8</v>
      </c>
      <c r="J104" s="438">
        <f t="shared" si="25"/>
        <v>8</v>
      </c>
      <c r="K104" s="438">
        <f t="shared" si="25"/>
        <v>8</v>
      </c>
      <c r="L104" s="438">
        <f t="shared" si="25"/>
        <v>8</v>
      </c>
      <c r="M104" s="438">
        <f t="shared" si="25"/>
        <v>8</v>
      </c>
      <c r="N104" s="438">
        <f t="shared" si="25"/>
        <v>8</v>
      </c>
      <c r="O104" s="438">
        <f t="shared" si="25"/>
        <v>8</v>
      </c>
      <c r="P104" s="438">
        <f t="shared" si="25"/>
        <v>8</v>
      </c>
      <c r="Q104" s="438">
        <f t="shared" si="25"/>
        <v>8</v>
      </c>
      <c r="R104" s="438">
        <f t="shared" si="25"/>
        <v>8</v>
      </c>
      <c r="S104" s="438">
        <f t="shared" si="25"/>
        <v>8</v>
      </c>
      <c r="T104" s="438">
        <f t="shared" si="25"/>
        <v>8</v>
      </c>
      <c r="U104" s="438">
        <f t="shared" si="25"/>
        <v>8</v>
      </c>
      <c r="V104" s="438">
        <f t="shared" si="25"/>
        <v>8</v>
      </c>
      <c r="W104" s="438">
        <f t="shared" si="25"/>
        <v>8</v>
      </c>
      <c r="X104" s="438">
        <f t="shared" si="25"/>
        <v>8</v>
      </c>
      <c r="Y104" s="438">
        <f t="shared" si="25"/>
        <v>8</v>
      </c>
      <c r="Z104" s="438">
        <f t="shared" si="25"/>
        <v>8</v>
      </c>
      <c r="AA104" s="438">
        <f t="shared" si="25"/>
        <v>8</v>
      </c>
      <c r="AB104" s="438">
        <f t="shared" si="25"/>
        <v>8</v>
      </c>
      <c r="AC104" s="438">
        <f t="shared" si="25"/>
        <v>8</v>
      </c>
      <c r="AD104" s="438">
        <f t="shared" si="25"/>
        <v>8</v>
      </c>
      <c r="AE104" s="438">
        <f t="shared" si="25"/>
        <v>8</v>
      </c>
      <c r="AF104" s="438">
        <f t="shared" si="25"/>
        <v>8</v>
      </c>
      <c r="AG104" s="438">
        <f t="shared" si="25"/>
        <v>8</v>
      </c>
      <c r="AH104" s="438">
        <f t="shared" si="25"/>
        <v>8</v>
      </c>
      <c r="AI104" s="438">
        <f t="shared" si="25"/>
        <v>8</v>
      </c>
      <c r="AJ104" s="438">
        <f t="shared" si="25"/>
        <v>8</v>
      </c>
      <c r="AK104" s="438">
        <f t="shared" si="25"/>
        <v>8</v>
      </c>
      <c r="AL104" s="260">
        <f t="shared" si="23"/>
        <v>248</v>
      </c>
      <c r="AM104" s="263"/>
      <c r="AN104" s="407" t="b">
        <v>0</v>
      </c>
    </row>
    <row r="105" ht="15.75" customHeight="1">
      <c r="A105" s="233" t="s">
        <v>25</v>
      </c>
      <c r="B105" s="309" t="s">
        <v>309</v>
      </c>
      <c r="C105" s="309" t="s">
        <v>259</v>
      </c>
      <c r="D105" s="309" t="s">
        <v>54</v>
      </c>
      <c r="E105" s="309"/>
      <c r="F105" s="309"/>
      <c r="G105" s="435"/>
      <c r="H105" s="437"/>
      <c r="I105" s="437"/>
      <c r="J105" s="435"/>
      <c r="K105" s="435"/>
      <c r="L105" s="435">
        <v>1.0</v>
      </c>
      <c r="M105" s="435"/>
      <c r="N105" s="433"/>
      <c r="O105" s="437">
        <v>1.0</v>
      </c>
      <c r="P105" s="437"/>
      <c r="Q105" s="435"/>
      <c r="R105" s="435"/>
      <c r="S105" s="435"/>
      <c r="T105" s="435">
        <v>1.0</v>
      </c>
      <c r="U105" s="435"/>
      <c r="V105" s="437"/>
      <c r="W105" s="437"/>
      <c r="X105" s="435">
        <v>1.0</v>
      </c>
      <c r="Y105" s="435"/>
      <c r="Z105" s="435">
        <v>1.0</v>
      </c>
      <c r="AA105" s="435"/>
      <c r="AB105" s="435">
        <v>1.0</v>
      </c>
      <c r="AC105" s="437"/>
      <c r="AD105" s="437"/>
      <c r="AE105" s="433">
        <v>1.0</v>
      </c>
      <c r="AF105" s="435"/>
      <c r="AG105" s="435">
        <v>1.0</v>
      </c>
      <c r="AH105" s="435"/>
      <c r="AI105" s="435">
        <v>1.0</v>
      </c>
      <c r="AJ105" s="437"/>
      <c r="AK105" s="437">
        <v>1.0</v>
      </c>
      <c r="AL105" s="278">
        <f t="shared" si="23"/>
        <v>10</v>
      </c>
      <c r="AM105" s="241"/>
      <c r="AN105" s="240" t="b">
        <v>0</v>
      </c>
    </row>
    <row r="106" ht="15.75" customHeight="1">
      <c r="A106" s="502" t="s">
        <v>25</v>
      </c>
      <c r="B106" s="306" t="s">
        <v>309</v>
      </c>
      <c r="C106" s="306" t="s">
        <v>259</v>
      </c>
      <c r="D106" s="306" t="s">
        <v>47</v>
      </c>
      <c r="E106" s="306"/>
      <c r="F106" s="306"/>
      <c r="G106" s="438">
        <f t="shared" ref="G106:AK106" si="26">SUM(G105)</f>
        <v>0</v>
      </c>
      <c r="H106" s="438">
        <f t="shared" si="26"/>
        <v>0</v>
      </c>
      <c r="I106" s="438">
        <f t="shared" si="26"/>
        <v>0</v>
      </c>
      <c r="J106" s="438">
        <f t="shared" si="26"/>
        <v>0</v>
      </c>
      <c r="K106" s="438">
        <f t="shared" si="26"/>
        <v>0</v>
      </c>
      <c r="L106" s="438">
        <f t="shared" si="26"/>
        <v>1</v>
      </c>
      <c r="M106" s="438">
        <f t="shared" si="26"/>
        <v>0</v>
      </c>
      <c r="N106" s="438">
        <f t="shared" si="26"/>
        <v>0</v>
      </c>
      <c r="O106" s="438">
        <f t="shared" si="26"/>
        <v>1</v>
      </c>
      <c r="P106" s="438">
        <f t="shared" si="26"/>
        <v>0</v>
      </c>
      <c r="Q106" s="438">
        <f t="shared" si="26"/>
        <v>0</v>
      </c>
      <c r="R106" s="438">
        <f t="shared" si="26"/>
        <v>0</v>
      </c>
      <c r="S106" s="438">
        <f t="shared" si="26"/>
        <v>0</v>
      </c>
      <c r="T106" s="438">
        <f t="shared" si="26"/>
        <v>1</v>
      </c>
      <c r="U106" s="438">
        <f t="shared" si="26"/>
        <v>0</v>
      </c>
      <c r="V106" s="438">
        <f t="shared" si="26"/>
        <v>0</v>
      </c>
      <c r="W106" s="438">
        <f t="shared" si="26"/>
        <v>0</v>
      </c>
      <c r="X106" s="438">
        <f t="shared" si="26"/>
        <v>1</v>
      </c>
      <c r="Y106" s="438">
        <f t="shared" si="26"/>
        <v>0</v>
      </c>
      <c r="Z106" s="438">
        <f t="shared" si="26"/>
        <v>1</v>
      </c>
      <c r="AA106" s="438">
        <f t="shared" si="26"/>
        <v>0</v>
      </c>
      <c r="AB106" s="438">
        <f t="shared" si="26"/>
        <v>1</v>
      </c>
      <c r="AC106" s="438">
        <f t="shared" si="26"/>
        <v>0</v>
      </c>
      <c r="AD106" s="438">
        <f t="shared" si="26"/>
        <v>0</v>
      </c>
      <c r="AE106" s="438">
        <f t="shared" si="26"/>
        <v>1</v>
      </c>
      <c r="AF106" s="438">
        <f t="shared" si="26"/>
        <v>0</v>
      </c>
      <c r="AG106" s="438">
        <f t="shared" si="26"/>
        <v>1</v>
      </c>
      <c r="AH106" s="438">
        <f t="shared" si="26"/>
        <v>0</v>
      </c>
      <c r="AI106" s="438">
        <f t="shared" si="26"/>
        <v>1</v>
      </c>
      <c r="AJ106" s="438">
        <f t="shared" si="26"/>
        <v>0</v>
      </c>
      <c r="AK106" s="438">
        <f t="shared" si="26"/>
        <v>1</v>
      </c>
      <c r="AL106" s="260">
        <f t="shared" si="23"/>
        <v>10</v>
      </c>
      <c r="AM106" s="263"/>
      <c r="AN106" s="407" t="b">
        <v>0</v>
      </c>
    </row>
    <row r="107" ht="15.75" customHeight="1">
      <c r="A107" s="233" t="s">
        <v>25</v>
      </c>
      <c r="B107" s="416" t="s">
        <v>309</v>
      </c>
      <c r="C107" s="416" t="s">
        <v>255</v>
      </c>
      <c r="D107" s="416" t="s">
        <v>166</v>
      </c>
      <c r="E107" s="416"/>
      <c r="F107" s="416"/>
      <c r="G107" s="435"/>
      <c r="H107" s="437"/>
      <c r="I107" s="437"/>
      <c r="J107" s="435">
        <v>1.0</v>
      </c>
      <c r="K107" s="435"/>
      <c r="L107" s="435"/>
      <c r="M107" s="435"/>
      <c r="N107" s="433"/>
      <c r="O107" s="437"/>
      <c r="P107" s="437"/>
      <c r="Q107" s="435"/>
      <c r="R107" s="435"/>
      <c r="S107" s="435"/>
      <c r="T107" s="435"/>
      <c r="U107" s="435"/>
      <c r="V107" s="437"/>
      <c r="W107" s="437"/>
      <c r="X107" s="435"/>
      <c r="Y107" s="435"/>
      <c r="Z107" s="435"/>
      <c r="AA107" s="435"/>
      <c r="AB107" s="435"/>
      <c r="AC107" s="437"/>
      <c r="AD107" s="437"/>
      <c r="AE107" s="433"/>
      <c r="AF107" s="435"/>
      <c r="AG107" s="435"/>
      <c r="AH107" s="435"/>
      <c r="AI107" s="435"/>
      <c r="AJ107" s="437"/>
      <c r="AK107" s="437"/>
      <c r="AL107" s="278">
        <f t="shared" si="23"/>
        <v>1</v>
      </c>
      <c r="AM107" s="495"/>
      <c r="AN107" s="240" t="b">
        <v>0</v>
      </c>
    </row>
    <row r="108" ht="15.75" customHeight="1">
      <c r="A108" s="502" t="s">
        <v>25</v>
      </c>
      <c r="B108" s="306" t="s">
        <v>309</v>
      </c>
      <c r="C108" s="306" t="s">
        <v>255</v>
      </c>
      <c r="D108" s="306" t="s">
        <v>161</v>
      </c>
      <c r="E108" s="306"/>
      <c r="F108" s="306"/>
      <c r="G108" s="438">
        <f t="shared" ref="G108:AK108" si="27">SUM(G107)</f>
        <v>0</v>
      </c>
      <c r="H108" s="438">
        <f t="shared" si="27"/>
        <v>0</v>
      </c>
      <c r="I108" s="438">
        <f t="shared" si="27"/>
        <v>0</v>
      </c>
      <c r="J108" s="438">
        <f t="shared" si="27"/>
        <v>1</v>
      </c>
      <c r="K108" s="438">
        <f t="shared" si="27"/>
        <v>0</v>
      </c>
      <c r="L108" s="438">
        <f t="shared" si="27"/>
        <v>0</v>
      </c>
      <c r="M108" s="438">
        <f t="shared" si="27"/>
        <v>0</v>
      </c>
      <c r="N108" s="438">
        <f t="shared" si="27"/>
        <v>0</v>
      </c>
      <c r="O108" s="438">
        <f t="shared" si="27"/>
        <v>0</v>
      </c>
      <c r="P108" s="438">
        <f t="shared" si="27"/>
        <v>0</v>
      </c>
      <c r="Q108" s="438">
        <f t="shared" si="27"/>
        <v>0</v>
      </c>
      <c r="R108" s="438">
        <f t="shared" si="27"/>
        <v>0</v>
      </c>
      <c r="S108" s="438">
        <f t="shared" si="27"/>
        <v>0</v>
      </c>
      <c r="T108" s="438">
        <f t="shared" si="27"/>
        <v>0</v>
      </c>
      <c r="U108" s="438">
        <f t="shared" si="27"/>
        <v>0</v>
      </c>
      <c r="V108" s="438">
        <f t="shared" si="27"/>
        <v>0</v>
      </c>
      <c r="W108" s="438">
        <f t="shared" si="27"/>
        <v>0</v>
      </c>
      <c r="X108" s="438">
        <f t="shared" si="27"/>
        <v>0</v>
      </c>
      <c r="Y108" s="438">
        <f t="shared" si="27"/>
        <v>0</v>
      </c>
      <c r="Z108" s="438">
        <f t="shared" si="27"/>
        <v>0</v>
      </c>
      <c r="AA108" s="438">
        <f t="shared" si="27"/>
        <v>0</v>
      </c>
      <c r="AB108" s="438">
        <f t="shared" si="27"/>
        <v>0</v>
      </c>
      <c r="AC108" s="438">
        <f t="shared" si="27"/>
        <v>0</v>
      </c>
      <c r="AD108" s="438">
        <f t="shared" si="27"/>
        <v>0</v>
      </c>
      <c r="AE108" s="438">
        <f t="shared" si="27"/>
        <v>0</v>
      </c>
      <c r="AF108" s="438">
        <f t="shared" si="27"/>
        <v>0</v>
      </c>
      <c r="AG108" s="438">
        <f t="shared" si="27"/>
        <v>0</v>
      </c>
      <c r="AH108" s="438">
        <f t="shared" si="27"/>
        <v>0</v>
      </c>
      <c r="AI108" s="438">
        <f t="shared" si="27"/>
        <v>0</v>
      </c>
      <c r="AJ108" s="438">
        <f t="shared" si="27"/>
        <v>0</v>
      </c>
      <c r="AK108" s="438">
        <f t="shared" si="27"/>
        <v>0</v>
      </c>
      <c r="AL108" s="260">
        <f t="shared" si="23"/>
        <v>1</v>
      </c>
      <c r="AM108" s="263"/>
      <c r="AN108" s="407" t="b">
        <v>0</v>
      </c>
    </row>
    <row r="109" ht="15.75" customHeight="1">
      <c r="A109" s="264" t="s">
        <v>273</v>
      </c>
      <c r="B109" s="309" t="s">
        <v>310</v>
      </c>
      <c r="C109" s="309" t="s">
        <v>259</v>
      </c>
      <c r="D109" s="309" t="s">
        <v>62</v>
      </c>
      <c r="E109" s="309"/>
      <c r="F109" s="309"/>
      <c r="G109" s="435">
        <v>1.0</v>
      </c>
      <c r="H109" s="437">
        <v>1.0</v>
      </c>
      <c r="I109" s="437"/>
      <c r="J109" s="435"/>
      <c r="K109" s="435">
        <v>1.0</v>
      </c>
      <c r="L109" s="435">
        <v>1.0</v>
      </c>
      <c r="M109" s="435">
        <v>1.0</v>
      </c>
      <c r="N109" s="433">
        <v>1.0</v>
      </c>
      <c r="O109" s="437">
        <v>1.0</v>
      </c>
      <c r="P109" s="437">
        <v>1.0</v>
      </c>
      <c r="Q109" s="435">
        <v>1.0</v>
      </c>
      <c r="R109" s="435">
        <v>1.0</v>
      </c>
      <c r="S109" s="435">
        <v>1.0</v>
      </c>
      <c r="T109" s="435">
        <v>1.0</v>
      </c>
      <c r="U109" s="435">
        <v>1.0</v>
      </c>
      <c r="V109" s="437">
        <v>1.0</v>
      </c>
      <c r="W109" s="437">
        <v>1.0</v>
      </c>
      <c r="X109" s="435">
        <v>1.0</v>
      </c>
      <c r="Y109" s="435">
        <v>1.0</v>
      </c>
      <c r="Z109" s="435">
        <v>1.0</v>
      </c>
      <c r="AA109" s="435">
        <v>1.0</v>
      </c>
      <c r="AB109" s="435">
        <v>1.0</v>
      </c>
      <c r="AC109" s="437">
        <v>1.0</v>
      </c>
      <c r="AD109" s="437">
        <v>1.0</v>
      </c>
      <c r="AE109" s="433">
        <v>1.0</v>
      </c>
      <c r="AF109" s="435">
        <v>1.0</v>
      </c>
      <c r="AG109" s="435">
        <v>1.0</v>
      </c>
      <c r="AH109" s="435">
        <v>1.0</v>
      </c>
      <c r="AI109" s="435">
        <v>1.0</v>
      </c>
      <c r="AJ109" s="437">
        <v>1.0</v>
      </c>
      <c r="AK109" s="437">
        <v>1.0</v>
      </c>
      <c r="AL109" s="278">
        <f t="shared" si="23"/>
        <v>29</v>
      </c>
      <c r="AM109" s="241"/>
      <c r="AN109" s="240" t="b">
        <v>0</v>
      </c>
    </row>
    <row r="110" ht="15.75" customHeight="1">
      <c r="A110" s="264" t="s">
        <v>273</v>
      </c>
      <c r="B110" s="309" t="s">
        <v>310</v>
      </c>
      <c r="C110" s="309" t="s">
        <v>259</v>
      </c>
      <c r="D110" s="309" t="s">
        <v>50</v>
      </c>
      <c r="E110" s="309"/>
      <c r="F110" s="309"/>
      <c r="G110" s="435"/>
      <c r="H110" s="437"/>
      <c r="I110" s="437">
        <v>1.0</v>
      </c>
      <c r="J110" s="435">
        <v>1.0</v>
      </c>
      <c r="K110" s="435"/>
      <c r="L110" s="435"/>
      <c r="M110" s="435"/>
      <c r="N110" s="433"/>
      <c r="O110" s="437"/>
      <c r="P110" s="437"/>
      <c r="Q110" s="435"/>
      <c r="R110" s="435"/>
      <c r="S110" s="435"/>
      <c r="T110" s="435"/>
      <c r="U110" s="435"/>
      <c r="V110" s="437"/>
      <c r="W110" s="437"/>
      <c r="X110" s="435"/>
      <c r="Y110" s="435"/>
      <c r="Z110" s="435"/>
      <c r="AA110" s="435"/>
      <c r="AB110" s="435"/>
      <c r="AC110" s="437"/>
      <c r="AD110" s="437"/>
      <c r="AE110" s="433"/>
      <c r="AF110" s="435"/>
      <c r="AG110" s="435"/>
      <c r="AH110" s="435"/>
      <c r="AI110" s="435"/>
      <c r="AJ110" s="437"/>
      <c r="AK110" s="437"/>
      <c r="AL110" s="278">
        <f t="shared" si="23"/>
        <v>2</v>
      </c>
      <c r="AM110" s="304"/>
      <c r="AN110" s="240" t="b">
        <v>0</v>
      </c>
    </row>
    <row r="111" ht="15.75" customHeight="1">
      <c r="A111" s="305" t="s">
        <v>273</v>
      </c>
      <c r="B111" s="457" t="s">
        <v>310</v>
      </c>
      <c r="C111" s="286" t="s">
        <v>259</v>
      </c>
      <c r="D111" s="286" t="s">
        <v>47</v>
      </c>
      <c r="E111" s="286"/>
      <c r="F111" s="286"/>
      <c r="G111" s="438">
        <f t="shared" ref="G111:AK111" si="28">SUM(G109:G110)</f>
        <v>1</v>
      </c>
      <c r="H111" s="438">
        <f t="shared" si="28"/>
        <v>1</v>
      </c>
      <c r="I111" s="438">
        <f t="shared" si="28"/>
        <v>1</v>
      </c>
      <c r="J111" s="438">
        <f t="shared" si="28"/>
        <v>1</v>
      </c>
      <c r="K111" s="438">
        <f t="shared" si="28"/>
        <v>1</v>
      </c>
      <c r="L111" s="438">
        <f t="shared" si="28"/>
        <v>1</v>
      </c>
      <c r="M111" s="438">
        <f t="shared" si="28"/>
        <v>1</v>
      </c>
      <c r="N111" s="438">
        <f t="shared" si="28"/>
        <v>1</v>
      </c>
      <c r="O111" s="438">
        <f t="shared" si="28"/>
        <v>1</v>
      </c>
      <c r="P111" s="438">
        <f t="shared" si="28"/>
        <v>1</v>
      </c>
      <c r="Q111" s="438">
        <f t="shared" si="28"/>
        <v>1</v>
      </c>
      <c r="R111" s="438">
        <f t="shared" si="28"/>
        <v>1</v>
      </c>
      <c r="S111" s="438">
        <f t="shared" si="28"/>
        <v>1</v>
      </c>
      <c r="T111" s="438">
        <f t="shared" si="28"/>
        <v>1</v>
      </c>
      <c r="U111" s="438">
        <f t="shared" si="28"/>
        <v>1</v>
      </c>
      <c r="V111" s="438">
        <f t="shared" si="28"/>
        <v>1</v>
      </c>
      <c r="W111" s="438">
        <f t="shared" si="28"/>
        <v>1</v>
      </c>
      <c r="X111" s="438">
        <f t="shared" si="28"/>
        <v>1</v>
      </c>
      <c r="Y111" s="438">
        <f t="shared" si="28"/>
        <v>1</v>
      </c>
      <c r="Z111" s="438">
        <f t="shared" si="28"/>
        <v>1</v>
      </c>
      <c r="AA111" s="438">
        <f t="shared" si="28"/>
        <v>1</v>
      </c>
      <c r="AB111" s="438">
        <f t="shared" si="28"/>
        <v>1</v>
      </c>
      <c r="AC111" s="438">
        <f t="shared" si="28"/>
        <v>1</v>
      </c>
      <c r="AD111" s="438">
        <f t="shared" si="28"/>
        <v>1</v>
      </c>
      <c r="AE111" s="438">
        <f t="shared" si="28"/>
        <v>1</v>
      </c>
      <c r="AF111" s="438">
        <f t="shared" si="28"/>
        <v>1</v>
      </c>
      <c r="AG111" s="438">
        <f t="shared" si="28"/>
        <v>1</v>
      </c>
      <c r="AH111" s="438">
        <f t="shared" si="28"/>
        <v>1</v>
      </c>
      <c r="AI111" s="438">
        <f t="shared" si="28"/>
        <v>1</v>
      </c>
      <c r="AJ111" s="438">
        <f t="shared" si="28"/>
        <v>1</v>
      </c>
      <c r="AK111" s="438">
        <f t="shared" si="28"/>
        <v>1</v>
      </c>
      <c r="AL111" s="260">
        <f t="shared" si="23"/>
        <v>31</v>
      </c>
      <c r="AM111" s="301"/>
      <c r="AN111" s="407" t="b">
        <v>0</v>
      </c>
    </row>
    <row r="112" ht="15.75" customHeight="1">
      <c r="A112" s="264" t="s">
        <v>273</v>
      </c>
      <c r="B112" s="309" t="s">
        <v>310</v>
      </c>
      <c r="C112" s="309" t="s">
        <v>271</v>
      </c>
      <c r="D112" s="309" t="s">
        <v>173</v>
      </c>
      <c r="E112" s="309"/>
      <c r="F112" s="309"/>
      <c r="G112" s="435"/>
      <c r="H112" s="437"/>
      <c r="I112" s="437"/>
      <c r="J112" s="435"/>
      <c r="K112" s="435"/>
      <c r="L112" s="435"/>
      <c r="M112" s="435"/>
      <c r="N112" s="433"/>
      <c r="O112" s="437"/>
      <c r="P112" s="437"/>
      <c r="Q112" s="435"/>
      <c r="R112" s="435"/>
      <c r="S112" s="435"/>
      <c r="T112" s="435"/>
      <c r="U112" s="435"/>
      <c r="V112" s="437"/>
      <c r="W112" s="437"/>
      <c r="X112" s="435"/>
      <c r="Y112" s="435"/>
      <c r="Z112" s="435"/>
      <c r="AA112" s="435"/>
      <c r="AB112" s="435">
        <v>1.0</v>
      </c>
      <c r="AC112" s="437"/>
      <c r="AD112" s="437"/>
      <c r="AE112" s="433"/>
      <c r="AF112" s="435"/>
      <c r="AG112" s="435"/>
      <c r="AH112" s="435"/>
      <c r="AI112" s="435"/>
      <c r="AJ112" s="437"/>
      <c r="AK112" s="437"/>
      <c r="AL112" s="278">
        <f t="shared" si="23"/>
        <v>1</v>
      </c>
      <c r="AM112" s="241"/>
      <c r="AN112" s="240" t="b">
        <v>0</v>
      </c>
    </row>
    <row r="113" ht="15.75" customHeight="1">
      <c r="A113" s="264" t="s">
        <v>273</v>
      </c>
      <c r="B113" s="309" t="s">
        <v>310</v>
      </c>
      <c r="C113" s="309" t="s">
        <v>271</v>
      </c>
      <c r="D113" s="309"/>
      <c r="E113" s="309"/>
      <c r="F113" s="309"/>
      <c r="G113" s="435"/>
      <c r="H113" s="437"/>
      <c r="I113" s="437"/>
      <c r="J113" s="435"/>
      <c r="K113" s="435"/>
      <c r="L113" s="435"/>
      <c r="M113" s="435"/>
      <c r="N113" s="433"/>
      <c r="O113" s="437"/>
      <c r="P113" s="437"/>
      <c r="Q113" s="435"/>
      <c r="R113" s="435"/>
      <c r="S113" s="435"/>
      <c r="T113" s="435"/>
      <c r="U113" s="435"/>
      <c r="V113" s="437"/>
      <c r="W113" s="437"/>
      <c r="X113" s="435"/>
      <c r="Y113" s="435"/>
      <c r="Z113" s="435"/>
      <c r="AA113" s="435"/>
      <c r="AB113" s="435"/>
      <c r="AC113" s="437"/>
      <c r="AD113" s="437"/>
      <c r="AE113" s="433"/>
      <c r="AF113" s="435"/>
      <c r="AG113" s="435"/>
      <c r="AH113" s="435"/>
      <c r="AI113" s="435"/>
      <c r="AJ113" s="437"/>
      <c r="AK113" s="437"/>
      <c r="AL113" s="278">
        <f t="shared" si="23"/>
        <v>0</v>
      </c>
      <c r="AM113" s="304"/>
      <c r="AN113" s="240" t="b">
        <v>0</v>
      </c>
    </row>
    <row r="114" ht="15.75" customHeight="1">
      <c r="A114" s="305" t="s">
        <v>273</v>
      </c>
      <c r="B114" s="306" t="s">
        <v>310</v>
      </c>
      <c r="C114" s="306" t="s">
        <v>271</v>
      </c>
      <c r="D114" s="306" t="s">
        <v>172</v>
      </c>
      <c r="E114" s="306"/>
      <c r="F114" s="306"/>
      <c r="G114" s="438">
        <f t="shared" ref="G114:AK114" si="29">SUM(G112:G113)</f>
        <v>0</v>
      </c>
      <c r="H114" s="438">
        <f t="shared" si="29"/>
        <v>0</v>
      </c>
      <c r="I114" s="438">
        <f t="shared" si="29"/>
        <v>0</v>
      </c>
      <c r="J114" s="438">
        <f t="shared" si="29"/>
        <v>0</v>
      </c>
      <c r="K114" s="438">
        <f t="shared" si="29"/>
        <v>0</v>
      </c>
      <c r="L114" s="438">
        <f t="shared" si="29"/>
        <v>0</v>
      </c>
      <c r="M114" s="438">
        <f t="shared" si="29"/>
        <v>0</v>
      </c>
      <c r="N114" s="438">
        <f t="shared" si="29"/>
        <v>0</v>
      </c>
      <c r="O114" s="438">
        <f t="shared" si="29"/>
        <v>0</v>
      </c>
      <c r="P114" s="438">
        <f t="shared" si="29"/>
        <v>0</v>
      </c>
      <c r="Q114" s="438">
        <f t="shared" si="29"/>
        <v>0</v>
      </c>
      <c r="R114" s="438">
        <f t="shared" si="29"/>
        <v>0</v>
      </c>
      <c r="S114" s="438">
        <f t="shared" si="29"/>
        <v>0</v>
      </c>
      <c r="T114" s="438">
        <f t="shared" si="29"/>
        <v>0</v>
      </c>
      <c r="U114" s="438">
        <f t="shared" si="29"/>
        <v>0</v>
      </c>
      <c r="V114" s="438">
        <f t="shared" si="29"/>
        <v>0</v>
      </c>
      <c r="W114" s="438">
        <f t="shared" si="29"/>
        <v>0</v>
      </c>
      <c r="X114" s="438">
        <f t="shared" si="29"/>
        <v>0</v>
      </c>
      <c r="Y114" s="438">
        <f t="shared" si="29"/>
        <v>0</v>
      </c>
      <c r="Z114" s="438">
        <f t="shared" si="29"/>
        <v>0</v>
      </c>
      <c r="AA114" s="438">
        <f t="shared" si="29"/>
        <v>0</v>
      </c>
      <c r="AB114" s="438">
        <f t="shared" si="29"/>
        <v>1</v>
      </c>
      <c r="AC114" s="438">
        <f t="shared" si="29"/>
        <v>0</v>
      </c>
      <c r="AD114" s="438">
        <f t="shared" si="29"/>
        <v>0</v>
      </c>
      <c r="AE114" s="438">
        <f t="shared" si="29"/>
        <v>0</v>
      </c>
      <c r="AF114" s="438">
        <f t="shared" si="29"/>
        <v>0</v>
      </c>
      <c r="AG114" s="438">
        <f t="shared" si="29"/>
        <v>0</v>
      </c>
      <c r="AH114" s="438">
        <f t="shared" si="29"/>
        <v>0</v>
      </c>
      <c r="AI114" s="438">
        <f t="shared" si="29"/>
        <v>0</v>
      </c>
      <c r="AJ114" s="438">
        <f t="shared" si="29"/>
        <v>0</v>
      </c>
      <c r="AK114" s="438">
        <f t="shared" si="29"/>
        <v>0</v>
      </c>
      <c r="AL114" s="260">
        <f t="shared" si="23"/>
        <v>1</v>
      </c>
      <c r="AM114" s="263"/>
      <c r="AN114" s="439" t="b">
        <v>0</v>
      </c>
    </row>
    <row r="115" ht="15.75" customHeight="1">
      <c r="A115" s="264" t="s">
        <v>273</v>
      </c>
      <c r="B115" s="309" t="s">
        <v>310</v>
      </c>
      <c r="C115" s="309" t="s">
        <v>263</v>
      </c>
      <c r="D115" s="309" t="s">
        <v>160</v>
      </c>
      <c r="E115" s="309"/>
      <c r="F115" s="309"/>
      <c r="G115" s="435">
        <v>1.0</v>
      </c>
      <c r="H115" s="437"/>
      <c r="I115" s="437"/>
      <c r="J115" s="435">
        <v>1.0</v>
      </c>
      <c r="K115" s="435">
        <v>1.0</v>
      </c>
      <c r="L115" s="435">
        <v>1.0</v>
      </c>
      <c r="M115" s="435">
        <v>1.0</v>
      </c>
      <c r="N115" s="433">
        <v>1.0</v>
      </c>
      <c r="O115" s="437"/>
      <c r="P115" s="437"/>
      <c r="Q115" s="435">
        <v>1.0</v>
      </c>
      <c r="R115" s="435">
        <v>1.0</v>
      </c>
      <c r="S115" s="435">
        <v>1.0</v>
      </c>
      <c r="T115" s="435">
        <v>1.0</v>
      </c>
      <c r="U115" s="435">
        <v>1.0</v>
      </c>
      <c r="V115" s="437"/>
      <c r="W115" s="437"/>
      <c r="X115" s="435"/>
      <c r="Y115" s="435"/>
      <c r="Z115" s="435"/>
      <c r="AA115" s="435"/>
      <c r="AB115" s="435"/>
      <c r="AC115" s="437"/>
      <c r="AD115" s="437"/>
      <c r="AE115" s="433"/>
      <c r="AF115" s="435"/>
      <c r="AG115" s="435"/>
      <c r="AH115" s="435"/>
      <c r="AI115" s="435"/>
      <c r="AJ115" s="437"/>
      <c r="AK115" s="437"/>
      <c r="AL115" s="278">
        <f t="shared" si="23"/>
        <v>11</v>
      </c>
      <c r="AM115" s="241"/>
      <c r="AN115" s="240" t="b">
        <v>1</v>
      </c>
    </row>
    <row r="116" ht="15.75" customHeight="1">
      <c r="A116" s="264" t="s">
        <v>273</v>
      </c>
      <c r="B116" s="309" t="s">
        <v>310</v>
      </c>
      <c r="C116" s="309" t="s">
        <v>263</v>
      </c>
      <c r="D116" s="309" t="s">
        <v>148</v>
      </c>
      <c r="E116" s="309"/>
      <c r="F116" s="309"/>
      <c r="G116" s="435"/>
      <c r="H116" s="437"/>
      <c r="I116" s="437"/>
      <c r="J116" s="435"/>
      <c r="K116" s="435"/>
      <c r="L116" s="435"/>
      <c r="M116" s="435"/>
      <c r="N116" s="433"/>
      <c r="O116" s="437"/>
      <c r="P116" s="437"/>
      <c r="Q116" s="435"/>
      <c r="R116" s="435"/>
      <c r="S116" s="435"/>
      <c r="T116" s="435"/>
      <c r="U116" s="435"/>
      <c r="V116" s="437"/>
      <c r="W116" s="437"/>
      <c r="X116" s="435"/>
      <c r="Y116" s="435"/>
      <c r="Z116" s="435"/>
      <c r="AA116" s="435">
        <v>1.0</v>
      </c>
      <c r="AB116" s="435">
        <v>1.0</v>
      </c>
      <c r="AC116" s="437"/>
      <c r="AD116" s="437"/>
      <c r="AE116" s="433"/>
      <c r="AF116" s="435">
        <v>1.0</v>
      </c>
      <c r="AG116" s="435">
        <v>1.0</v>
      </c>
      <c r="AH116" s="435">
        <v>1.0</v>
      </c>
      <c r="AI116" s="435">
        <v>1.0</v>
      </c>
      <c r="AJ116" s="437"/>
      <c r="AK116" s="437"/>
      <c r="AL116" s="278">
        <f t="shared" si="23"/>
        <v>6</v>
      </c>
      <c r="AM116" s="304"/>
      <c r="AN116" s="240" t="b">
        <v>0</v>
      </c>
    </row>
    <row r="117" ht="15.75" customHeight="1">
      <c r="A117" s="305" t="s">
        <v>273</v>
      </c>
      <c r="B117" s="306" t="s">
        <v>310</v>
      </c>
      <c r="C117" s="306" t="s">
        <v>263</v>
      </c>
      <c r="D117" s="306" t="s">
        <v>142</v>
      </c>
      <c r="E117" s="306"/>
      <c r="F117" s="306"/>
      <c r="G117" s="438">
        <f t="shared" ref="G117:AK117" si="30">SUM(G115:G116)</f>
        <v>1</v>
      </c>
      <c r="H117" s="438">
        <f t="shared" si="30"/>
        <v>0</v>
      </c>
      <c r="I117" s="438">
        <f t="shared" si="30"/>
        <v>0</v>
      </c>
      <c r="J117" s="438">
        <f t="shared" si="30"/>
        <v>1</v>
      </c>
      <c r="K117" s="438">
        <f t="shared" si="30"/>
        <v>1</v>
      </c>
      <c r="L117" s="438">
        <f t="shared" si="30"/>
        <v>1</v>
      </c>
      <c r="M117" s="438">
        <f t="shared" si="30"/>
        <v>1</v>
      </c>
      <c r="N117" s="438">
        <f t="shared" si="30"/>
        <v>1</v>
      </c>
      <c r="O117" s="438">
        <f t="shared" si="30"/>
        <v>0</v>
      </c>
      <c r="P117" s="438">
        <f t="shared" si="30"/>
        <v>0</v>
      </c>
      <c r="Q117" s="438">
        <f t="shared" si="30"/>
        <v>1</v>
      </c>
      <c r="R117" s="438">
        <f t="shared" si="30"/>
        <v>1</v>
      </c>
      <c r="S117" s="438">
        <f t="shared" si="30"/>
        <v>1</v>
      </c>
      <c r="T117" s="438">
        <f t="shared" si="30"/>
        <v>1</v>
      </c>
      <c r="U117" s="438">
        <f t="shared" si="30"/>
        <v>1</v>
      </c>
      <c r="V117" s="438">
        <f t="shared" si="30"/>
        <v>0</v>
      </c>
      <c r="W117" s="438">
        <f t="shared" si="30"/>
        <v>0</v>
      </c>
      <c r="X117" s="438">
        <f t="shared" si="30"/>
        <v>0</v>
      </c>
      <c r="Y117" s="438">
        <f t="shared" si="30"/>
        <v>0</v>
      </c>
      <c r="Z117" s="438">
        <f t="shared" si="30"/>
        <v>0</v>
      </c>
      <c r="AA117" s="438">
        <f t="shared" si="30"/>
        <v>1</v>
      </c>
      <c r="AB117" s="438">
        <f t="shared" si="30"/>
        <v>1</v>
      </c>
      <c r="AC117" s="438">
        <f t="shared" si="30"/>
        <v>0</v>
      </c>
      <c r="AD117" s="438">
        <f t="shared" si="30"/>
        <v>0</v>
      </c>
      <c r="AE117" s="438">
        <f t="shared" si="30"/>
        <v>0</v>
      </c>
      <c r="AF117" s="438">
        <f t="shared" si="30"/>
        <v>1</v>
      </c>
      <c r="AG117" s="438">
        <f t="shared" si="30"/>
        <v>1</v>
      </c>
      <c r="AH117" s="438">
        <f t="shared" si="30"/>
        <v>1</v>
      </c>
      <c r="AI117" s="438">
        <f t="shared" si="30"/>
        <v>1</v>
      </c>
      <c r="AJ117" s="438">
        <f t="shared" si="30"/>
        <v>0</v>
      </c>
      <c r="AK117" s="438">
        <f t="shared" si="30"/>
        <v>0</v>
      </c>
      <c r="AL117" s="260">
        <f t="shared" si="23"/>
        <v>17</v>
      </c>
      <c r="AM117" s="263"/>
      <c r="AN117" s="439" t="b">
        <v>0</v>
      </c>
    </row>
    <row r="118" ht="15.75" customHeight="1">
      <c r="A118" s="264" t="s">
        <v>265</v>
      </c>
      <c r="B118" s="309" t="s">
        <v>310</v>
      </c>
      <c r="C118" s="309" t="s">
        <v>267</v>
      </c>
      <c r="D118" s="309" t="s">
        <v>175</v>
      </c>
      <c r="E118" s="309"/>
      <c r="F118" s="309"/>
      <c r="G118" s="435"/>
      <c r="H118" s="437"/>
      <c r="I118" s="437"/>
      <c r="J118" s="435"/>
      <c r="K118" s="435"/>
      <c r="L118" s="435"/>
      <c r="M118" s="435"/>
      <c r="N118" s="433"/>
      <c r="O118" s="437"/>
      <c r="P118" s="437"/>
      <c r="Q118" s="435"/>
      <c r="R118" s="435"/>
      <c r="S118" s="435"/>
      <c r="T118" s="435"/>
      <c r="U118" s="435"/>
      <c r="V118" s="437"/>
      <c r="W118" s="437"/>
      <c r="X118" s="435"/>
      <c r="Y118" s="435"/>
      <c r="Z118" s="435"/>
      <c r="AA118" s="435"/>
      <c r="AB118" s="435"/>
      <c r="AC118" s="437"/>
      <c r="AD118" s="437"/>
      <c r="AE118" s="433"/>
      <c r="AF118" s="435"/>
      <c r="AG118" s="435"/>
      <c r="AH118" s="435"/>
      <c r="AI118" s="435"/>
      <c r="AJ118" s="437"/>
      <c r="AK118" s="437"/>
      <c r="AL118" s="278">
        <f t="shared" si="23"/>
        <v>0</v>
      </c>
      <c r="AM118" s="241"/>
      <c r="AN118" s="240" t="b">
        <v>0</v>
      </c>
    </row>
    <row r="119" ht="15.75" customHeight="1">
      <c r="A119" s="305" t="s">
        <v>265</v>
      </c>
      <c r="B119" s="457" t="s">
        <v>310</v>
      </c>
      <c r="C119" s="286" t="s">
        <v>267</v>
      </c>
      <c r="D119" s="286" t="s">
        <v>174</v>
      </c>
      <c r="E119" s="286"/>
      <c r="F119" s="286"/>
      <c r="G119" s="438">
        <f t="shared" ref="G119:AK119" si="31">SUM(G118)</f>
        <v>0</v>
      </c>
      <c r="H119" s="438">
        <f t="shared" si="31"/>
        <v>0</v>
      </c>
      <c r="I119" s="438">
        <f t="shared" si="31"/>
        <v>0</v>
      </c>
      <c r="J119" s="438">
        <f t="shared" si="31"/>
        <v>0</v>
      </c>
      <c r="K119" s="438">
        <f t="shared" si="31"/>
        <v>0</v>
      </c>
      <c r="L119" s="438">
        <f t="shared" si="31"/>
        <v>0</v>
      </c>
      <c r="M119" s="438">
        <f t="shared" si="31"/>
        <v>0</v>
      </c>
      <c r="N119" s="438">
        <f t="shared" si="31"/>
        <v>0</v>
      </c>
      <c r="O119" s="438">
        <f t="shared" si="31"/>
        <v>0</v>
      </c>
      <c r="P119" s="438">
        <f t="shared" si="31"/>
        <v>0</v>
      </c>
      <c r="Q119" s="438">
        <f t="shared" si="31"/>
        <v>0</v>
      </c>
      <c r="R119" s="438">
        <f t="shared" si="31"/>
        <v>0</v>
      </c>
      <c r="S119" s="438">
        <f t="shared" si="31"/>
        <v>0</v>
      </c>
      <c r="T119" s="438">
        <f t="shared" si="31"/>
        <v>0</v>
      </c>
      <c r="U119" s="438">
        <f t="shared" si="31"/>
        <v>0</v>
      </c>
      <c r="V119" s="438">
        <f t="shared" si="31"/>
        <v>0</v>
      </c>
      <c r="W119" s="438">
        <f t="shared" si="31"/>
        <v>0</v>
      </c>
      <c r="X119" s="438">
        <f t="shared" si="31"/>
        <v>0</v>
      </c>
      <c r="Y119" s="438">
        <f t="shared" si="31"/>
        <v>0</v>
      </c>
      <c r="Z119" s="438">
        <f t="shared" si="31"/>
        <v>0</v>
      </c>
      <c r="AA119" s="438">
        <f t="shared" si="31"/>
        <v>0</v>
      </c>
      <c r="AB119" s="438">
        <f t="shared" si="31"/>
        <v>0</v>
      </c>
      <c r="AC119" s="438">
        <f t="shared" si="31"/>
        <v>0</v>
      </c>
      <c r="AD119" s="438">
        <f t="shared" si="31"/>
        <v>0</v>
      </c>
      <c r="AE119" s="438">
        <f t="shared" si="31"/>
        <v>0</v>
      </c>
      <c r="AF119" s="438">
        <f t="shared" si="31"/>
        <v>0</v>
      </c>
      <c r="AG119" s="438">
        <f t="shared" si="31"/>
        <v>0</v>
      </c>
      <c r="AH119" s="438">
        <f t="shared" si="31"/>
        <v>0</v>
      </c>
      <c r="AI119" s="438">
        <f t="shared" si="31"/>
        <v>0</v>
      </c>
      <c r="AJ119" s="438">
        <f t="shared" si="31"/>
        <v>0</v>
      </c>
      <c r="AK119" s="438">
        <f t="shared" si="31"/>
        <v>0</v>
      </c>
      <c r="AL119" s="260">
        <f t="shared" si="23"/>
        <v>0</v>
      </c>
      <c r="AM119" s="263"/>
      <c r="AN119" s="439" t="b">
        <v>0</v>
      </c>
    </row>
    <row r="120" ht="15.75" customHeight="1">
      <c r="A120" s="264" t="s">
        <v>273</v>
      </c>
      <c r="B120" s="309" t="s">
        <v>291</v>
      </c>
      <c r="C120" s="309" t="s">
        <v>259</v>
      </c>
      <c r="D120" s="309" t="s">
        <v>50</v>
      </c>
      <c r="E120" s="309"/>
      <c r="F120" s="309"/>
      <c r="G120" s="435"/>
      <c r="H120" s="437"/>
      <c r="I120" s="437"/>
      <c r="J120" s="435"/>
      <c r="K120" s="435"/>
      <c r="L120" s="435"/>
      <c r="M120" s="435"/>
      <c r="N120" s="433"/>
      <c r="O120" s="437"/>
      <c r="P120" s="437"/>
      <c r="Q120" s="435"/>
      <c r="R120" s="435"/>
      <c r="S120" s="435"/>
      <c r="T120" s="435"/>
      <c r="U120" s="435"/>
      <c r="V120" s="437"/>
      <c r="W120" s="437"/>
      <c r="X120" s="435"/>
      <c r="Y120" s="435"/>
      <c r="Z120" s="435"/>
      <c r="AA120" s="435"/>
      <c r="AB120" s="435"/>
      <c r="AC120" s="437"/>
      <c r="AD120" s="437"/>
      <c r="AE120" s="433"/>
      <c r="AF120" s="435"/>
      <c r="AG120" s="435"/>
      <c r="AH120" s="435"/>
      <c r="AI120" s="435"/>
      <c r="AJ120" s="437"/>
      <c r="AK120" s="437"/>
      <c r="AL120" s="278">
        <f t="shared" si="23"/>
        <v>0</v>
      </c>
      <c r="AM120" s="241"/>
      <c r="AN120" s="240" t="b">
        <v>0</v>
      </c>
    </row>
    <row r="121" ht="15.75" customHeight="1">
      <c r="A121" s="305" t="s">
        <v>273</v>
      </c>
      <c r="B121" s="306" t="s">
        <v>291</v>
      </c>
      <c r="C121" s="306" t="s">
        <v>259</v>
      </c>
      <c r="D121" s="306" t="s">
        <v>47</v>
      </c>
      <c r="E121" s="306"/>
      <c r="F121" s="306"/>
      <c r="G121" s="438">
        <f t="shared" ref="G121:AK121" si="32">SUM(G120)</f>
        <v>0</v>
      </c>
      <c r="H121" s="438">
        <f t="shared" si="32"/>
        <v>0</v>
      </c>
      <c r="I121" s="438">
        <f t="shared" si="32"/>
        <v>0</v>
      </c>
      <c r="J121" s="438">
        <f t="shared" si="32"/>
        <v>0</v>
      </c>
      <c r="K121" s="438">
        <f t="shared" si="32"/>
        <v>0</v>
      </c>
      <c r="L121" s="438">
        <f t="shared" si="32"/>
        <v>0</v>
      </c>
      <c r="M121" s="438">
        <f t="shared" si="32"/>
        <v>0</v>
      </c>
      <c r="N121" s="438">
        <f t="shared" si="32"/>
        <v>0</v>
      </c>
      <c r="O121" s="438">
        <f t="shared" si="32"/>
        <v>0</v>
      </c>
      <c r="P121" s="438">
        <f t="shared" si="32"/>
        <v>0</v>
      </c>
      <c r="Q121" s="438">
        <f t="shared" si="32"/>
        <v>0</v>
      </c>
      <c r="R121" s="438">
        <f t="shared" si="32"/>
        <v>0</v>
      </c>
      <c r="S121" s="438">
        <f t="shared" si="32"/>
        <v>0</v>
      </c>
      <c r="T121" s="438">
        <f t="shared" si="32"/>
        <v>0</v>
      </c>
      <c r="U121" s="438">
        <f t="shared" si="32"/>
        <v>0</v>
      </c>
      <c r="V121" s="438">
        <f t="shared" si="32"/>
        <v>0</v>
      </c>
      <c r="W121" s="438">
        <f t="shared" si="32"/>
        <v>0</v>
      </c>
      <c r="X121" s="438">
        <f t="shared" si="32"/>
        <v>0</v>
      </c>
      <c r="Y121" s="438">
        <f t="shared" si="32"/>
        <v>0</v>
      </c>
      <c r="Z121" s="438">
        <f t="shared" si="32"/>
        <v>0</v>
      </c>
      <c r="AA121" s="438">
        <f t="shared" si="32"/>
        <v>0</v>
      </c>
      <c r="AB121" s="438">
        <f t="shared" si="32"/>
        <v>0</v>
      </c>
      <c r="AC121" s="438">
        <f t="shared" si="32"/>
        <v>0</v>
      </c>
      <c r="AD121" s="438">
        <f t="shared" si="32"/>
        <v>0</v>
      </c>
      <c r="AE121" s="438">
        <f t="shared" si="32"/>
        <v>0</v>
      </c>
      <c r="AF121" s="438">
        <f t="shared" si="32"/>
        <v>0</v>
      </c>
      <c r="AG121" s="438">
        <f t="shared" si="32"/>
        <v>0</v>
      </c>
      <c r="AH121" s="438">
        <f t="shared" si="32"/>
        <v>0</v>
      </c>
      <c r="AI121" s="438">
        <f t="shared" si="32"/>
        <v>0</v>
      </c>
      <c r="AJ121" s="438">
        <f t="shared" si="32"/>
        <v>0</v>
      </c>
      <c r="AK121" s="438">
        <f t="shared" si="32"/>
        <v>0</v>
      </c>
      <c r="AL121" s="260">
        <f t="shared" si="23"/>
        <v>0</v>
      </c>
      <c r="AM121" s="263"/>
      <c r="AN121" s="439" t="b">
        <v>0</v>
      </c>
    </row>
    <row r="122" ht="15.75" customHeight="1">
      <c r="A122" s="264" t="s">
        <v>273</v>
      </c>
      <c r="B122" s="309" t="s">
        <v>313</v>
      </c>
      <c r="C122" s="309" t="s">
        <v>259</v>
      </c>
      <c r="D122" s="309" t="s">
        <v>54</v>
      </c>
      <c r="E122" s="309"/>
      <c r="F122" s="309"/>
      <c r="G122" s="435"/>
      <c r="H122" s="437"/>
      <c r="I122" s="437"/>
      <c r="J122" s="435"/>
      <c r="K122" s="435"/>
      <c r="L122" s="435"/>
      <c r="M122" s="435"/>
      <c r="N122" s="433"/>
      <c r="O122" s="437"/>
      <c r="P122" s="437"/>
      <c r="Q122" s="435"/>
      <c r="R122" s="435"/>
      <c r="S122" s="435"/>
      <c r="T122" s="435"/>
      <c r="U122" s="435"/>
      <c r="V122" s="437"/>
      <c r="W122" s="437"/>
      <c r="X122" s="435"/>
      <c r="Y122" s="435"/>
      <c r="Z122" s="435"/>
      <c r="AA122" s="435"/>
      <c r="AB122" s="435"/>
      <c r="AC122" s="437"/>
      <c r="AD122" s="437"/>
      <c r="AE122" s="433"/>
      <c r="AF122" s="435"/>
      <c r="AG122" s="435"/>
      <c r="AH122" s="435"/>
      <c r="AI122" s="435"/>
      <c r="AJ122" s="437"/>
      <c r="AK122" s="437"/>
      <c r="AL122" s="278">
        <f t="shared" si="23"/>
        <v>0</v>
      </c>
      <c r="AM122" s="304"/>
      <c r="AN122" s="240" t="b">
        <v>0</v>
      </c>
    </row>
    <row r="123" ht="15.75" customHeight="1">
      <c r="A123" s="504" t="s">
        <v>273</v>
      </c>
      <c r="B123" s="415" t="s">
        <v>313</v>
      </c>
      <c r="C123" s="415" t="s">
        <v>259</v>
      </c>
      <c r="D123" s="415"/>
      <c r="E123" s="309"/>
      <c r="F123" s="309"/>
      <c r="G123" s="435"/>
      <c r="H123" s="437"/>
      <c r="I123" s="437"/>
      <c r="J123" s="435"/>
      <c r="K123" s="435"/>
      <c r="L123" s="435"/>
      <c r="M123" s="435"/>
      <c r="N123" s="433"/>
      <c r="O123" s="437"/>
      <c r="P123" s="437"/>
      <c r="Q123" s="435"/>
      <c r="R123" s="435"/>
      <c r="S123" s="435"/>
      <c r="T123" s="435"/>
      <c r="U123" s="435"/>
      <c r="V123" s="437"/>
      <c r="W123" s="437"/>
      <c r="X123" s="435"/>
      <c r="Y123" s="435"/>
      <c r="Z123" s="435"/>
      <c r="AA123" s="435"/>
      <c r="AB123" s="435"/>
      <c r="AC123" s="437"/>
      <c r="AD123" s="437"/>
      <c r="AE123" s="433"/>
      <c r="AF123" s="435"/>
      <c r="AG123" s="435"/>
      <c r="AH123" s="435"/>
      <c r="AI123" s="435"/>
      <c r="AJ123" s="437"/>
      <c r="AK123" s="437"/>
      <c r="AL123" s="278">
        <f t="shared" si="23"/>
        <v>0</v>
      </c>
      <c r="AM123" s="304"/>
      <c r="AN123" s="240" t="b">
        <v>0</v>
      </c>
    </row>
    <row r="124" ht="15.75" customHeight="1">
      <c r="A124" s="305" t="s">
        <v>273</v>
      </c>
      <c r="B124" s="306" t="s">
        <v>313</v>
      </c>
      <c r="C124" s="306" t="s">
        <v>259</v>
      </c>
      <c r="D124" s="306" t="s">
        <v>47</v>
      </c>
      <c r="E124" s="306"/>
      <c r="F124" s="306"/>
      <c r="G124" s="438">
        <f t="shared" ref="G124:AK124" si="33">SUM(G122:G123)</f>
        <v>0</v>
      </c>
      <c r="H124" s="438">
        <f t="shared" si="33"/>
        <v>0</v>
      </c>
      <c r="I124" s="438">
        <f t="shared" si="33"/>
        <v>0</v>
      </c>
      <c r="J124" s="438">
        <f t="shared" si="33"/>
        <v>0</v>
      </c>
      <c r="K124" s="438">
        <f t="shared" si="33"/>
        <v>0</v>
      </c>
      <c r="L124" s="438">
        <f t="shared" si="33"/>
        <v>0</v>
      </c>
      <c r="M124" s="438">
        <f t="shared" si="33"/>
        <v>0</v>
      </c>
      <c r="N124" s="438">
        <f t="shared" si="33"/>
        <v>0</v>
      </c>
      <c r="O124" s="438">
        <f t="shared" si="33"/>
        <v>0</v>
      </c>
      <c r="P124" s="438">
        <f t="shared" si="33"/>
        <v>0</v>
      </c>
      <c r="Q124" s="438">
        <f t="shared" si="33"/>
        <v>0</v>
      </c>
      <c r="R124" s="438">
        <f t="shared" si="33"/>
        <v>0</v>
      </c>
      <c r="S124" s="438">
        <f t="shared" si="33"/>
        <v>0</v>
      </c>
      <c r="T124" s="438">
        <f t="shared" si="33"/>
        <v>0</v>
      </c>
      <c r="U124" s="438">
        <f t="shared" si="33"/>
        <v>0</v>
      </c>
      <c r="V124" s="438">
        <f t="shared" si="33"/>
        <v>0</v>
      </c>
      <c r="W124" s="438">
        <f t="shared" si="33"/>
        <v>0</v>
      </c>
      <c r="X124" s="438">
        <f t="shared" si="33"/>
        <v>0</v>
      </c>
      <c r="Y124" s="438">
        <f t="shared" si="33"/>
        <v>0</v>
      </c>
      <c r="Z124" s="438">
        <f t="shared" si="33"/>
        <v>0</v>
      </c>
      <c r="AA124" s="438">
        <f t="shared" si="33"/>
        <v>0</v>
      </c>
      <c r="AB124" s="438">
        <f t="shared" si="33"/>
        <v>0</v>
      </c>
      <c r="AC124" s="438">
        <f t="shared" si="33"/>
        <v>0</v>
      </c>
      <c r="AD124" s="438">
        <f t="shared" si="33"/>
        <v>0</v>
      </c>
      <c r="AE124" s="438">
        <f t="shared" si="33"/>
        <v>0</v>
      </c>
      <c r="AF124" s="438">
        <f t="shared" si="33"/>
        <v>0</v>
      </c>
      <c r="AG124" s="438">
        <f t="shared" si="33"/>
        <v>0</v>
      </c>
      <c r="AH124" s="438">
        <f t="shared" si="33"/>
        <v>0</v>
      </c>
      <c r="AI124" s="438">
        <f t="shared" si="33"/>
        <v>0</v>
      </c>
      <c r="AJ124" s="438">
        <f t="shared" si="33"/>
        <v>0</v>
      </c>
      <c r="AK124" s="438">
        <f t="shared" si="33"/>
        <v>0</v>
      </c>
      <c r="AL124" s="260">
        <f t="shared" si="23"/>
        <v>0</v>
      </c>
      <c r="AM124" s="263"/>
      <c r="AN124" s="439" t="b">
        <v>0</v>
      </c>
    </row>
    <row r="125" ht="15.75" customHeight="1">
      <c r="A125" s="264" t="s">
        <v>273</v>
      </c>
      <c r="B125" s="309" t="s">
        <v>313</v>
      </c>
      <c r="C125" s="309" t="s">
        <v>263</v>
      </c>
      <c r="D125" s="309" t="s">
        <v>144</v>
      </c>
      <c r="E125" s="309"/>
      <c r="F125" s="309"/>
      <c r="G125" s="435">
        <v>1.0</v>
      </c>
      <c r="H125" s="437"/>
      <c r="I125" s="437"/>
      <c r="J125" s="435">
        <v>1.0</v>
      </c>
      <c r="K125" s="435">
        <v>1.0</v>
      </c>
      <c r="L125" s="435">
        <v>1.0</v>
      </c>
      <c r="M125" s="435">
        <v>1.0</v>
      </c>
      <c r="N125" s="433">
        <v>1.0</v>
      </c>
      <c r="O125" s="437"/>
      <c r="P125" s="437"/>
      <c r="Q125" s="435">
        <v>1.0</v>
      </c>
      <c r="R125" s="435">
        <v>1.0</v>
      </c>
      <c r="S125" s="435">
        <v>1.0</v>
      </c>
      <c r="T125" s="435">
        <v>1.0</v>
      </c>
      <c r="U125" s="435">
        <v>1.0</v>
      </c>
      <c r="V125" s="437"/>
      <c r="W125" s="437"/>
      <c r="X125" s="435">
        <v>1.0</v>
      </c>
      <c r="Y125" s="435">
        <v>1.0</v>
      </c>
      <c r="Z125" s="435">
        <v>1.0</v>
      </c>
      <c r="AA125" s="435">
        <v>1.0</v>
      </c>
      <c r="AB125" s="435">
        <v>1.0</v>
      </c>
      <c r="AC125" s="437"/>
      <c r="AD125" s="437"/>
      <c r="AE125" s="433"/>
      <c r="AF125" s="435">
        <v>1.0</v>
      </c>
      <c r="AG125" s="435">
        <v>1.0</v>
      </c>
      <c r="AH125" s="435">
        <v>1.0</v>
      </c>
      <c r="AI125" s="435"/>
      <c r="AJ125" s="437"/>
      <c r="AK125" s="437"/>
      <c r="AL125" s="278">
        <f t="shared" si="23"/>
        <v>19</v>
      </c>
      <c r="AM125" s="304"/>
      <c r="AN125" s="240" t="b">
        <v>1</v>
      </c>
    </row>
    <row r="126" ht="15.75" customHeight="1">
      <c r="A126" s="504" t="s">
        <v>273</v>
      </c>
      <c r="B126" s="415" t="s">
        <v>313</v>
      </c>
      <c r="C126" s="415" t="s">
        <v>263</v>
      </c>
      <c r="D126" s="415" t="s">
        <v>145</v>
      </c>
      <c r="E126" s="309"/>
      <c r="F126" s="309"/>
      <c r="G126" s="435"/>
      <c r="H126" s="437"/>
      <c r="I126" s="437"/>
      <c r="J126" s="435"/>
      <c r="K126" s="435"/>
      <c r="L126" s="435"/>
      <c r="M126" s="435"/>
      <c r="N126" s="433"/>
      <c r="O126" s="437"/>
      <c r="P126" s="437"/>
      <c r="Q126" s="435"/>
      <c r="R126" s="435"/>
      <c r="S126" s="435"/>
      <c r="T126" s="435"/>
      <c r="U126" s="435"/>
      <c r="V126" s="437"/>
      <c r="W126" s="437"/>
      <c r="X126" s="435"/>
      <c r="Y126" s="435"/>
      <c r="Z126" s="435"/>
      <c r="AA126" s="435"/>
      <c r="AB126" s="435"/>
      <c r="AC126" s="437"/>
      <c r="AD126" s="437"/>
      <c r="AE126" s="433"/>
      <c r="AF126" s="435"/>
      <c r="AG126" s="435"/>
      <c r="AH126" s="435"/>
      <c r="AI126" s="435"/>
      <c r="AJ126" s="437"/>
      <c r="AK126" s="437"/>
      <c r="AL126" s="278">
        <f t="shared" si="23"/>
        <v>0</v>
      </c>
      <c r="AM126" s="304"/>
      <c r="AN126" s="240" t="b">
        <v>0</v>
      </c>
    </row>
    <row r="127" ht="15.75" customHeight="1">
      <c r="A127" s="305" t="s">
        <v>273</v>
      </c>
      <c r="B127" s="306" t="s">
        <v>313</v>
      </c>
      <c r="C127" s="306" t="s">
        <v>263</v>
      </c>
      <c r="D127" s="306" t="s">
        <v>142</v>
      </c>
      <c r="E127" s="306"/>
      <c r="F127" s="306"/>
      <c r="G127" s="438">
        <f t="shared" ref="G127:AK127" si="34">SUM(G125:G126)</f>
        <v>1</v>
      </c>
      <c r="H127" s="438">
        <f t="shared" si="34"/>
        <v>0</v>
      </c>
      <c r="I127" s="438">
        <f t="shared" si="34"/>
        <v>0</v>
      </c>
      <c r="J127" s="438">
        <f t="shared" si="34"/>
        <v>1</v>
      </c>
      <c r="K127" s="438">
        <f t="shared" si="34"/>
        <v>1</v>
      </c>
      <c r="L127" s="438">
        <f t="shared" si="34"/>
        <v>1</v>
      </c>
      <c r="M127" s="438">
        <f t="shared" si="34"/>
        <v>1</v>
      </c>
      <c r="N127" s="438">
        <f t="shared" si="34"/>
        <v>1</v>
      </c>
      <c r="O127" s="438">
        <f t="shared" si="34"/>
        <v>0</v>
      </c>
      <c r="P127" s="438">
        <f t="shared" si="34"/>
        <v>0</v>
      </c>
      <c r="Q127" s="438">
        <f t="shared" si="34"/>
        <v>1</v>
      </c>
      <c r="R127" s="438">
        <f t="shared" si="34"/>
        <v>1</v>
      </c>
      <c r="S127" s="438">
        <f t="shared" si="34"/>
        <v>1</v>
      </c>
      <c r="T127" s="438">
        <f t="shared" si="34"/>
        <v>1</v>
      </c>
      <c r="U127" s="438">
        <f t="shared" si="34"/>
        <v>1</v>
      </c>
      <c r="V127" s="438">
        <f t="shared" si="34"/>
        <v>0</v>
      </c>
      <c r="W127" s="438">
        <f t="shared" si="34"/>
        <v>0</v>
      </c>
      <c r="X127" s="438">
        <f t="shared" si="34"/>
        <v>1</v>
      </c>
      <c r="Y127" s="438">
        <f t="shared" si="34"/>
        <v>1</v>
      </c>
      <c r="Z127" s="438">
        <f t="shared" si="34"/>
        <v>1</v>
      </c>
      <c r="AA127" s="438">
        <f t="shared" si="34"/>
        <v>1</v>
      </c>
      <c r="AB127" s="438">
        <f t="shared" si="34"/>
        <v>1</v>
      </c>
      <c r="AC127" s="438">
        <f t="shared" si="34"/>
        <v>0</v>
      </c>
      <c r="AD127" s="438">
        <f t="shared" si="34"/>
        <v>0</v>
      </c>
      <c r="AE127" s="438">
        <f t="shared" si="34"/>
        <v>0</v>
      </c>
      <c r="AF127" s="438">
        <f t="shared" si="34"/>
        <v>1</v>
      </c>
      <c r="AG127" s="438">
        <f t="shared" si="34"/>
        <v>1</v>
      </c>
      <c r="AH127" s="438">
        <f t="shared" si="34"/>
        <v>1</v>
      </c>
      <c r="AI127" s="438">
        <f t="shared" si="34"/>
        <v>0</v>
      </c>
      <c r="AJ127" s="438">
        <f t="shared" si="34"/>
        <v>0</v>
      </c>
      <c r="AK127" s="438">
        <f t="shared" si="34"/>
        <v>0</v>
      </c>
      <c r="AL127" s="260">
        <f t="shared" si="23"/>
        <v>19</v>
      </c>
      <c r="AM127" s="263"/>
      <c r="AN127" s="439" t="b">
        <v>0</v>
      </c>
    </row>
    <row r="128" ht="15.75" customHeight="1">
      <c r="A128" s="504" t="s">
        <v>273</v>
      </c>
      <c r="B128" s="415" t="s">
        <v>319</v>
      </c>
      <c r="C128" s="415" t="s">
        <v>259</v>
      </c>
      <c r="D128" s="415" t="s">
        <v>69</v>
      </c>
      <c r="E128" s="309"/>
      <c r="F128" s="309"/>
      <c r="G128" s="435"/>
      <c r="H128" s="437"/>
      <c r="I128" s="437"/>
      <c r="J128" s="435"/>
      <c r="K128" s="435"/>
      <c r="L128" s="435"/>
      <c r="M128" s="435"/>
      <c r="N128" s="433"/>
      <c r="O128" s="437"/>
      <c r="P128" s="437"/>
      <c r="Q128" s="435">
        <v>6.0</v>
      </c>
      <c r="R128" s="435">
        <v>6.0</v>
      </c>
      <c r="S128" s="435">
        <v>6.0</v>
      </c>
      <c r="T128" s="435">
        <v>6.0</v>
      </c>
      <c r="U128" s="435">
        <v>6.0</v>
      </c>
      <c r="V128" s="437">
        <v>6.0</v>
      </c>
      <c r="W128" s="437">
        <v>6.0</v>
      </c>
      <c r="X128" s="435">
        <v>6.0</v>
      </c>
      <c r="Y128" s="435">
        <v>6.0</v>
      </c>
      <c r="Z128" s="435">
        <v>6.0</v>
      </c>
      <c r="AA128" s="435">
        <v>6.0</v>
      </c>
      <c r="AB128" s="435">
        <v>6.0</v>
      </c>
      <c r="AC128" s="437">
        <v>6.0</v>
      </c>
      <c r="AD128" s="437">
        <v>6.0</v>
      </c>
      <c r="AE128" s="433">
        <v>6.0</v>
      </c>
      <c r="AF128" s="435">
        <v>6.0</v>
      </c>
      <c r="AG128" s="435">
        <v>6.0</v>
      </c>
      <c r="AH128" s="435">
        <v>6.0</v>
      </c>
      <c r="AI128" s="435">
        <v>6.0</v>
      </c>
      <c r="AJ128" s="437">
        <v>6.0</v>
      </c>
      <c r="AK128" s="437">
        <v>6.0</v>
      </c>
      <c r="AL128" s="278">
        <f t="shared" si="23"/>
        <v>126</v>
      </c>
      <c r="AM128" s="304"/>
      <c r="AN128" s="240" t="b">
        <v>0</v>
      </c>
    </row>
    <row r="129" ht="15.75" customHeight="1">
      <c r="A129" s="305" t="s">
        <v>273</v>
      </c>
      <c r="B129" s="306" t="s">
        <v>319</v>
      </c>
      <c r="C129" s="306" t="s">
        <v>259</v>
      </c>
      <c r="D129" s="306" t="s">
        <v>47</v>
      </c>
      <c r="E129" s="306"/>
      <c r="F129" s="306"/>
      <c r="G129" s="438">
        <f t="shared" ref="G129:AK129" si="35">SUM(G128)</f>
        <v>0</v>
      </c>
      <c r="H129" s="438">
        <f t="shared" si="35"/>
        <v>0</v>
      </c>
      <c r="I129" s="438">
        <f t="shared" si="35"/>
        <v>0</v>
      </c>
      <c r="J129" s="438">
        <f t="shared" si="35"/>
        <v>0</v>
      </c>
      <c r="K129" s="438">
        <f t="shared" si="35"/>
        <v>0</v>
      </c>
      <c r="L129" s="438">
        <f t="shared" si="35"/>
        <v>0</v>
      </c>
      <c r="M129" s="438">
        <f t="shared" si="35"/>
        <v>0</v>
      </c>
      <c r="N129" s="438">
        <f t="shared" si="35"/>
        <v>0</v>
      </c>
      <c r="O129" s="438">
        <f t="shared" si="35"/>
        <v>0</v>
      </c>
      <c r="P129" s="438">
        <f t="shared" si="35"/>
        <v>0</v>
      </c>
      <c r="Q129" s="438">
        <f t="shared" si="35"/>
        <v>6</v>
      </c>
      <c r="R129" s="438">
        <f t="shared" si="35"/>
        <v>6</v>
      </c>
      <c r="S129" s="438">
        <f t="shared" si="35"/>
        <v>6</v>
      </c>
      <c r="T129" s="438">
        <f t="shared" si="35"/>
        <v>6</v>
      </c>
      <c r="U129" s="438">
        <f t="shared" si="35"/>
        <v>6</v>
      </c>
      <c r="V129" s="438">
        <f t="shared" si="35"/>
        <v>6</v>
      </c>
      <c r="W129" s="438">
        <f t="shared" si="35"/>
        <v>6</v>
      </c>
      <c r="X129" s="438">
        <f t="shared" si="35"/>
        <v>6</v>
      </c>
      <c r="Y129" s="438">
        <f t="shared" si="35"/>
        <v>6</v>
      </c>
      <c r="Z129" s="438">
        <f t="shared" si="35"/>
        <v>6</v>
      </c>
      <c r="AA129" s="438">
        <f t="shared" si="35"/>
        <v>6</v>
      </c>
      <c r="AB129" s="438">
        <f t="shared" si="35"/>
        <v>6</v>
      </c>
      <c r="AC129" s="438">
        <f t="shared" si="35"/>
        <v>6</v>
      </c>
      <c r="AD129" s="438">
        <f t="shared" si="35"/>
        <v>6</v>
      </c>
      <c r="AE129" s="438">
        <f t="shared" si="35"/>
        <v>6</v>
      </c>
      <c r="AF129" s="438">
        <f t="shared" si="35"/>
        <v>6</v>
      </c>
      <c r="AG129" s="438">
        <f t="shared" si="35"/>
        <v>6</v>
      </c>
      <c r="AH129" s="438">
        <f t="shared" si="35"/>
        <v>6</v>
      </c>
      <c r="AI129" s="438">
        <f t="shared" si="35"/>
        <v>6</v>
      </c>
      <c r="AJ129" s="438">
        <f t="shared" si="35"/>
        <v>6</v>
      </c>
      <c r="AK129" s="438">
        <f t="shared" si="35"/>
        <v>6</v>
      </c>
      <c r="AL129" s="260">
        <f t="shared" si="23"/>
        <v>126</v>
      </c>
      <c r="AM129" s="394"/>
      <c r="AN129" s="439" t="b">
        <v>0</v>
      </c>
    </row>
    <row r="130" ht="15.75" customHeight="1">
      <c r="A130" s="504" t="s">
        <v>273</v>
      </c>
      <c r="B130" s="415" t="s">
        <v>319</v>
      </c>
      <c r="C130" s="415" t="s">
        <v>263</v>
      </c>
      <c r="D130" s="415" t="s">
        <v>160</v>
      </c>
      <c r="E130" s="415"/>
      <c r="F130" s="415"/>
      <c r="G130" s="483"/>
      <c r="H130" s="437"/>
      <c r="I130" s="437"/>
      <c r="J130" s="500"/>
      <c r="K130" s="500"/>
      <c r="L130" s="500"/>
      <c r="M130" s="500"/>
      <c r="N130" s="480"/>
      <c r="O130" s="498"/>
      <c r="P130" s="498"/>
      <c r="Q130" s="500"/>
      <c r="R130" s="500"/>
      <c r="S130" s="500"/>
      <c r="T130" s="435">
        <v>2.0</v>
      </c>
      <c r="U130" s="435">
        <v>2.0</v>
      </c>
      <c r="V130" s="498"/>
      <c r="W130" s="498"/>
      <c r="X130" s="435">
        <v>2.0</v>
      </c>
      <c r="Y130" s="435"/>
      <c r="Z130" s="435">
        <v>2.0</v>
      </c>
      <c r="AA130" s="500"/>
      <c r="AB130" s="500"/>
      <c r="AC130" s="498"/>
      <c r="AD130" s="498"/>
      <c r="AE130" s="480"/>
      <c r="AF130" s="500"/>
      <c r="AG130" s="500"/>
      <c r="AH130" s="500"/>
      <c r="AI130" s="500"/>
      <c r="AJ130" s="498"/>
      <c r="AK130" s="498"/>
      <c r="AL130" s="278"/>
      <c r="AM130" s="322"/>
      <c r="AN130" s="240" t="b">
        <v>1</v>
      </c>
    </row>
    <row r="131" ht="15.75" customHeight="1">
      <c r="A131" s="504" t="s">
        <v>273</v>
      </c>
      <c r="B131" s="415" t="s">
        <v>319</v>
      </c>
      <c r="C131" s="415" t="s">
        <v>263</v>
      </c>
      <c r="D131" s="415" t="s">
        <v>145</v>
      </c>
      <c r="E131" s="415"/>
      <c r="F131" s="415"/>
      <c r="G131" s="435"/>
      <c r="H131" s="437"/>
      <c r="I131" s="437"/>
      <c r="J131" s="435"/>
      <c r="K131" s="435"/>
      <c r="L131" s="435"/>
      <c r="M131" s="435"/>
      <c r="N131" s="433"/>
      <c r="O131" s="437"/>
      <c r="P131" s="437"/>
      <c r="Q131" s="435"/>
      <c r="R131" s="435"/>
      <c r="S131" s="435"/>
      <c r="T131" s="435"/>
      <c r="U131" s="435"/>
      <c r="V131" s="437"/>
      <c r="W131" s="437"/>
      <c r="X131" s="435"/>
      <c r="Y131" s="435"/>
      <c r="Z131" s="435"/>
      <c r="AA131" s="435"/>
      <c r="AB131" s="435">
        <v>2.0</v>
      </c>
      <c r="AC131" s="437"/>
      <c r="AD131" s="437"/>
      <c r="AE131" s="433"/>
      <c r="AF131" s="435"/>
      <c r="AG131" s="435"/>
      <c r="AH131" s="435"/>
      <c r="AI131" s="435">
        <v>2.0</v>
      </c>
      <c r="AJ131" s="437"/>
      <c r="AK131" s="437"/>
      <c r="AL131" s="278">
        <f t="shared" ref="AL131:AL136" si="38">SUM(G131:AK131)</f>
        <v>4</v>
      </c>
      <c r="AM131" s="304"/>
      <c r="AN131" s="240" t="b">
        <v>0</v>
      </c>
    </row>
    <row r="132" ht="15.75" customHeight="1">
      <c r="A132" s="305" t="s">
        <v>273</v>
      </c>
      <c r="B132" s="306" t="s">
        <v>319</v>
      </c>
      <c r="C132" s="306" t="s">
        <v>263</v>
      </c>
      <c r="D132" s="306" t="s">
        <v>142</v>
      </c>
      <c r="E132" s="306"/>
      <c r="F132" s="306"/>
      <c r="G132" s="506">
        <f t="shared" ref="G132:Y132" si="36">SUM(G130:G131)</f>
        <v>0</v>
      </c>
      <c r="H132" s="506">
        <f t="shared" si="36"/>
        <v>0</v>
      </c>
      <c r="I132" s="506">
        <f t="shared" si="36"/>
        <v>0</v>
      </c>
      <c r="J132" s="506">
        <f t="shared" si="36"/>
        <v>0</v>
      </c>
      <c r="K132" s="506">
        <f t="shared" si="36"/>
        <v>0</v>
      </c>
      <c r="L132" s="506">
        <f t="shared" si="36"/>
        <v>0</v>
      </c>
      <c r="M132" s="506">
        <f t="shared" si="36"/>
        <v>0</v>
      </c>
      <c r="N132" s="506">
        <f t="shared" si="36"/>
        <v>0</v>
      </c>
      <c r="O132" s="506">
        <f t="shared" si="36"/>
        <v>0</v>
      </c>
      <c r="P132" s="506">
        <f t="shared" si="36"/>
        <v>0</v>
      </c>
      <c r="Q132" s="506">
        <f t="shared" si="36"/>
        <v>0</v>
      </c>
      <c r="R132" s="506">
        <f t="shared" si="36"/>
        <v>0</v>
      </c>
      <c r="S132" s="506">
        <f t="shared" si="36"/>
        <v>0</v>
      </c>
      <c r="T132" s="506">
        <f t="shared" si="36"/>
        <v>2</v>
      </c>
      <c r="U132" s="506">
        <f t="shared" si="36"/>
        <v>2</v>
      </c>
      <c r="V132" s="506">
        <f t="shared" si="36"/>
        <v>0</v>
      </c>
      <c r="W132" s="506">
        <f t="shared" si="36"/>
        <v>0</v>
      </c>
      <c r="X132" s="506">
        <f t="shared" si="36"/>
        <v>2</v>
      </c>
      <c r="Y132" s="506">
        <f t="shared" si="36"/>
        <v>0</v>
      </c>
      <c r="Z132" s="506"/>
      <c r="AA132" s="506">
        <f t="shared" ref="AA132:AK132" si="37">SUM(AA130:AA131)</f>
        <v>0</v>
      </c>
      <c r="AB132" s="506">
        <f t="shared" si="37"/>
        <v>2</v>
      </c>
      <c r="AC132" s="506">
        <f t="shared" si="37"/>
        <v>0</v>
      </c>
      <c r="AD132" s="506">
        <f t="shared" si="37"/>
        <v>0</v>
      </c>
      <c r="AE132" s="506">
        <f t="shared" si="37"/>
        <v>0</v>
      </c>
      <c r="AF132" s="506">
        <f t="shared" si="37"/>
        <v>0</v>
      </c>
      <c r="AG132" s="506">
        <f t="shared" si="37"/>
        <v>0</v>
      </c>
      <c r="AH132" s="506">
        <f t="shared" si="37"/>
        <v>0</v>
      </c>
      <c r="AI132" s="506">
        <f t="shared" si="37"/>
        <v>2</v>
      </c>
      <c r="AJ132" s="506">
        <f t="shared" si="37"/>
        <v>0</v>
      </c>
      <c r="AK132" s="506">
        <f t="shared" si="37"/>
        <v>0</v>
      </c>
      <c r="AL132" s="260">
        <f t="shared" si="38"/>
        <v>10</v>
      </c>
      <c r="AM132" s="394"/>
      <c r="AN132" s="439" t="b">
        <v>0</v>
      </c>
    </row>
    <row r="133" ht="15.75" customHeight="1">
      <c r="A133" s="504" t="s">
        <v>273</v>
      </c>
      <c r="B133" s="415" t="s">
        <v>319</v>
      </c>
      <c r="C133" s="309" t="s">
        <v>271</v>
      </c>
      <c r="D133" s="309" t="s">
        <v>173</v>
      </c>
      <c r="E133" s="415"/>
      <c r="F133" s="415"/>
      <c r="G133" s="435"/>
      <c r="H133" s="437"/>
      <c r="I133" s="437"/>
      <c r="J133" s="435"/>
      <c r="K133" s="435"/>
      <c r="L133" s="435"/>
      <c r="M133" s="435"/>
      <c r="N133" s="433"/>
      <c r="O133" s="437"/>
      <c r="P133" s="437"/>
      <c r="Q133" s="435"/>
      <c r="R133" s="435"/>
      <c r="S133" s="435"/>
      <c r="T133" s="435"/>
      <c r="U133" s="435"/>
      <c r="V133" s="437"/>
      <c r="W133" s="437"/>
      <c r="X133" s="435">
        <v>1.0</v>
      </c>
      <c r="Y133" s="435"/>
      <c r="Z133" s="435"/>
      <c r="AA133" s="435"/>
      <c r="AB133" s="435"/>
      <c r="AC133" s="437"/>
      <c r="AD133" s="437"/>
      <c r="AE133" s="433"/>
      <c r="AF133" s="435"/>
      <c r="AG133" s="435"/>
      <c r="AH133" s="435"/>
      <c r="AI133" s="435"/>
      <c r="AJ133" s="437"/>
      <c r="AK133" s="437"/>
      <c r="AL133" s="278">
        <f t="shared" si="38"/>
        <v>1</v>
      </c>
      <c r="AM133" s="304"/>
      <c r="AN133" s="240" t="b">
        <v>0</v>
      </c>
    </row>
    <row r="134" ht="15.75" customHeight="1">
      <c r="A134" s="305" t="s">
        <v>273</v>
      </c>
      <c r="B134" s="306" t="s">
        <v>319</v>
      </c>
      <c r="C134" s="306" t="s">
        <v>271</v>
      </c>
      <c r="D134" s="306" t="s">
        <v>172</v>
      </c>
      <c r="E134" s="306"/>
      <c r="F134" s="306"/>
      <c r="G134" s="438">
        <f t="shared" ref="G134:AK134" si="39">SUM(G133)</f>
        <v>0</v>
      </c>
      <c r="H134" s="438">
        <f t="shared" si="39"/>
        <v>0</v>
      </c>
      <c r="I134" s="438">
        <f t="shared" si="39"/>
        <v>0</v>
      </c>
      <c r="J134" s="438">
        <f t="shared" si="39"/>
        <v>0</v>
      </c>
      <c r="K134" s="438">
        <f t="shared" si="39"/>
        <v>0</v>
      </c>
      <c r="L134" s="438">
        <f t="shared" si="39"/>
        <v>0</v>
      </c>
      <c r="M134" s="438">
        <f t="shared" si="39"/>
        <v>0</v>
      </c>
      <c r="N134" s="438">
        <f t="shared" si="39"/>
        <v>0</v>
      </c>
      <c r="O134" s="438">
        <f t="shared" si="39"/>
        <v>0</v>
      </c>
      <c r="P134" s="438">
        <f t="shared" si="39"/>
        <v>0</v>
      </c>
      <c r="Q134" s="438">
        <f t="shared" si="39"/>
        <v>0</v>
      </c>
      <c r="R134" s="438">
        <f t="shared" si="39"/>
        <v>0</v>
      </c>
      <c r="S134" s="438">
        <f t="shared" si="39"/>
        <v>0</v>
      </c>
      <c r="T134" s="438">
        <f t="shared" si="39"/>
        <v>0</v>
      </c>
      <c r="U134" s="438">
        <f t="shared" si="39"/>
        <v>0</v>
      </c>
      <c r="V134" s="438">
        <f t="shared" si="39"/>
        <v>0</v>
      </c>
      <c r="W134" s="438">
        <f t="shared" si="39"/>
        <v>0</v>
      </c>
      <c r="X134" s="438">
        <f t="shared" si="39"/>
        <v>1</v>
      </c>
      <c r="Y134" s="438">
        <f t="shared" si="39"/>
        <v>0</v>
      </c>
      <c r="Z134" s="438">
        <f t="shared" si="39"/>
        <v>0</v>
      </c>
      <c r="AA134" s="438">
        <f t="shared" si="39"/>
        <v>0</v>
      </c>
      <c r="AB134" s="438">
        <f t="shared" si="39"/>
        <v>0</v>
      </c>
      <c r="AC134" s="438">
        <f t="shared" si="39"/>
        <v>0</v>
      </c>
      <c r="AD134" s="438">
        <f t="shared" si="39"/>
        <v>0</v>
      </c>
      <c r="AE134" s="438">
        <f t="shared" si="39"/>
        <v>0</v>
      </c>
      <c r="AF134" s="438">
        <f t="shared" si="39"/>
        <v>0</v>
      </c>
      <c r="AG134" s="438">
        <f t="shared" si="39"/>
        <v>0</v>
      </c>
      <c r="AH134" s="438">
        <f t="shared" si="39"/>
        <v>0</v>
      </c>
      <c r="AI134" s="438">
        <f t="shared" si="39"/>
        <v>0</v>
      </c>
      <c r="AJ134" s="438">
        <f t="shared" si="39"/>
        <v>0</v>
      </c>
      <c r="AK134" s="438">
        <f t="shared" si="39"/>
        <v>0</v>
      </c>
      <c r="AL134" s="260">
        <f t="shared" si="38"/>
        <v>1</v>
      </c>
      <c r="AM134" s="394"/>
      <c r="AN134" s="439" t="b">
        <v>0</v>
      </c>
    </row>
    <row r="135" ht="15.75" customHeight="1">
      <c r="A135" s="504" t="s">
        <v>273</v>
      </c>
      <c r="B135" s="415" t="s">
        <v>319</v>
      </c>
      <c r="C135" s="309" t="s">
        <v>255</v>
      </c>
      <c r="D135" s="309" t="s">
        <v>163</v>
      </c>
      <c r="E135" s="309"/>
      <c r="F135" s="309"/>
      <c r="G135" s="435"/>
      <c r="H135" s="437"/>
      <c r="I135" s="437"/>
      <c r="J135" s="435"/>
      <c r="K135" s="435"/>
      <c r="L135" s="435"/>
      <c r="M135" s="435"/>
      <c r="N135" s="433"/>
      <c r="O135" s="437"/>
      <c r="P135" s="437"/>
      <c r="Q135" s="435"/>
      <c r="R135" s="435">
        <v>1.0</v>
      </c>
      <c r="S135" s="435"/>
      <c r="T135" s="435"/>
      <c r="U135" s="435">
        <v>1.0</v>
      </c>
      <c r="V135" s="437"/>
      <c r="W135" s="437"/>
      <c r="X135" s="435"/>
      <c r="Y135" s="435">
        <v>1.0</v>
      </c>
      <c r="Z135" s="435"/>
      <c r="AA135" s="435"/>
      <c r="AB135" s="435">
        <v>1.0</v>
      </c>
      <c r="AC135" s="437"/>
      <c r="AD135" s="437"/>
      <c r="AE135" s="433"/>
      <c r="AF135" s="435">
        <v>1.0</v>
      </c>
      <c r="AG135" s="435"/>
      <c r="AH135" s="435"/>
      <c r="AI135" s="435">
        <v>1.0</v>
      </c>
      <c r="AJ135" s="437"/>
      <c r="AK135" s="437"/>
      <c r="AL135" s="278">
        <f t="shared" si="38"/>
        <v>6</v>
      </c>
      <c r="AM135" s="304"/>
      <c r="AN135" s="304" t="b">
        <v>1</v>
      </c>
    </row>
    <row r="136" ht="15.75" customHeight="1">
      <c r="A136" s="305" t="s">
        <v>273</v>
      </c>
      <c r="B136" s="306" t="s">
        <v>319</v>
      </c>
      <c r="C136" s="306" t="s">
        <v>255</v>
      </c>
      <c r="D136" s="306" t="s">
        <v>161</v>
      </c>
      <c r="E136" s="306"/>
      <c r="F136" s="306"/>
      <c r="G136" s="438">
        <f t="shared" ref="G136:AK136" si="40">SUM(G135)</f>
        <v>0</v>
      </c>
      <c r="H136" s="438">
        <f t="shared" si="40"/>
        <v>0</v>
      </c>
      <c r="I136" s="438">
        <f t="shared" si="40"/>
        <v>0</v>
      </c>
      <c r="J136" s="438">
        <f t="shared" si="40"/>
        <v>0</v>
      </c>
      <c r="K136" s="438">
        <f t="shared" si="40"/>
        <v>0</v>
      </c>
      <c r="L136" s="438">
        <f t="shared" si="40"/>
        <v>0</v>
      </c>
      <c r="M136" s="438">
        <f t="shared" si="40"/>
        <v>0</v>
      </c>
      <c r="N136" s="438">
        <f t="shared" si="40"/>
        <v>0</v>
      </c>
      <c r="O136" s="438">
        <f t="shared" si="40"/>
        <v>0</v>
      </c>
      <c r="P136" s="438">
        <f t="shared" si="40"/>
        <v>0</v>
      </c>
      <c r="Q136" s="438">
        <f t="shared" si="40"/>
        <v>0</v>
      </c>
      <c r="R136" s="438">
        <f t="shared" si="40"/>
        <v>1</v>
      </c>
      <c r="S136" s="438">
        <f t="shared" si="40"/>
        <v>0</v>
      </c>
      <c r="T136" s="438">
        <f t="shared" si="40"/>
        <v>0</v>
      </c>
      <c r="U136" s="438">
        <f t="shared" si="40"/>
        <v>1</v>
      </c>
      <c r="V136" s="438">
        <f t="shared" si="40"/>
        <v>0</v>
      </c>
      <c r="W136" s="438">
        <f t="shared" si="40"/>
        <v>0</v>
      </c>
      <c r="X136" s="438">
        <f t="shared" si="40"/>
        <v>0</v>
      </c>
      <c r="Y136" s="438">
        <f t="shared" si="40"/>
        <v>1</v>
      </c>
      <c r="Z136" s="438">
        <f t="shared" si="40"/>
        <v>0</v>
      </c>
      <c r="AA136" s="438">
        <f t="shared" si="40"/>
        <v>0</v>
      </c>
      <c r="AB136" s="438">
        <f t="shared" si="40"/>
        <v>1</v>
      </c>
      <c r="AC136" s="438">
        <f t="shared" si="40"/>
        <v>0</v>
      </c>
      <c r="AD136" s="438">
        <f t="shared" si="40"/>
        <v>0</v>
      </c>
      <c r="AE136" s="438">
        <f t="shared" si="40"/>
        <v>0</v>
      </c>
      <c r="AF136" s="438">
        <f t="shared" si="40"/>
        <v>1</v>
      </c>
      <c r="AG136" s="438">
        <f t="shared" si="40"/>
        <v>0</v>
      </c>
      <c r="AH136" s="438">
        <f t="shared" si="40"/>
        <v>0</v>
      </c>
      <c r="AI136" s="438">
        <f t="shared" si="40"/>
        <v>1</v>
      </c>
      <c r="AJ136" s="438">
        <f t="shared" si="40"/>
        <v>0</v>
      </c>
      <c r="AK136" s="438">
        <f t="shared" si="40"/>
        <v>0</v>
      </c>
      <c r="AL136" s="260">
        <f t="shared" si="38"/>
        <v>6</v>
      </c>
      <c r="AM136" s="394"/>
      <c r="AN136" s="439" t="b">
        <v>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4:$AN$136"/>
  <customSheetViews>
    <customSheetView guid="{F60726A4-ECD4-49F1-889A-7D7A5EC574DA}" filter="1" showAutoFilter="1">
      <autoFilter ref="$A$14:$AN$109">
        <filterColumn colId="2">
          <filters>
            <filter val="Cuidador"/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449076671"/>
        </ext>
      </extLst>
    </customSheetView>
    <customSheetView guid="{1511A2FF-F077-4F5E-9AB5-6785A384B194}" filter="1" showAutoFilter="1">
      <autoFilter ref="$A$14:$AN$72">
        <filterColumn colId="3">
          <filters>
            <filter val="Proveedores Kinesiologos"/>
            <filter val="Graglia Gustavo (GEREMCIA, DIRECION MEDICA, MEDICO)"/>
            <filter val="Dr Aramayo Gerardo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Acosta Micaela"/>
            <filter val="Melo (CHOFER)"/>
            <filter val="Mamani Ana Carolina"/>
            <filter val="Mojan Jorge"/>
            <filter val="Leandra Griguol"/>
            <filter val="Vazquez Epifania"/>
            <filter val="Polo Daniela"/>
            <filter val="Sandoval Carina"/>
            <filter val="DR TATE DIEGO"/>
            <filter val="Proveedores Medicos"/>
            <filter val="Correa Agustina"/>
            <filter val="Jerez Daiana"/>
            <filter val="Viloria Judith"/>
            <filter val="Romero Janet"/>
            <filter val="Galeano Adriana Aginaldo"/>
            <filter val="Juan Manuel"/>
            <filter val="Dr Casas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665960512"/>
        </ext>
      </extLst>
    </customSheetView>
  </customSheetViews>
  <mergeCells count="44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93:AK93"/>
    <mergeCell ref="G94:AK94"/>
  </mergeCells>
  <conditionalFormatting sqref="Q6">
    <cfRule type="notContainsBlanks" dxfId="0" priority="1">
      <formula>LEN(TRIM(Q6))&gt;0</formula>
    </cfRule>
  </conditionalFormatting>
  <conditionalFormatting sqref="G14:AK14">
    <cfRule type="expression" dxfId="1" priority="2">
      <formula>WEEKDAY(G9,2)&gt;WEEKDAY(H9,2)</formula>
    </cfRule>
  </conditionalFormatting>
  <conditionalFormatting sqref="G13:AC13 P6">
    <cfRule type="notContainsBlanks" dxfId="0" priority="3">
      <formula>LEN(TRIM(G13))&gt;0</formula>
    </cfRule>
  </conditionalFormatting>
  <conditionalFormatting sqref="G5:I5">
    <cfRule type="notContainsBlanks" dxfId="0" priority="4">
      <formula>LEN(TRIM(G5))&gt;0</formula>
    </cfRule>
  </conditionalFormatting>
  <conditionalFormatting sqref="G14:AK14">
    <cfRule type="expression" dxfId="2" priority="5">
      <formula>MONTH(G9)&lt;&gt;MONTH($G$5&amp;1)</formula>
    </cfRule>
  </conditionalFormatting>
  <conditionalFormatting sqref="G15:AK15">
    <cfRule type="expression" dxfId="3" priority="6">
      <formula>MONTH(G9)=MONTH($G$5&amp;1)</formula>
    </cfRule>
  </conditionalFormatting>
  <conditionalFormatting sqref="G15:AK15">
    <cfRule type="expression" dxfId="4" priority="7">
      <formula>MONTH(G9)&lt;&gt;MONTH($G$5&amp;1)</formula>
    </cfRule>
  </conditionalFormatting>
  <conditionalFormatting sqref="G13:AK13">
    <cfRule type="notContainsBlanks" dxfId="0" priority="8">
      <formula>LEN(TRIM(G13))&gt;0</formula>
    </cfRule>
  </conditionalFormatting>
  <conditionalFormatting sqref="G13:AK13">
    <cfRule type="expression" dxfId="5" priority="9">
      <formula>MONTH(G9)=MONTH($G$5&amp;1)</formula>
    </cfRule>
  </conditionalFormatting>
  <conditionalFormatting sqref="A3:D12">
    <cfRule type="cellIs" dxfId="0" priority="10" operator="equal">
      <formula>FECHA</formula>
    </cfRule>
  </conditionalFormatting>
  <conditionalFormatting sqref="G9:AK12">
    <cfRule type="cellIs" dxfId="6" priority="11" operator="equal">
      <formula>"1/1/2023"</formula>
    </cfRule>
  </conditionalFormatting>
  <conditionalFormatting sqref="G9:AK12">
    <cfRule type="cellIs" dxfId="6" priority="12" operator="equal">
      <formula>"21/2/2023"</formula>
    </cfRule>
  </conditionalFormatting>
  <conditionalFormatting sqref="G9:AK12">
    <cfRule type="cellIs" dxfId="7" priority="13" operator="equal">
      <formula>"24/3/2023"</formula>
    </cfRule>
  </conditionalFormatting>
  <conditionalFormatting sqref="G9:AK12">
    <cfRule type="cellIs" dxfId="6" priority="14" operator="equal">
      <formula>"2/4/2023"</formula>
    </cfRule>
  </conditionalFormatting>
  <conditionalFormatting sqref="G9:AK12">
    <cfRule type="cellIs" dxfId="6" priority="15" operator="equal">
      <formula>"7/4/2023"</formula>
    </cfRule>
  </conditionalFormatting>
  <conditionalFormatting sqref="G9:AK12">
    <cfRule type="cellIs" dxfId="6" priority="16" operator="equal">
      <formula>"1/5/2023"</formula>
    </cfRule>
  </conditionalFormatting>
  <conditionalFormatting sqref="G9:AK12">
    <cfRule type="cellIs" dxfId="6" priority="17" operator="equal">
      <formula>"25/5/2023"</formula>
    </cfRule>
  </conditionalFormatting>
  <conditionalFormatting sqref="G9:AK12">
    <cfRule type="cellIs" dxfId="6" priority="18" operator="equal">
      <formula>"17/6/2023"</formula>
    </cfRule>
  </conditionalFormatting>
  <conditionalFormatting sqref="G9:AK12">
    <cfRule type="cellIs" dxfId="6" priority="19" operator="equal">
      <formula>"20/6/2023"</formula>
    </cfRule>
  </conditionalFormatting>
  <conditionalFormatting sqref="G9:AK12">
    <cfRule type="cellIs" dxfId="6" priority="20" operator="equal">
      <formula>"9/7/2023"</formula>
    </cfRule>
  </conditionalFormatting>
  <conditionalFormatting sqref="G9:AK12">
    <cfRule type="cellIs" dxfId="6" priority="21" operator="equal">
      <formula>"21/8/2023"</formula>
    </cfRule>
  </conditionalFormatting>
  <conditionalFormatting sqref="G9:AK12">
    <cfRule type="cellIs" dxfId="6" priority="22" operator="equal">
      <formula>"13/10/2023"</formula>
    </cfRule>
  </conditionalFormatting>
  <conditionalFormatting sqref="G9:AK12">
    <cfRule type="cellIs" dxfId="6" priority="23" operator="equal">
      <formula>"20/11/2023"</formula>
    </cfRule>
  </conditionalFormatting>
  <conditionalFormatting sqref="G9:AK12">
    <cfRule type="cellIs" dxfId="6" priority="24" operator="equal">
      <formula>"8/12/2023"</formula>
    </cfRule>
  </conditionalFormatting>
  <conditionalFormatting sqref="G9:AK12">
    <cfRule type="cellIs" dxfId="6" priority="25" operator="equal">
      <formula>"25/12/2023"</formula>
    </cfRule>
  </conditionalFormatting>
  <conditionalFormatting sqref="G9:AK12">
    <cfRule type="cellIs" dxfId="8" priority="26" operator="equal">
      <formula>"20/02/2023"</formula>
    </cfRule>
  </conditionalFormatting>
  <conditionalFormatting sqref="G9:AK12">
    <cfRule type="cellIs" dxfId="8" priority="27" operator="equal">
      <formula>"20/02/2023"</formula>
    </cfRule>
  </conditionalFormatting>
  <conditionalFormatting sqref="AD13:AK13">
    <cfRule type="notContainsBlanks" dxfId="0" priority="28">
      <formula>LEN(TRIM(AD13))&gt;0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ErrorMessage="1" sqref="A16:A136">
      <formula1>'LISTAS DESPLEGABLES '!$A$2:$A$100</formula1>
    </dataValidation>
    <dataValidation type="list" allowBlank="1" showInputMessage="1" showErrorMessage="1" prompt="Haz clic e introduce un valor del intervalo" sqref="B16:B136">
      <formula1>'LISTAS DESPLEGABLES '!$C$2:$C$100</formula1>
    </dataValidation>
    <dataValidation type="list" allowBlank="1" showInputMessage="1" showErrorMessage="1" prompt="Haz clic e introduce un valor del intervalo" sqref="D16:D136">
      <formula1>'RESUMEN '!$A$73:$A$303</formula1>
    </dataValidation>
    <dataValidation type="list" allowBlank="1" showInputMessage="1" showErrorMessage="1" prompt="Haz clic e introduce un valor del intervalo" sqref="C16:C136">
      <formula1>'LISTAS DESPLEGABLES '!$E$2:$E$1000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2024-10-01T09:56:52Z</dcterms:created>
  <dc:creator>José</dc:creator>
</cp:coreProperties>
</file>