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4" sheetId="1" r:id="rId1"/>
  </sheets>
  <calcPr calcId="144525"/>
</workbook>
</file>

<file path=xl/calcChain.xml><?xml version="1.0" encoding="utf-8"?>
<calcChain xmlns="http://schemas.openxmlformats.org/spreadsheetml/2006/main">
  <c r="P16" i="1" l="1"/>
  <c r="N16" i="1"/>
  <c r="L16" i="1"/>
  <c r="L15" i="1"/>
  <c r="H3" i="1" l="1"/>
  <c r="C1" i="1" l="1"/>
  <c r="D1" i="1" s="1"/>
  <c r="C3" i="1"/>
  <c r="D3" i="1" s="1"/>
  <c r="C10" i="1"/>
  <c r="D10" i="1" s="1"/>
  <c r="C6" i="1"/>
  <c r="D6" i="1" s="1"/>
  <c r="C2" i="1"/>
  <c r="D2" i="1" s="1"/>
  <c r="C7" i="1"/>
  <c r="D7" i="1" s="1"/>
  <c r="C9" i="1"/>
  <c r="D9" i="1" s="1"/>
  <c r="C5" i="1"/>
  <c r="D5" i="1" s="1"/>
  <c r="C8" i="1"/>
  <c r="D8" i="1" s="1"/>
  <c r="C4" i="1"/>
  <c r="D4" i="1" s="1"/>
  <c r="H5" i="1" l="1"/>
  <c r="H4" i="1"/>
  <c r="N10" i="1" s="1"/>
  <c r="N13" i="1" l="1"/>
  <c r="M11" i="1"/>
  <c r="O11" i="1"/>
  <c r="O14" i="1" l="1"/>
  <c r="M14" i="1"/>
</calcChain>
</file>

<file path=xl/sharedStrings.xml><?xml version="1.0" encoding="utf-8"?>
<sst xmlns="http://schemas.openxmlformats.org/spreadsheetml/2006/main" count="18" uniqueCount="15">
  <si>
    <t>Мат ожидание</t>
  </si>
  <si>
    <t>СКО</t>
  </si>
  <si>
    <t>Гамма</t>
  </si>
  <si>
    <t>X гамма</t>
  </si>
  <si>
    <t>Дельта</t>
  </si>
  <si>
    <t>мат ожидания</t>
  </si>
  <si>
    <t>норм распр</t>
  </si>
  <si>
    <t>t-распр</t>
  </si>
  <si>
    <t>&lt; Xв &lt;</t>
  </si>
  <si>
    <t>Интервальная оценка</t>
  </si>
  <si>
    <t>t гамма</t>
  </si>
  <si>
    <t>S</t>
  </si>
  <si>
    <t>Хи Л</t>
  </si>
  <si>
    <t>Хи П</t>
  </si>
  <si>
    <t>&lt; СКО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</si>
</sst>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Q25" sqref="Q25"/>
    </sheetView>
  </sheetViews>
  <sheetFormatPr defaultRowHeight="14.4" x14ac:dyDescent="0.3"/>
  <cols>
    <col min="7" max="7" width="13.88671875" style="2" bestFit="1" customWidth="1"/>
    <col min="8" max="9" width="8.88671875" style="2"/>
    <col min="10" max="10" width="13.5546875" style="2" bestFit="1" customWidth="1"/>
    <col min="11" max="11" width="12" style="2" customWidth="1"/>
    <col min="12" max="16" width="8.88671875" style="2"/>
  </cols>
  <sheetData>
    <row r="1" spans="1:16" x14ac:dyDescent="0.3">
      <c r="A1">
        <v>56.546562778277497</v>
      </c>
      <c r="C1" s="1">
        <f>$A1 - $H$3</f>
        <v>-2.0316966230273223</v>
      </c>
      <c r="D1" s="1">
        <f>$C1^2</f>
        <v>4.1277911680206252</v>
      </c>
    </row>
    <row r="2" spans="1:16" x14ac:dyDescent="0.3">
      <c r="A2">
        <v>60.387332538617002</v>
      </c>
      <c r="C2" s="1">
        <f t="shared" ref="C2:C10" si="0">$A2 - $H$3</f>
        <v>1.8090731373121827</v>
      </c>
      <c r="D2" s="1">
        <f t="shared" ref="D2:D10" si="1">$C2^2</f>
        <v>3.2727456161445434</v>
      </c>
    </row>
    <row r="3" spans="1:16" x14ac:dyDescent="0.3">
      <c r="A3">
        <v>57.0054022993613</v>
      </c>
      <c r="C3" s="1">
        <f t="shared" si="0"/>
        <v>-1.5728571019435194</v>
      </c>
      <c r="D3" s="1">
        <f t="shared" si="1"/>
        <v>2.4738794631341663</v>
      </c>
      <c r="G3" s="2" t="s">
        <v>0</v>
      </c>
      <c r="H3" s="2">
        <f>SUM(A1:A10) / 10</f>
        <v>58.57825940130482</v>
      </c>
    </row>
    <row r="4" spans="1:16" x14ac:dyDescent="0.3">
      <c r="A4">
        <v>56.540762671519403</v>
      </c>
      <c r="C4" s="1">
        <f t="shared" si="0"/>
        <v>-2.037496729785417</v>
      </c>
      <c r="D4" s="1">
        <f t="shared" si="1"/>
        <v>4.1513929238862683</v>
      </c>
      <c r="G4" s="2" t="s">
        <v>1</v>
      </c>
      <c r="H4" s="2">
        <f>SQRT(SUM(D1:D10) / 10)</f>
        <v>2.1951137572693851</v>
      </c>
    </row>
    <row r="5" spans="1:16" x14ac:dyDescent="0.3">
      <c r="A5">
        <v>57.572727652452599</v>
      </c>
      <c r="C5" s="1">
        <f t="shared" si="0"/>
        <v>-1.0055317488522206</v>
      </c>
      <c r="D5" s="1">
        <f t="shared" si="1"/>
        <v>1.0110940979498053</v>
      </c>
      <c r="G5" s="2" t="s">
        <v>11</v>
      </c>
      <c r="H5" s="2">
        <f>SQRT(SUM(D1:D10) / 9)</f>
        <v>2.313853065380417</v>
      </c>
    </row>
    <row r="6" spans="1:16" x14ac:dyDescent="0.3">
      <c r="A6">
        <v>59.448080321625397</v>
      </c>
      <c r="C6" s="1">
        <f t="shared" si="0"/>
        <v>0.86982092032057778</v>
      </c>
      <c r="D6" s="1">
        <f t="shared" si="1"/>
        <v>0.75658843342733695</v>
      </c>
      <c r="G6" s="2" t="s">
        <v>2</v>
      </c>
      <c r="H6" s="2">
        <v>0.95</v>
      </c>
      <c r="J6" s="3"/>
      <c r="K6" s="3"/>
      <c r="L6" s="3"/>
      <c r="M6" s="3"/>
      <c r="N6" s="3"/>
      <c r="O6" s="3"/>
    </row>
    <row r="7" spans="1:16" x14ac:dyDescent="0.3">
      <c r="A7">
        <v>59.635669007497803</v>
      </c>
      <c r="C7" s="1">
        <f t="shared" si="0"/>
        <v>1.0574096061929836</v>
      </c>
      <c r="D7" s="1">
        <f t="shared" si="1"/>
        <v>1.1181150752692006</v>
      </c>
      <c r="J7" s="4" t="s">
        <v>9</v>
      </c>
      <c r="K7" s="4"/>
      <c r="L7" s="4"/>
      <c r="M7" s="3"/>
      <c r="N7" s="3"/>
      <c r="O7" s="3"/>
    </row>
    <row r="8" spans="1:16" x14ac:dyDescent="0.3">
      <c r="A8">
        <v>55.298743940587102</v>
      </c>
      <c r="C8" s="1">
        <f t="shared" si="0"/>
        <v>-3.2795154607177182</v>
      </c>
      <c r="D8" s="1">
        <f t="shared" si="1"/>
        <v>10.755221657086548</v>
      </c>
      <c r="J8" s="3"/>
      <c r="K8" s="3"/>
      <c r="L8" s="3"/>
      <c r="M8" s="3"/>
      <c r="N8" s="3"/>
      <c r="O8" s="3"/>
    </row>
    <row r="9" spans="1:16" x14ac:dyDescent="0.3">
      <c r="A9">
        <v>60.850415713694197</v>
      </c>
      <c r="C9" s="1">
        <f t="shared" si="0"/>
        <v>2.2721563123893773</v>
      </c>
      <c r="D9" s="1">
        <f t="shared" si="1"/>
        <v>5.1626943079308933</v>
      </c>
      <c r="J9" s="4" t="s">
        <v>5</v>
      </c>
      <c r="K9" s="4" t="s">
        <v>6</v>
      </c>
      <c r="L9" s="3"/>
      <c r="M9" s="2" t="s">
        <v>3</v>
      </c>
      <c r="N9" s="2">
        <v>1.96</v>
      </c>
    </row>
    <row r="10" spans="1:16" x14ac:dyDescent="0.3">
      <c r="A10">
        <v>62.496897089415803</v>
      </c>
      <c r="C10" s="1">
        <f t="shared" si="0"/>
        <v>3.9186376881109837</v>
      </c>
      <c r="D10" s="1">
        <f t="shared" si="1"/>
        <v>15.355721330683794</v>
      </c>
      <c r="J10" s="4"/>
      <c r="K10" s="4"/>
      <c r="L10" s="3"/>
      <c r="M10" s="2" t="s">
        <v>4</v>
      </c>
      <c r="N10" s="2">
        <f>$N$9*$H$4/SQRT(10)</f>
        <v>1.3605456024436848</v>
      </c>
      <c r="O10" s="3"/>
    </row>
    <row r="11" spans="1:16" x14ac:dyDescent="0.3">
      <c r="J11" s="4"/>
      <c r="K11" s="4"/>
      <c r="L11" s="3"/>
      <c r="M11" s="3">
        <f>$H$3 - $N$10</f>
        <v>57.217713798861134</v>
      </c>
      <c r="N11" s="3" t="s">
        <v>8</v>
      </c>
      <c r="O11" s="3">
        <f>$H$3 + $N$10</f>
        <v>59.938805003748506</v>
      </c>
    </row>
    <row r="12" spans="1:16" x14ac:dyDescent="0.3">
      <c r="J12" s="4"/>
      <c r="K12" s="4" t="s">
        <v>7</v>
      </c>
      <c r="L12" s="3"/>
      <c r="M12" s="2" t="s">
        <v>10</v>
      </c>
      <c r="N12" s="2">
        <v>2.262</v>
      </c>
    </row>
    <row r="13" spans="1:16" x14ac:dyDescent="0.3">
      <c r="J13" s="4"/>
      <c r="K13" s="4"/>
      <c r="L13" s="3"/>
      <c r="M13" s="2" t="s">
        <v>4</v>
      </c>
      <c r="N13" s="3">
        <f>$N$12*$H$5/SQRT(10)</f>
        <v>1.6551157729811163</v>
      </c>
      <c r="O13" s="3"/>
    </row>
    <row r="14" spans="1:16" x14ac:dyDescent="0.3">
      <c r="J14" s="4"/>
      <c r="K14" s="4"/>
      <c r="L14" s="3"/>
      <c r="M14" s="3">
        <f>$H$3 - $N$13</f>
        <v>56.9231436283237</v>
      </c>
      <c r="N14" s="3" t="s">
        <v>8</v>
      </c>
      <c r="O14" s="3">
        <f>$H$3 + $N$13</f>
        <v>60.233375174285939</v>
      </c>
    </row>
    <row r="15" spans="1:16" x14ac:dyDescent="0.3">
      <c r="J15" s="4" t="s">
        <v>1</v>
      </c>
      <c r="K15" s="3" t="s">
        <v>12</v>
      </c>
      <c r="L15" s="3">
        <f>SQRT(19.023)</f>
        <v>4.3615364265359515</v>
      </c>
      <c r="M15" s="3"/>
      <c r="N15" s="3"/>
      <c r="O15" s="3"/>
    </row>
    <row r="16" spans="1:16" x14ac:dyDescent="0.3">
      <c r="J16" s="4"/>
      <c r="K16" s="3" t="s">
        <v>13</v>
      </c>
      <c r="L16" s="3">
        <f>SQRT(2.7)</f>
        <v>1.6431676725154984</v>
      </c>
      <c r="N16" s="2">
        <f>$H$5 * SQRT(9) / $L$15</f>
        <v>1.5915398880789406</v>
      </c>
      <c r="O16" s="3" t="s">
        <v>14</v>
      </c>
      <c r="P16" s="2">
        <f>$H$5 * SQRT(9) / $L$16</f>
        <v>4.2244983955377675</v>
      </c>
    </row>
  </sheetData>
  <mergeCells count="5">
    <mergeCell ref="J7:L7"/>
    <mergeCell ref="K9:K11"/>
    <mergeCell ref="K12:K14"/>
    <mergeCell ref="J9:J14"/>
    <mergeCell ref="J15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2021-09-26T10:19:37Z</dcterms:created>
  <dcterms:modified xsi:type="dcterms:W3CDTF">2021-09-28T11:16:27Z</dcterms:modified>
</cp:coreProperties>
</file>