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aff.han.nl\staffdata\Users\siusu\My Documents\Courses\Course5b_2017-2018\"/>
    </mc:Choice>
  </mc:AlternateContent>
  <bookViews>
    <workbookView xWindow="0" yWindow="0" windowWidth="15345" windowHeight="55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C20" i="1"/>
  <c r="C19" i="1" l="1"/>
  <c r="C18" i="1"/>
  <c r="C17" i="1"/>
  <c r="C16" i="1"/>
  <c r="C15" i="1"/>
  <c r="C14" i="1"/>
  <c r="C13" i="1"/>
  <c r="C12" i="1"/>
  <c r="C11" i="1"/>
  <c r="G19" i="1"/>
  <c r="G18" i="1"/>
  <c r="G17" i="1"/>
  <c r="G16" i="1"/>
  <c r="G15" i="1"/>
  <c r="G14" i="1"/>
  <c r="G13" i="1"/>
  <c r="G12" i="1"/>
  <c r="G11" i="1"/>
  <c r="F20" i="1" l="1"/>
  <c r="F19" i="1"/>
  <c r="F18" i="1"/>
  <c r="F17" i="1"/>
  <c r="F16" i="1"/>
  <c r="F15" i="1"/>
  <c r="F14" i="1"/>
  <c r="F13" i="1"/>
  <c r="F12" i="1"/>
  <c r="F11" i="1"/>
  <c r="F10" i="1"/>
  <c r="B11" i="1"/>
  <c r="B12" i="1"/>
  <c r="B13" i="1"/>
  <c r="B14" i="1"/>
  <c r="B15" i="1"/>
  <c r="B16" i="1"/>
  <c r="B17" i="1"/>
  <c r="B18" i="1"/>
  <c r="B19" i="1"/>
  <c r="B20" i="1"/>
  <c r="B10" i="1"/>
  <c r="B5" i="1"/>
</calcChain>
</file>

<file path=xl/sharedStrings.xml><?xml version="1.0" encoding="utf-8"?>
<sst xmlns="http://schemas.openxmlformats.org/spreadsheetml/2006/main" count="12" uniqueCount="10">
  <si>
    <t>pKa1</t>
  </si>
  <si>
    <t>IEP</t>
  </si>
  <si>
    <t>pKa2</t>
  </si>
  <si>
    <t>Rondom pKa1</t>
  </si>
  <si>
    <t>H2Z+</t>
  </si>
  <si>
    <t>HZ</t>
  </si>
  <si>
    <t>pH</t>
  </si>
  <si>
    <t>Rondom pKa2</t>
  </si>
  <si>
    <t>Z-</t>
  </si>
  <si>
    <t>Leucine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</si>
</sst>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Existentiediagram leucine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Blad1!$C$10:$C$20</c:f>
              <c:numCache>
                <c:formatCode>General</c:formatCode>
                <c:ptCount val="11"/>
                <c:pt idx="0">
                  <c:v>0</c:v>
                </c:pt>
                <c:pt idx="1">
                  <c:v>1.4057574905606751</c:v>
                </c:pt>
                <c:pt idx="2">
                  <c:v>1.7579400086720374</c:v>
                </c:pt>
                <c:pt idx="3">
                  <c:v>1.9920232147054056</c:v>
                </c:pt>
                <c:pt idx="4">
                  <c:v>2.1839087409443185</c:v>
                </c:pt>
                <c:pt idx="5">
                  <c:v>2.36</c:v>
                </c:pt>
                <c:pt idx="6">
                  <c:v>2.5360912590556812</c:v>
                </c:pt>
                <c:pt idx="7">
                  <c:v>2.7279767852945942</c:v>
                </c:pt>
                <c:pt idx="8">
                  <c:v>2.9620599913279624</c:v>
                </c:pt>
                <c:pt idx="9">
                  <c:v>3.3142425094393246</c:v>
                </c:pt>
                <c:pt idx="10">
                  <c:v>5.9799999999999995</c:v>
                </c:pt>
              </c:numCache>
            </c:numRef>
          </c:xVal>
          <c:yVal>
            <c:numRef>
              <c:f>Blad1!$A$10:$A$20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F1EC-4C3C-AC02-9EE42E7CB9F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Blad1!$C$10:$C$20</c:f>
              <c:numCache>
                <c:formatCode>General</c:formatCode>
                <c:ptCount val="11"/>
                <c:pt idx="0">
                  <c:v>0</c:v>
                </c:pt>
                <c:pt idx="1">
                  <c:v>1.4057574905606751</c:v>
                </c:pt>
                <c:pt idx="2">
                  <c:v>1.7579400086720374</c:v>
                </c:pt>
                <c:pt idx="3">
                  <c:v>1.9920232147054056</c:v>
                </c:pt>
                <c:pt idx="4">
                  <c:v>2.1839087409443185</c:v>
                </c:pt>
                <c:pt idx="5">
                  <c:v>2.36</c:v>
                </c:pt>
                <c:pt idx="6">
                  <c:v>2.5360912590556812</c:v>
                </c:pt>
                <c:pt idx="7">
                  <c:v>2.7279767852945942</c:v>
                </c:pt>
                <c:pt idx="8">
                  <c:v>2.9620599913279624</c:v>
                </c:pt>
                <c:pt idx="9">
                  <c:v>3.3142425094393246</c:v>
                </c:pt>
                <c:pt idx="10">
                  <c:v>5.9799999999999995</c:v>
                </c:pt>
              </c:numCache>
            </c:numRef>
          </c:xVal>
          <c:yVal>
            <c:numRef>
              <c:f>Blad1!$B$10:$B$20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1EC-4C3C-AC02-9EE42E7CB9FB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Blad1!$G$10:$G$20</c:f>
              <c:numCache>
                <c:formatCode>General</c:formatCode>
                <c:ptCount val="11"/>
                <c:pt idx="0">
                  <c:v>5.9799999999999995</c:v>
                </c:pt>
                <c:pt idx="1">
                  <c:v>8.6457574905606744</c:v>
                </c:pt>
                <c:pt idx="2">
                  <c:v>8.9979400086720371</c:v>
                </c:pt>
                <c:pt idx="3">
                  <c:v>9.2320232147054053</c:v>
                </c:pt>
                <c:pt idx="4">
                  <c:v>9.4239087409443183</c:v>
                </c:pt>
                <c:pt idx="5">
                  <c:v>9.6</c:v>
                </c:pt>
                <c:pt idx="6">
                  <c:v>9.776091259055681</c:v>
                </c:pt>
                <c:pt idx="7">
                  <c:v>9.967976785294594</c:v>
                </c:pt>
                <c:pt idx="8">
                  <c:v>10.202059991327962</c:v>
                </c:pt>
                <c:pt idx="9">
                  <c:v>10.554242509439325</c:v>
                </c:pt>
                <c:pt idx="10">
                  <c:v>14</c:v>
                </c:pt>
              </c:numCache>
            </c:numRef>
          </c:xVal>
          <c:yVal>
            <c:numRef>
              <c:f>Blad1!$E$10:$E$20</c:f>
              <c:numCache>
                <c:formatCode>General</c:formatCode>
                <c:ptCount val="11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70</c:v>
                </c:pt>
                <c:pt idx="4">
                  <c:v>60</c:v>
                </c:pt>
                <c:pt idx="5">
                  <c:v>50</c:v>
                </c:pt>
                <c:pt idx="6">
                  <c:v>40</c:v>
                </c:pt>
                <c:pt idx="7">
                  <c:v>30</c:v>
                </c:pt>
                <c:pt idx="8">
                  <c:v>20</c:v>
                </c:pt>
                <c:pt idx="9">
                  <c:v>10</c:v>
                </c:pt>
                <c:pt idx="10">
                  <c:v>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F1EC-4C3C-AC02-9EE42E7CB9FB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Blad1!$G$10:$G$20</c:f>
              <c:numCache>
                <c:formatCode>General</c:formatCode>
                <c:ptCount val="11"/>
                <c:pt idx="0">
                  <c:v>5.9799999999999995</c:v>
                </c:pt>
                <c:pt idx="1">
                  <c:v>8.6457574905606744</c:v>
                </c:pt>
                <c:pt idx="2">
                  <c:v>8.9979400086720371</c:v>
                </c:pt>
                <c:pt idx="3">
                  <c:v>9.2320232147054053</c:v>
                </c:pt>
                <c:pt idx="4">
                  <c:v>9.4239087409443183</c:v>
                </c:pt>
                <c:pt idx="5">
                  <c:v>9.6</c:v>
                </c:pt>
                <c:pt idx="6">
                  <c:v>9.776091259055681</c:v>
                </c:pt>
                <c:pt idx="7">
                  <c:v>9.967976785294594</c:v>
                </c:pt>
                <c:pt idx="8">
                  <c:v>10.202059991327962</c:v>
                </c:pt>
                <c:pt idx="9">
                  <c:v>10.554242509439325</c:v>
                </c:pt>
                <c:pt idx="10">
                  <c:v>14</c:v>
                </c:pt>
              </c:numCache>
            </c:numRef>
          </c:xVal>
          <c:yVal>
            <c:numRef>
              <c:f>Blad1!$F$10:$F$20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F1EC-4C3C-AC02-9EE42E7CB9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227096"/>
        <c:axId val="146235672"/>
      </c:scatterChart>
      <c:valAx>
        <c:axId val="146227096"/>
        <c:scaling>
          <c:orientation val="minMax"/>
          <c:max val="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35672"/>
        <c:crosses val="autoZero"/>
        <c:crossBetween val="midCat"/>
      </c:valAx>
      <c:valAx>
        <c:axId val="1462356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7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21</xdr:row>
      <xdr:rowOff>4761</xdr:rowOff>
    </xdr:from>
    <xdr:to>
      <xdr:col>7</xdr:col>
      <xdr:colOff>295275</xdr:colOff>
      <xdr:row>40</xdr:row>
      <xdr:rowOff>66674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1" sqref="G11"/>
    </sheetView>
  </sheetViews>
  <sheetFormatPr defaultRowHeight="15" x14ac:dyDescent="0.2"/>
  <sheetData>
    <row r="1" spans="1:7" x14ac:dyDescent="0.2">
      <c r="A1" t="s">
        <v>9</v>
      </c>
    </row>
    <row r="3" spans="1:7" x14ac:dyDescent="0.2">
      <c r="A3" t="s">
        <v>0</v>
      </c>
      <c r="B3">
        <v>2.36</v>
      </c>
    </row>
    <row r="4" spans="1:7" x14ac:dyDescent="0.2">
      <c r="A4" t="s">
        <v>2</v>
      </c>
      <c r="B4">
        <v>9.6</v>
      </c>
    </row>
    <row r="5" spans="1:7" x14ac:dyDescent="0.2">
      <c r="A5" t="s">
        <v>1</v>
      </c>
      <c r="B5">
        <f>0.5*(B3+B4)</f>
        <v>5.9799999999999995</v>
      </c>
    </row>
    <row r="7" spans="1:7" x14ac:dyDescent="0.2">
      <c r="A7" t="s">
        <v>3</v>
      </c>
      <c r="E7" t="s">
        <v>7</v>
      </c>
    </row>
    <row r="9" spans="1:7" x14ac:dyDescent="0.2">
      <c r="A9" t="s">
        <v>4</v>
      </c>
      <c r="B9" t="s">
        <v>5</v>
      </c>
      <c r="C9" t="s">
        <v>6</v>
      </c>
      <c r="E9" t="s">
        <v>5</v>
      </c>
      <c r="F9" t="s">
        <v>8</v>
      </c>
      <c r="G9" t="s">
        <v>6</v>
      </c>
    </row>
    <row r="10" spans="1:7" x14ac:dyDescent="0.2">
      <c r="A10">
        <v>100</v>
      </c>
      <c r="B10">
        <f>100-A10</f>
        <v>0</v>
      </c>
      <c r="C10">
        <v>0</v>
      </c>
      <c r="E10">
        <v>100</v>
      </c>
      <c r="F10">
        <f>100-E10</f>
        <v>0</v>
      </c>
      <c r="G10">
        <f>B5</f>
        <v>5.9799999999999995</v>
      </c>
    </row>
    <row r="11" spans="1:7" x14ac:dyDescent="0.2">
      <c r="A11">
        <v>90</v>
      </c>
      <c r="B11">
        <f t="shared" ref="B11:B20" si="0">100-A11</f>
        <v>10</v>
      </c>
      <c r="C11">
        <f t="shared" ref="C11:C19" si="1">$B$3+LOG(B11/A11)</f>
        <v>1.4057574905606751</v>
      </c>
      <c r="E11">
        <v>90</v>
      </c>
      <c r="F11">
        <f t="shared" ref="F11:F20" si="2">100-E11</f>
        <v>10</v>
      </c>
      <c r="G11">
        <f>$B$4+LOG(F11/E11)</f>
        <v>8.6457574905606744</v>
      </c>
    </row>
    <row r="12" spans="1:7" x14ac:dyDescent="0.2">
      <c r="A12">
        <v>80</v>
      </c>
      <c r="B12">
        <f t="shared" si="0"/>
        <v>20</v>
      </c>
      <c r="C12">
        <f t="shared" si="1"/>
        <v>1.7579400086720374</v>
      </c>
      <c r="E12">
        <v>80</v>
      </c>
      <c r="F12">
        <f t="shared" si="2"/>
        <v>20</v>
      </c>
      <c r="G12">
        <f t="shared" ref="G12:G19" si="3">$B$4+LOG(F12/E12)</f>
        <v>8.9979400086720371</v>
      </c>
    </row>
    <row r="13" spans="1:7" x14ac:dyDescent="0.2">
      <c r="A13">
        <v>70</v>
      </c>
      <c r="B13">
        <f t="shared" si="0"/>
        <v>30</v>
      </c>
      <c r="C13">
        <f t="shared" si="1"/>
        <v>1.9920232147054056</v>
      </c>
      <c r="E13">
        <v>70</v>
      </c>
      <c r="F13">
        <f t="shared" si="2"/>
        <v>30</v>
      </c>
      <c r="G13">
        <f t="shared" si="3"/>
        <v>9.2320232147054053</v>
      </c>
    </row>
    <row r="14" spans="1:7" x14ac:dyDescent="0.2">
      <c r="A14">
        <v>60</v>
      </c>
      <c r="B14">
        <f t="shared" si="0"/>
        <v>40</v>
      </c>
      <c r="C14">
        <f t="shared" si="1"/>
        <v>2.1839087409443185</v>
      </c>
      <c r="E14">
        <v>60</v>
      </c>
      <c r="F14">
        <f t="shared" si="2"/>
        <v>40</v>
      </c>
      <c r="G14">
        <f t="shared" si="3"/>
        <v>9.4239087409443183</v>
      </c>
    </row>
    <row r="15" spans="1:7" x14ac:dyDescent="0.2">
      <c r="A15">
        <v>50</v>
      </c>
      <c r="B15">
        <f t="shared" si="0"/>
        <v>50</v>
      </c>
      <c r="C15">
        <f t="shared" si="1"/>
        <v>2.36</v>
      </c>
      <c r="E15">
        <v>50</v>
      </c>
      <c r="F15">
        <f t="shared" si="2"/>
        <v>50</v>
      </c>
      <c r="G15">
        <f t="shared" si="3"/>
        <v>9.6</v>
      </c>
    </row>
    <row r="16" spans="1:7" x14ac:dyDescent="0.2">
      <c r="A16">
        <v>40</v>
      </c>
      <c r="B16">
        <f t="shared" si="0"/>
        <v>60</v>
      </c>
      <c r="C16">
        <f t="shared" si="1"/>
        <v>2.5360912590556812</v>
      </c>
      <c r="E16">
        <v>40</v>
      </c>
      <c r="F16">
        <f t="shared" si="2"/>
        <v>60</v>
      </c>
      <c r="G16">
        <f t="shared" si="3"/>
        <v>9.776091259055681</v>
      </c>
    </row>
    <row r="17" spans="1:7" x14ac:dyDescent="0.2">
      <c r="A17">
        <v>30</v>
      </c>
      <c r="B17">
        <f t="shared" si="0"/>
        <v>70</v>
      </c>
      <c r="C17">
        <f t="shared" si="1"/>
        <v>2.7279767852945942</v>
      </c>
      <c r="E17">
        <v>30</v>
      </c>
      <c r="F17">
        <f t="shared" si="2"/>
        <v>70</v>
      </c>
      <c r="G17">
        <f t="shared" si="3"/>
        <v>9.967976785294594</v>
      </c>
    </row>
    <row r="18" spans="1:7" x14ac:dyDescent="0.2">
      <c r="A18">
        <v>20</v>
      </c>
      <c r="B18">
        <f t="shared" si="0"/>
        <v>80</v>
      </c>
      <c r="C18">
        <f t="shared" si="1"/>
        <v>2.9620599913279624</v>
      </c>
      <c r="E18">
        <v>20</v>
      </c>
      <c r="F18">
        <f t="shared" si="2"/>
        <v>80</v>
      </c>
      <c r="G18">
        <f t="shared" si="3"/>
        <v>10.202059991327962</v>
      </c>
    </row>
    <row r="19" spans="1:7" x14ac:dyDescent="0.2">
      <c r="A19">
        <v>10</v>
      </c>
      <c r="B19">
        <f t="shared" si="0"/>
        <v>90</v>
      </c>
      <c r="C19">
        <f t="shared" si="1"/>
        <v>3.3142425094393246</v>
      </c>
      <c r="E19">
        <v>10</v>
      </c>
      <c r="F19">
        <f t="shared" si="2"/>
        <v>90</v>
      </c>
      <c r="G19">
        <f t="shared" si="3"/>
        <v>10.554242509439325</v>
      </c>
    </row>
    <row r="20" spans="1:7" x14ac:dyDescent="0.2">
      <c r="A20">
        <v>0</v>
      </c>
      <c r="B20">
        <f t="shared" si="0"/>
        <v>100</v>
      </c>
      <c r="C20">
        <f>B5</f>
        <v>5.9799999999999995</v>
      </c>
      <c r="E20">
        <v>0</v>
      </c>
      <c r="F20">
        <f t="shared" si="2"/>
        <v>100</v>
      </c>
      <c r="G20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Albers</dc:creator>
  <cp:lastModifiedBy>Groot Philip de</cp:lastModifiedBy>
  <dcterms:created xsi:type="dcterms:W3CDTF">2015-09-01T10:27:29Z</dcterms:created>
  <dcterms:modified xsi:type="dcterms:W3CDTF">2017-09-15T11:18:02Z</dcterms:modified>
</cp:coreProperties>
</file>