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7327d9ad203f3f/Desktop/Для дашборда/"/>
    </mc:Choice>
  </mc:AlternateContent>
  <xr:revisionPtr revIDLastSave="57" documentId="8_{DAF2364E-BA47-429B-9BBB-4A892B8FD0A7}" xr6:coauthVersionLast="47" xr6:coauthVersionMax="47" xr10:uidLastSave="{47584EDB-0119-47B9-8F50-0413FB4D3EA4}"/>
  <bookViews>
    <workbookView xWindow="-108" yWindow="-108" windowWidth="23256" windowHeight="13896" firstSheet="2" activeTab="2" xr2:uid="{88EF4A74-E9FA-43BD-BFB4-D093CC7BB451}"/>
  </bookViews>
  <sheets>
    <sheet name="Calc_pivots" sheetId="5" state="hidden" r:id="rId1"/>
    <sheet name="DataCoSupplyChainDataset" sheetId="2" state="hidden" r:id="rId2"/>
    <sheet name="Dashboard" sheetId="1" r:id="rId3"/>
  </sheets>
  <definedNames>
    <definedName name="_xlchart.v1.0" hidden="1">Calc_pivots!$G$22:$G$31</definedName>
    <definedName name="_xlchart.v1.1" hidden="1">Calc_pivots!$H$21</definedName>
    <definedName name="_xlchart.v1.2" hidden="1">Calc_pivots!$H$22:$H$31</definedName>
    <definedName name="Срез_Order_Country">#N/A</definedName>
    <definedName name="Срез_Shipping_Mode">#N/A</definedName>
    <definedName name="Срез_Год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4="http://schemas.microsoft.com/office/spreadsheetml/2009/9/main" uri="{876F7934-8845-4945-9796-88D515C7AA90}">
      <x14:pivotCaches>
        <pivotCache cacheId="5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CoSupplyChainDataset_ea603e01-8b82-42b8-a7a9-760b6ccfd7d6" name="DataCoSupplyChainDataset" connection="Запрос — DataCoSupplyChain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5" l="1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23" i="5"/>
  <c r="H24" i="5"/>
  <c r="H25" i="5"/>
  <c r="H26" i="5"/>
  <c r="H27" i="5"/>
  <c r="H28" i="5"/>
  <c r="H29" i="5"/>
  <c r="H30" i="5"/>
  <c r="H31" i="5"/>
  <c r="H32" i="5"/>
  <c r="H33" i="5"/>
  <c r="H34" i="5"/>
  <c r="H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22" i="5"/>
  <c r="H9" i="5"/>
  <c r="H10" i="5"/>
  <c r="H11" i="5"/>
  <c r="H12" i="5"/>
  <c r="H13" i="5"/>
  <c r="H14" i="5"/>
  <c r="H15" i="5"/>
  <c r="H16" i="5"/>
  <c r="H17" i="5"/>
  <c r="H8" i="5"/>
  <c r="G9" i="5"/>
  <c r="G10" i="5"/>
  <c r="G11" i="5"/>
  <c r="G12" i="5"/>
  <c r="G13" i="5"/>
  <c r="G14" i="5"/>
  <c r="G15" i="5"/>
  <c r="G16" i="5"/>
  <c r="G17" i="5"/>
  <c r="G8" i="5"/>
  <c r="C5" i="5"/>
  <c r="B5" i="5"/>
  <c r="A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EBCF44-6884-4F28-BE59-5B843F3D8D8D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0E0D8FB-ABA3-46B3-B163-B538F6143E09}" name="Запрос — DataCoSupplyChainDataset" description="Соединение с запросом &quot;DataCoSupplyChainDataset&quot; в книге." type="100" refreshedVersion="8" minRefreshableVersion="5">
    <extLst>
      <ext xmlns:x15="http://schemas.microsoft.com/office/spreadsheetml/2010/11/main" uri="{DE250136-89BD-433C-8126-D09CA5730AF9}">
        <x15:connection id="59bea1ea-076b-4123-b1b5-7c3bd3e6f717"/>
      </ext>
    </extLst>
  </connection>
</connections>
</file>

<file path=xl/sharedStrings.xml><?xml version="1.0" encoding="utf-8"?>
<sst xmlns="http://schemas.openxmlformats.org/spreadsheetml/2006/main" count="41" uniqueCount="25">
  <si>
    <t>Late_delivery_risk</t>
  </si>
  <si>
    <t>Same Day</t>
  </si>
  <si>
    <t>Total orders</t>
  </si>
  <si>
    <t>Названия строк</t>
  </si>
  <si>
    <t>Общий итог</t>
  </si>
  <si>
    <t>Среднее по столбцу Late_delivery_risk</t>
  </si>
  <si>
    <t>First Class</t>
  </si>
  <si>
    <t>Second Class</t>
  </si>
  <si>
    <t>Standard Class</t>
  </si>
  <si>
    <t>Sudбn del Sur</t>
  </si>
  <si>
    <t>Repъblica de Gambia</t>
  </si>
  <si>
    <t>Sбhara Occidental</t>
  </si>
  <si>
    <t>Eritrea</t>
  </si>
  <si>
    <t>Suazilandia</t>
  </si>
  <si>
    <t>Guinea Ecuatorial</t>
  </si>
  <si>
    <t>Armenia</t>
  </si>
  <si>
    <t>Luxemburgo</t>
  </si>
  <si>
    <t>Butбn</t>
  </si>
  <si>
    <t>Laos</t>
  </si>
  <si>
    <t>Avg Delay (Days)</t>
  </si>
  <si>
    <t>Estonia</t>
  </si>
  <si>
    <t>Eslovenia</t>
  </si>
  <si>
    <t>Среднее по столбцу Delay Days</t>
  </si>
  <si>
    <t>Country</t>
  </si>
  <si>
    <t>Avg Delay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</si>
</sst>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9" fontId="0" fillId="0" borderId="0" xfId="1" applyFont="1"/>
    <xf numFmtId="9" fontId="4" fillId="0" borderId="0" xfId="1" applyFont="1" applyAlignment="1"/>
    <xf numFmtId="0" fontId="0" fillId="0" borderId="0" xfId="0" applyAlignment="1">
      <alignment horizontal="right"/>
    </xf>
    <xf numFmtId="0" fontId="0" fillId="0" borderId="0" xfId="0" applyAlignment="1">
      <alignment horizontal="left" vertical="distributed"/>
    </xf>
    <xf numFmtId="0" fontId="5" fillId="0" borderId="0" xfId="0" applyFont="1"/>
    <xf numFmtId="0" fontId="4" fillId="0" borderId="0" xfId="0" applyFont="1" applyAlignment="1">
      <alignment vertical="distributed"/>
    </xf>
    <xf numFmtId="9" fontId="4" fillId="0" borderId="0" xfId="1" applyFont="1" applyAlignment="1">
      <alignment vertical="distributed"/>
    </xf>
    <xf numFmtId="0" fontId="3" fillId="0" borderId="0" xfId="0" applyFont="1" applyAlignment="1">
      <alignment vertical="distributed"/>
    </xf>
    <xf numFmtId="2" fontId="0" fillId="0" borderId="0" xfId="0" applyNumberFormat="1"/>
    <xf numFmtId="0" fontId="3" fillId="0" borderId="0" xfId="0" applyFont="1" applyAlignment="1">
      <alignment horizontal="left" vertical="distributed"/>
    </xf>
    <xf numFmtId="0" fontId="4" fillId="0" borderId="0" xfId="0" applyFont="1" applyAlignment="1">
      <alignment horizontal="left" vertical="distributed"/>
    </xf>
    <xf numFmtId="0" fontId="6" fillId="0" borderId="0" xfId="0" applyFont="1"/>
    <xf numFmtId="164" fontId="0" fillId="0" borderId="0" xfId="0" applyNumberFormat="1"/>
  </cellXfs>
  <cellStyles count="2">
    <cellStyle name="Обычный" xfId="0" builtinId="0"/>
    <cellStyle name="Процентный" xfId="1" builtinId="5"/>
  </cellStyles>
  <dxfs count="7">
    <dxf>
      <numFmt numFmtId="14" formatCode="0.00%"/>
    </dxf>
    <dxf>
      <numFmt numFmtId="13" formatCode="0%"/>
    </dxf>
    <dxf>
      <numFmt numFmtId="2" formatCode="0.00"/>
    </dxf>
    <dxf>
      <numFmt numFmtId="1" formatCode="0"/>
    </dxf>
    <dxf>
      <numFmt numFmtId="13" formatCode="0%"/>
    </dxf>
    <dxf>
      <font>
        <b/>
        <i val="0"/>
        <color theme="1" tint="0.34998626667073579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1" defaultTableStyle="TableStyleMedium2" defaultPivotStyle="PivotStyleLight16">
    <tableStyle name="Стиль среза 1" pivot="0" table="0" count="4" xr9:uid="{4D58FD3F-2DE8-4ECD-994C-5DE2DEBAE60D}">
      <tableStyleElement type="wholeTable" dxfId="6"/>
      <tableStyleElement type="headerRow" dxfId="5"/>
    </tableStyle>
  </tableStyles>
  <extLst>
    <ext xmlns:x14="http://schemas.microsoft.com/office/spreadsheetml/2009/9/main" uri="{46F421CA-312F-682f-3DD2-61675219B42D}">
      <x14:dxfs count="2">
        <dxf>
          <font>
            <b/>
            <i val="0"/>
            <color theme="0"/>
          </font>
          <fill>
            <patternFill>
              <bgColor theme="4"/>
            </patternFill>
          </fill>
        </dxf>
        <dxf>
          <font>
            <color theme="1" tint="0.499984740745262"/>
          </font>
          <fill>
            <patternFill>
              <bgColor theme="2" tint="-9.9948118533890809E-2"/>
            </patternFill>
          </fill>
        </dxf>
      </x14:dxfs>
    </ext>
    <ext xmlns:x14="http://schemas.microsoft.com/office/spreadsheetml/2009/9/main" uri="{EB79DEF2-80B8-43e5-95BD-54CBDDF9020C}">
      <x14:slicerStyles defaultSlicerStyle="Стиль среза 1">
        <x14:slicerStyle name="Стиль среза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3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6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[DataCoSupplyChainDashboard.xlsx]Calc_pivots!Сводная таблица2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Late Delivery Rate by Shipping Mode</a:t>
            </a:r>
            <a:endParaRPr lang="ru-RU"/>
          </a:p>
        </c:rich>
      </c:tx>
      <c:layout>
        <c:manualLayout>
          <c:xMode val="edge"/>
          <c:yMode val="edge"/>
          <c:x val="0.38054654932839277"/>
          <c:y val="4.255227900434012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tx2">
                  <a:lumMod val="90000"/>
                  <a:lumOff val="1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tx2">
                  <a:lumMod val="90000"/>
                  <a:lumOff val="1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tx2">
                  <a:lumMod val="90000"/>
                  <a:lumOff val="10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Calc_pivots!$B$7</c:f>
              <c:strCache>
                <c:ptCount val="1"/>
                <c:pt idx="0">
                  <c:v>Итог</c:v>
                </c:pt>
              </c:strCache>
            </c:strRef>
          </c:tx>
          <c:spPr>
            <a:gradFill flip="none" rotWithShape="1">
              <a:gsLst>
                <a:gs pos="0">
                  <a:schemeClr val="tx2">
                    <a:lumMod val="90000"/>
                    <a:lumOff val="1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Calc_pivots!$A$8:$A$12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Calc_pivots!$B$8:$B$12</c:f>
              <c:numCache>
                <c:formatCode>0.00%</c:formatCode>
                <c:ptCount val="4"/>
                <c:pt idx="0">
                  <c:v>0.95322499460703247</c:v>
                </c:pt>
                <c:pt idx="1">
                  <c:v>0.45743042004724249</c:v>
                </c:pt>
                <c:pt idx="2">
                  <c:v>0.766327805542935</c:v>
                </c:pt>
                <c:pt idx="3">
                  <c:v>0.38071683124211153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6-4E88-A45C-69F40B8D3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525376"/>
        <c:axId val="1517572880"/>
      </c:barChart>
      <c:catAx>
        <c:axId val="189152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7572880"/>
        <c:crosses val="autoZero"/>
        <c:auto val="1"/>
        <c:lblAlgn val="ctr"/>
        <c:lblOffset val="100"/>
        <c:noMultiLvlLbl val="0"/>
      </c:catAx>
      <c:valAx>
        <c:axId val="1517572880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15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[DataCoSupplyChainDashboard.xlsx]Calc_pivots!Сводная таблица3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Monthly Delay Trends</a:t>
            </a:r>
            <a:endParaRPr lang="ru-RU"/>
          </a:p>
        </c:rich>
      </c:tx>
      <c:layout>
        <c:manualLayout>
          <c:xMode val="edge"/>
          <c:yMode val="edge"/>
          <c:x val="0.6213503649635036"/>
          <c:y val="4.6109976993616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  <a:lumOff val="2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  <a:lumOff val="2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  <a:lumOff val="2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75000"/>
                <a:lumOff val="2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  <a:lumOff val="2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Calc_pivots!$B$14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Calc_pivots!$A$15:$A$56</c:f>
              <c:multiLvlStrCache>
                <c:ptCount val="3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Calc_pivots!$B$15:$B$56</c:f>
              <c:numCache>
                <c:formatCode>0.00%</c:formatCode>
                <c:ptCount val="37"/>
                <c:pt idx="0">
                  <c:v>0.54114994363021418</c:v>
                </c:pt>
                <c:pt idx="1">
                  <c:v>0.54853034468175088</c:v>
                </c:pt>
                <c:pt idx="2">
                  <c:v>0.54755688176053707</c:v>
                </c:pt>
                <c:pt idx="3">
                  <c:v>0.53843152555598905</c:v>
                </c:pt>
                <c:pt idx="4">
                  <c:v>0.55086802314728389</c:v>
                </c:pt>
                <c:pt idx="5">
                  <c:v>0.54109855862874956</c:v>
                </c:pt>
                <c:pt idx="6">
                  <c:v>0.55463294961313458</c:v>
                </c:pt>
                <c:pt idx="7">
                  <c:v>0.55679878626967572</c:v>
                </c:pt>
                <c:pt idx="8">
                  <c:v>0.56692607003891049</c:v>
                </c:pt>
                <c:pt idx="9">
                  <c:v>0.54809505846850248</c:v>
                </c:pt>
                <c:pt idx="10">
                  <c:v>0.54269340974212033</c:v>
                </c:pt>
                <c:pt idx="11">
                  <c:v>0.54682554459132382</c:v>
                </c:pt>
                <c:pt idx="12">
                  <c:v>0.55576452886966332</c:v>
                </c:pt>
                <c:pt idx="13">
                  <c:v>0.5414793624846751</c:v>
                </c:pt>
                <c:pt idx="14">
                  <c:v>0.55758157389635321</c:v>
                </c:pt>
                <c:pt idx="15">
                  <c:v>0.5522856582303316</c:v>
                </c:pt>
                <c:pt idx="16">
                  <c:v>0.55658242172764993</c:v>
                </c:pt>
                <c:pt idx="17">
                  <c:v>0.56846062524732888</c:v>
                </c:pt>
                <c:pt idx="18">
                  <c:v>0.51932139491046181</c:v>
                </c:pt>
                <c:pt idx="19">
                  <c:v>0.55268091488563931</c:v>
                </c:pt>
                <c:pt idx="20">
                  <c:v>0.54980620155038762</c:v>
                </c:pt>
                <c:pt idx="21">
                  <c:v>0.54779547980733601</c:v>
                </c:pt>
                <c:pt idx="22">
                  <c:v>0.54625719769673708</c:v>
                </c:pt>
                <c:pt idx="23">
                  <c:v>0.56063769216170056</c:v>
                </c:pt>
                <c:pt idx="24">
                  <c:v>0.53613187655740846</c:v>
                </c:pt>
                <c:pt idx="25">
                  <c:v>0.5466775377089278</c:v>
                </c:pt>
                <c:pt idx="26">
                  <c:v>0.55264634374415555</c:v>
                </c:pt>
                <c:pt idx="27">
                  <c:v>0.53779739063699161</c:v>
                </c:pt>
                <c:pt idx="28">
                  <c:v>0.53470001880759832</c:v>
                </c:pt>
                <c:pt idx="29">
                  <c:v>0.53504342557059181</c:v>
                </c:pt>
                <c:pt idx="30">
                  <c:v>0.54776231666039865</c:v>
                </c:pt>
                <c:pt idx="31">
                  <c:v>0.56437323279924601</c:v>
                </c:pt>
                <c:pt idx="32">
                  <c:v>0.5423010213914049</c:v>
                </c:pt>
                <c:pt idx="33">
                  <c:v>0.53658536585365857</c:v>
                </c:pt>
                <c:pt idx="34">
                  <c:v>0.55085158150851576</c:v>
                </c:pt>
                <c:pt idx="35">
                  <c:v>0.55178907721280601</c:v>
                </c:pt>
                <c:pt idx="36">
                  <c:v>0.56288271314178051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6-4B84-99FE-42FE64175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381808"/>
        <c:axId val="868066512"/>
      </c:lineChart>
      <c:catAx>
        <c:axId val="140238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8066512"/>
        <c:crosses val="autoZero"/>
        <c:auto val="1"/>
        <c:lblAlgn val="ctr"/>
        <c:lblOffset val="100"/>
        <c:noMultiLvlLbl val="0"/>
      </c:catAx>
      <c:valAx>
        <c:axId val="8680665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238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 anchor="ctr" anchorCtr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[DataCoSupplyChainDashboard.xlsx]Calc_pivots!Сводная таблица4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Late Delivery Risk by Destination Country</a:t>
            </a:r>
          </a:p>
        </c:rich>
      </c:tx>
      <c:layout>
        <c:manualLayout>
          <c:xMode val="edge"/>
          <c:yMode val="edge"/>
          <c:x val="0.403591412653172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tx2">
                  <a:lumMod val="75000"/>
                  <a:lumOff val="2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tx2">
                  <a:lumMod val="75000"/>
                  <a:lumOff val="2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tx2">
                  <a:lumMod val="75000"/>
                  <a:lumOff val="2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97837677145796"/>
          <c:y val="0.16509715994020929"/>
          <c:w val="0.69504070001681983"/>
          <c:h val="0.662120570130527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Calc_pivots!$E$7</c:f>
              <c:strCache>
                <c:ptCount val="1"/>
                <c:pt idx="0">
                  <c:v>Итог</c:v>
                </c:pt>
              </c:strCache>
            </c:strRef>
          </c:tx>
          <c:spPr>
            <a:gradFill flip="none" rotWithShape="1">
              <a:gsLst>
                <a:gs pos="0">
                  <a:schemeClr val="tx2">
                    <a:lumMod val="75000"/>
                    <a:lumOff val="2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Calc_pivots!$D$8:$D$18</c:f>
              <c:strCache>
                <c:ptCount val="10"/>
                <c:pt idx="0">
                  <c:v>Suazilandia</c:v>
                </c:pt>
                <c:pt idx="1">
                  <c:v>Luxemburgo</c:v>
                </c:pt>
                <c:pt idx="2">
                  <c:v>Sбhara Occidental</c:v>
                </c:pt>
                <c:pt idx="3">
                  <c:v>Butбn</c:v>
                </c:pt>
                <c:pt idx="4">
                  <c:v>Repъblica de Gambia</c:v>
                </c:pt>
                <c:pt idx="5">
                  <c:v>Eritrea</c:v>
                </c:pt>
                <c:pt idx="6">
                  <c:v>Sudбn del Sur</c:v>
                </c:pt>
                <c:pt idx="7">
                  <c:v>Guinea Ecuatorial</c:v>
                </c:pt>
                <c:pt idx="8">
                  <c:v>Armenia</c:v>
                </c:pt>
                <c:pt idx="9">
                  <c:v>Laos</c:v>
                </c:pt>
              </c:strCache>
            </c:strRef>
          </c:cat>
          <c:val>
            <c:numRef>
              <c:f>Calc_pivots!$E$8:$E$18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2-4F8E-ACEB-9FC0A1E7D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387840"/>
        <c:axId val="868104912"/>
      </c:barChart>
      <c:catAx>
        <c:axId val="140238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8104912"/>
        <c:crosses val="autoZero"/>
        <c:auto val="1"/>
        <c:lblAlgn val="ctr"/>
        <c:lblOffset val="100"/>
        <c:noMultiLvlLbl val="0"/>
      </c:catAx>
      <c:valAx>
        <c:axId val="86810491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238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sz="850" baseline="0"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/>
              <a:t>Critical Destinations: Average Delivery Delay (</a:t>
            </a:r>
            <a:r>
              <a:rPr lang="en-US"/>
              <a:t>Days)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  <cx:extLst>
        <cx:ext uri="ext:featex">
          <cx:featureExtension feature="mp" drop="onModelChange">
            <cx:offset top="-0.033333335071802139" left="3.0270833969116211"/>
          </cx:featureExtension>
        </cx:ext>
      </cx:extLst>
    </cx:title>
    <cx:plotArea>
      <cx:plotAreaRegion>
        <cx:series layoutId="treemap" uniqueId="{00000000-6FAB-4364-B37F-AD16ED67B06B}">
          <cx:tx>
            <cx:txData>
              <cx:f>_xlchart.v1.1</cx:f>
              <cx:v>Avg Delay Days</cx:v>
            </cx:txData>
          </cx:tx>
          <cx:spPr>
            <a:ln cmpd="dbl">
              <a:solidFill>
                <a:schemeClr val="tx2">
                  <a:lumMod val="50000"/>
                  <a:lumOff val="50000"/>
                </a:schemeClr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bg1"/>
                    </a:solidFill>
                  </a:defRPr>
                </a:pPr>
                <a:endParaRPr lang="ru-RU" sz="12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1" value="1"/>
            <cx:separator>
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ru-RU" sz="1200" b="1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Luxemburgo
2,7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2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144780</xdr:colOff>
      <xdr:row>3</xdr:row>
      <xdr:rowOff>0</xdr:rowOff>
    </xdr:from>
    <xdr:to>
      <xdr:col>23</xdr:col>
      <xdr:colOff>350520</xdr:colOff>
      <xdr:row>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Год">
              <a:extLst>
                <a:ext uri="{FF2B5EF4-FFF2-40B4-BE49-F238E27FC236}">
                  <a16:creationId xmlns:a16="http://schemas.microsoft.com/office/drawing/2014/main" id="{E0D39E02-1C58-D9B0-86E4-048633E4A7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5280" y="579120"/>
              <a:ext cx="2407920" cy="929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0</xdr:colOff>
      <xdr:row>3</xdr:row>
      <xdr:rowOff>1</xdr:rowOff>
    </xdr:from>
    <xdr:to>
      <xdr:col>16</xdr:col>
      <xdr:colOff>0</xdr:colOff>
      <xdr:row>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hipping Mode">
              <a:extLst>
                <a:ext uri="{FF2B5EF4-FFF2-40B4-BE49-F238E27FC236}">
                  <a16:creationId xmlns:a16="http://schemas.microsoft.com/office/drawing/2014/main" id="{B349E546-FABA-8279-63CB-19C42ECD4E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594361"/>
              <a:ext cx="2430780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106680</xdr:colOff>
      <xdr:row>3</xdr:row>
      <xdr:rowOff>15240</xdr:rowOff>
    </xdr:from>
    <xdr:to>
      <xdr:col>9</xdr:col>
      <xdr:colOff>0</xdr:colOff>
      <xdr:row>6</xdr:row>
      <xdr:rowOff>121920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Order Country">
              <a:extLst>
                <a:ext uri="{FF2B5EF4-FFF2-40B4-BE49-F238E27FC236}">
                  <a16:creationId xmlns:a16="http://schemas.microsoft.com/office/drawing/2014/main" id="{E8324C3C-A554-6548-BBA1-2F8DE649EA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" y="609600"/>
              <a:ext cx="5379720" cy="655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15240</xdr:rowOff>
    </xdr:from>
    <xdr:to>
      <xdr:col>23</xdr:col>
      <xdr:colOff>320040</xdr:colOff>
      <xdr:row>2</xdr:row>
      <xdr:rowOff>68580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F5820908-CEF4-2EF5-3909-9F1178C4C8CF}"/>
            </a:ext>
          </a:extLst>
        </xdr:cNvPr>
        <xdr:cNvSpPr/>
      </xdr:nvSpPr>
      <xdr:spPr>
        <a:xfrm>
          <a:off x="0" y="15240"/>
          <a:ext cx="14340840" cy="464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ru-RU" sz="1800" b="1"/>
            <a:t>SUPPLY CHAIN &amp; LATE DELIVERY RISK DASHBOARD</a:t>
          </a:r>
        </a:p>
      </xdr:txBody>
    </xdr:sp>
    <xdr:clientData/>
  </xdr:twoCellAnchor>
  <xdr:twoCellAnchor>
    <xdr:from>
      <xdr:col>3</xdr:col>
      <xdr:colOff>45720</xdr:colOff>
      <xdr:row>7</xdr:row>
      <xdr:rowOff>68580</xdr:rowOff>
    </xdr:from>
    <xdr:to>
      <xdr:col>9</xdr:col>
      <xdr:colOff>7620</xdr:colOff>
      <xdr:row>18</xdr:row>
      <xdr:rowOff>129540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1EA9143-237E-4EC7-8336-B0D065947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91440</xdr:colOff>
      <xdr:row>7</xdr:row>
      <xdr:rowOff>53340</xdr:rowOff>
    </xdr:from>
    <xdr:to>
      <xdr:col>16</xdr:col>
      <xdr:colOff>0</xdr:colOff>
      <xdr:row>18</xdr:row>
      <xdr:rowOff>114300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63196F2-4365-4295-B5C6-3BCBED0AC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160020</xdr:colOff>
      <xdr:row>7</xdr:row>
      <xdr:rowOff>83820</xdr:rowOff>
    </xdr:from>
    <xdr:to>
      <xdr:col>23</xdr:col>
      <xdr:colOff>358140</xdr:colOff>
      <xdr:row>18</xdr:row>
      <xdr:rowOff>121920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6A490653-343C-426C-9849-81AB915CD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167640</xdr:colOff>
      <xdr:row>7</xdr:row>
      <xdr:rowOff>68580</xdr:rowOff>
    </xdr:from>
    <xdr:to>
      <xdr:col>2</xdr:col>
      <xdr:colOff>541020</xdr:colOff>
      <xdr:row>18</xdr:row>
      <xdr:rowOff>137160</xdr:rowOff>
    </xdr:to>
    <xdr:sp macro="" textlink="">
      <xdr:nvSpPr>
        <xdr:cNvPr id="33" name="Прямоугольник: скругленные углы 32">
          <a:extLst>
            <a:ext uri="{FF2B5EF4-FFF2-40B4-BE49-F238E27FC236}">
              <a16:creationId xmlns:a16="http://schemas.microsoft.com/office/drawing/2014/main" id="{2D0F45A6-CFBD-8F25-520B-662A33DAE979}"/>
            </a:ext>
          </a:extLst>
        </xdr:cNvPr>
        <xdr:cNvSpPr/>
      </xdr:nvSpPr>
      <xdr:spPr>
        <a:xfrm>
          <a:off x="167640" y="1394460"/>
          <a:ext cx="1592580" cy="2476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3</xdr:col>
      <xdr:colOff>0</xdr:colOff>
      <xdr:row>9</xdr:row>
      <xdr:rowOff>60960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63A25B3-7924-F26C-DD73-79AB190B672D}"/>
            </a:ext>
          </a:extLst>
        </xdr:cNvPr>
        <xdr:cNvSpPr txBox="1"/>
      </xdr:nvSpPr>
      <xdr:spPr>
        <a:xfrm>
          <a:off x="0" y="1508760"/>
          <a:ext cx="18288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Total</a:t>
          </a:r>
          <a:r>
            <a:rPr lang="en-US" sz="1100" b="1" baseline="0">
              <a:solidFill>
                <a:schemeClr val="bg1"/>
              </a:solidFill>
            </a:rPr>
            <a:t> Orders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358140</xdr:colOff>
      <xdr:row>8</xdr:row>
      <xdr:rowOff>190500</xdr:rowOff>
    </xdr:from>
    <xdr:to>
      <xdr:col>2</xdr:col>
      <xdr:colOff>243840</xdr:colOff>
      <xdr:row>9</xdr:row>
      <xdr:rowOff>274320</xdr:rowOff>
    </xdr:to>
    <xdr:sp macro="" textlink="Calc_pivots!A5">
      <xdr:nvSpPr>
        <xdr:cNvPr id="17" name="TextBox 16">
          <a:extLst>
            <a:ext uri="{FF2B5EF4-FFF2-40B4-BE49-F238E27FC236}">
              <a16:creationId xmlns:a16="http://schemas.microsoft.com/office/drawing/2014/main" id="{942A6132-F1E8-6BC9-8D92-1BC6471115AD}"/>
            </a:ext>
          </a:extLst>
        </xdr:cNvPr>
        <xdr:cNvSpPr txBox="1"/>
      </xdr:nvSpPr>
      <xdr:spPr>
        <a:xfrm>
          <a:off x="358140" y="1699260"/>
          <a:ext cx="11049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D79B9A7-70E2-49C5-87AC-38F61B61B76F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 algn="ctr"/>
            <a:t>180519</a:t>
          </a:fld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266700</xdr:colOff>
      <xdr:row>10</xdr:row>
      <xdr:rowOff>99060</xdr:rowOff>
    </xdr:from>
    <xdr:to>
      <xdr:col>2</xdr:col>
      <xdr:colOff>571500</xdr:colOff>
      <xdr:row>11</xdr:row>
      <xdr:rowOff>99060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6234B12-FFD9-44E5-B831-B84D770C00B1}"/>
            </a:ext>
          </a:extLst>
        </xdr:cNvPr>
        <xdr:cNvSpPr txBox="1"/>
      </xdr:nvSpPr>
      <xdr:spPr>
        <a:xfrm>
          <a:off x="266700" y="2179320"/>
          <a:ext cx="152400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Late Delivery Risk (%)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11</xdr:row>
      <xdr:rowOff>152400</xdr:rowOff>
    </xdr:from>
    <xdr:to>
      <xdr:col>3</xdr:col>
      <xdr:colOff>83820</xdr:colOff>
      <xdr:row>13</xdr:row>
      <xdr:rowOff>114300</xdr:rowOff>
    </xdr:to>
    <xdr:sp macro="" textlink="Calc_pivots!B5">
      <xdr:nvSpPr>
        <xdr:cNvPr id="23" name="TextBox 22">
          <a:extLst>
            <a:ext uri="{FF2B5EF4-FFF2-40B4-BE49-F238E27FC236}">
              <a16:creationId xmlns:a16="http://schemas.microsoft.com/office/drawing/2014/main" id="{9B2A2FD6-0987-4014-8F69-FB4BF33BCBD3}"/>
            </a:ext>
          </a:extLst>
        </xdr:cNvPr>
        <xdr:cNvSpPr txBox="1"/>
      </xdr:nvSpPr>
      <xdr:spPr>
        <a:xfrm>
          <a:off x="0" y="2415540"/>
          <a:ext cx="191262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87A8864-D9E2-42F3-9759-3D22BD589C37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 algn="ctr"/>
            <a:t>55%</a:t>
          </a:fld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30480</xdr:colOff>
      <xdr:row>13</xdr:row>
      <xdr:rowOff>160020</xdr:rowOff>
    </xdr:from>
    <xdr:to>
      <xdr:col>3</xdr:col>
      <xdr:colOff>30480</xdr:colOff>
      <xdr:row>15</xdr:row>
      <xdr:rowOff>30480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B241266-F75D-423C-8C50-BDBC0CF4C50A}"/>
            </a:ext>
          </a:extLst>
        </xdr:cNvPr>
        <xdr:cNvSpPr txBox="1"/>
      </xdr:nvSpPr>
      <xdr:spPr>
        <a:xfrm>
          <a:off x="30480" y="2865120"/>
          <a:ext cx="182880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Avg Delay (Days)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</xdr:colOff>
      <xdr:row>14</xdr:row>
      <xdr:rowOff>228600</xdr:rowOff>
    </xdr:from>
    <xdr:to>
      <xdr:col>3</xdr:col>
      <xdr:colOff>7620</xdr:colOff>
      <xdr:row>17</xdr:row>
      <xdr:rowOff>99060</xdr:rowOff>
    </xdr:to>
    <xdr:sp macro="" textlink="Calc_pivots!C5">
      <xdr:nvSpPr>
        <xdr:cNvPr id="24" name="TextBox 23">
          <a:extLst>
            <a:ext uri="{FF2B5EF4-FFF2-40B4-BE49-F238E27FC236}">
              <a16:creationId xmlns:a16="http://schemas.microsoft.com/office/drawing/2014/main" id="{29C82A99-0600-4E28-9D49-1F28A2559D5C}"/>
            </a:ext>
          </a:extLst>
        </xdr:cNvPr>
        <xdr:cNvSpPr txBox="1"/>
      </xdr:nvSpPr>
      <xdr:spPr>
        <a:xfrm>
          <a:off x="7620" y="3154680"/>
          <a:ext cx="182880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D8989A6-1DF4-4683-8CDB-644C5540C8DE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 algn="ctr"/>
            <a:t>0,57</a:t>
          </a:fld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83820</xdr:colOff>
      <xdr:row>18</xdr:row>
      <xdr:rowOff>205740</xdr:rowOff>
    </xdr:from>
    <xdr:to>
      <xdr:col>23</xdr:col>
      <xdr:colOff>342900</xdr:colOff>
      <xdr:row>31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4" name="Диаграмма 33">
              <a:extLst>
                <a:ext uri="{FF2B5EF4-FFF2-40B4-BE49-F238E27FC236}">
                  <a16:creationId xmlns:a16="http://schemas.microsoft.com/office/drawing/2014/main" id="{CA7A3978-4F02-4EB6-B568-BE9B578668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220" y="3939540"/>
              <a:ext cx="8793480" cy="2377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198120</xdr:colOff>
      <xdr:row>18</xdr:row>
      <xdr:rowOff>198120</xdr:rowOff>
    </xdr:from>
    <xdr:to>
      <xdr:col>9</xdr:col>
      <xdr:colOff>7620</xdr:colOff>
      <xdr:row>31</xdr:row>
      <xdr:rowOff>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9A0145CF-8E59-7C50-2F3F-7C65CA7ACC28}"/>
            </a:ext>
          </a:extLst>
        </xdr:cNvPr>
        <xdr:cNvSpPr/>
      </xdr:nvSpPr>
      <xdr:spPr>
        <a:xfrm>
          <a:off x="198120" y="3931920"/>
          <a:ext cx="5295900" cy="23850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411480</xdr:colOff>
      <xdr:row>18</xdr:row>
      <xdr:rowOff>190500</xdr:rowOff>
    </xdr:from>
    <xdr:to>
      <xdr:col>8</xdr:col>
      <xdr:colOff>45720</xdr:colOff>
      <xdr:row>19</xdr:row>
      <xdr:rowOff>213360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9B0A25-0AD1-1B0B-4B20-6D545F6C3074}"/>
            </a:ext>
          </a:extLst>
        </xdr:cNvPr>
        <xdr:cNvSpPr txBox="1"/>
      </xdr:nvSpPr>
      <xdr:spPr>
        <a:xfrm>
          <a:off x="411480" y="3924300"/>
          <a:ext cx="451104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ru-RU" sz="1400" b="1">
              <a:solidFill>
                <a:schemeClr val="bg1"/>
              </a:solidFill>
            </a:rPr>
            <a:t>Key Operational Insights:</a:t>
          </a:r>
        </a:p>
      </xdr:txBody>
    </xdr:sp>
    <xdr:clientData/>
  </xdr:twoCellAnchor>
  <xdr:twoCellAnchor>
    <xdr:from>
      <xdr:col>0</xdr:col>
      <xdr:colOff>266700</xdr:colOff>
      <xdr:row>19</xdr:row>
      <xdr:rowOff>205740</xdr:rowOff>
    </xdr:from>
    <xdr:to>
      <xdr:col>8</xdr:col>
      <xdr:colOff>518160</xdr:colOff>
      <xdr:row>23</xdr:row>
      <xdr:rowOff>144780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9CD1A10-A2CC-C013-CCAE-AF28CBE84D5B}"/>
            </a:ext>
          </a:extLst>
        </xdr:cNvPr>
        <xdr:cNvSpPr txBox="1"/>
      </xdr:nvSpPr>
      <xdr:spPr>
        <a:xfrm>
          <a:off x="266700" y="4198620"/>
          <a:ext cx="5128260" cy="800100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b="1"/>
            <a:t>1) Критический риск по сервису (First Class): </a:t>
          </a:r>
          <a:r>
            <a:rPr lang="ru-RU"/>
            <a:t>Наибольший средний уровень задержек зафиксирован в типе доставки </a:t>
          </a:r>
          <a:r>
            <a:rPr lang="ru-RU" b="1"/>
            <a:t>First Class</a:t>
          </a:r>
          <a:r>
            <a:rPr lang="ru-RU"/>
            <a:t> (в среднем 1 день). Компания переплачивает за приоритетный тариф, который показывает наименьшую надежность.</a:t>
          </a:r>
        </a:p>
      </xdr:txBody>
    </xdr:sp>
    <xdr:clientData/>
  </xdr:twoCellAnchor>
  <xdr:twoCellAnchor>
    <xdr:from>
      <xdr:col>0</xdr:col>
      <xdr:colOff>266700</xdr:colOff>
      <xdr:row>24</xdr:row>
      <xdr:rowOff>15240</xdr:rowOff>
    </xdr:from>
    <xdr:to>
      <xdr:col>8</xdr:col>
      <xdr:colOff>525780</xdr:colOff>
      <xdr:row>27</xdr:row>
      <xdr:rowOff>83820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DD8EA53-258D-4EA3-8C14-E2F0762C8624}"/>
            </a:ext>
          </a:extLst>
        </xdr:cNvPr>
        <xdr:cNvSpPr txBox="1"/>
      </xdr:nvSpPr>
      <xdr:spPr>
        <a:xfrm>
          <a:off x="266700" y="5052060"/>
          <a:ext cx="5135880" cy="617220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b="1"/>
            <a:t>2) Географическая концентрация (Top-10): </a:t>
          </a:r>
          <a:r>
            <a:rPr lang="ru-RU"/>
            <a:t>Среди направлений абсолютным лидером по длительности просрочки является </a:t>
          </a:r>
          <a:r>
            <a:rPr lang="ru-RU" b="1"/>
            <a:t>Люксембург</a:t>
          </a:r>
          <a:r>
            <a:rPr lang="ru-RU"/>
            <a:t>(в среднем </a:t>
          </a:r>
          <a:r>
            <a:rPr lang="ru-RU" b="1"/>
            <a:t>2,7</a:t>
          </a:r>
          <a:r>
            <a:rPr lang="ru-RU"/>
            <a:t> </a:t>
          </a:r>
          <a:r>
            <a:rPr lang="ru-RU" b="1"/>
            <a:t> дней</a:t>
          </a:r>
          <a:r>
            <a:rPr lang="ru-RU"/>
            <a:t>), за которой следуют </a:t>
          </a:r>
          <a:r>
            <a:rPr lang="ru-RU" b="1"/>
            <a:t>Южный Судан </a:t>
          </a:r>
          <a:r>
            <a:rPr lang="ru-RU"/>
            <a:t>и </a:t>
          </a:r>
          <a:r>
            <a:rPr lang="ru-RU" b="1"/>
            <a:t>Свазиленд.</a:t>
          </a:r>
          <a:endParaRPr lang="ru-RU"/>
        </a:p>
      </xdr:txBody>
    </xdr:sp>
    <xdr:clientData/>
  </xdr:twoCellAnchor>
  <xdr:twoCellAnchor>
    <xdr:from>
      <xdr:col>0</xdr:col>
      <xdr:colOff>274320</xdr:colOff>
      <xdr:row>27</xdr:row>
      <xdr:rowOff>129540</xdr:rowOff>
    </xdr:from>
    <xdr:to>
      <xdr:col>8</xdr:col>
      <xdr:colOff>510540</xdr:colOff>
      <xdr:row>30</xdr:row>
      <xdr:rowOff>22860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A70A355-96AF-4BC2-8EF8-0B1B8F634EA5}"/>
            </a:ext>
          </a:extLst>
        </xdr:cNvPr>
        <xdr:cNvSpPr txBox="1"/>
      </xdr:nvSpPr>
      <xdr:spPr>
        <a:xfrm>
          <a:off x="274320" y="5715000"/>
          <a:ext cx="5113020" cy="441960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b="1"/>
            <a:t>3) Управленческое решение:  </a:t>
          </a:r>
          <a:r>
            <a:rPr lang="ru-RU"/>
            <a:t>Инициировать аудит цепочек поставок для Люксембурга и пересмотреть SLA/KPI для перевозчиков по тарифу </a:t>
          </a:r>
          <a:r>
            <a:rPr lang="ru-RU" b="1"/>
            <a:t>First Class</a:t>
          </a:r>
          <a:r>
            <a:rPr lang="ru-RU"/>
            <a:t>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ra" refreshedDate="46322.366845833334" backgroundQuery="1" createdVersion="8" refreshedVersion="8" minRefreshableVersion="3" recordCount="0" supportSubquery="1" supportAdvancedDrill="1" xr:uid="{AEF057FA-2965-428B-BFCC-5D613136EC82}">
  <cacheSource type="external" connectionId="1"/>
  <cacheFields count="2">
    <cacheField name="[DataCoSupplyChainDataset].[Shipping Mode].[Shipping Mode]" caption="Shipping Mode" numFmtId="0" hierarchy="13" level="1">
      <sharedItems count="4">
        <s v="First Class"/>
        <s v="Same Day"/>
        <s v="Second Class"/>
        <s v="Standard Class"/>
      </sharedItems>
    </cacheField>
    <cacheField name="[Measures].[Среднее по столбцу Late_delivery_risk]" caption="Среднее по столбцу Late_delivery_risk" numFmtId="0" hierarchy="21" level="32767"/>
  </cacheFields>
  <cacheHierarchies count="25"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2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Order Country]" caption="Order Country" attribute="1" defaultMemberUniqueName="[DataCoSupplyChainDataset].[Order Country].[All]" allUniqueName="[DataCoSupplyChainDataset].[Order Country].[All]" dimensionUniqueName="[DataCoSupplyChainDataset]" displayFolder="" count="2" memberValueDatatype="130" unbalanced="0"/>
    <cacheHierarchy uniqueName="[DataCoSupplyChainDataset].[Order City]" caption="Order City" attribute="1" defaultMemberUniqueName="[DataCoSupplyChainDataset].[Order City].[All]" allUniqueName="[DataCoSupplyChainDataset].[Ord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0" memberValueDatatype="130" unbalanced="0"/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Quantity]" caption="Order Item Quantity" attribute="1" defaultMemberUniqueName="[DataCoSupplyChainDataset].[Order Item Quantity].[All]" allUniqueName="[DataCoSupplyChainDataset].[Order Item Quantity].[All]" dimensionUniqueName="[DataCoSupplyChainDataset]" displayFolder="" count="0" memberValueDatatype="20" unbalanced="0"/>
    <cacheHierarchy uniqueName="[DataCoSupplyChainDataset].[Sales]" caption="Sales" attribute="1" defaultMemberUniqueName="[DataCoSupplyChainDataset].[Sales].[All]" allUniqueName="[DataCoSupplyChainDataset].[Sales].[All]" dimensionUniqueName="[DataCoSupplyChainDataset]" displayFolder="" count="0" memberValueDatatype="13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>
      <fieldsUsage count="2">
        <fieldUsage x="-1"/>
        <fieldUsage x="0"/>
      </fieldsUsage>
    </cacheHierarchy>
    <cacheHierarchy uniqueName="[DataCoSupplyChainDataset].[Delay Days]" caption="Delay Days" attribute="1" defaultMemberUniqueName="[DataCoSupplyChainDataset].[Delay Days].[All]" allUniqueName="[DataCoSupplyChainDataset].[Delay Days].[All]" dimensionUniqueName="[DataCoSupplyChainDataset]" displayFolder="" count="0" memberValueDatatype="20" unbalanced="0"/>
    <cacheHierarchy uniqueName="[DataCoSupplyChainDataset].[Год]" caption="Год" attribute="1" defaultMemberUniqueName="[DataCoSupplyChainDataset].[Год].[All]" allUniqueName="[DataCoSupplyChainDataset].[Год].[All]" dimensionUniqueName="[DataCoSupplyChainDataset]" displayFolder="" count="2" memberValueDatatype="20" unbalanced="0"/>
    <cacheHierarchy uniqueName="[DataCoSupplyChainDataset].[Месяц]" caption="Месяц" attribute="1" defaultMemberUniqueName="[DataCoSupplyChainDataset].[Месяц].[All]" allUniqueName="[DataCoSupplyChainDataset].[Месяц].[All]" dimensionUniqueName="[DataCoSupplyChainDataset]" displayFolder="" count="0" memberValueDatatype="20" unbalanced="0"/>
    <cacheHierarchy uniqueName="[Measures].[__XL_Count DataCoSupplyChainDataset]" caption="__XL_Count DataCoSupplyChainDataset" measure="1" displayFolder="" measureGroup="DataCoSupplyChainDataset" count="0" hidden="1"/>
    <cacheHierarchy uniqueName="[Measures].[__No measures defined]" caption="__No measures defined" measure="1" displayFolder="" count="0" hidden="1"/>
    <cacheHierarchy uniqueName="[Measures].[Число элементов в столбце Order Country]" caption="Число элементов в столбце Order Country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Late_delivery_risk]" caption="Сумма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Late_delivery_risk]" caption="Среднее по столбцу Late_delivery_risk" measure="1" displayFolder="" measureGroup="DataCoSupplyChain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Delay Days]" caption="Число элементов в столбце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Delay Days]" caption="Среднее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elay Days]" caption="Сумма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DataCoSupplyChainDataset" uniqueName="[DataCoSupplyChainDataset]" caption="DataCoSupplyChainDataset"/>
    <dimension measure="1" name="Measures" uniqueName="[Measures]" caption="Measures"/>
  </dimensions>
  <measureGroups count="1">
    <measureGroup name="DataCoSupplyChainDataset" caption="DataCoSupplyChain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ra" refreshedDate="46322.366846412035" backgroundQuery="1" createdVersion="8" refreshedVersion="8" minRefreshableVersion="3" recordCount="0" supportSubquery="1" supportAdvancedDrill="1" xr:uid="{C49BB6B5-E842-4D4A-B226-5CF1A8CBF1DE}">
  <cacheSource type="external" connectionId="1"/>
  <cacheFields count="4">
    <cacheField name="[Measures].[Число элементов в столбце Order Country]" caption="Число элементов в столбце Order Country" numFmtId="0" hierarchy="19" level="32767"/>
    <cacheField name="[Measures].[Среднее по столбцу Late_delivery_risk]" caption="Среднее по столбцу Late_delivery_risk" numFmtId="0" hierarchy="21" level="32767"/>
    <cacheField name="[Measures].[Среднее по столбцу Delay Days]" caption="Среднее по столбцу Delay Days" numFmtId="0" hierarchy="23" level="32767"/>
    <cacheField name="[DataCoSupplyChainDataset].[Shipping Mode].[Shipping Mode]" caption="Shipping Mode" numFmtId="0" hierarchy="13" level="1">
      <sharedItems containsSemiMixedTypes="0" containsNonDate="0" containsString="0"/>
    </cacheField>
  </cacheFields>
  <cacheHierarchies count="25"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2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Order Country]" caption="Order Country" attribute="1" defaultMemberUniqueName="[DataCoSupplyChainDataset].[Order Country].[All]" allUniqueName="[DataCoSupplyChainDataset].[Order Country].[All]" dimensionUniqueName="[DataCoSupplyChainDataset]" displayFolder="" count="2" memberValueDatatype="130" unbalanced="0"/>
    <cacheHierarchy uniqueName="[DataCoSupplyChainDataset].[Order City]" caption="Order City" attribute="1" defaultMemberUniqueName="[DataCoSupplyChainDataset].[Order City].[All]" allUniqueName="[DataCoSupplyChainDataset].[Ord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0" memberValueDatatype="130" unbalanced="0"/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Quantity]" caption="Order Item Quantity" attribute="1" defaultMemberUniqueName="[DataCoSupplyChainDataset].[Order Item Quantity].[All]" allUniqueName="[DataCoSupplyChainDataset].[Order Item Quantity].[All]" dimensionUniqueName="[DataCoSupplyChainDataset]" displayFolder="" count="0" memberValueDatatype="20" unbalanced="0"/>
    <cacheHierarchy uniqueName="[DataCoSupplyChainDataset].[Sales]" caption="Sales" attribute="1" defaultMemberUniqueName="[DataCoSupplyChainDataset].[Sales].[All]" allUniqueName="[DataCoSupplyChainDataset].[Sales].[All]" dimensionUniqueName="[DataCoSupplyChainDataset]" displayFolder="" count="0" memberValueDatatype="13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>
      <fieldsUsage count="2">
        <fieldUsage x="-1"/>
        <fieldUsage x="3"/>
      </fieldsUsage>
    </cacheHierarchy>
    <cacheHierarchy uniqueName="[DataCoSupplyChainDataset].[Delay Days]" caption="Delay Days" attribute="1" defaultMemberUniqueName="[DataCoSupplyChainDataset].[Delay Days].[All]" allUniqueName="[DataCoSupplyChainDataset].[Delay Days].[All]" dimensionUniqueName="[DataCoSupplyChainDataset]" displayFolder="" count="0" memberValueDatatype="20" unbalanced="0"/>
    <cacheHierarchy uniqueName="[DataCoSupplyChainDataset].[Год]" caption="Год" attribute="1" defaultMemberUniqueName="[DataCoSupplyChainDataset].[Год].[All]" allUniqueName="[DataCoSupplyChainDataset].[Год].[All]" dimensionUniqueName="[DataCoSupplyChainDataset]" displayFolder="" count="2" memberValueDatatype="20" unbalanced="0"/>
    <cacheHierarchy uniqueName="[DataCoSupplyChainDataset].[Месяц]" caption="Месяц" attribute="1" defaultMemberUniqueName="[DataCoSupplyChainDataset].[Месяц].[All]" allUniqueName="[DataCoSupplyChainDataset].[Месяц].[All]" dimensionUniqueName="[DataCoSupplyChainDataset]" displayFolder="" count="0" memberValueDatatype="20" unbalanced="0"/>
    <cacheHierarchy uniqueName="[Measures].[__XL_Count DataCoSupplyChainDataset]" caption="__XL_Count DataCoSupplyChainDataset" measure="1" displayFolder="" measureGroup="DataCoSupplyChainDataset" count="0" hidden="1"/>
    <cacheHierarchy uniqueName="[Measures].[__No measures defined]" caption="__No measures defined" measure="1" displayFolder="" count="0" hidden="1"/>
    <cacheHierarchy uniqueName="[Measures].[Число элементов в столбце Order Country]" caption="Число элементов в столбце Order Country" measure="1" displayFolder="" measureGroup="DataCoSupplyChain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Late_delivery_risk]" caption="Сумма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Late_delivery_risk]" caption="Среднее по столбцу Late_delivery_risk" measure="1" displayFolder="" measureGroup="DataCoSupplyChain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Delay Days]" caption="Число элементов в столбце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Delay Days]" caption="Среднее по столбцу Delay Days" measure="1" displayFolder="" measureGroup="DataCoSupplyChain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elay Days]" caption="Сумма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DataCoSupplyChainDataset" uniqueName="[DataCoSupplyChainDataset]" caption="DataCoSupplyChainDataset"/>
    <dimension measure="1" name="Measures" uniqueName="[Measures]" caption="Measures"/>
  </dimensions>
  <measureGroups count="1">
    <measureGroup name="DataCoSupplyChainDataset" caption="DataCoSupplyChain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ra" refreshedDate="46322.366847106481" backgroundQuery="1" createdVersion="8" refreshedVersion="8" minRefreshableVersion="3" recordCount="0" supportSubquery="1" supportAdvancedDrill="1" xr:uid="{8F23D099-E5B3-432C-B2DF-0DE64B12132F}">
  <cacheSource type="external" connectionId="1"/>
  <cacheFields count="4">
    <cacheField name="[DataCoSupplyChainDataset].[Год].[Год]" caption="Год" numFmtId="0" hierarchy="15" level="1">
      <sharedItems containsSemiMixedTypes="0" containsString="0" containsNumber="1" containsInteger="1" minValue="2015" maxValue="2018" count="4">
        <n v="2015"/>
        <n v="2016"/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DataCoSupplyChainDataset].[Год].&amp;[2015]"/>
            <x15:cachedUniqueName index="1" name="[DataCoSupplyChainDataset].[Год].&amp;[2016]"/>
            <x15:cachedUniqueName index="2" name="[DataCoSupplyChainDataset].[Год].&amp;[2017]"/>
            <x15:cachedUniqueName index="3" name="[DataCoSupplyChainDataset].[Год].&amp;[2018]"/>
          </x15:cachedUniqueNames>
        </ext>
      </extLst>
    </cacheField>
    <cacheField name="[DataCoSupplyChainDataset].[Месяц].[Месяц]" caption="Месяц" numFmtId="0" hierarchy="16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ataCoSupplyChainDataset].[Месяц].&amp;[1]"/>
            <x15:cachedUniqueName index="1" name="[DataCoSupplyChainDataset].[Месяц].&amp;[2]"/>
            <x15:cachedUniqueName index="2" name="[DataCoSupplyChainDataset].[Месяц].&amp;[3]"/>
            <x15:cachedUniqueName index="3" name="[DataCoSupplyChainDataset].[Месяц].&amp;[4]"/>
            <x15:cachedUniqueName index="4" name="[DataCoSupplyChainDataset].[Месяц].&amp;[5]"/>
            <x15:cachedUniqueName index="5" name="[DataCoSupplyChainDataset].[Месяц].&amp;[6]"/>
            <x15:cachedUniqueName index="6" name="[DataCoSupplyChainDataset].[Месяц].&amp;[7]"/>
            <x15:cachedUniqueName index="7" name="[DataCoSupplyChainDataset].[Месяц].&amp;[8]"/>
            <x15:cachedUniqueName index="8" name="[DataCoSupplyChainDataset].[Месяц].&amp;[9]"/>
            <x15:cachedUniqueName index="9" name="[DataCoSupplyChainDataset].[Месяц].&amp;[10]"/>
            <x15:cachedUniqueName index="10" name="[DataCoSupplyChainDataset].[Месяц].&amp;[11]"/>
            <x15:cachedUniqueName index="11" name="[DataCoSupplyChainDataset].[Месяц].&amp;[12]"/>
          </x15:cachedUniqueNames>
        </ext>
      </extLst>
    </cacheField>
    <cacheField name="[Measures].[Среднее по столбцу Late_delivery_risk]" caption="Среднее по столбцу Late_delivery_risk" numFmtId="0" hierarchy="21" level="32767"/>
    <cacheField name="[DataCoSupplyChainDataset].[Shipping Mode].[Shipping Mode]" caption="Shipping Mode" numFmtId="0" hierarchy="13" level="1">
      <sharedItems containsSemiMixedTypes="0" containsNonDate="0" containsString="0"/>
    </cacheField>
  </cacheFields>
  <cacheHierarchies count="25"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2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Order Country]" caption="Order Country" attribute="1" defaultMemberUniqueName="[DataCoSupplyChainDataset].[Order Country].[All]" allUniqueName="[DataCoSupplyChainDataset].[Order Country].[All]" dimensionUniqueName="[DataCoSupplyChainDataset]" displayFolder="" count="2" memberValueDatatype="130" unbalanced="0"/>
    <cacheHierarchy uniqueName="[DataCoSupplyChainDataset].[Order City]" caption="Order City" attribute="1" defaultMemberUniqueName="[DataCoSupplyChainDataset].[Order City].[All]" allUniqueName="[DataCoSupplyChainDataset].[Ord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0" memberValueDatatype="130" unbalanced="0"/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Quantity]" caption="Order Item Quantity" attribute="1" defaultMemberUniqueName="[DataCoSupplyChainDataset].[Order Item Quantity].[All]" allUniqueName="[DataCoSupplyChainDataset].[Order Item Quantity].[All]" dimensionUniqueName="[DataCoSupplyChainDataset]" displayFolder="" count="0" memberValueDatatype="20" unbalanced="0"/>
    <cacheHierarchy uniqueName="[DataCoSupplyChainDataset].[Sales]" caption="Sales" attribute="1" defaultMemberUniqueName="[DataCoSupplyChainDataset].[Sales].[All]" allUniqueName="[DataCoSupplyChainDataset].[Sales].[All]" dimensionUniqueName="[DataCoSupplyChainDataset]" displayFolder="" count="0" memberValueDatatype="13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>
      <fieldsUsage count="2">
        <fieldUsage x="-1"/>
        <fieldUsage x="3"/>
      </fieldsUsage>
    </cacheHierarchy>
    <cacheHierarchy uniqueName="[DataCoSupplyChainDataset].[Delay Days]" caption="Delay Days" attribute="1" defaultMemberUniqueName="[DataCoSupplyChainDataset].[Delay Days].[All]" allUniqueName="[DataCoSupplyChainDataset].[Delay Days].[All]" dimensionUniqueName="[DataCoSupplyChainDataset]" displayFolder="" count="0" memberValueDatatype="20" unbalanced="0"/>
    <cacheHierarchy uniqueName="[DataCoSupplyChainDataset].[Год]" caption="Год" attribute="1" defaultMemberUniqueName="[DataCoSupplyChainDataset].[Год].[All]" allUniqueName="[DataCoSupplyChainDataset].[Год].[All]" dimensionUniqueName="[DataCoSupplyChainDataset]" displayFolder="" count="2" memberValueDatatype="20" unbalanced="0">
      <fieldsUsage count="2">
        <fieldUsage x="-1"/>
        <fieldUsage x="0"/>
      </fieldsUsage>
    </cacheHierarchy>
    <cacheHierarchy uniqueName="[DataCoSupplyChainDataset].[Месяц]" caption="Месяц" attribute="1" defaultMemberUniqueName="[DataCoSupplyChainDataset].[Месяц].[All]" allUniqueName="[DataCoSupplyChainDataset].[Месяц].[All]" dimensionUniqueName="[DataCoSupplyChainDataset]" displayFolder="" count="2" memberValueDatatype="20" unbalanced="0">
      <fieldsUsage count="2">
        <fieldUsage x="-1"/>
        <fieldUsage x="1"/>
      </fieldsUsage>
    </cacheHierarchy>
    <cacheHierarchy uniqueName="[Measures].[__XL_Count DataCoSupplyChainDataset]" caption="__XL_Count DataCoSupplyChainDataset" measure="1" displayFolder="" measureGroup="DataCoSupplyChainDataset" count="0" hidden="1"/>
    <cacheHierarchy uniqueName="[Measures].[__No measures defined]" caption="__No measures defined" measure="1" displayFolder="" count="0" hidden="1"/>
    <cacheHierarchy uniqueName="[Measures].[Число элементов в столбце Order Country]" caption="Число элементов в столбце Order Country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Late_delivery_risk]" caption="Сумма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Late_delivery_risk]" caption="Среднее по столбцу Late_delivery_risk" measure="1" displayFolder="" measureGroup="DataCoSupplyChain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Delay Days]" caption="Число элементов в столбце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Delay Days]" caption="Среднее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elay Days]" caption="Сумма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DataCoSupplyChainDataset" uniqueName="[DataCoSupplyChainDataset]" caption="DataCoSupplyChainDataset"/>
    <dimension measure="1" name="Measures" uniqueName="[Measures]" caption="Measures"/>
  </dimensions>
  <measureGroups count="1">
    <measureGroup name="DataCoSupplyChainDataset" caption="DataCoSupplyChain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ra" refreshedDate="46322.366847453704" backgroundQuery="1" createdVersion="8" refreshedVersion="8" minRefreshableVersion="3" recordCount="0" supportSubquery="1" supportAdvancedDrill="1" xr:uid="{D0ABFBAF-E0D2-4D73-B092-CB34476A6C34}">
  <cacheSource type="external" connectionId="1"/>
  <cacheFields count="3">
    <cacheField name="[DataCoSupplyChainDataset].[Order Country].[Order Country]" caption="Order Country" numFmtId="0" hierarchy="7" level="1">
      <sharedItems count="10">
        <s v="Armenia"/>
        <s v="Butбn"/>
        <s v="Eritrea"/>
        <s v="Guinea Ecuatorial"/>
        <s v="Laos"/>
        <s v="Luxemburgo"/>
        <s v="Repъblica de Gambia"/>
        <s v="Suazilandia"/>
        <s v="Sudбn del Sur"/>
        <s v="Sбhara Occidental"/>
      </sharedItems>
    </cacheField>
    <cacheField name="[Measures].[Среднее по столбцу Late_delivery_risk]" caption="Среднее по столбцу Late_delivery_risk" numFmtId="0" hierarchy="21" level="32767"/>
    <cacheField name="[DataCoSupplyChainDataset].[Shipping Mode].[Shipping Mode]" caption="Shipping Mode" numFmtId="0" hierarchy="13" level="1">
      <sharedItems containsSemiMixedTypes="0" containsNonDate="0" containsString="0"/>
    </cacheField>
  </cacheFields>
  <cacheHierarchies count="25"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2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Order Country]" caption="Order Country" attribute="1" defaultMemberUniqueName="[DataCoSupplyChainDataset].[Order Country].[All]" allUniqueName="[DataCoSupplyChainDataset].[Order Country].[All]" dimensionUniqueName="[DataCoSupplyChainDataset]" displayFolder="" count="2" memberValueDatatype="130" unbalanced="0">
      <fieldsUsage count="2">
        <fieldUsage x="-1"/>
        <fieldUsage x="0"/>
      </fieldsUsage>
    </cacheHierarchy>
    <cacheHierarchy uniqueName="[DataCoSupplyChainDataset].[Order City]" caption="Order City" attribute="1" defaultMemberUniqueName="[DataCoSupplyChainDataset].[Order City].[All]" allUniqueName="[DataCoSupplyChainDataset].[Ord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0" memberValueDatatype="130" unbalanced="0"/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Quantity]" caption="Order Item Quantity" attribute="1" defaultMemberUniqueName="[DataCoSupplyChainDataset].[Order Item Quantity].[All]" allUniqueName="[DataCoSupplyChainDataset].[Order Item Quantity].[All]" dimensionUniqueName="[DataCoSupplyChainDataset]" displayFolder="" count="0" memberValueDatatype="20" unbalanced="0"/>
    <cacheHierarchy uniqueName="[DataCoSupplyChainDataset].[Sales]" caption="Sales" attribute="1" defaultMemberUniqueName="[DataCoSupplyChainDataset].[Sales].[All]" allUniqueName="[DataCoSupplyChainDataset].[Sales].[All]" dimensionUniqueName="[DataCoSupplyChainDataset]" displayFolder="" count="0" memberValueDatatype="13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>
      <fieldsUsage count="2">
        <fieldUsage x="-1"/>
        <fieldUsage x="2"/>
      </fieldsUsage>
    </cacheHierarchy>
    <cacheHierarchy uniqueName="[DataCoSupplyChainDataset].[Delay Days]" caption="Delay Days" attribute="1" defaultMemberUniqueName="[DataCoSupplyChainDataset].[Delay Days].[All]" allUniqueName="[DataCoSupplyChainDataset].[Delay Days].[All]" dimensionUniqueName="[DataCoSupplyChainDataset]" displayFolder="" count="0" memberValueDatatype="20" unbalanced="0"/>
    <cacheHierarchy uniqueName="[DataCoSupplyChainDataset].[Год]" caption="Год" attribute="1" defaultMemberUniqueName="[DataCoSupplyChainDataset].[Год].[All]" allUniqueName="[DataCoSupplyChainDataset].[Год].[All]" dimensionUniqueName="[DataCoSupplyChainDataset]" displayFolder="" count="2" memberValueDatatype="20" unbalanced="0"/>
    <cacheHierarchy uniqueName="[DataCoSupplyChainDataset].[Месяц]" caption="Месяц" attribute="1" defaultMemberUniqueName="[DataCoSupplyChainDataset].[Месяц].[All]" allUniqueName="[DataCoSupplyChainDataset].[Месяц].[All]" dimensionUniqueName="[DataCoSupplyChainDataset]" displayFolder="" count="0" memberValueDatatype="20" unbalanced="0"/>
    <cacheHierarchy uniqueName="[Measures].[__XL_Count DataCoSupplyChainDataset]" caption="__XL_Count DataCoSupplyChainDataset" measure="1" displayFolder="" measureGroup="DataCoSupplyChainDataset" count="0" hidden="1"/>
    <cacheHierarchy uniqueName="[Measures].[__No measures defined]" caption="__No measures defined" measure="1" displayFolder="" count="0" hidden="1"/>
    <cacheHierarchy uniqueName="[Measures].[Число элементов в столбце Order Country]" caption="Число элементов в столбце Order Country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Late_delivery_risk]" caption="Сумма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Late_delivery_risk]" caption="Среднее по столбцу Late_delivery_risk" measure="1" displayFolder="" measureGroup="DataCoSupplyChain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Delay Days]" caption="Число элементов в столбце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Delay Days]" caption="Среднее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elay Days]" caption="Сумма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DataCoSupplyChainDataset" uniqueName="[DataCoSupplyChainDataset]" caption="DataCoSupplyChainDataset"/>
    <dimension measure="1" name="Measures" uniqueName="[Measures]" caption="Measures"/>
  </dimensions>
  <measureGroups count="1">
    <measureGroup name="DataCoSupplyChainDataset" caption="DataCoSupplyChain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ra" refreshedDate="46322.366847800928" backgroundQuery="1" createdVersion="8" refreshedVersion="8" minRefreshableVersion="3" recordCount="0" supportSubquery="1" supportAdvancedDrill="1" xr:uid="{635BE48F-BB96-45E0-B398-482DA25CA8AC}">
  <cacheSource type="external" connectionId="1"/>
  <cacheFields count="3">
    <cacheField name="[DataCoSupplyChainDataset].[Order Country].[Order Country]" caption="Order Country" numFmtId="0" hierarchy="7" level="1">
      <sharedItems count="10">
        <s v="Butбn"/>
        <s v="Eritrea"/>
        <s v="Eslovenia"/>
        <s v="Estonia"/>
        <s v="Laos"/>
        <s v="Luxemburgo"/>
        <s v="Repъblica de Gambia"/>
        <s v="Suazilandia"/>
        <s v="Sudбn del Sur"/>
        <s v="Sбhara Occidental"/>
      </sharedItems>
    </cacheField>
    <cacheField name="[Measures].[Среднее по столбцу Delay Days]" caption="Среднее по столбцу Delay Days" numFmtId="0" hierarchy="23" level="32767"/>
    <cacheField name="[DataCoSupplyChainDataset].[Shipping Mode].[Shipping Mode]" caption="Shipping Mode" numFmtId="0" hierarchy="13" level="1">
      <sharedItems containsSemiMixedTypes="0" containsNonDate="0" containsString="0"/>
    </cacheField>
  </cacheFields>
  <cacheHierarchies count="25"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2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Order Country]" caption="Order Country" attribute="1" defaultMemberUniqueName="[DataCoSupplyChainDataset].[Order Country].[All]" allUniqueName="[DataCoSupplyChainDataset].[Order Country].[All]" dimensionUniqueName="[DataCoSupplyChainDataset]" displayFolder="" count="2" memberValueDatatype="130" unbalanced="0">
      <fieldsUsage count="2">
        <fieldUsage x="-1"/>
        <fieldUsage x="0"/>
      </fieldsUsage>
    </cacheHierarchy>
    <cacheHierarchy uniqueName="[DataCoSupplyChainDataset].[Order City]" caption="Order City" attribute="1" defaultMemberUniqueName="[DataCoSupplyChainDataset].[Order City].[All]" allUniqueName="[DataCoSupplyChainDataset].[Ord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0" memberValueDatatype="130" unbalanced="0"/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Quantity]" caption="Order Item Quantity" attribute="1" defaultMemberUniqueName="[DataCoSupplyChainDataset].[Order Item Quantity].[All]" allUniqueName="[DataCoSupplyChainDataset].[Order Item Quantity].[All]" dimensionUniqueName="[DataCoSupplyChainDataset]" displayFolder="" count="0" memberValueDatatype="20" unbalanced="0"/>
    <cacheHierarchy uniqueName="[DataCoSupplyChainDataset].[Sales]" caption="Sales" attribute="1" defaultMemberUniqueName="[DataCoSupplyChainDataset].[Sales].[All]" allUniqueName="[DataCoSupplyChainDataset].[Sales].[All]" dimensionUniqueName="[DataCoSupplyChainDataset]" displayFolder="" count="0" memberValueDatatype="13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>
      <fieldsUsage count="2">
        <fieldUsage x="-1"/>
        <fieldUsage x="2"/>
      </fieldsUsage>
    </cacheHierarchy>
    <cacheHierarchy uniqueName="[DataCoSupplyChainDataset].[Delay Days]" caption="Delay Days" attribute="1" defaultMemberUniqueName="[DataCoSupplyChainDataset].[Delay Days].[All]" allUniqueName="[DataCoSupplyChainDataset].[Delay Days].[All]" dimensionUniqueName="[DataCoSupplyChainDataset]" displayFolder="" count="0" memberValueDatatype="20" unbalanced="0"/>
    <cacheHierarchy uniqueName="[DataCoSupplyChainDataset].[Год]" caption="Год" attribute="1" defaultMemberUniqueName="[DataCoSupplyChainDataset].[Год].[All]" allUniqueName="[DataCoSupplyChainDataset].[Год].[All]" dimensionUniqueName="[DataCoSupplyChainDataset]" displayFolder="" count="2" memberValueDatatype="20" unbalanced="0"/>
    <cacheHierarchy uniqueName="[DataCoSupplyChainDataset].[Месяц]" caption="Месяц" attribute="1" defaultMemberUniqueName="[DataCoSupplyChainDataset].[Месяц].[All]" allUniqueName="[DataCoSupplyChainDataset].[Месяц].[All]" dimensionUniqueName="[DataCoSupplyChainDataset]" displayFolder="" count="0" memberValueDatatype="20" unbalanced="0"/>
    <cacheHierarchy uniqueName="[Measures].[__XL_Count DataCoSupplyChainDataset]" caption="__XL_Count DataCoSupplyChainDataset" measure="1" displayFolder="" measureGroup="DataCoSupplyChainDataset" count="0" hidden="1"/>
    <cacheHierarchy uniqueName="[Measures].[__No measures defined]" caption="__No measures defined" measure="1" displayFolder="" count="0" hidden="1"/>
    <cacheHierarchy uniqueName="[Measures].[Число элементов в столбце Order Country]" caption="Число элементов в столбце Order Country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Late_delivery_risk]" caption="Сумма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Late_delivery_risk]" caption="Среднее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Delay Days]" caption="Число элементов в столбце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Delay Days]" caption="Среднее по столбцу Delay Days" measure="1" displayFolder="" measureGroup="DataCoSupplyChain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Delay Days]" caption="Сумма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DataCoSupplyChainDataset" uniqueName="[DataCoSupplyChainDataset]" caption="DataCoSupplyChainDataset"/>
    <dimension measure="1" name="Measures" uniqueName="[Measures]" caption="Measures"/>
  </dimensions>
  <measureGroups count="1">
    <measureGroup name="DataCoSupplyChainDataset" caption="DataCoSupplyChain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ra" refreshedDate="46314.607647569443" backgroundQuery="1" createdVersion="3" refreshedVersion="8" minRefreshableVersion="3" recordCount="0" supportSubquery="1" supportAdvancedDrill="1" xr:uid="{9AF4F123-3BFB-422B-B6BA-CCB586537D9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4">
    <cacheHierarchy uniqueName="[DataCoSupplyChainDataset].[Type]" caption="Type" attribute="1" defaultMemberUniqueName="[DataCoSupplyChainDataset].[Type].[All]" allUniqueName="[DataCoSupplyChainDataset].[Type].[All]" dimensionUniqueName="[DataCoSupplyChainDataset]" displayFolder="" count="0" memberValueDatatype="130" unbalanced="0"/>
    <cacheHierarchy uniqueName="[DataCoSupplyChainDataset].[Days for shipping (real)]" caption="Days for shipping (real)" attribute="1" defaultMemberUniqueName="[DataCoSupplyChainDataset].[Days for shipping (real)].[All]" allUniqueName="[DataCoSupplyChainDataset].[Days for shipping (real)].[All]" dimensionUniqueName="[DataCoSupplyChainDataset]" displayFolder="" count="0" memberValueDatatype="20" unbalanced="0"/>
    <cacheHierarchy uniqueName="[DataCoSupplyChainDataset].[Days for shipment (scheduled)]" caption="Days for shipment (scheduled)" attribute="1" defaultMemberUniqueName="[DataCoSupplyChainDataset].[Days for shipment (scheduled)].[All]" allUniqueName="[DataCoSupplyChainDataset].[Days for shipment (scheduled)].[All]" dimensionUniqueName="[DataCoSupplyChainDataset]" displayFolder="" count="0" memberValueDatatype="20" unbalanced="0"/>
    <cacheHierarchy uniqueName="[DataCoSupplyChainDataset].[Delivery Status]" caption="Delivery Status" attribute="1" defaultMemberUniqueName="[DataCoSupplyChainDataset].[Delivery Status].[All]" allUniqueName="[DataCoSupplyChainDataset].[Delivery Status].[All]" dimensionUniqueName="[DataCoSupplyChainDataset]" displayFolder="" count="0" memberValueDatatype="130" unbalanced="0"/>
    <cacheHierarchy uniqueName="[DataCoSupplyChainDataset].[Late_delivery_risk]" caption="Late_delivery_risk" attribute="1" defaultMemberUniqueName="[DataCoSupplyChainDataset].[Late_delivery_risk].[All]" allUniqueName="[DataCoSupplyChainDataset].[Late_delivery_risk].[All]" dimensionUniqueName="[DataCoSupplyChainDataset]" displayFolder="" count="0" memberValueDatatype="20" unbalanced="0"/>
    <cacheHierarchy uniqueName="[DataCoSupplyChainDataset].[Category Name]" caption="Category Name" attribute="1" defaultMemberUniqueName="[DataCoSupplyChainDataset].[Category Name].[All]" allUniqueName="[DataCoSupplyChainDataset].[Category Name].[All]" dimensionUniqueName="[DataCoSupplyChainDataset]" displayFolder="" count="0" memberValueDatatype="130" unbalanced="0"/>
    <cacheHierarchy uniqueName="[DataCoSupplyChainDataset].[Customer City]" caption="Customer City" attribute="1" defaultMemberUniqueName="[DataCoSupplyChainDataset].[Customer City].[All]" allUniqueName="[DataCoSupplyChainDataset].[Customer City].[All]" dimensionUniqueName="[DataCoSupplyChainDataset]" displayFolder="" count="0" memberValueDatatype="130" unbalanced="0"/>
    <cacheHierarchy uniqueName="[DataCoSupplyChainDataset].[Order Country]" caption="Order Country" attribute="1" defaultMemberUniqueName="[DataCoSupplyChainDataset].[Order Country].[All]" allUniqueName="[DataCoSupplyChainDataset].[Order Country].[All]" dimensionUniqueName="[DataCoSupplyChainDataset]" displayFolder="" count="2" memberValueDatatype="130" unbalanced="0"/>
    <cacheHierarchy uniqueName="[DataCoSupplyChainDataset].[Order City]" caption="Order City" attribute="1" defaultMemberUniqueName="[DataCoSupplyChainDataset].[Order City].[All]" allUniqueName="[DataCoSupplyChainDataset].[Order City].[All]" dimensionUniqueName="[DataCoSupplyChainDataset]" displayFolder="" count="0" memberValueDatatype="130" unbalanced="0"/>
    <cacheHierarchy uniqueName="[DataCoSupplyChainDataset].[Customer Country]" caption="Customer Country" attribute="1" defaultMemberUniqueName="[DataCoSupplyChainDataset].[Customer Country].[All]" allUniqueName="[DataCoSupplyChainDataset].[Customer Country].[All]" dimensionUniqueName="[DataCoSupplyChainDataset]" displayFolder="" count="0" memberValueDatatype="130" unbalanced="0"/>
    <cacheHierarchy uniqueName="[DataCoSupplyChainDataset].[order date (DateOrders)]" caption="order date (DateOrders)" attribute="1" time="1" defaultMemberUniqueName="[DataCoSupplyChainDataset].[order date (DateOrders)].[All]" allUniqueName="[DataCoSupplyChainDataset].[order date (DateOrders)].[All]" dimensionUniqueName="[DataCoSupplyChainDataset]" displayFolder="" count="0" memberValueDatatype="7" unbalanced="0"/>
    <cacheHierarchy uniqueName="[DataCoSupplyChainDataset].[Order Item Quantity]" caption="Order Item Quantity" attribute="1" defaultMemberUniqueName="[DataCoSupplyChainDataset].[Order Item Quantity].[All]" allUniqueName="[DataCoSupplyChainDataset].[Order Item Quantity].[All]" dimensionUniqueName="[DataCoSupplyChainDataset]" displayFolder="" count="0" memberValueDatatype="20" unbalanced="0"/>
    <cacheHierarchy uniqueName="[DataCoSupplyChainDataset].[Sales]" caption="Sales" attribute="1" defaultMemberUniqueName="[DataCoSupplyChainDataset].[Sales].[All]" allUniqueName="[DataCoSupplyChainDataset].[Sales].[All]" dimensionUniqueName="[DataCoSupplyChainDataset]" displayFolder="" count="0" memberValueDatatype="130" unbalanced="0"/>
    <cacheHierarchy uniqueName="[DataCoSupplyChainDataset].[Shipping Mode]" caption="Shipping Mode" attribute="1" defaultMemberUniqueName="[DataCoSupplyChainDataset].[Shipping Mode].[All]" allUniqueName="[DataCoSupplyChainDataset].[Shipping Mode].[All]" dimensionUniqueName="[DataCoSupplyChainDataset]" displayFolder="" count="2" memberValueDatatype="130" unbalanced="0"/>
    <cacheHierarchy uniqueName="[DataCoSupplyChainDataset].[Delay Days]" caption="Delay Days" attribute="1" defaultMemberUniqueName="[DataCoSupplyChainDataset].[Delay Days].[All]" allUniqueName="[DataCoSupplyChainDataset].[Delay Days].[All]" dimensionUniqueName="[DataCoSupplyChainDataset]" displayFolder="" count="0" memberValueDatatype="20" unbalanced="0"/>
    <cacheHierarchy uniqueName="[DataCoSupplyChainDataset].[Год]" caption="Год" attribute="1" defaultMemberUniqueName="[DataCoSupplyChainDataset].[Год].[All]" allUniqueName="[DataCoSupplyChainDataset].[Год].[All]" dimensionUniqueName="[DataCoSupplyChainDataset]" displayFolder="" count="2" memberValueDatatype="20" unbalanced="0"/>
    <cacheHierarchy uniqueName="[DataCoSupplyChainDataset].[Месяц]" caption="Месяц" attribute="1" defaultMemberUniqueName="[DataCoSupplyChainDataset].[Месяц].[All]" allUniqueName="[DataCoSupplyChainDataset].[Месяц].[All]" dimensionUniqueName="[DataCoSupplyChainDataset]" displayFolder="" count="0" memberValueDatatype="20" unbalanced="0"/>
    <cacheHierarchy uniqueName="[Measures].[__XL_Count DataCoSupplyChainDataset]" caption="__XL_Count DataCoSupplyChainDataset" measure="1" displayFolder="" measureGroup="DataCoSupplyChainDataset" count="0" hidden="1"/>
    <cacheHierarchy uniqueName="[Measures].[__No measures defined]" caption="__No measures defined" measure="1" displayFolder="" count="0" hidden="1"/>
    <cacheHierarchy uniqueName="[Measures].[Число элементов в столбце Order Country]" caption="Число элементов в столбце Order Country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Сумма по столбцу Late_delivery_risk]" caption="Сумма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реднее по столбцу Late_delivery_risk]" caption="Среднее по столбцу Late_delivery_risk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Число элементов в столбце Delay Days]" caption="Число элементов в столбце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реднее по столбцу Delay Days]" caption="Среднее по столбцу Delay Days" measure="1" displayFolder="" measureGroup="DataCoSupplyChainDatas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35360179"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4E388-1D14-454B-9D55-4A0B9522B42C}" name="Сводная таблица3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14:B56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t="grand">
      <x/>
    </i>
  </rowItems>
  <colItems count="1">
    <i/>
  </colItems>
  <dataFields count="1">
    <dataField name="Среднее по столбцу Late_delivery_risk" fld="2" subtotal="average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Среднее по столбцу Late_delivery_risk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AEDE1-AC05-4B09-B8AF-4106111711F5}" name="Сводная таблица5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21:E32" firstHeaderRow="1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5"/>
    </i>
    <i>
      <x v="8"/>
    </i>
    <i>
      <x v="7"/>
    </i>
    <i>
      <x v="6"/>
    </i>
    <i>
      <x v="1"/>
    </i>
    <i>
      <x v="9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Среднее по столбцу Delay Days" fld="1" subtotal="average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Среднее по столбцу Delay Days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3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9F1CC-A346-43E3-BC41-2DD9B00675D1}" name="Сводная таблица2" cacheId="0" applyNumberFormats="0" applyBorderFormats="0" applyFontFormats="0" applyPatternFormats="0" applyAlignmentFormats="0" applyWidthHeightFormats="1" dataCaption="Значения" tag="061660b7-55d2-4ad3-8b3c-f25a40ff22ee" updatedVersion="8" minRefreshableVersion="3" useAutoFormatting="1" itemPrintTitles="1" createdVersion="8" indent="0" outline="1" outlineData="1" multipleFieldFilters="0" chartFormat="17">
  <location ref="A7:B1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реднее по столбцу Late_delivery_risk" fld="1" subtotal="average" baseField="0" baseItem="0" numFmtId="10"/>
  </dataFields>
  <formats count="2">
    <format dxfId="1">
      <pivotArea collapsedLevelsAreSubtotals="1" fieldPosition="0">
        <references count="1">
          <reference field="0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Среднее по столбцу Late_delivery_risk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AF909-FD12-479F-894E-6BEB82C546FE}" name="Сводная таблица1" cacheId="1" applyNumberFormats="0" applyBorderFormats="0" applyFontFormats="0" applyPatternFormats="0" applyAlignmentFormats="0" applyWidthHeightFormats="1" dataCaption="Значения" tag="64d73a84-a8ea-49bd-9a00-cc523e642815" updatedVersion="8" minRefreshableVersion="3" useAutoFormatting="1" subtotalHiddenItems="1" itemPrintTitles="1" createdVersion="8" indent="0" outline="1" outlineData="1" multipleFieldFilters="0">
  <location ref="A3:C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orders" fld="0" subtotal="count" baseField="0" baseItem="0"/>
    <dataField name="Late_delivery_risk" fld="1" subtotal="average" baseField="0" baseItem="1" numFmtId="9"/>
    <dataField name="Avg Delay (Days)" fld="2" subtotal="average" baseField="0" baseItem="2" numFmtId="2"/>
  </dataFields>
  <formats count="3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 caption="Total orders"/>
    <pivotHierarchy dragToData="1"/>
    <pivotHierarchy dragToData="1" caption="Late_delivery_risk"/>
    <pivotHierarchy dragToData="1"/>
    <pivotHierarchy dragToData="1" caption="Avg Delay (Days)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Запрос — DataCoSupplyChainDataset"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18D25-772D-4742-8476-B13BED3B13D1}" name="Сводная таблица4" cacheId="3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 chartFormat="7">
  <location ref="D7:E18" firstHeaderRow="1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7"/>
    </i>
    <i>
      <x v="5"/>
    </i>
    <i>
      <x v="9"/>
    </i>
    <i>
      <x v="1"/>
    </i>
    <i>
      <x v="6"/>
    </i>
    <i>
      <x v="2"/>
    </i>
    <i>
      <x v="8"/>
    </i>
    <i>
      <x v="3"/>
    </i>
    <i>
      <x/>
    </i>
    <i>
      <x v="4"/>
    </i>
    <i t="grand">
      <x/>
    </i>
  </rowItems>
  <colItems count="1">
    <i/>
  </colItems>
  <dataFields count="1">
    <dataField name="Среднее по столбцу Late_delivery_risk" fld="1" subtotal="average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Среднее по столбцу Late_delivery_risk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0" iMeasureHier="21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CoSupplyChain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" xr10:uid="{2DE63F11-1DB0-44C0-B818-57CA1BF3CA83}" sourceName="[DataCoSupplyChainDataset].[Год]">
  <pivotTables>
    <pivotTable tabId="5" name="Сводная таблица2"/>
    <pivotTable tabId="5" name="Сводная таблица1"/>
    <pivotTable tabId="5" name="Сводная таблица3"/>
    <pivotTable tabId="5" name="Сводная таблица4"/>
    <pivotTable tabId="5" name="Сводная таблица5"/>
  </pivotTables>
  <data>
    <olap pivotCacheId="1135360179">
      <levels count="2">
        <level uniqueName="[DataCoSupplyChainDataset].[Год].[(All)]" sourceCaption="(All)" count="0"/>
        <level uniqueName="[DataCoSupplyChainDataset].[Год].[Год]" sourceCaption="Год" count="4">
          <ranges>
            <range startItem="0">
              <i n="[DataCoSupplyChainDataset].[Год].&amp;[2015]" c="2015"/>
              <i n="[DataCoSupplyChainDataset].[Год].&amp;[2016]" c="2016"/>
              <i n="[DataCoSupplyChainDataset].[Год].&amp;[2017]" c="2017"/>
              <i n="[DataCoSupplyChainDataset].[Год].&amp;[2018]" c="2018"/>
            </range>
          </ranges>
        </level>
      </levels>
      <selections count="1">
        <selection n="[DataCoSupplyChainDataset].[Год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hipping_Mode" xr10:uid="{50638580-1D1B-4579-A0B3-0C4931591A7A}" sourceName="[DataCoSupplyChainDataset].[Shipping Mode]">
  <pivotTables>
    <pivotTable tabId="5" name="Сводная таблица2"/>
    <pivotTable tabId="5" name="Сводная таблица1"/>
    <pivotTable tabId="5" name="Сводная таблица3"/>
    <pivotTable tabId="5" name="Сводная таблица4"/>
    <pivotTable tabId="5" name="Сводная таблица5"/>
  </pivotTables>
  <data>
    <olap pivotCacheId="1135360179">
      <levels count="2">
        <level uniqueName="[DataCoSupplyChainDataset].[Shipping Mode].[(All)]" sourceCaption="(All)" count="0"/>
        <level uniqueName="[DataCoSupplyChainDataset].[Shipping Mode].[Shipping Mode]" sourceCaption="Shipping Mode" count="4">
          <ranges>
            <range startItem="0">
              <i n="[DataCoSupplyChainDataset].[Shipping Mode].&amp;[First Class]" c="First Class"/>
              <i n="[DataCoSupplyChainDataset].[Shipping Mode].&amp;[Same Day]" c="Same Day"/>
              <i n="[DataCoSupplyChainDataset].[Shipping Mode].&amp;[Second Class]" c="Second Class"/>
              <i n="[DataCoSupplyChainDataset].[Shipping Mode].&amp;[Standard Class]" c="Standard Class"/>
            </range>
          </ranges>
        </level>
      </levels>
      <selections count="1">
        <selection n="[DataCoSupplyChainDataset].[Shipping Mode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Order_Country" xr10:uid="{5868E402-1077-4F54-BEC6-B92DD9844EBE}" sourceName="[DataCoSupplyChainDataset].[Order Country]">
  <pivotTables>
    <pivotTable tabId="5" name="Сводная таблица2"/>
    <pivotTable tabId="5" name="Сводная таблица1"/>
    <pivotTable tabId="5" name="Сводная таблица3"/>
    <pivotTable tabId="5" name="Сводная таблица4"/>
    <pivotTable tabId="5" name="Сводная таблица5"/>
  </pivotTables>
  <data>
    <olap pivotCacheId="1135360179">
      <levels count="2">
        <level uniqueName="[DataCoSupplyChainDataset].[Order Country].[(All)]" sourceCaption="(All)" count="0"/>
        <level uniqueName="[DataCoSupplyChainDataset].[Order Country].[Order Country]" sourceCaption="Order Country" count="164">
          <ranges>
            <range startItem="0">
              <i n="[DataCoSupplyChainDataset].[Order Country].&amp;[Afganistбn]" c="Afganistбn"/>
              <i n="[DataCoSupplyChainDataset].[Order Country].&amp;[Albania]" c="Albania"/>
              <i n="[DataCoSupplyChainDataset].[Order Country].&amp;[Alemania]" c="Alemania"/>
              <i n="[DataCoSupplyChainDataset].[Order Country].&amp;[Angola]" c="Angola"/>
              <i n="[DataCoSupplyChainDataset].[Order Country].&amp;[Arabia Saudн]" c="Arabia Saudн"/>
              <i n="[DataCoSupplyChainDataset].[Order Country].&amp;[Argelia]" c="Argelia"/>
              <i n="[DataCoSupplyChainDataset].[Order Country].&amp;[Argentina]" c="Argentina"/>
              <i n="[DataCoSupplyChainDataset].[Order Country].&amp;[Armenia]" c="Armenia"/>
              <i n="[DataCoSupplyChainDataset].[Order Country].&amp;[Australia]" c="Australia"/>
              <i n="[DataCoSupplyChainDataset].[Order Country].&amp;[Austria]" c="Austria"/>
              <i n="[DataCoSupplyChainDataset].[Order Country].&amp;[Azerbaiyбn]" c="Azerbaiyбn"/>
              <i n="[DataCoSupplyChainDataset].[Order Country].&amp;[Bangladйs]" c="Bangladйs"/>
              <i n="[DataCoSupplyChainDataset].[Order Country].&amp;[Barbados]" c="Barbados"/>
              <i n="[DataCoSupplyChainDataset].[Order Country].&amp;[Barйin]" c="Barйin"/>
              <i n="[DataCoSupplyChainDataset].[Order Country].&amp;[Belice]" c="Belice"/>
              <i n="[DataCoSupplyChainDataset].[Order Country].&amp;[Benнn]" c="Benнn"/>
              <i n="[DataCoSupplyChainDataset].[Order Country].&amp;[Bielorrusia]" c="Bielorrusia"/>
              <i n="[DataCoSupplyChainDataset].[Order Country].&amp;[Bolivia]" c="Bolivia"/>
              <i n="[DataCoSupplyChainDataset].[Order Country].&amp;[Bosnia y Herzegovina]" c="Bosnia y Herzegovina"/>
              <i n="[DataCoSupplyChainDataset].[Order Country].&amp;[Botsuana]" c="Botsuana"/>
              <i n="[DataCoSupplyChainDataset].[Order Country].&amp;[Brasil]" c="Brasil"/>
              <i n="[DataCoSupplyChainDataset].[Order Country].&amp;[Bulgaria]" c="Bulgaria"/>
              <i n="[DataCoSupplyChainDataset].[Order Country].&amp;[Burkina Faso]" c="Burkina Faso"/>
              <i n="[DataCoSupplyChainDataset].[Order Country].&amp;[Burundi]" c="Burundi"/>
              <i n="[DataCoSupplyChainDataset].[Order Country].&amp;[Butбn]" c="Butбn"/>
              <i n="[DataCoSupplyChainDataset].[Order Country].&amp;[Bйlgica]" c="Bйlgica"/>
              <i n="[DataCoSupplyChainDataset].[Order Country].&amp;[Camboya]" c="Camboya"/>
              <i n="[DataCoSupplyChainDataset].[Order Country].&amp;[Camerъn]" c="Camerъn"/>
              <i n="[DataCoSupplyChainDataset].[Order Country].&amp;[Canada]" c="Canada"/>
              <i n="[DataCoSupplyChainDataset].[Order Country].&amp;[Chad]" c="Chad"/>
              <i n="[DataCoSupplyChainDataset].[Order Country].&amp;[Chile]" c="Chile"/>
              <i n="[DataCoSupplyChainDataset].[Order Country].&amp;[China]" c="China"/>
              <i n="[DataCoSupplyChainDataset].[Order Country].&amp;[Chipre]" c="Chipre"/>
              <i n="[DataCoSupplyChainDataset].[Order Country].&amp;[Colombia]" c="Colombia"/>
              <i n="[DataCoSupplyChainDataset].[Order Country].&amp;[Corea del Sur]" c="Corea del Sur"/>
              <i n="[DataCoSupplyChainDataset].[Order Country].&amp;[Costa de Marfil]" c="Costa de Marfil"/>
              <i n="[DataCoSupplyChainDataset].[Order Country].&amp;[Costa Rica]" c="Costa Rica"/>
              <i n="[DataCoSupplyChainDataset].[Order Country].&amp;[Croacia]" c="Croacia"/>
              <i n="[DataCoSupplyChainDataset].[Order Country].&amp;[Cuba]" c="Cuba"/>
              <i n="[DataCoSupplyChainDataset].[Order Country].&amp;[Dinamarca]" c="Dinamarca"/>
              <i n="[DataCoSupplyChainDataset].[Order Country].&amp;[Ecuador]" c="Ecuador"/>
              <i n="[DataCoSupplyChainDataset].[Order Country].&amp;[Egipto]" c="Egipto"/>
              <i n="[DataCoSupplyChainDataset].[Order Country].&amp;[El Salvador]" c="El Salvador"/>
              <i n="[DataCoSupplyChainDataset].[Order Country].&amp;[Emiratos Бrabes Unidos]" c="Emiratos Бrabes Unidos"/>
              <i n="[DataCoSupplyChainDataset].[Order Country].&amp;[Eritrea]" c="Eritrea"/>
              <i n="[DataCoSupplyChainDataset].[Order Country].&amp;[Eslovaquia]" c="Eslovaquia"/>
              <i n="[DataCoSupplyChainDataset].[Order Country].&amp;[Eslovenia]" c="Eslovenia"/>
              <i n="[DataCoSupplyChainDataset].[Order Country].&amp;[Espaсa]" c="Espaсa"/>
              <i n="[DataCoSupplyChainDataset].[Order Country].&amp;[Estados Unidos]" c="Estados Unidos"/>
              <i n="[DataCoSupplyChainDataset].[Order Country].&amp;[Estonia]" c="Estonia"/>
              <i n="[DataCoSupplyChainDataset].[Order Country].&amp;[Etiopнa]" c="Etiopнa"/>
              <i n="[DataCoSupplyChainDataset].[Order Country].&amp;[Filipinas]" c="Filipinas"/>
              <i n="[DataCoSupplyChainDataset].[Order Country].&amp;[Finlandia]" c="Finlandia"/>
              <i n="[DataCoSupplyChainDataset].[Order Country].&amp;[Francia]" c="Francia"/>
              <i n="[DataCoSupplyChainDataset].[Order Country].&amp;[Gabуn]" c="Gabуn"/>
              <i n="[DataCoSupplyChainDataset].[Order Country].&amp;[Georgia]" c="Georgia"/>
              <i n="[DataCoSupplyChainDataset].[Order Country].&amp;[Ghana]" c="Ghana"/>
              <i n="[DataCoSupplyChainDataset].[Order Country].&amp;[Grecia]" c="Grecia"/>
              <i n="[DataCoSupplyChainDataset].[Order Country].&amp;[Guadalupe]" c="Guadalupe"/>
              <i n="[DataCoSupplyChainDataset].[Order Country].&amp;[Guatemala]" c="Guatemala"/>
              <i n="[DataCoSupplyChainDataset].[Order Country].&amp;[Guayana Francesa]" c="Guayana Francesa"/>
              <i n="[DataCoSupplyChainDataset].[Order Country].&amp;[Guinea]" c="Guinea"/>
              <i n="[DataCoSupplyChainDataset].[Order Country].&amp;[Guinea Ecuatorial]" c="Guinea Ecuatorial"/>
              <i n="[DataCoSupplyChainDataset].[Order Country].&amp;[Guinea-Bissau]" c="Guinea-Bissau"/>
              <i n="[DataCoSupplyChainDataset].[Order Country].&amp;[Guyana]" c="Guyana"/>
              <i n="[DataCoSupplyChainDataset].[Order Country].&amp;[Haitн]" c="Haitн"/>
              <i n="[DataCoSupplyChainDataset].[Order Country].&amp;[Honduras]" c="Honduras"/>
              <i n="[DataCoSupplyChainDataset].[Order Country].&amp;[Hong Kong]" c="Hong Kong"/>
              <i n="[DataCoSupplyChainDataset].[Order Country].&amp;[Hungrнa]" c="Hungrнa"/>
              <i n="[DataCoSupplyChainDataset].[Order Country].&amp;[India]" c="India"/>
              <i n="[DataCoSupplyChainDataset].[Order Country].&amp;[Indonesia]" c="Indonesia"/>
              <i n="[DataCoSupplyChainDataset].[Order Country].&amp;[Irak]" c="Irak"/>
              <i n="[DataCoSupplyChainDataset].[Order Country].&amp;[Irlanda]" c="Irlanda"/>
              <i n="[DataCoSupplyChainDataset].[Order Country].&amp;[Irбn]" c="Irбn"/>
              <i n="[DataCoSupplyChainDataset].[Order Country].&amp;[Israel]" c="Israel"/>
              <i n="[DataCoSupplyChainDataset].[Order Country].&amp;[Italia]" c="Italia"/>
              <i n="[DataCoSupplyChainDataset].[Order Country].&amp;[Jamaica]" c="Jamaica"/>
              <i n="[DataCoSupplyChainDataset].[Order Country].&amp;[Japуn]" c="Japуn"/>
              <i n="[DataCoSupplyChainDataset].[Order Country].&amp;[Jordania]" c="Jordania"/>
              <i n="[DataCoSupplyChainDataset].[Order Country].&amp;[Kazajistбn]" c="Kazajistбn"/>
              <i n="[DataCoSupplyChainDataset].[Order Country].&amp;[Kenia]" c="Kenia"/>
              <i n="[DataCoSupplyChainDataset].[Order Country].&amp;[Kirguistбn]" c="Kirguistбn"/>
              <i n="[DataCoSupplyChainDataset].[Order Country].&amp;[Kuwait]" c="Kuwait"/>
              <i n="[DataCoSupplyChainDataset].[Order Country].&amp;[Laos]" c="Laos"/>
              <i n="[DataCoSupplyChainDataset].[Order Country].&amp;[Lesoto]" c="Lesoto"/>
              <i n="[DataCoSupplyChainDataset].[Order Country].&amp;[Liberia]" c="Liberia"/>
              <i n="[DataCoSupplyChainDataset].[Order Country].&amp;[Libia]" c="Libia"/>
              <i n="[DataCoSupplyChainDataset].[Order Country].&amp;[Lituania]" c="Lituania"/>
              <i n="[DataCoSupplyChainDataset].[Order Country].&amp;[Luxemburgo]" c="Luxemburgo"/>
              <i n="[DataCoSupplyChainDataset].[Order Country].&amp;[Lнbano]" c="Lнbano"/>
              <i n="[DataCoSupplyChainDataset].[Order Country].&amp;[Macedonia]" c="Macedonia"/>
              <i n="[DataCoSupplyChainDataset].[Order Country].&amp;[Madagascar]" c="Madagascar"/>
              <i n="[DataCoSupplyChainDataset].[Order Country].&amp;[Malasia]" c="Malasia"/>
              <i n="[DataCoSupplyChainDataset].[Order Country].&amp;[Mali]" c="Mali"/>
              <i n="[DataCoSupplyChainDataset].[Order Country].&amp;[Marruecos]" c="Marruecos"/>
              <i n="[DataCoSupplyChainDataset].[Order Country].&amp;[Martinica]" c="Martinica"/>
              <i n="[DataCoSupplyChainDataset].[Order Country].&amp;[Mauritania]" c="Mauritania"/>
              <i n="[DataCoSupplyChainDataset].[Order Country].&amp;[Moldavia]" c="Moldavia"/>
              <i n="[DataCoSupplyChainDataset].[Order Country].&amp;[Mongolia]" c="Mongolia"/>
              <i n="[DataCoSupplyChainDataset].[Order Country].&amp;[Montenegro]" c="Montenegro"/>
              <i n="[DataCoSupplyChainDataset].[Order Country].&amp;[Mozambique]" c="Mozambique"/>
              <i n="[DataCoSupplyChainDataset].[Order Country].&amp;[Myanmar (Birmania)]" c="Myanmar (Birmania)"/>
              <i n="[DataCoSupplyChainDataset].[Order Country].&amp;[Mйxico]" c="Mйxico"/>
              <i n="[DataCoSupplyChainDataset].[Order Country].&amp;[Namibia]" c="Namibia"/>
              <i n="[DataCoSupplyChainDataset].[Order Country].&amp;[Nepal]" c="Nepal"/>
              <i n="[DataCoSupplyChainDataset].[Order Country].&amp;[Nicaragua]" c="Nicaragua"/>
              <i n="[DataCoSupplyChainDataset].[Order Country].&amp;[Nigeria]" c="Nigeria"/>
              <i n="[DataCoSupplyChainDataset].[Order Country].&amp;[Noruega]" c="Noruega"/>
              <i n="[DataCoSupplyChainDataset].[Order Country].&amp;[Nueva Zelanda]" c="Nueva Zelanda"/>
              <i n="[DataCoSupplyChainDataset].[Order Country].&amp;[Nнger]" c="Nнger"/>
              <i n="[DataCoSupplyChainDataset].[Order Country].&amp;[Omбn]" c="Omбn"/>
              <i n="[DataCoSupplyChainDataset].[Order Country].&amp;[Pakistбn]" c="Pakistбn"/>
              <i n="[DataCoSupplyChainDataset].[Order Country].&amp;[Panamб]" c="Panamб"/>
              <i n="[DataCoSupplyChainDataset].[Order Country].&amp;[Papъa Nueva Guinea]" c="Papъa Nueva Guinea"/>
              <i n="[DataCoSupplyChainDataset].[Order Country].&amp;[Paraguay]" c="Paraguay"/>
              <i n="[DataCoSupplyChainDataset].[Order Country].&amp;[Paнses Bajos]" c="Paнses Bajos"/>
              <i n="[DataCoSupplyChainDataset].[Order Country].&amp;[Perъ]" c="Perъ"/>
              <i n="[DataCoSupplyChainDataset].[Order Country].&amp;[Polonia]" c="Polonia"/>
              <i n="[DataCoSupplyChainDataset].[Order Country].&amp;[Portugal]" c="Portugal"/>
              <i n="[DataCoSupplyChainDataset].[Order Country].&amp;[Qatar]" c="Qatar"/>
              <i n="[DataCoSupplyChainDataset].[Order Country].&amp;[Reino Unido]" c="Reino Unido"/>
              <i n="[DataCoSupplyChainDataset].[Order Country].&amp;[Repъblica Centroafricana]" c="Repъblica Centroafricana"/>
              <i n="[DataCoSupplyChainDataset].[Order Country].&amp;[Repъblica Checa]" c="Repъblica Checa"/>
              <i n="[DataCoSupplyChainDataset].[Order Country].&amp;[Repъblica de Gambia]" c="Repъblica de Gambia"/>
              <i n="[DataCoSupplyChainDataset].[Order Country].&amp;[Repъblica del Congo]" c="Repъblica del Congo"/>
              <i n="[DataCoSupplyChainDataset].[Order Country].&amp;[Repъblica Democrбtica del Congo]" c="Repъblica Democrбtica del Congo"/>
              <i n="[DataCoSupplyChainDataset].[Order Country].&amp;[Repъblica Dominicana]" c="Repъblica Dominicana"/>
              <i n="[DataCoSupplyChainDataset].[Order Country].&amp;[Ruanda]" c="Ruanda"/>
              <i n="[DataCoSupplyChainDataset].[Order Country].&amp;[Rumania]" c="Rumania"/>
              <i n="[DataCoSupplyChainDataset].[Order Country].&amp;[Rusia]" c="Rusia"/>
              <i n="[DataCoSupplyChainDataset].[Order Country].&amp;[Senegal]" c="Senegal"/>
              <i n="[DataCoSupplyChainDataset].[Order Country].&amp;[Serbia]" c="Serbia"/>
              <i n="[DataCoSupplyChainDataset].[Order Country].&amp;[Sierra Leona]" c="Sierra Leona"/>
              <i n="[DataCoSupplyChainDataset].[Order Country].&amp;[Singapur]" c="Singapur"/>
              <i n="[DataCoSupplyChainDataset].[Order Country].&amp;[Siria]" c="Siria"/>
              <i n="[DataCoSupplyChainDataset].[Order Country].&amp;[Somalia]" c="Somalia"/>
              <i n="[DataCoSupplyChainDataset].[Order Country].&amp;[Sri Lanka]" c="Sri Lanka"/>
              <i n="[DataCoSupplyChainDataset].[Order Country].&amp;[Suazilandia]" c="Suazilandia"/>
              <i n="[DataCoSupplyChainDataset].[Order Country].&amp;[SudAfrica]" c="SudAfrica"/>
              <i n="[DataCoSupplyChainDataset].[Order Country].&amp;[Sudбn]" c="Sudбn"/>
              <i n="[DataCoSupplyChainDataset].[Order Country].&amp;[Sudбn del Sur]" c="Sudбn del Sur"/>
              <i n="[DataCoSupplyChainDataset].[Order Country].&amp;[Suecia]" c="Suecia"/>
              <i n="[DataCoSupplyChainDataset].[Order Country].&amp;[Suiza]" c="Suiza"/>
              <i n="[DataCoSupplyChainDataset].[Order Country].&amp;[Surinam]" c="Surinam"/>
              <i n="[DataCoSupplyChainDataset].[Order Country].&amp;[Sбhara Occidental]" c="Sбhara Occidental"/>
              <i n="[DataCoSupplyChainDataset].[Order Country].&amp;[Tailandia]" c="Tailandia"/>
              <i n="[DataCoSupplyChainDataset].[Order Country].&amp;[Taiwбn]" c="Taiwбn"/>
              <i n="[DataCoSupplyChainDataset].[Order Country].&amp;[Tanzania]" c="Tanzania"/>
              <i n="[DataCoSupplyChainDataset].[Order Country].&amp;[Tayikistбn]" c="Tayikistбn"/>
              <i n="[DataCoSupplyChainDataset].[Order Country].&amp;[Togo]" c="Togo"/>
              <i n="[DataCoSupplyChainDataset].[Order Country].&amp;[Trinidad y Tobago]" c="Trinidad y Tobago"/>
              <i n="[DataCoSupplyChainDataset].[Order Country].&amp;[Turkmenistбn]" c="Turkmenistбn"/>
              <i n="[DataCoSupplyChainDataset].[Order Country].&amp;[Turquнa]" c="Turquнa"/>
              <i n="[DataCoSupplyChainDataset].[Order Country].&amp;[Tъnez]" c="Tъnez"/>
              <i n="[DataCoSupplyChainDataset].[Order Country].&amp;[Ucrania]" c="Ucrania"/>
              <i n="[DataCoSupplyChainDataset].[Order Country].&amp;[Uganda]" c="Uganda"/>
              <i n="[DataCoSupplyChainDataset].[Order Country].&amp;[Uruguay]" c="Uruguay"/>
              <i n="[DataCoSupplyChainDataset].[Order Country].&amp;[Uzbekistбn]" c="Uzbekistбn"/>
              <i n="[DataCoSupplyChainDataset].[Order Country].&amp;[Venezuela]" c="Venezuela"/>
              <i n="[DataCoSupplyChainDataset].[Order Country].&amp;[Vietnam]" c="Vietnam"/>
              <i n="[DataCoSupplyChainDataset].[Order Country].&amp;[Yemen]" c="Yemen"/>
              <i n="[DataCoSupplyChainDataset].[Order Country].&amp;[Yibuti]" c="Yibuti"/>
              <i n="[DataCoSupplyChainDataset].[Order Country].&amp;[Zambia]" c="Zambia"/>
              <i n="[DataCoSupplyChainDataset].[Order Country].&amp;[Zimbabue]" c="Zimbabue"/>
            </range>
          </ranges>
        </level>
      </levels>
      <selections count="1">
        <selection n="[DataCoSupplyChainDataset].[Order Count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д" xr10:uid="{339B8C5B-88F6-4475-B168-027A4DD05A8B}" cache="Срез_Год" caption="Year" columnCount="4" level="1" rowHeight="247650"/>
  <slicer name="Shipping Mode" xr10:uid="{3D613FBE-EB1B-4463-A0B1-16D23866735A}" cache="Срез_Shipping_Mode" caption="Shipping Mode" columnCount="4" level="1" rowHeight="247650"/>
  <slicer name="Order Country" xr10:uid="{DE0BCCF1-2126-4B19-9948-1CC432C1A891}" cache="Срез_Order_Country" caption="Order Country (Scroll ⬇) " columnCount="5" level="1" rowHeight="24765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1450-89DA-458E-AD81-E40059A0F4E4}">
  <dimension ref="A3:H173"/>
  <sheetViews>
    <sheetView topLeftCell="B1" workbookViewId="0">
      <selection activeCell="D21" sqref="D21"/>
    </sheetView>
  </sheetViews>
  <sheetFormatPr defaultRowHeight="14.4" x14ac:dyDescent="0.3"/>
  <cols>
    <col min="1" max="1" width="17" bestFit="1" customWidth="1"/>
    <col min="2" max="2" width="34" bestFit="1" customWidth="1"/>
    <col min="3" max="3" width="14.6640625" bestFit="1" customWidth="1"/>
    <col min="4" max="4" width="18.33203125" bestFit="1" customWidth="1"/>
    <col min="5" max="5" width="27.88671875" bestFit="1" customWidth="1"/>
    <col min="7" max="7" width="19.21875" customWidth="1"/>
    <col min="8" max="8" width="18.5546875" customWidth="1"/>
  </cols>
  <sheetData>
    <row r="3" spans="1:8" x14ac:dyDescent="0.3">
      <c r="A3" t="s">
        <v>2</v>
      </c>
      <c r="B3" t="s">
        <v>0</v>
      </c>
      <c r="C3" t="s">
        <v>19</v>
      </c>
    </row>
    <row r="4" spans="1:8" x14ac:dyDescent="0.3">
      <c r="A4">
        <v>180519</v>
      </c>
      <c r="B4" s="5">
        <v>0.5482913155955883</v>
      </c>
      <c r="C4" s="16">
        <v>0.56580747732925618</v>
      </c>
    </row>
    <row r="5" spans="1:8" x14ac:dyDescent="0.3">
      <c r="A5">
        <f>GETPIVOTDATA("[Measures].[Число элементов в столбце Order Country]",$A$3)</f>
        <v>180519</v>
      </c>
      <c r="B5" s="8">
        <f>GETPIVOTDATA("[Measures].[Среднее по столбцу Late_delivery_risk]",$A$3)</f>
        <v>0.5482913155955883</v>
      </c>
      <c r="C5" s="16">
        <f>GETPIVOTDATA("[Measures].[Среднее по столбцу Delay Days]",$A$3)</f>
        <v>0.56580747732925618</v>
      </c>
    </row>
    <row r="7" spans="1:8" x14ac:dyDescent="0.3">
      <c r="A7" s="3" t="s">
        <v>3</v>
      </c>
      <c r="B7" t="s">
        <v>5</v>
      </c>
      <c r="D7" s="3" t="s">
        <v>3</v>
      </c>
      <c r="E7" t="s">
        <v>5</v>
      </c>
    </row>
    <row r="8" spans="1:8" x14ac:dyDescent="0.3">
      <c r="A8" s="4" t="s">
        <v>6</v>
      </c>
      <c r="B8" s="6">
        <v>0.95322499460703247</v>
      </c>
      <c r="D8" s="4" t="s">
        <v>13</v>
      </c>
      <c r="E8" s="6">
        <v>1</v>
      </c>
      <c r="G8" t="str">
        <f>D8</f>
        <v>Suazilandia</v>
      </c>
      <c r="H8" s="8">
        <f>GETPIVOTDATA("[Measures].[Среднее по столбцу Late_delivery_risk]",$D$7,"[DataCoSupplyChainDataset].[Order Country]","[DataCoSupplyChainDataset].[Order Country].&amp;[Suazilandia]")</f>
        <v>1</v>
      </c>
    </row>
    <row r="9" spans="1:8" x14ac:dyDescent="0.3">
      <c r="A9" s="4" t="s">
        <v>1</v>
      </c>
      <c r="B9" s="6">
        <v>0.45743042004724249</v>
      </c>
      <c r="D9" s="4" t="s">
        <v>16</v>
      </c>
      <c r="E9" s="6">
        <v>1</v>
      </c>
      <c r="G9" t="str">
        <f t="shared" ref="G9:G17" si="0">D9</f>
        <v>Luxemburgo</v>
      </c>
      <c r="H9" s="8">
        <f t="shared" ref="H9:H17" si="1">GETPIVOTDATA("[Measures].[Среднее по столбцу Late_delivery_risk]",$D$7,"[DataCoSupplyChainDataset].[Order Country]","[DataCoSupplyChainDataset].[Order Country].&amp;[Suazilandia]")</f>
        <v>1</v>
      </c>
    </row>
    <row r="10" spans="1:8" x14ac:dyDescent="0.3">
      <c r="A10" s="4" t="s">
        <v>7</v>
      </c>
      <c r="B10" s="6">
        <v>0.766327805542935</v>
      </c>
      <c r="D10" s="4" t="s">
        <v>11</v>
      </c>
      <c r="E10" s="6">
        <v>1</v>
      </c>
      <c r="G10" t="str">
        <f t="shared" si="0"/>
        <v>Sбhara Occidental</v>
      </c>
      <c r="H10" s="8">
        <f t="shared" si="1"/>
        <v>1</v>
      </c>
    </row>
    <row r="11" spans="1:8" x14ac:dyDescent="0.3">
      <c r="A11" s="4" t="s">
        <v>8</v>
      </c>
      <c r="B11" s="6">
        <v>0.38071683124211153</v>
      </c>
      <c r="D11" s="4" t="s">
        <v>17</v>
      </c>
      <c r="E11" s="6">
        <v>1</v>
      </c>
      <c r="G11" t="str">
        <f t="shared" si="0"/>
        <v>Butбn</v>
      </c>
      <c r="H11" s="8">
        <f t="shared" si="1"/>
        <v>1</v>
      </c>
    </row>
    <row r="12" spans="1:8" x14ac:dyDescent="0.3">
      <c r="A12" s="4" t="s">
        <v>4</v>
      </c>
      <c r="B12" s="6">
        <v>0.5482913155955883</v>
      </c>
      <c r="D12" s="4" t="s">
        <v>10</v>
      </c>
      <c r="E12" s="6">
        <v>1</v>
      </c>
      <c r="G12" t="str">
        <f t="shared" si="0"/>
        <v>Repъblica de Gambia</v>
      </c>
      <c r="H12" s="8">
        <f t="shared" si="1"/>
        <v>1</v>
      </c>
    </row>
    <row r="13" spans="1:8" x14ac:dyDescent="0.3">
      <c r="D13" s="4" t="s">
        <v>12</v>
      </c>
      <c r="E13" s="6">
        <v>1</v>
      </c>
      <c r="G13" t="str">
        <f t="shared" si="0"/>
        <v>Eritrea</v>
      </c>
      <c r="H13" s="8">
        <f t="shared" si="1"/>
        <v>1</v>
      </c>
    </row>
    <row r="14" spans="1:8" x14ac:dyDescent="0.3">
      <c r="A14" s="3" t="s">
        <v>3</v>
      </c>
      <c r="B14" t="s">
        <v>5</v>
      </c>
      <c r="D14" s="4" t="s">
        <v>9</v>
      </c>
      <c r="E14" s="6">
        <v>1</v>
      </c>
      <c r="G14" t="str">
        <f t="shared" si="0"/>
        <v>Sudбn del Sur</v>
      </c>
      <c r="H14" s="8">
        <f t="shared" si="1"/>
        <v>1</v>
      </c>
    </row>
    <row r="15" spans="1:8" x14ac:dyDescent="0.3">
      <c r="A15" s="4">
        <v>2015</v>
      </c>
      <c r="B15" s="6"/>
      <c r="D15" s="4" t="s">
        <v>14</v>
      </c>
      <c r="E15" s="6">
        <v>1</v>
      </c>
      <c r="G15" t="str">
        <f t="shared" si="0"/>
        <v>Guinea Ecuatorial</v>
      </c>
      <c r="H15" s="8">
        <f t="shared" si="1"/>
        <v>1</v>
      </c>
    </row>
    <row r="16" spans="1:8" x14ac:dyDescent="0.3">
      <c r="A16" s="7">
        <v>1</v>
      </c>
      <c r="B16" s="6">
        <v>0.54114994363021418</v>
      </c>
      <c r="D16" s="4" t="s">
        <v>15</v>
      </c>
      <c r="E16" s="6">
        <v>1</v>
      </c>
      <c r="G16" t="str">
        <f t="shared" si="0"/>
        <v>Armenia</v>
      </c>
      <c r="H16" s="8">
        <f t="shared" si="1"/>
        <v>1</v>
      </c>
    </row>
    <row r="17" spans="1:8" x14ac:dyDescent="0.3">
      <c r="A17" s="7">
        <v>2</v>
      </c>
      <c r="B17" s="6">
        <v>0.54853034468175088</v>
      </c>
      <c r="D17" s="4" t="s">
        <v>18</v>
      </c>
      <c r="E17" s="6">
        <v>1</v>
      </c>
      <c r="G17" t="str">
        <f t="shared" si="0"/>
        <v>Laos</v>
      </c>
      <c r="H17" s="8">
        <f t="shared" si="1"/>
        <v>1</v>
      </c>
    </row>
    <row r="18" spans="1:8" x14ac:dyDescent="0.3">
      <c r="A18" s="7">
        <v>3</v>
      </c>
      <c r="B18" s="6">
        <v>0.54755688176053707</v>
      </c>
      <c r="D18" s="4" t="s">
        <v>4</v>
      </c>
      <c r="E18" s="6">
        <v>1</v>
      </c>
    </row>
    <row r="19" spans="1:8" x14ac:dyDescent="0.3">
      <c r="A19" s="7">
        <v>4</v>
      </c>
      <c r="B19" s="6">
        <v>0.53843152555598905</v>
      </c>
    </row>
    <row r="20" spans="1:8" x14ac:dyDescent="0.3">
      <c r="A20" s="7">
        <v>5</v>
      </c>
      <c r="B20" s="6">
        <v>0.55086802314728389</v>
      </c>
    </row>
    <row r="21" spans="1:8" x14ac:dyDescent="0.3">
      <c r="A21" s="7">
        <v>6</v>
      </c>
      <c r="B21" s="6">
        <v>0.54109855862874956</v>
      </c>
      <c r="D21" s="3" t="s">
        <v>3</v>
      </c>
      <c r="E21" t="s">
        <v>22</v>
      </c>
      <c r="G21" s="19" t="s">
        <v>23</v>
      </c>
      <c r="H21" s="19" t="s">
        <v>24</v>
      </c>
    </row>
    <row r="22" spans="1:8" x14ac:dyDescent="0.3">
      <c r="A22" s="7">
        <v>7</v>
      </c>
      <c r="B22" s="6">
        <v>0.55463294961313458</v>
      </c>
      <c r="D22" s="4" t="s">
        <v>16</v>
      </c>
      <c r="E22">
        <v>2.7</v>
      </c>
      <c r="G22" t="str">
        <f>D22</f>
        <v>Luxemburgo</v>
      </c>
      <c r="H22" s="20">
        <f>VLOOKUP(D22,D22:E173,2,0)</f>
        <v>2.7</v>
      </c>
    </row>
    <row r="23" spans="1:8" x14ac:dyDescent="0.3">
      <c r="A23" s="7">
        <v>8</v>
      </c>
      <c r="B23" s="6">
        <v>0.55679878626967572</v>
      </c>
      <c r="D23" s="4" t="s">
        <v>9</v>
      </c>
      <c r="E23">
        <v>2.2000000000000002</v>
      </c>
      <c r="G23" t="str">
        <f t="shared" ref="G23:G86" si="2">D23</f>
        <v>Sudбn del Sur</v>
      </c>
      <c r="H23" s="20">
        <f t="shared" ref="H23:H86" si="3">VLOOKUP(D23,D23:E174,2,0)</f>
        <v>2.2000000000000002</v>
      </c>
    </row>
    <row r="24" spans="1:8" x14ac:dyDescent="0.3">
      <c r="A24" s="7">
        <v>9</v>
      </c>
      <c r="B24" s="6">
        <v>0.56692607003891049</v>
      </c>
      <c r="D24" s="4" t="s">
        <v>13</v>
      </c>
      <c r="E24">
        <v>2</v>
      </c>
      <c r="G24" t="str">
        <f t="shared" si="2"/>
        <v>Suazilandia</v>
      </c>
      <c r="H24" s="20">
        <f t="shared" si="3"/>
        <v>2</v>
      </c>
    </row>
    <row r="25" spans="1:8" x14ac:dyDescent="0.3">
      <c r="A25" s="7">
        <v>10</v>
      </c>
      <c r="B25" s="6">
        <v>0.54809505846850248</v>
      </c>
      <c r="D25" s="4" t="s">
        <v>10</v>
      </c>
      <c r="E25">
        <v>2</v>
      </c>
      <c r="G25" t="str">
        <f t="shared" si="2"/>
        <v>Repъblica de Gambia</v>
      </c>
      <c r="H25" s="20">
        <f t="shared" si="3"/>
        <v>2</v>
      </c>
    </row>
    <row r="26" spans="1:8" x14ac:dyDescent="0.3">
      <c r="A26" s="7">
        <v>11</v>
      </c>
      <c r="B26" s="6">
        <v>0.54269340974212033</v>
      </c>
      <c r="D26" s="4" t="s">
        <v>12</v>
      </c>
      <c r="E26">
        <v>2</v>
      </c>
      <c r="G26" t="str">
        <f t="shared" si="2"/>
        <v>Eritrea</v>
      </c>
      <c r="H26" s="20">
        <f t="shared" si="3"/>
        <v>2</v>
      </c>
    </row>
    <row r="27" spans="1:8" x14ac:dyDescent="0.3">
      <c r="A27" s="7">
        <v>12</v>
      </c>
      <c r="B27" s="6">
        <v>0.54682554459132382</v>
      </c>
      <c r="D27" s="4" t="s">
        <v>11</v>
      </c>
      <c r="E27">
        <v>2</v>
      </c>
      <c r="G27" t="str">
        <f t="shared" si="2"/>
        <v>Sбhara Occidental</v>
      </c>
      <c r="H27" s="20">
        <f t="shared" si="3"/>
        <v>2</v>
      </c>
    </row>
    <row r="28" spans="1:8" x14ac:dyDescent="0.3">
      <c r="A28" s="4">
        <v>2016</v>
      </c>
      <c r="B28" s="6"/>
      <c r="D28" s="4" t="s">
        <v>17</v>
      </c>
      <c r="E28">
        <v>2</v>
      </c>
      <c r="G28" t="str">
        <f t="shared" si="2"/>
        <v>Butбn</v>
      </c>
      <c r="H28" s="20">
        <f t="shared" si="3"/>
        <v>2</v>
      </c>
    </row>
    <row r="29" spans="1:8" x14ac:dyDescent="0.3">
      <c r="A29" s="7">
        <v>1</v>
      </c>
      <c r="B29" s="6">
        <v>0.55576452886966332</v>
      </c>
      <c r="D29" s="4" t="s">
        <v>21</v>
      </c>
      <c r="E29">
        <v>1.8333333333333333</v>
      </c>
      <c r="G29" t="str">
        <f t="shared" si="2"/>
        <v>Eslovenia</v>
      </c>
      <c r="H29" s="20">
        <f t="shared" si="3"/>
        <v>1.8333333333333333</v>
      </c>
    </row>
    <row r="30" spans="1:8" x14ac:dyDescent="0.3">
      <c r="A30" s="7">
        <v>2</v>
      </c>
      <c r="B30" s="6">
        <v>0.5414793624846751</v>
      </c>
      <c r="D30" s="4" t="s">
        <v>18</v>
      </c>
      <c r="E30">
        <v>1.8333333333333333</v>
      </c>
      <c r="G30" t="str">
        <f t="shared" si="2"/>
        <v>Laos</v>
      </c>
      <c r="H30" s="20">
        <f t="shared" si="3"/>
        <v>1.8333333333333333</v>
      </c>
    </row>
    <row r="31" spans="1:8" x14ac:dyDescent="0.3">
      <c r="A31" s="7">
        <v>3</v>
      </c>
      <c r="B31" s="6">
        <v>0.55758157389635321</v>
      </c>
      <c r="D31" s="4" t="s">
        <v>20</v>
      </c>
      <c r="E31">
        <v>1.5517241379310345</v>
      </c>
      <c r="G31" t="str">
        <f t="shared" si="2"/>
        <v>Estonia</v>
      </c>
      <c r="H31" s="20">
        <f t="shared" si="3"/>
        <v>1.5517241379310345</v>
      </c>
    </row>
    <row r="32" spans="1:8" x14ac:dyDescent="0.3">
      <c r="A32" s="7">
        <v>4</v>
      </c>
      <c r="B32" s="6">
        <v>0.5522856582303316</v>
      </c>
      <c r="D32" s="4" t="s">
        <v>4</v>
      </c>
      <c r="E32">
        <v>1.9066666666666667</v>
      </c>
      <c r="G32" t="str">
        <f t="shared" si="2"/>
        <v>Общий итог</v>
      </c>
      <c r="H32" s="20">
        <f t="shared" si="3"/>
        <v>1.9066666666666667</v>
      </c>
    </row>
    <row r="33" spans="1:8" x14ac:dyDescent="0.3">
      <c r="A33" s="7">
        <v>5</v>
      </c>
      <c r="B33" s="6">
        <v>0.55658242172764993</v>
      </c>
      <c r="G33">
        <f t="shared" si="2"/>
        <v>0</v>
      </c>
      <c r="H33" t="e">
        <f t="shared" si="3"/>
        <v>#N/A</v>
      </c>
    </row>
    <row r="34" spans="1:8" x14ac:dyDescent="0.3">
      <c r="A34" s="7">
        <v>6</v>
      </c>
      <c r="B34" s="6">
        <v>0.56846062524732888</v>
      </c>
      <c r="G34">
        <f t="shared" si="2"/>
        <v>0</v>
      </c>
      <c r="H34" t="e">
        <f t="shared" si="3"/>
        <v>#N/A</v>
      </c>
    </row>
    <row r="35" spans="1:8" x14ac:dyDescent="0.3">
      <c r="A35" s="7">
        <v>7</v>
      </c>
      <c r="B35" s="6">
        <v>0.51932139491046181</v>
      </c>
      <c r="G35">
        <f t="shared" si="2"/>
        <v>0</v>
      </c>
      <c r="H35" t="e">
        <f t="shared" si="3"/>
        <v>#N/A</v>
      </c>
    </row>
    <row r="36" spans="1:8" x14ac:dyDescent="0.3">
      <c r="A36" s="7">
        <v>8</v>
      </c>
      <c r="B36" s="6">
        <v>0.55268091488563931</v>
      </c>
      <c r="G36">
        <f t="shared" si="2"/>
        <v>0</v>
      </c>
      <c r="H36" t="e">
        <f t="shared" si="3"/>
        <v>#N/A</v>
      </c>
    </row>
    <row r="37" spans="1:8" x14ac:dyDescent="0.3">
      <c r="A37" s="7">
        <v>9</v>
      </c>
      <c r="B37" s="6">
        <v>0.54980620155038762</v>
      </c>
      <c r="G37">
        <f t="shared" si="2"/>
        <v>0</v>
      </c>
      <c r="H37" t="e">
        <f t="shared" si="3"/>
        <v>#N/A</v>
      </c>
    </row>
    <row r="38" spans="1:8" x14ac:dyDescent="0.3">
      <c r="A38" s="7">
        <v>10</v>
      </c>
      <c r="B38" s="6">
        <v>0.54779547980733601</v>
      </c>
      <c r="G38">
        <f t="shared" si="2"/>
        <v>0</v>
      </c>
      <c r="H38" t="e">
        <f t="shared" si="3"/>
        <v>#N/A</v>
      </c>
    </row>
    <row r="39" spans="1:8" x14ac:dyDescent="0.3">
      <c r="A39" s="7">
        <v>11</v>
      </c>
      <c r="B39" s="6">
        <v>0.54625719769673708</v>
      </c>
      <c r="G39">
        <f t="shared" si="2"/>
        <v>0</v>
      </c>
      <c r="H39" t="e">
        <f t="shared" si="3"/>
        <v>#N/A</v>
      </c>
    </row>
    <row r="40" spans="1:8" x14ac:dyDescent="0.3">
      <c r="A40" s="7">
        <v>12</v>
      </c>
      <c r="B40" s="6">
        <v>0.56063769216170056</v>
      </c>
      <c r="G40">
        <f t="shared" si="2"/>
        <v>0</v>
      </c>
      <c r="H40" t="e">
        <f t="shared" si="3"/>
        <v>#N/A</v>
      </c>
    </row>
    <row r="41" spans="1:8" x14ac:dyDescent="0.3">
      <c r="A41" s="4">
        <v>2017</v>
      </c>
      <c r="B41" s="6"/>
      <c r="G41">
        <f t="shared" si="2"/>
        <v>0</v>
      </c>
      <c r="H41" t="e">
        <f t="shared" si="3"/>
        <v>#N/A</v>
      </c>
    </row>
    <row r="42" spans="1:8" x14ac:dyDescent="0.3">
      <c r="A42" s="7">
        <v>1</v>
      </c>
      <c r="B42" s="6">
        <v>0.53613187655740846</v>
      </c>
      <c r="G42">
        <f t="shared" si="2"/>
        <v>0</v>
      </c>
      <c r="H42" t="e">
        <f t="shared" si="3"/>
        <v>#N/A</v>
      </c>
    </row>
    <row r="43" spans="1:8" x14ac:dyDescent="0.3">
      <c r="A43" s="7">
        <v>2</v>
      </c>
      <c r="B43" s="6">
        <v>0.5466775377089278</v>
      </c>
      <c r="G43">
        <f t="shared" si="2"/>
        <v>0</v>
      </c>
      <c r="H43" t="e">
        <f t="shared" si="3"/>
        <v>#N/A</v>
      </c>
    </row>
    <row r="44" spans="1:8" x14ac:dyDescent="0.3">
      <c r="A44" s="7">
        <v>3</v>
      </c>
      <c r="B44" s="6">
        <v>0.55264634374415555</v>
      </c>
      <c r="G44">
        <f t="shared" si="2"/>
        <v>0</v>
      </c>
      <c r="H44" t="e">
        <f t="shared" si="3"/>
        <v>#N/A</v>
      </c>
    </row>
    <row r="45" spans="1:8" x14ac:dyDescent="0.3">
      <c r="A45" s="7">
        <v>4</v>
      </c>
      <c r="B45" s="6">
        <v>0.53779739063699161</v>
      </c>
      <c r="G45">
        <f t="shared" si="2"/>
        <v>0</v>
      </c>
      <c r="H45" t="e">
        <f t="shared" si="3"/>
        <v>#N/A</v>
      </c>
    </row>
    <row r="46" spans="1:8" x14ac:dyDescent="0.3">
      <c r="A46" s="7">
        <v>5</v>
      </c>
      <c r="B46" s="6">
        <v>0.53470001880759832</v>
      </c>
      <c r="G46">
        <f t="shared" si="2"/>
        <v>0</v>
      </c>
      <c r="H46" t="e">
        <f t="shared" si="3"/>
        <v>#N/A</v>
      </c>
    </row>
    <row r="47" spans="1:8" x14ac:dyDescent="0.3">
      <c r="A47" s="7">
        <v>6</v>
      </c>
      <c r="B47" s="6">
        <v>0.53504342557059181</v>
      </c>
      <c r="G47">
        <f t="shared" si="2"/>
        <v>0</v>
      </c>
      <c r="H47" t="e">
        <f t="shared" si="3"/>
        <v>#N/A</v>
      </c>
    </row>
    <row r="48" spans="1:8" x14ac:dyDescent="0.3">
      <c r="A48" s="7">
        <v>7</v>
      </c>
      <c r="B48" s="6">
        <v>0.54776231666039865</v>
      </c>
      <c r="G48">
        <f t="shared" si="2"/>
        <v>0</v>
      </c>
      <c r="H48" t="e">
        <f t="shared" si="3"/>
        <v>#N/A</v>
      </c>
    </row>
    <row r="49" spans="1:8" x14ac:dyDescent="0.3">
      <c r="A49" s="7">
        <v>8</v>
      </c>
      <c r="B49" s="6">
        <v>0.56437323279924601</v>
      </c>
      <c r="G49">
        <f t="shared" si="2"/>
        <v>0</v>
      </c>
      <c r="H49" t="e">
        <f t="shared" si="3"/>
        <v>#N/A</v>
      </c>
    </row>
    <row r="50" spans="1:8" x14ac:dyDescent="0.3">
      <c r="A50" s="7">
        <v>9</v>
      </c>
      <c r="B50" s="6">
        <v>0.5423010213914049</v>
      </c>
      <c r="G50">
        <f t="shared" si="2"/>
        <v>0</v>
      </c>
      <c r="H50" t="e">
        <f t="shared" si="3"/>
        <v>#N/A</v>
      </c>
    </row>
    <row r="51" spans="1:8" x14ac:dyDescent="0.3">
      <c r="A51" s="7">
        <v>10</v>
      </c>
      <c r="B51" s="6">
        <v>0.53658536585365857</v>
      </c>
      <c r="G51">
        <f t="shared" si="2"/>
        <v>0</v>
      </c>
      <c r="H51" t="e">
        <f t="shared" si="3"/>
        <v>#N/A</v>
      </c>
    </row>
    <row r="52" spans="1:8" x14ac:dyDescent="0.3">
      <c r="A52" s="7">
        <v>11</v>
      </c>
      <c r="B52" s="6">
        <v>0.55085158150851576</v>
      </c>
      <c r="G52">
        <f t="shared" si="2"/>
        <v>0</v>
      </c>
      <c r="H52" t="e">
        <f t="shared" si="3"/>
        <v>#N/A</v>
      </c>
    </row>
    <row r="53" spans="1:8" x14ac:dyDescent="0.3">
      <c r="A53" s="7">
        <v>12</v>
      </c>
      <c r="B53" s="6">
        <v>0.55178907721280601</v>
      </c>
      <c r="G53">
        <f t="shared" si="2"/>
        <v>0</v>
      </c>
      <c r="H53" t="e">
        <f t="shared" si="3"/>
        <v>#N/A</v>
      </c>
    </row>
    <row r="54" spans="1:8" x14ac:dyDescent="0.3">
      <c r="A54" s="4">
        <v>2018</v>
      </c>
      <c r="B54" s="6"/>
      <c r="G54">
        <f t="shared" si="2"/>
        <v>0</v>
      </c>
      <c r="H54" t="e">
        <f t="shared" si="3"/>
        <v>#N/A</v>
      </c>
    </row>
    <row r="55" spans="1:8" x14ac:dyDescent="0.3">
      <c r="A55" s="7">
        <v>1</v>
      </c>
      <c r="B55" s="6">
        <v>0.56288271314178051</v>
      </c>
      <c r="G55">
        <f t="shared" si="2"/>
        <v>0</v>
      </c>
      <c r="H55" t="e">
        <f t="shared" si="3"/>
        <v>#N/A</v>
      </c>
    </row>
    <row r="56" spans="1:8" x14ac:dyDescent="0.3">
      <c r="A56" s="4" t="s">
        <v>4</v>
      </c>
      <c r="B56" s="6">
        <v>0.5482913155955883</v>
      </c>
      <c r="G56">
        <f t="shared" si="2"/>
        <v>0</v>
      </c>
      <c r="H56" t="e">
        <f t="shared" si="3"/>
        <v>#N/A</v>
      </c>
    </row>
    <row r="57" spans="1:8" x14ac:dyDescent="0.3">
      <c r="G57">
        <f t="shared" si="2"/>
        <v>0</v>
      </c>
      <c r="H57" t="e">
        <f t="shared" si="3"/>
        <v>#N/A</v>
      </c>
    </row>
    <row r="58" spans="1:8" x14ac:dyDescent="0.3">
      <c r="G58">
        <f t="shared" si="2"/>
        <v>0</v>
      </c>
      <c r="H58" t="e">
        <f t="shared" si="3"/>
        <v>#N/A</v>
      </c>
    </row>
    <row r="59" spans="1:8" x14ac:dyDescent="0.3">
      <c r="G59">
        <f t="shared" si="2"/>
        <v>0</v>
      </c>
      <c r="H59" t="e">
        <f t="shared" si="3"/>
        <v>#N/A</v>
      </c>
    </row>
    <row r="60" spans="1:8" x14ac:dyDescent="0.3">
      <c r="G60">
        <f t="shared" si="2"/>
        <v>0</v>
      </c>
      <c r="H60" t="e">
        <f t="shared" si="3"/>
        <v>#N/A</v>
      </c>
    </row>
    <row r="61" spans="1:8" x14ac:dyDescent="0.3">
      <c r="G61">
        <f t="shared" si="2"/>
        <v>0</v>
      </c>
      <c r="H61" t="e">
        <f t="shared" si="3"/>
        <v>#N/A</v>
      </c>
    </row>
    <row r="62" spans="1:8" x14ac:dyDescent="0.3">
      <c r="G62">
        <f t="shared" si="2"/>
        <v>0</v>
      </c>
      <c r="H62" t="e">
        <f t="shared" si="3"/>
        <v>#N/A</v>
      </c>
    </row>
    <row r="63" spans="1:8" x14ac:dyDescent="0.3">
      <c r="G63">
        <f t="shared" si="2"/>
        <v>0</v>
      </c>
      <c r="H63" t="e">
        <f t="shared" si="3"/>
        <v>#N/A</v>
      </c>
    </row>
    <row r="64" spans="1:8" x14ac:dyDescent="0.3">
      <c r="G64">
        <f t="shared" si="2"/>
        <v>0</v>
      </c>
      <c r="H64" t="e">
        <f t="shared" si="3"/>
        <v>#N/A</v>
      </c>
    </row>
    <row r="65" spans="7:8" x14ac:dyDescent="0.3">
      <c r="G65">
        <f t="shared" si="2"/>
        <v>0</v>
      </c>
      <c r="H65" t="e">
        <f t="shared" si="3"/>
        <v>#N/A</v>
      </c>
    </row>
    <row r="66" spans="7:8" x14ac:dyDescent="0.3">
      <c r="G66">
        <f t="shared" si="2"/>
        <v>0</v>
      </c>
      <c r="H66" t="e">
        <f t="shared" si="3"/>
        <v>#N/A</v>
      </c>
    </row>
    <row r="67" spans="7:8" x14ac:dyDescent="0.3">
      <c r="G67">
        <f t="shared" si="2"/>
        <v>0</v>
      </c>
      <c r="H67" t="e">
        <f t="shared" si="3"/>
        <v>#N/A</v>
      </c>
    </row>
    <row r="68" spans="7:8" x14ac:dyDescent="0.3">
      <c r="G68">
        <f t="shared" si="2"/>
        <v>0</v>
      </c>
      <c r="H68" t="e">
        <f t="shared" si="3"/>
        <v>#N/A</v>
      </c>
    </row>
    <row r="69" spans="7:8" x14ac:dyDescent="0.3">
      <c r="G69">
        <f t="shared" si="2"/>
        <v>0</v>
      </c>
      <c r="H69" t="e">
        <f t="shared" si="3"/>
        <v>#N/A</v>
      </c>
    </row>
    <row r="70" spans="7:8" x14ac:dyDescent="0.3">
      <c r="G70">
        <f t="shared" si="2"/>
        <v>0</v>
      </c>
      <c r="H70" t="e">
        <f t="shared" si="3"/>
        <v>#N/A</v>
      </c>
    </row>
    <row r="71" spans="7:8" x14ac:dyDescent="0.3">
      <c r="G71">
        <f t="shared" si="2"/>
        <v>0</v>
      </c>
      <c r="H71" t="e">
        <f t="shared" si="3"/>
        <v>#N/A</v>
      </c>
    </row>
    <row r="72" spans="7:8" x14ac:dyDescent="0.3">
      <c r="G72">
        <f t="shared" si="2"/>
        <v>0</v>
      </c>
      <c r="H72" t="e">
        <f t="shared" si="3"/>
        <v>#N/A</v>
      </c>
    </row>
    <row r="73" spans="7:8" x14ac:dyDescent="0.3">
      <c r="G73">
        <f t="shared" si="2"/>
        <v>0</v>
      </c>
      <c r="H73" t="e">
        <f t="shared" si="3"/>
        <v>#N/A</v>
      </c>
    </row>
    <row r="74" spans="7:8" x14ac:dyDescent="0.3">
      <c r="G74">
        <f t="shared" si="2"/>
        <v>0</v>
      </c>
      <c r="H74" t="e">
        <f t="shared" si="3"/>
        <v>#N/A</v>
      </c>
    </row>
    <row r="75" spans="7:8" x14ac:dyDescent="0.3">
      <c r="G75">
        <f t="shared" si="2"/>
        <v>0</v>
      </c>
      <c r="H75" t="e">
        <f t="shared" si="3"/>
        <v>#N/A</v>
      </c>
    </row>
    <row r="76" spans="7:8" x14ac:dyDescent="0.3">
      <c r="G76">
        <f t="shared" si="2"/>
        <v>0</v>
      </c>
      <c r="H76" t="e">
        <f t="shared" si="3"/>
        <v>#N/A</v>
      </c>
    </row>
    <row r="77" spans="7:8" x14ac:dyDescent="0.3">
      <c r="G77">
        <f t="shared" si="2"/>
        <v>0</v>
      </c>
      <c r="H77" t="e">
        <f t="shared" si="3"/>
        <v>#N/A</v>
      </c>
    </row>
    <row r="78" spans="7:8" x14ac:dyDescent="0.3">
      <c r="G78">
        <f t="shared" si="2"/>
        <v>0</v>
      </c>
      <c r="H78" t="e">
        <f t="shared" si="3"/>
        <v>#N/A</v>
      </c>
    </row>
    <row r="79" spans="7:8" x14ac:dyDescent="0.3">
      <c r="G79">
        <f t="shared" si="2"/>
        <v>0</v>
      </c>
      <c r="H79" t="e">
        <f t="shared" si="3"/>
        <v>#N/A</v>
      </c>
    </row>
    <row r="80" spans="7:8" x14ac:dyDescent="0.3">
      <c r="G80">
        <f t="shared" si="2"/>
        <v>0</v>
      </c>
      <c r="H80" t="e">
        <f t="shared" si="3"/>
        <v>#N/A</v>
      </c>
    </row>
    <row r="81" spans="7:8" x14ac:dyDescent="0.3">
      <c r="G81">
        <f t="shared" si="2"/>
        <v>0</v>
      </c>
      <c r="H81" t="e">
        <f t="shared" si="3"/>
        <v>#N/A</v>
      </c>
    </row>
    <row r="82" spans="7:8" x14ac:dyDescent="0.3">
      <c r="G82">
        <f t="shared" si="2"/>
        <v>0</v>
      </c>
      <c r="H82" t="e">
        <f t="shared" si="3"/>
        <v>#N/A</v>
      </c>
    </row>
    <row r="83" spans="7:8" x14ac:dyDescent="0.3">
      <c r="G83">
        <f t="shared" si="2"/>
        <v>0</v>
      </c>
      <c r="H83" t="e">
        <f t="shared" si="3"/>
        <v>#N/A</v>
      </c>
    </row>
    <row r="84" spans="7:8" x14ac:dyDescent="0.3">
      <c r="G84">
        <f t="shared" si="2"/>
        <v>0</v>
      </c>
      <c r="H84" t="e">
        <f t="shared" si="3"/>
        <v>#N/A</v>
      </c>
    </row>
    <row r="85" spans="7:8" x14ac:dyDescent="0.3">
      <c r="G85">
        <f t="shared" si="2"/>
        <v>0</v>
      </c>
      <c r="H85" t="e">
        <f t="shared" si="3"/>
        <v>#N/A</v>
      </c>
    </row>
    <row r="86" spans="7:8" x14ac:dyDescent="0.3">
      <c r="G86">
        <f t="shared" si="2"/>
        <v>0</v>
      </c>
      <c r="H86" t="e">
        <f t="shared" si="3"/>
        <v>#N/A</v>
      </c>
    </row>
    <row r="87" spans="7:8" x14ac:dyDescent="0.3">
      <c r="G87">
        <f t="shared" ref="G87:G150" si="4">D87</f>
        <v>0</v>
      </c>
      <c r="H87" t="e">
        <f t="shared" ref="H87:H150" si="5">VLOOKUP(D87,D87:E238,2,0)</f>
        <v>#N/A</v>
      </c>
    </row>
    <row r="88" spans="7:8" x14ac:dyDescent="0.3">
      <c r="G88">
        <f t="shared" si="4"/>
        <v>0</v>
      </c>
      <c r="H88" t="e">
        <f t="shared" si="5"/>
        <v>#N/A</v>
      </c>
    </row>
    <row r="89" spans="7:8" x14ac:dyDescent="0.3">
      <c r="G89">
        <f t="shared" si="4"/>
        <v>0</v>
      </c>
      <c r="H89" t="e">
        <f t="shared" si="5"/>
        <v>#N/A</v>
      </c>
    </row>
    <row r="90" spans="7:8" x14ac:dyDescent="0.3">
      <c r="G90">
        <f t="shared" si="4"/>
        <v>0</v>
      </c>
      <c r="H90" t="e">
        <f t="shared" si="5"/>
        <v>#N/A</v>
      </c>
    </row>
    <row r="91" spans="7:8" x14ac:dyDescent="0.3">
      <c r="G91">
        <f t="shared" si="4"/>
        <v>0</v>
      </c>
      <c r="H91" t="e">
        <f t="shared" si="5"/>
        <v>#N/A</v>
      </c>
    </row>
    <row r="92" spans="7:8" x14ac:dyDescent="0.3">
      <c r="G92">
        <f t="shared" si="4"/>
        <v>0</v>
      </c>
      <c r="H92" t="e">
        <f t="shared" si="5"/>
        <v>#N/A</v>
      </c>
    </row>
    <row r="93" spans="7:8" x14ac:dyDescent="0.3">
      <c r="G93">
        <f t="shared" si="4"/>
        <v>0</v>
      </c>
      <c r="H93" t="e">
        <f t="shared" si="5"/>
        <v>#N/A</v>
      </c>
    </row>
    <row r="94" spans="7:8" x14ac:dyDescent="0.3">
      <c r="G94">
        <f t="shared" si="4"/>
        <v>0</v>
      </c>
      <c r="H94" t="e">
        <f t="shared" si="5"/>
        <v>#N/A</v>
      </c>
    </row>
    <row r="95" spans="7:8" x14ac:dyDescent="0.3">
      <c r="G95">
        <f t="shared" si="4"/>
        <v>0</v>
      </c>
      <c r="H95" t="e">
        <f t="shared" si="5"/>
        <v>#N/A</v>
      </c>
    </row>
    <row r="96" spans="7:8" x14ac:dyDescent="0.3">
      <c r="G96">
        <f t="shared" si="4"/>
        <v>0</v>
      </c>
      <c r="H96" t="e">
        <f t="shared" si="5"/>
        <v>#N/A</v>
      </c>
    </row>
    <row r="97" spans="7:8" x14ac:dyDescent="0.3">
      <c r="G97">
        <f t="shared" si="4"/>
        <v>0</v>
      </c>
      <c r="H97" t="e">
        <f t="shared" si="5"/>
        <v>#N/A</v>
      </c>
    </row>
    <row r="98" spans="7:8" x14ac:dyDescent="0.3">
      <c r="G98">
        <f t="shared" si="4"/>
        <v>0</v>
      </c>
      <c r="H98" t="e">
        <f t="shared" si="5"/>
        <v>#N/A</v>
      </c>
    </row>
    <row r="99" spans="7:8" x14ac:dyDescent="0.3">
      <c r="G99">
        <f t="shared" si="4"/>
        <v>0</v>
      </c>
      <c r="H99" t="e">
        <f t="shared" si="5"/>
        <v>#N/A</v>
      </c>
    </row>
    <row r="100" spans="7:8" x14ac:dyDescent="0.3">
      <c r="G100">
        <f t="shared" si="4"/>
        <v>0</v>
      </c>
      <c r="H100" t="e">
        <f t="shared" si="5"/>
        <v>#N/A</v>
      </c>
    </row>
    <row r="101" spans="7:8" x14ac:dyDescent="0.3">
      <c r="G101">
        <f t="shared" si="4"/>
        <v>0</v>
      </c>
      <c r="H101" t="e">
        <f t="shared" si="5"/>
        <v>#N/A</v>
      </c>
    </row>
    <row r="102" spans="7:8" x14ac:dyDescent="0.3">
      <c r="G102">
        <f t="shared" si="4"/>
        <v>0</v>
      </c>
      <c r="H102" t="e">
        <f t="shared" si="5"/>
        <v>#N/A</v>
      </c>
    </row>
    <row r="103" spans="7:8" x14ac:dyDescent="0.3">
      <c r="G103">
        <f t="shared" si="4"/>
        <v>0</v>
      </c>
      <c r="H103" t="e">
        <f t="shared" si="5"/>
        <v>#N/A</v>
      </c>
    </row>
    <row r="104" spans="7:8" x14ac:dyDescent="0.3">
      <c r="G104">
        <f t="shared" si="4"/>
        <v>0</v>
      </c>
      <c r="H104" t="e">
        <f t="shared" si="5"/>
        <v>#N/A</v>
      </c>
    </row>
    <row r="105" spans="7:8" x14ac:dyDescent="0.3">
      <c r="G105">
        <f t="shared" si="4"/>
        <v>0</v>
      </c>
      <c r="H105" t="e">
        <f t="shared" si="5"/>
        <v>#N/A</v>
      </c>
    </row>
    <row r="106" spans="7:8" x14ac:dyDescent="0.3">
      <c r="G106">
        <f t="shared" si="4"/>
        <v>0</v>
      </c>
      <c r="H106" t="e">
        <f t="shared" si="5"/>
        <v>#N/A</v>
      </c>
    </row>
    <row r="107" spans="7:8" x14ac:dyDescent="0.3">
      <c r="G107">
        <f t="shared" si="4"/>
        <v>0</v>
      </c>
      <c r="H107" t="e">
        <f t="shared" si="5"/>
        <v>#N/A</v>
      </c>
    </row>
    <row r="108" spans="7:8" x14ac:dyDescent="0.3">
      <c r="G108">
        <f t="shared" si="4"/>
        <v>0</v>
      </c>
      <c r="H108" t="e">
        <f t="shared" si="5"/>
        <v>#N/A</v>
      </c>
    </row>
    <row r="109" spans="7:8" x14ac:dyDescent="0.3">
      <c r="G109">
        <f t="shared" si="4"/>
        <v>0</v>
      </c>
      <c r="H109" t="e">
        <f t="shared" si="5"/>
        <v>#N/A</v>
      </c>
    </row>
    <row r="110" spans="7:8" x14ac:dyDescent="0.3">
      <c r="G110">
        <f t="shared" si="4"/>
        <v>0</v>
      </c>
      <c r="H110" t="e">
        <f t="shared" si="5"/>
        <v>#N/A</v>
      </c>
    </row>
    <row r="111" spans="7:8" x14ac:dyDescent="0.3">
      <c r="G111">
        <f t="shared" si="4"/>
        <v>0</v>
      </c>
      <c r="H111" t="e">
        <f t="shared" si="5"/>
        <v>#N/A</v>
      </c>
    </row>
    <row r="112" spans="7:8" x14ac:dyDescent="0.3">
      <c r="G112">
        <f t="shared" si="4"/>
        <v>0</v>
      </c>
      <c r="H112" t="e">
        <f t="shared" si="5"/>
        <v>#N/A</v>
      </c>
    </row>
    <row r="113" spans="7:8" x14ac:dyDescent="0.3">
      <c r="G113">
        <f t="shared" si="4"/>
        <v>0</v>
      </c>
      <c r="H113" t="e">
        <f t="shared" si="5"/>
        <v>#N/A</v>
      </c>
    </row>
    <row r="114" spans="7:8" x14ac:dyDescent="0.3">
      <c r="G114">
        <f t="shared" si="4"/>
        <v>0</v>
      </c>
      <c r="H114" t="e">
        <f t="shared" si="5"/>
        <v>#N/A</v>
      </c>
    </row>
    <row r="115" spans="7:8" x14ac:dyDescent="0.3">
      <c r="G115">
        <f t="shared" si="4"/>
        <v>0</v>
      </c>
      <c r="H115" t="e">
        <f t="shared" si="5"/>
        <v>#N/A</v>
      </c>
    </row>
    <row r="116" spans="7:8" x14ac:dyDescent="0.3">
      <c r="G116">
        <f t="shared" si="4"/>
        <v>0</v>
      </c>
      <c r="H116" t="e">
        <f t="shared" si="5"/>
        <v>#N/A</v>
      </c>
    </row>
    <row r="117" spans="7:8" x14ac:dyDescent="0.3">
      <c r="G117">
        <f t="shared" si="4"/>
        <v>0</v>
      </c>
      <c r="H117" t="e">
        <f t="shared" si="5"/>
        <v>#N/A</v>
      </c>
    </row>
    <row r="118" spans="7:8" x14ac:dyDescent="0.3">
      <c r="G118">
        <f t="shared" si="4"/>
        <v>0</v>
      </c>
      <c r="H118" t="e">
        <f t="shared" si="5"/>
        <v>#N/A</v>
      </c>
    </row>
    <row r="119" spans="7:8" x14ac:dyDescent="0.3">
      <c r="G119">
        <f t="shared" si="4"/>
        <v>0</v>
      </c>
      <c r="H119" t="e">
        <f t="shared" si="5"/>
        <v>#N/A</v>
      </c>
    </row>
    <row r="120" spans="7:8" x14ac:dyDescent="0.3">
      <c r="G120">
        <f t="shared" si="4"/>
        <v>0</v>
      </c>
      <c r="H120" t="e">
        <f t="shared" si="5"/>
        <v>#N/A</v>
      </c>
    </row>
    <row r="121" spans="7:8" x14ac:dyDescent="0.3">
      <c r="G121">
        <f t="shared" si="4"/>
        <v>0</v>
      </c>
      <c r="H121" t="e">
        <f t="shared" si="5"/>
        <v>#N/A</v>
      </c>
    </row>
    <row r="122" spans="7:8" x14ac:dyDescent="0.3">
      <c r="G122">
        <f t="shared" si="4"/>
        <v>0</v>
      </c>
      <c r="H122" t="e">
        <f t="shared" si="5"/>
        <v>#N/A</v>
      </c>
    </row>
    <row r="123" spans="7:8" x14ac:dyDescent="0.3">
      <c r="G123">
        <f t="shared" si="4"/>
        <v>0</v>
      </c>
      <c r="H123" t="e">
        <f t="shared" si="5"/>
        <v>#N/A</v>
      </c>
    </row>
    <row r="124" spans="7:8" x14ac:dyDescent="0.3">
      <c r="G124">
        <f t="shared" si="4"/>
        <v>0</v>
      </c>
      <c r="H124" t="e">
        <f t="shared" si="5"/>
        <v>#N/A</v>
      </c>
    </row>
    <row r="125" spans="7:8" x14ac:dyDescent="0.3">
      <c r="G125">
        <f t="shared" si="4"/>
        <v>0</v>
      </c>
      <c r="H125" t="e">
        <f t="shared" si="5"/>
        <v>#N/A</v>
      </c>
    </row>
    <row r="126" spans="7:8" x14ac:dyDescent="0.3">
      <c r="G126">
        <f t="shared" si="4"/>
        <v>0</v>
      </c>
      <c r="H126" t="e">
        <f t="shared" si="5"/>
        <v>#N/A</v>
      </c>
    </row>
    <row r="127" spans="7:8" x14ac:dyDescent="0.3">
      <c r="G127">
        <f t="shared" si="4"/>
        <v>0</v>
      </c>
      <c r="H127" t="e">
        <f t="shared" si="5"/>
        <v>#N/A</v>
      </c>
    </row>
    <row r="128" spans="7:8" x14ac:dyDescent="0.3">
      <c r="G128">
        <f t="shared" si="4"/>
        <v>0</v>
      </c>
      <c r="H128" t="e">
        <f t="shared" si="5"/>
        <v>#N/A</v>
      </c>
    </row>
    <row r="129" spans="7:8" x14ac:dyDescent="0.3">
      <c r="G129">
        <f t="shared" si="4"/>
        <v>0</v>
      </c>
      <c r="H129" t="e">
        <f t="shared" si="5"/>
        <v>#N/A</v>
      </c>
    </row>
    <row r="130" spans="7:8" x14ac:dyDescent="0.3">
      <c r="G130">
        <f t="shared" si="4"/>
        <v>0</v>
      </c>
      <c r="H130" t="e">
        <f t="shared" si="5"/>
        <v>#N/A</v>
      </c>
    </row>
    <row r="131" spans="7:8" x14ac:dyDescent="0.3">
      <c r="G131">
        <f t="shared" si="4"/>
        <v>0</v>
      </c>
      <c r="H131" t="e">
        <f t="shared" si="5"/>
        <v>#N/A</v>
      </c>
    </row>
    <row r="132" spans="7:8" x14ac:dyDescent="0.3">
      <c r="G132">
        <f t="shared" si="4"/>
        <v>0</v>
      </c>
      <c r="H132" t="e">
        <f t="shared" si="5"/>
        <v>#N/A</v>
      </c>
    </row>
    <row r="133" spans="7:8" x14ac:dyDescent="0.3">
      <c r="G133">
        <f t="shared" si="4"/>
        <v>0</v>
      </c>
      <c r="H133" t="e">
        <f t="shared" si="5"/>
        <v>#N/A</v>
      </c>
    </row>
    <row r="134" spans="7:8" x14ac:dyDescent="0.3">
      <c r="G134">
        <f t="shared" si="4"/>
        <v>0</v>
      </c>
      <c r="H134" t="e">
        <f t="shared" si="5"/>
        <v>#N/A</v>
      </c>
    </row>
    <row r="135" spans="7:8" x14ac:dyDescent="0.3">
      <c r="G135">
        <f t="shared" si="4"/>
        <v>0</v>
      </c>
      <c r="H135" t="e">
        <f t="shared" si="5"/>
        <v>#N/A</v>
      </c>
    </row>
    <row r="136" spans="7:8" x14ac:dyDescent="0.3">
      <c r="G136">
        <f t="shared" si="4"/>
        <v>0</v>
      </c>
      <c r="H136" t="e">
        <f t="shared" si="5"/>
        <v>#N/A</v>
      </c>
    </row>
    <row r="137" spans="7:8" x14ac:dyDescent="0.3">
      <c r="G137">
        <f t="shared" si="4"/>
        <v>0</v>
      </c>
      <c r="H137" t="e">
        <f t="shared" si="5"/>
        <v>#N/A</v>
      </c>
    </row>
    <row r="138" spans="7:8" x14ac:dyDescent="0.3">
      <c r="G138">
        <f t="shared" si="4"/>
        <v>0</v>
      </c>
      <c r="H138" t="e">
        <f t="shared" si="5"/>
        <v>#N/A</v>
      </c>
    </row>
    <row r="139" spans="7:8" x14ac:dyDescent="0.3">
      <c r="G139">
        <f t="shared" si="4"/>
        <v>0</v>
      </c>
      <c r="H139" t="e">
        <f t="shared" si="5"/>
        <v>#N/A</v>
      </c>
    </row>
    <row r="140" spans="7:8" x14ac:dyDescent="0.3">
      <c r="G140">
        <f t="shared" si="4"/>
        <v>0</v>
      </c>
      <c r="H140" t="e">
        <f t="shared" si="5"/>
        <v>#N/A</v>
      </c>
    </row>
    <row r="141" spans="7:8" x14ac:dyDescent="0.3">
      <c r="G141">
        <f t="shared" si="4"/>
        <v>0</v>
      </c>
      <c r="H141" t="e">
        <f t="shared" si="5"/>
        <v>#N/A</v>
      </c>
    </row>
    <row r="142" spans="7:8" x14ac:dyDescent="0.3">
      <c r="G142">
        <f t="shared" si="4"/>
        <v>0</v>
      </c>
      <c r="H142" t="e">
        <f t="shared" si="5"/>
        <v>#N/A</v>
      </c>
    </row>
    <row r="143" spans="7:8" x14ac:dyDescent="0.3">
      <c r="G143">
        <f t="shared" si="4"/>
        <v>0</v>
      </c>
      <c r="H143" t="e">
        <f t="shared" si="5"/>
        <v>#N/A</v>
      </c>
    </row>
    <row r="144" spans="7:8" x14ac:dyDescent="0.3">
      <c r="G144">
        <f t="shared" si="4"/>
        <v>0</v>
      </c>
      <c r="H144" t="e">
        <f t="shared" si="5"/>
        <v>#N/A</v>
      </c>
    </row>
    <row r="145" spans="7:8" x14ac:dyDescent="0.3">
      <c r="G145">
        <f t="shared" si="4"/>
        <v>0</v>
      </c>
      <c r="H145" t="e">
        <f t="shared" si="5"/>
        <v>#N/A</v>
      </c>
    </row>
    <row r="146" spans="7:8" x14ac:dyDescent="0.3">
      <c r="G146">
        <f t="shared" si="4"/>
        <v>0</v>
      </c>
      <c r="H146" t="e">
        <f t="shared" si="5"/>
        <v>#N/A</v>
      </c>
    </row>
    <row r="147" spans="7:8" x14ac:dyDescent="0.3">
      <c r="G147">
        <f t="shared" si="4"/>
        <v>0</v>
      </c>
      <c r="H147" t="e">
        <f t="shared" si="5"/>
        <v>#N/A</v>
      </c>
    </row>
    <row r="148" spans="7:8" x14ac:dyDescent="0.3">
      <c r="G148">
        <f t="shared" si="4"/>
        <v>0</v>
      </c>
      <c r="H148" t="e">
        <f t="shared" si="5"/>
        <v>#N/A</v>
      </c>
    </row>
    <row r="149" spans="7:8" x14ac:dyDescent="0.3">
      <c r="G149">
        <f t="shared" si="4"/>
        <v>0</v>
      </c>
      <c r="H149" t="e">
        <f t="shared" si="5"/>
        <v>#N/A</v>
      </c>
    </row>
    <row r="150" spans="7:8" x14ac:dyDescent="0.3">
      <c r="G150">
        <f t="shared" si="4"/>
        <v>0</v>
      </c>
      <c r="H150" t="e">
        <f t="shared" si="5"/>
        <v>#N/A</v>
      </c>
    </row>
    <row r="151" spans="7:8" x14ac:dyDescent="0.3">
      <c r="G151">
        <f t="shared" ref="G151:G173" si="6">D151</f>
        <v>0</v>
      </c>
      <c r="H151" t="e">
        <f t="shared" ref="H151:H173" si="7">VLOOKUP(D151,D151:E302,2,0)</f>
        <v>#N/A</v>
      </c>
    </row>
    <row r="152" spans="7:8" x14ac:dyDescent="0.3">
      <c r="G152">
        <f t="shared" si="6"/>
        <v>0</v>
      </c>
      <c r="H152" t="e">
        <f t="shared" si="7"/>
        <v>#N/A</v>
      </c>
    </row>
    <row r="153" spans="7:8" x14ac:dyDescent="0.3">
      <c r="G153">
        <f t="shared" si="6"/>
        <v>0</v>
      </c>
      <c r="H153" t="e">
        <f t="shared" si="7"/>
        <v>#N/A</v>
      </c>
    </row>
    <row r="154" spans="7:8" x14ac:dyDescent="0.3">
      <c r="G154">
        <f t="shared" si="6"/>
        <v>0</v>
      </c>
      <c r="H154" t="e">
        <f t="shared" si="7"/>
        <v>#N/A</v>
      </c>
    </row>
    <row r="155" spans="7:8" x14ac:dyDescent="0.3">
      <c r="G155">
        <f t="shared" si="6"/>
        <v>0</v>
      </c>
      <c r="H155" t="e">
        <f t="shared" si="7"/>
        <v>#N/A</v>
      </c>
    </row>
    <row r="156" spans="7:8" x14ac:dyDescent="0.3">
      <c r="G156">
        <f t="shared" si="6"/>
        <v>0</v>
      </c>
      <c r="H156" t="e">
        <f t="shared" si="7"/>
        <v>#N/A</v>
      </c>
    </row>
    <row r="157" spans="7:8" x14ac:dyDescent="0.3">
      <c r="G157">
        <f t="shared" si="6"/>
        <v>0</v>
      </c>
      <c r="H157" t="e">
        <f t="shared" si="7"/>
        <v>#N/A</v>
      </c>
    </row>
    <row r="158" spans="7:8" x14ac:dyDescent="0.3">
      <c r="G158">
        <f t="shared" si="6"/>
        <v>0</v>
      </c>
      <c r="H158" t="e">
        <f t="shared" si="7"/>
        <v>#N/A</v>
      </c>
    </row>
    <row r="159" spans="7:8" x14ac:dyDescent="0.3">
      <c r="G159">
        <f t="shared" si="6"/>
        <v>0</v>
      </c>
      <c r="H159" t="e">
        <f t="shared" si="7"/>
        <v>#N/A</v>
      </c>
    </row>
    <row r="160" spans="7:8" x14ac:dyDescent="0.3">
      <c r="G160">
        <f t="shared" si="6"/>
        <v>0</v>
      </c>
      <c r="H160" t="e">
        <f t="shared" si="7"/>
        <v>#N/A</v>
      </c>
    </row>
    <row r="161" spans="7:8" x14ac:dyDescent="0.3">
      <c r="G161">
        <f t="shared" si="6"/>
        <v>0</v>
      </c>
      <c r="H161" t="e">
        <f t="shared" si="7"/>
        <v>#N/A</v>
      </c>
    </row>
    <row r="162" spans="7:8" x14ac:dyDescent="0.3">
      <c r="G162">
        <f t="shared" si="6"/>
        <v>0</v>
      </c>
      <c r="H162" t="e">
        <f t="shared" si="7"/>
        <v>#N/A</v>
      </c>
    </row>
    <row r="163" spans="7:8" x14ac:dyDescent="0.3">
      <c r="G163">
        <f t="shared" si="6"/>
        <v>0</v>
      </c>
      <c r="H163" t="e">
        <f t="shared" si="7"/>
        <v>#N/A</v>
      </c>
    </row>
    <row r="164" spans="7:8" x14ac:dyDescent="0.3">
      <c r="G164">
        <f t="shared" si="6"/>
        <v>0</v>
      </c>
      <c r="H164" t="e">
        <f t="shared" si="7"/>
        <v>#N/A</v>
      </c>
    </row>
    <row r="165" spans="7:8" x14ac:dyDescent="0.3">
      <c r="G165">
        <f t="shared" si="6"/>
        <v>0</v>
      </c>
      <c r="H165" t="e">
        <f t="shared" si="7"/>
        <v>#N/A</v>
      </c>
    </row>
    <row r="166" spans="7:8" x14ac:dyDescent="0.3">
      <c r="G166">
        <f t="shared" si="6"/>
        <v>0</v>
      </c>
      <c r="H166" t="e">
        <f t="shared" si="7"/>
        <v>#N/A</v>
      </c>
    </row>
    <row r="167" spans="7:8" x14ac:dyDescent="0.3">
      <c r="G167">
        <f t="shared" si="6"/>
        <v>0</v>
      </c>
      <c r="H167" t="e">
        <f t="shared" si="7"/>
        <v>#N/A</v>
      </c>
    </row>
    <row r="168" spans="7:8" x14ac:dyDescent="0.3">
      <c r="G168">
        <f t="shared" si="6"/>
        <v>0</v>
      </c>
      <c r="H168" t="e">
        <f t="shared" si="7"/>
        <v>#N/A</v>
      </c>
    </row>
    <row r="169" spans="7:8" x14ac:dyDescent="0.3">
      <c r="G169">
        <f t="shared" si="6"/>
        <v>0</v>
      </c>
      <c r="H169" t="e">
        <f t="shared" si="7"/>
        <v>#N/A</v>
      </c>
    </row>
    <row r="170" spans="7:8" x14ac:dyDescent="0.3">
      <c r="G170">
        <f t="shared" si="6"/>
        <v>0</v>
      </c>
      <c r="H170" t="e">
        <f t="shared" si="7"/>
        <v>#N/A</v>
      </c>
    </row>
    <row r="171" spans="7:8" x14ac:dyDescent="0.3">
      <c r="G171">
        <f t="shared" si="6"/>
        <v>0</v>
      </c>
      <c r="H171" t="e">
        <f t="shared" si="7"/>
        <v>#N/A</v>
      </c>
    </row>
    <row r="172" spans="7:8" x14ac:dyDescent="0.3">
      <c r="G172">
        <f t="shared" si="6"/>
        <v>0</v>
      </c>
      <c r="H172" t="e">
        <f t="shared" si="7"/>
        <v>#N/A</v>
      </c>
    </row>
    <row r="173" spans="7:8" x14ac:dyDescent="0.3">
      <c r="G173">
        <f t="shared" si="6"/>
        <v>0</v>
      </c>
      <c r="H173" t="e">
        <f t="shared" si="7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87D1-7AB7-48B7-9EDC-5F82E59A2488}">
  <dimension ref="A1"/>
  <sheetViews>
    <sheetView workbookViewId="0">
      <selection activeCell="L88" sqref="L88"/>
    </sheetView>
  </sheetViews>
  <sheetFormatPr defaultRowHeight="14.4" x14ac:dyDescent="0.3"/>
  <cols>
    <col min="1" max="1" width="9.5546875" bestFit="1" customWidth="1"/>
    <col min="2" max="2" width="22.33203125" bestFit="1" customWidth="1"/>
    <col min="3" max="3" width="28.77734375" bestFit="1" customWidth="1"/>
    <col min="4" max="4" width="15.77734375" bestFit="1" customWidth="1"/>
    <col min="5" max="5" width="18.21875" bestFit="1" customWidth="1"/>
    <col min="6" max="6" width="19.6640625" bestFit="1" customWidth="1"/>
    <col min="7" max="7" width="17.44140625" bestFit="1" customWidth="1"/>
    <col min="8" max="8" width="28.5546875" bestFit="1" customWidth="1"/>
    <col min="9" max="9" width="31.33203125" bestFit="1" customWidth="1"/>
    <col min="10" max="10" width="18.21875" bestFit="1" customWidth="1"/>
    <col min="11" max="11" width="23.21875" bestFit="1" customWidth="1"/>
    <col min="12" max="12" width="19.88671875" bestFit="1" customWidth="1"/>
    <col min="13" max="13" width="11.5546875" bestFit="1" customWidth="1"/>
    <col min="14" max="14" width="15.5546875" bestFit="1" customWidth="1"/>
    <col min="15" max="15" width="12.21875" bestFit="1" customWidth="1"/>
    <col min="16" max="16" width="6.21875" bestFit="1" customWidth="1"/>
    <col min="17" max="17" width="10.77734375" bestFit="1" customWidth="1"/>
    <col min="18" max="18" width="16" bestFit="1" customWidth="1"/>
    <col min="19" max="19" width="13.33203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21EA-1BEA-4121-9237-AEA35D7966C6}">
  <dimension ref="A1:R40"/>
  <sheetViews>
    <sheetView showGridLines="0" showRowColHeaders="0" tabSelected="1" workbookViewId="0">
      <selection activeCell="J38" sqref="J38"/>
    </sheetView>
  </sheetViews>
  <sheetFormatPr defaultRowHeight="14.4" x14ac:dyDescent="0.3"/>
  <sheetData>
    <row r="1" spans="1:18" ht="18" x14ac:dyDescent="0.35"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8" ht="14.4" customHeight="1" x14ac:dyDescent="0.5">
      <c r="B2" s="2"/>
      <c r="C2" s="2"/>
    </row>
    <row r="3" spans="1:18" ht="14.4" customHeight="1" x14ac:dyDescent="0.5">
      <c r="B3" s="2"/>
      <c r="C3" s="2"/>
    </row>
    <row r="7" spans="1:18" x14ac:dyDescent="0.3">
      <c r="L7" s="1"/>
    </row>
    <row r="9" spans="1:18" ht="20.399999999999999" x14ac:dyDescent="0.3">
      <c r="D9" s="17"/>
      <c r="E9" s="17"/>
      <c r="F9" s="17"/>
      <c r="J9" s="10"/>
      <c r="K9" s="10"/>
      <c r="L9" s="10"/>
      <c r="M9" s="10"/>
      <c r="N9" s="10"/>
      <c r="O9" s="10"/>
      <c r="P9" s="10"/>
      <c r="Q9" s="10"/>
      <c r="R9" s="10"/>
    </row>
    <row r="10" spans="1:18" ht="24.6" x14ac:dyDescent="0.3">
      <c r="D10" s="18"/>
      <c r="E10" s="18"/>
      <c r="F10" s="18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14.4" customHeight="1" x14ac:dyDescent="0.3">
      <c r="D11" s="18"/>
      <c r="E11" s="18"/>
      <c r="F11" s="18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4.4" customHeight="1" x14ac:dyDescent="0.3">
      <c r="D12" s="11"/>
      <c r="E12" s="11"/>
      <c r="F12" s="11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20.399999999999999" x14ac:dyDescent="0.3">
      <c r="A13" s="17"/>
      <c r="B13" s="17"/>
      <c r="C13" s="17"/>
      <c r="D13" s="11"/>
      <c r="E13" s="11"/>
      <c r="F13" s="11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7.399999999999999" customHeight="1" x14ac:dyDescent="0.3">
      <c r="A14" s="13"/>
      <c r="B14" s="13"/>
      <c r="C14" s="13"/>
      <c r="D14" s="15"/>
      <c r="E14" s="15"/>
      <c r="F14" s="15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20.399999999999999" customHeight="1" x14ac:dyDescent="0.3">
      <c r="A15" s="13"/>
      <c r="B15" s="13"/>
      <c r="C15" s="13"/>
      <c r="D15" s="14"/>
      <c r="E15" s="14"/>
      <c r="F15" s="14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4.4" customHeight="1" x14ac:dyDescent="0.4">
      <c r="B16" s="9"/>
      <c r="C16" s="9"/>
      <c r="D16" s="14"/>
      <c r="E16" s="14"/>
      <c r="F16" s="14"/>
      <c r="J16" s="10"/>
      <c r="K16" s="10"/>
      <c r="L16" s="10"/>
      <c r="M16" s="10"/>
      <c r="N16" s="10"/>
      <c r="O16" s="10"/>
      <c r="P16" s="10"/>
      <c r="Q16" s="10"/>
      <c r="R16" s="10"/>
    </row>
    <row r="17" spans="2:18" ht="14.4" customHeight="1" x14ac:dyDescent="0.3">
      <c r="D17" s="11"/>
      <c r="E17" s="11"/>
      <c r="F17" s="11"/>
      <c r="J17" s="10"/>
      <c r="K17" s="10"/>
      <c r="L17" s="10"/>
      <c r="M17" s="10"/>
      <c r="N17" s="10"/>
      <c r="O17" s="10"/>
      <c r="P17" s="10"/>
      <c r="Q17" s="10"/>
      <c r="R17" s="10"/>
    </row>
    <row r="18" spans="2:18" x14ac:dyDescent="0.3">
      <c r="D18" s="11"/>
      <c r="E18" s="11"/>
      <c r="F18" s="11"/>
      <c r="J18" s="10"/>
      <c r="K18" s="10"/>
      <c r="L18" s="10"/>
      <c r="M18" s="10"/>
      <c r="N18" s="10"/>
      <c r="O18" s="10"/>
      <c r="P18" s="10"/>
      <c r="Q18" s="10"/>
      <c r="R18" s="10"/>
    </row>
    <row r="19" spans="2:18" ht="20.399999999999999" x14ac:dyDescent="0.3">
      <c r="D19" s="15"/>
      <c r="E19" s="15"/>
      <c r="F19" s="15"/>
      <c r="J19" s="10"/>
      <c r="K19" s="10"/>
      <c r="L19" s="10"/>
      <c r="M19" s="10"/>
      <c r="N19" s="10"/>
      <c r="O19" s="10"/>
      <c r="P19" s="10"/>
      <c r="Q19" s="10"/>
      <c r="R19" s="10"/>
    </row>
    <row r="20" spans="2:18" ht="24.6" x14ac:dyDescent="0.4">
      <c r="C20" s="9"/>
      <c r="D20" s="14"/>
      <c r="E20" s="14"/>
      <c r="F20" s="14"/>
      <c r="J20" s="10"/>
      <c r="K20" s="10"/>
      <c r="L20" s="10"/>
      <c r="M20" s="10"/>
      <c r="N20" s="10"/>
      <c r="O20" s="10"/>
      <c r="P20" s="10"/>
      <c r="Q20" s="10"/>
      <c r="R20" s="10"/>
    </row>
    <row r="21" spans="2:18" ht="14.4" customHeight="1" x14ac:dyDescent="0.4">
      <c r="B21" s="9"/>
      <c r="C21" s="9"/>
      <c r="D21" s="14"/>
      <c r="E21" s="14"/>
      <c r="F21" s="14"/>
      <c r="J21" s="10"/>
      <c r="K21" s="10"/>
      <c r="L21" s="10"/>
      <c r="M21" s="10"/>
      <c r="N21" s="10"/>
      <c r="O21" s="10"/>
      <c r="P21" s="10"/>
      <c r="Q21" s="10"/>
      <c r="R21" s="10"/>
    </row>
    <row r="22" spans="2:18" ht="14.4" customHeight="1" x14ac:dyDescent="0.3">
      <c r="J22" s="10"/>
      <c r="K22" s="10"/>
      <c r="L22" s="10"/>
      <c r="M22" s="10"/>
      <c r="N22" s="10"/>
      <c r="O22" s="10"/>
      <c r="P22" s="10"/>
      <c r="Q22" s="10"/>
      <c r="R22" s="10"/>
    </row>
    <row r="23" spans="2:18" x14ac:dyDescent="0.3">
      <c r="J23" s="10"/>
      <c r="K23" s="10"/>
      <c r="L23" s="10"/>
      <c r="M23" s="10"/>
      <c r="N23" s="10"/>
      <c r="O23" s="10"/>
      <c r="P23" s="10"/>
      <c r="Q23" s="10"/>
      <c r="R23" s="10"/>
    </row>
    <row r="24" spans="2:18" x14ac:dyDescent="0.3">
      <c r="J24" s="10"/>
      <c r="K24" s="10"/>
      <c r="L24" s="10"/>
      <c r="M24" s="10"/>
      <c r="N24" s="10"/>
      <c r="O24" s="10"/>
      <c r="P24" s="10"/>
      <c r="Q24" s="10"/>
      <c r="R24" s="10"/>
    </row>
    <row r="25" spans="2:18" x14ac:dyDescent="0.3">
      <c r="J25" s="10"/>
      <c r="K25" s="10"/>
      <c r="L25" s="10"/>
      <c r="M25" s="10"/>
      <c r="N25" s="10"/>
      <c r="O25" s="10"/>
      <c r="P25" s="10"/>
      <c r="Q25" s="10"/>
      <c r="R25" s="10"/>
    </row>
    <row r="26" spans="2:18" x14ac:dyDescent="0.3">
      <c r="J26" s="10"/>
      <c r="K26" s="10"/>
      <c r="L26" s="10"/>
      <c r="M26" s="10"/>
      <c r="N26" s="10"/>
      <c r="O26" s="10"/>
      <c r="P26" s="10"/>
      <c r="Q26" s="10"/>
      <c r="R26" s="10"/>
    </row>
    <row r="27" spans="2:18" x14ac:dyDescent="0.3">
      <c r="J27" s="10"/>
      <c r="K27" s="10"/>
      <c r="L27" s="10"/>
      <c r="M27" s="10"/>
      <c r="N27" s="10"/>
      <c r="O27" s="10"/>
      <c r="P27" s="10"/>
      <c r="Q27" s="10"/>
      <c r="R27" s="10"/>
    </row>
    <row r="28" spans="2:18" x14ac:dyDescent="0.3">
      <c r="J28" s="10"/>
      <c r="K28" s="10"/>
      <c r="L28" s="10"/>
      <c r="M28" s="10"/>
      <c r="N28" s="10"/>
      <c r="O28" s="10"/>
      <c r="P28" s="10"/>
      <c r="Q28" s="10"/>
      <c r="R28" s="10"/>
    </row>
    <row r="29" spans="2:18" x14ac:dyDescent="0.3">
      <c r="J29" s="10"/>
      <c r="K29" s="10"/>
      <c r="L29" s="10"/>
      <c r="M29" s="10"/>
      <c r="N29" s="10"/>
      <c r="O29" s="10"/>
      <c r="P29" s="10"/>
      <c r="Q29" s="10"/>
      <c r="R29" s="10"/>
    </row>
    <row r="30" spans="2:18" x14ac:dyDescent="0.3">
      <c r="J30" s="10"/>
      <c r="K30" s="10"/>
      <c r="L30" s="10"/>
      <c r="M30" s="10"/>
      <c r="N30" s="10"/>
      <c r="O30" s="10"/>
      <c r="P30" s="10"/>
      <c r="Q30" s="10"/>
      <c r="R30" s="10"/>
    </row>
    <row r="31" spans="2:18" x14ac:dyDescent="0.3">
      <c r="J31" s="10"/>
      <c r="K31" s="10"/>
      <c r="L31" s="10"/>
      <c r="M31" s="10"/>
      <c r="N31" s="10"/>
      <c r="O31" s="10"/>
      <c r="P31" s="10"/>
      <c r="Q31" s="10"/>
      <c r="R31" s="10"/>
    </row>
    <row r="32" spans="2:18" x14ac:dyDescent="0.3">
      <c r="J32" s="10"/>
      <c r="K32" s="10"/>
      <c r="L32" s="10"/>
      <c r="M32" s="10"/>
      <c r="N32" s="10"/>
      <c r="O32" s="10"/>
      <c r="P32" s="10"/>
      <c r="Q32" s="10"/>
      <c r="R32" s="10"/>
    </row>
    <row r="33" spans="10:18" x14ac:dyDescent="0.3">
      <c r="J33" s="10"/>
      <c r="K33" s="10"/>
      <c r="L33" s="10"/>
      <c r="M33" s="10"/>
      <c r="N33" s="10"/>
      <c r="O33" s="10"/>
      <c r="P33" s="10"/>
      <c r="Q33" s="10"/>
      <c r="R33" s="10"/>
    </row>
    <row r="34" spans="10:18" x14ac:dyDescent="0.3">
      <c r="J34" s="10"/>
      <c r="K34" s="10"/>
      <c r="L34" s="10"/>
      <c r="M34" s="10"/>
      <c r="N34" s="10"/>
      <c r="O34" s="10"/>
      <c r="P34" s="10"/>
      <c r="Q34" s="10"/>
      <c r="R34" s="10"/>
    </row>
    <row r="35" spans="10:18" x14ac:dyDescent="0.3">
      <c r="J35" s="10"/>
      <c r="K35" s="10"/>
      <c r="L35" s="10"/>
      <c r="M35" s="10"/>
      <c r="N35" s="10"/>
      <c r="O35" s="10"/>
      <c r="P35" s="10"/>
      <c r="Q35" s="10"/>
      <c r="R35" s="10"/>
    </row>
    <row r="36" spans="10:18" x14ac:dyDescent="0.3">
      <c r="J36" s="10"/>
      <c r="K36" s="10"/>
      <c r="L36" s="10"/>
      <c r="M36" s="10"/>
      <c r="N36" s="10"/>
      <c r="O36" s="10"/>
      <c r="P36" s="10"/>
      <c r="Q36" s="10"/>
      <c r="R36" s="10"/>
    </row>
    <row r="37" spans="10:18" x14ac:dyDescent="0.3">
      <c r="J37" s="10"/>
      <c r="K37" s="10"/>
      <c r="L37" s="10"/>
      <c r="M37" s="10"/>
      <c r="N37" s="10"/>
      <c r="O37" s="10"/>
      <c r="P37" s="10"/>
      <c r="Q37" s="10"/>
      <c r="R37" s="10"/>
    </row>
    <row r="38" spans="10:18" x14ac:dyDescent="0.3">
      <c r="J38" s="10"/>
      <c r="K38" s="10"/>
      <c r="L38" s="10"/>
      <c r="M38" s="10"/>
      <c r="N38" s="10"/>
      <c r="O38" s="10"/>
      <c r="P38" s="10"/>
      <c r="Q38" s="10"/>
      <c r="R38" s="10"/>
    </row>
    <row r="39" spans="10:18" x14ac:dyDescent="0.3">
      <c r="J39" s="10"/>
      <c r="K39" s="10"/>
      <c r="L39" s="10"/>
      <c r="M39" s="10"/>
      <c r="N39" s="10"/>
      <c r="O39" s="10"/>
      <c r="P39" s="10"/>
      <c r="Q39" s="10"/>
      <c r="R39" s="10"/>
    </row>
    <row r="40" spans="10:18" x14ac:dyDescent="0.3">
      <c r="J40" s="10"/>
      <c r="K40" s="10"/>
      <c r="L40" s="10"/>
      <c r="M40" s="10"/>
      <c r="N40" s="10"/>
      <c r="O40" s="10"/>
      <c r="P40" s="10"/>
      <c r="Q40" s="10"/>
      <c r="R40" s="1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A44D1C9D-6A18-456D-844B-A144D96E1974}">
  <ds:schemaRefs/>
</ds:datastoreItem>
</file>

<file path=customXml/itemProps2.xml><?xml version="1.0" encoding="utf-8"?>
<ds:datastoreItem xmlns:ds="http://schemas.openxmlformats.org/officeDocument/2006/customXml" ds:itemID="{9FB12077-2F18-4C5F-A9BE-61E69F80BCF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D357930-53D5-4771-BDFF-DA35F45A0C4B}">
  <ds:schemaRefs/>
</ds:datastoreItem>
</file>

<file path=customXml/itemProps4.xml><?xml version="1.0" encoding="utf-8"?>
<ds:datastoreItem xmlns:ds="http://schemas.openxmlformats.org/officeDocument/2006/customXml" ds:itemID="{5C13FEF2-C7A2-4E53-A5C9-89A656556F7B}">
  <ds:schemaRefs/>
</ds:datastoreItem>
</file>

<file path=customXml/itemProps5.xml><?xml version="1.0" encoding="utf-8"?>
<ds:datastoreItem xmlns:ds="http://schemas.openxmlformats.org/officeDocument/2006/customXml" ds:itemID="{A11370CE-5EF4-4CCA-A6B1-0510A658095C}">
  <ds:schemaRefs/>
</ds:datastoreItem>
</file>

<file path=customXml/itemProps6.xml><?xml version="1.0" encoding="utf-8"?>
<ds:datastoreItem xmlns:ds="http://schemas.openxmlformats.org/officeDocument/2006/customXml" ds:itemID="{62D43FD2-4024-46A8-8F91-B4968E0D21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Calc_pivots</vt:lpstr>
      <vt:lpstr>DataCoSupplyChainDataset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Galinskaia</dc:creator>
  <cp:lastModifiedBy>Valeriia Galinskaia</cp:lastModifiedBy>
  <dcterms:created xsi:type="dcterms:W3CDTF">2026-10-19T07:12:04Z</dcterms:created>
  <dcterms:modified xsi:type="dcterms:W3CDTF">2026-10-27T06:19:31Z</dcterms:modified>
</cp:coreProperties>
</file>