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ms-excel.sheet.macroEnabled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xl/vbaProject.bin" ContentType="application/vnd.ms-office.vbaProject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 codeName="{957460C9-B318-DD5D-5CC9-C049C1E746CC}"/>
  <workbookPr codeName="Questa_cartella_di_lavoro"/>
  <mc:AlternateContent xmlns:mc="http://schemas.openxmlformats.org/markup-compatibility/2006">
    <mc:Choice Requires="x15">
      <x15ac:absPath xmlns:x15ac="http://schemas.microsoft.com/office/spreadsheetml/2010/11/ac" url="C:\Users\ValeriO.o\Desktop\metro\"/>
    </mc:Choice>
  </mc:AlternateContent>
  <xr:revisionPtr revIDLastSave="0" documentId="13_ncr:1_{580518E5-D21B-4042-AD9E-455CEA50729B}" xr6:coauthVersionLast="47" xr6:coauthVersionMax="47" xr10:uidLastSave="{00000000-0000-0000-0000-000000000000}"/>
  <bookViews>
    <workbookView xWindow="-120" yWindow="-120" windowWidth="19440" windowHeight="11640" activeTab="4" xr2:uid="{3BB41DF3-4D94-40C4-BEB7-A8DD134341AB}"/>
  </bookViews>
  <sheets>
    <sheet name="Squadra1" sheetId="3" r:id="rId1"/>
    <sheet name="Squadra2" sheetId="5" r:id="rId2"/>
    <sheet name="Squadra3" sheetId="6" r:id="rId3"/>
    <sheet name="Squadra 4" sheetId="7" r:id="rId4"/>
    <sheet name="Festivi" sheetId="4" r:id="rId5"/>
  </sheets>
  <functionGroups builtInGroupCount="19"/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3" l="1"/>
  <c r="F9" i="3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F26" i="3" s="1"/>
  <c r="F27" i="3" s="1"/>
  <c r="F28" i="3" s="1"/>
  <c r="F29" i="3" s="1"/>
  <c r="F30" i="3" s="1"/>
  <c r="F31" i="3" s="1"/>
  <c r="F32" i="3" s="1"/>
  <c r="F33" i="3" s="1"/>
  <c r="F34" i="3" s="1"/>
  <c r="F35" i="3" s="1"/>
  <c r="F36" i="3" s="1"/>
  <c r="F37" i="3" s="1"/>
  <c r="F38" i="3" s="1"/>
  <c r="F39" i="3" s="1"/>
  <c r="F40" i="3" s="1"/>
  <c r="F41" i="3" s="1"/>
  <c r="F42" i="3" s="1"/>
  <c r="F43" i="3" s="1"/>
  <c r="F44" i="3" s="1"/>
  <c r="F45" i="3" s="1"/>
  <c r="F46" i="3" s="1"/>
  <c r="F47" i="3" s="1"/>
  <c r="F8" i="5"/>
  <c r="F9" i="5" s="1"/>
  <c r="F10" i="5" s="1"/>
  <c r="F11" i="5" s="1"/>
  <c r="F12" i="5" s="1"/>
  <c r="F13" i="5" s="1"/>
  <c r="F14" i="5" s="1"/>
  <c r="F15" i="5" s="1"/>
  <c r="F16" i="5" s="1"/>
  <c r="F17" i="5" s="1"/>
  <c r="F18" i="5" s="1"/>
  <c r="F19" i="5" s="1"/>
  <c r="F20" i="5" s="1"/>
  <c r="F21" i="5" s="1"/>
  <c r="F22" i="5" s="1"/>
  <c r="F23" i="5" s="1"/>
  <c r="F24" i="5" s="1"/>
  <c r="F25" i="5" s="1"/>
  <c r="F26" i="5" s="1"/>
  <c r="F27" i="5" s="1"/>
  <c r="F28" i="5" s="1"/>
  <c r="F29" i="5" s="1"/>
  <c r="F30" i="5" s="1"/>
  <c r="F31" i="5" s="1"/>
  <c r="F32" i="5" s="1"/>
  <c r="F33" i="5" s="1"/>
  <c r="F34" i="5" s="1"/>
  <c r="F35" i="5" s="1"/>
  <c r="F36" i="5" s="1"/>
  <c r="F37" i="5" s="1"/>
  <c r="F38" i="5" s="1"/>
  <c r="F39" i="5" s="1"/>
  <c r="F40" i="5" s="1"/>
  <c r="F41" i="5" s="1"/>
  <c r="F42" i="5" s="1"/>
  <c r="F43" i="5" s="1"/>
  <c r="F44" i="5" s="1"/>
  <c r="F45" i="5" s="1"/>
  <c r="F46" i="5" s="1"/>
  <c r="F47" i="5" s="1"/>
  <c r="F48" i="5" s="1"/>
  <c r="F49" i="5" s="1"/>
  <c r="F50" i="5" s="1"/>
  <c r="F51" i="5" s="1"/>
  <c r="F52" i="5" s="1"/>
  <c r="F53" i="5" s="1"/>
  <c r="F54" i="5" s="1"/>
  <c r="F55" i="5" s="1"/>
  <c r="F56" i="5" s="1"/>
  <c r="F57" i="5" s="1"/>
  <c r="F58" i="5" s="1"/>
  <c r="F59" i="5" s="1"/>
  <c r="F8" i="6"/>
  <c r="F9" i="6"/>
  <c r="F10" i="6"/>
  <c r="F11" i="6" s="1"/>
  <c r="F12" i="6" s="1"/>
  <c r="F13" i="6" s="1"/>
  <c r="F14" i="6" s="1"/>
  <c r="F15" i="6" s="1"/>
  <c r="F16" i="6" s="1"/>
  <c r="F17" i="6" s="1"/>
  <c r="F18" i="6" s="1"/>
  <c r="F19" i="6" s="1"/>
  <c r="F20" i="6" s="1"/>
  <c r="F21" i="6" s="1"/>
  <c r="F22" i="6" s="1"/>
  <c r="F23" i="6" s="1"/>
  <c r="F24" i="6" s="1"/>
  <c r="F25" i="6" s="1"/>
  <c r="F26" i="6" s="1"/>
  <c r="F27" i="6" s="1"/>
  <c r="F28" i="6" s="1"/>
  <c r="F29" i="6" s="1"/>
  <c r="F30" i="6" s="1"/>
  <c r="F31" i="6" s="1"/>
  <c r="F32" i="6" s="1"/>
  <c r="F33" i="6" s="1"/>
  <c r="F34" i="6" s="1"/>
  <c r="F35" i="6" s="1"/>
  <c r="F36" i="6" s="1"/>
  <c r="F37" i="6" s="1"/>
  <c r="F38" i="6" s="1"/>
  <c r="F39" i="6" s="1"/>
  <c r="F40" i="6" s="1"/>
  <c r="F41" i="6" s="1"/>
  <c r="F42" i="6" s="1"/>
  <c r="F43" i="6" s="1"/>
  <c r="F44" i="6" s="1"/>
  <c r="F45" i="6" s="1"/>
  <c r="F46" i="6" s="1"/>
  <c r="F47" i="6" s="1"/>
  <c r="F48" i="6" s="1"/>
  <c r="F49" i="6" s="1"/>
  <c r="F50" i="6" s="1"/>
  <c r="F51" i="6" s="1"/>
  <c r="F52" i="6" s="1"/>
  <c r="F53" i="6" s="1"/>
  <c r="F54" i="6" s="1"/>
  <c r="F55" i="6" s="1"/>
  <c r="F56" i="6" s="1"/>
  <c r="F57" i="6" s="1"/>
  <c r="F58" i="6" s="1"/>
  <c r="F59" i="6" s="1"/>
  <c r="F60" i="6" s="1"/>
  <c r="F61" i="6" s="1"/>
  <c r="F62" i="6" s="1"/>
  <c r="F63" i="6" s="1"/>
  <c r="F8" i="7"/>
  <c r="F9" i="7"/>
  <c r="F10" i="7" s="1"/>
  <c r="F11" i="7" s="1"/>
  <c r="F12" i="7" s="1"/>
  <c r="F13" i="7" s="1"/>
  <c r="F14" i="7" s="1"/>
  <c r="F15" i="7" s="1"/>
  <c r="A8" i="5"/>
  <c r="A9" i="5" l="1"/>
  <c r="A9" i="3"/>
  <c r="A10" i="3" s="1"/>
  <c r="E9" i="7"/>
  <c r="E10" i="7"/>
  <c r="E11" i="7"/>
  <c r="E12" i="7"/>
  <c r="E13" i="7"/>
  <c r="E14" i="7"/>
  <c r="E15" i="7"/>
  <c r="E8" i="7"/>
  <c r="E8" i="6"/>
  <c r="D16" i="4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8" i="5"/>
  <c r="E51" i="5"/>
  <c r="E52" i="5"/>
  <c r="E53" i="5"/>
  <c r="E54" i="5"/>
  <c r="E55" i="5"/>
  <c r="E56" i="5"/>
  <c r="E57" i="5"/>
  <c r="E58" i="5"/>
  <c r="E59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8" i="3"/>
  <c r="C17" i="4"/>
  <c r="B17" i="4"/>
  <c r="A11" i="3"/>
  <c r="A10" i="5" l="1"/>
  <c r="A8" i="6"/>
  <c r="A9" i="6" s="1"/>
  <c r="A10" i="6" s="1"/>
  <c r="A8" i="7"/>
  <c r="A9" i="7" s="1"/>
  <c r="A10" i="7" s="1"/>
  <c r="A11" i="7" s="1"/>
  <c r="A12" i="7" s="1"/>
  <c r="A13" i="7" s="1"/>
  <c r="A14" i="7" s="1"/>
  <c r="A15" i="7" s="1"/>
  <c r="A12" i="3"/>
  <c r="A13" i="3" s="1"/>
  <c r="D26" i="4"/>
  <c r="D19" i="4"/>
  <c r="D25" i="4"/>
  <c r="D22" i="4"/>
  <c r="D18" i="4"/>
  <c r="D24" i="4"/>
  <c r="D21" i="4"/>
  <c r="D17" i="4"/>
  <c r="D15" i="4"/>
  <c r="D23" i="4"/>
  <c r="D20" i="4"/>
  <c r="D14" i="4"/>
  <c r="A11" i="6"/>
  <c r="A11" i="5"/>
  <c r="A14" i="3"/>
  <c r="A12" i="6" l="1"/>
  <c r="A13" i="6" s="1"/>
  <c r="A12" i="5"/>
  <c r="A13" i="5" s="1"/>
  <c r="A15" i="3"/>
  <c r="A16" i="3" s="1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A17" i="3"/>
  <c r="A14" i="5"/>
  <c r="A14" i="6"/>
  <c r="A15" i="5" l="1"/>
  <c r="A16" i="5" s="1"/>
  <c r="A17" i="5" s="1"/>
  <c r="A18" i="5" s="1"/>
  <c r="A15" i="6"/>
  <c r="A16" i="6" s="1"/>
  <c r="A18" i="3"/>
  <c r="A19" i="3" s="1"/>
  <c r="A20" i="3" s="1"/>
  <c r="A21" i="3" s="1"/>
  <c r="A19" i="5"/>
  <c r="A22" i="3"/>
  <c r="A17" i="6"/>
  <c r="A20" i="5" l="1"/>
  <c r="A21" i="5" s="1"/>
  <c r="A18" i="6"/>
  <c r="A19" i="6" s="1"/>
  <c r="A20" i="6" s="1"/>
  <c r="A21" i="6" s="1"/>
  <c r="A22" i="6"/>
  <c r="A22" i="5"/>
  <c r="A23" i="5" l="1"/>
  <c r="A24" i="5" s="1"/>
  <c r="A23" i="6"/>
  <c r="A25" i="5"/>
  <c r="A26" i="5" l="1"/>
  <c r="A27" i="5" s="1"/>
  <c r="A28" i="5" s="1"/>
  <c r="A29" i="5" s="1"/>
  <c r="A24" i="6"/>
  <c r="A25" i="6"/>
  <c r="A30" i="5"/>
  <c r="A31" i="5" l="1"/>
  <c r="A32" i="5" s="1"/>
  <c r="A33" i="5" s="1"/>
  <c r="A34" i="5" s="1"/>
  <c r="A26" i="6"/>
  <c r="A35" i="5"/>
  <c r="A36" i="5" l="1"/>
  <c r="A37" i="5" s="1"/>
  <c r="A27" i="6"/>
  <c r="A38" i="5"/>
  <c r="A28" i="6"/>
  <c r="A39" i="5" l="1"/>
  <c r="A40" i="5" s="1"/>
  <c r="A29" i="6"/>
  <c r="A41" i="5"/>
  <c r="A42" i="5" l="1"/>
  <c r="A43" i="5" s="1"/>
  <c r="A44" i="5" s="1"/>
  <c r="A45" i="5" s="1"/>
  <c r="A46" i="5" s="1"/>
  <c r="A30" i="6"/>
  <c r="A31" i="6"/>
  <c r="A47" i="5"/>
  <c r="A48" i="5" l="1"/>
  <c r="A49" i="5" s="1"/>
  <c r="A50" i="5" s="1"/>
  <c r="A51" i="5" s="1"/>
  <c r="A32" i="6"/>
  <c r="A23" i="3"/>
  <c r="A52" i="5"/>
  <c r="A53" i="5" l="1"/>
  <c r="A54" i="5" s="1"/>
  <c r="A33" i="6"/>
  <c r="A34" i="6" s="1"/>
  <c r="A24" i="3"/>
  <c r="A25" i="3"/>
  <c r="A55" i="5"/>
  <c r="A56" i="5" l="1"/>
  <c r="A57" i="5" s="1"/>
  <c r="A35" i="6"/>
  <c r="A26" i="3"/>
  <c r="A27" i="3" s="1"/>
  <c r="A58" i="5"/>
  <c r="A28" i="3"/>
  <c r="A36" i="6"/>
  <c r="A59" i="5" l="1"/>
  <c r="A37" i="6"/>
  <c r="A38" i="6" s="1"/>
  <c r="A39" i="6"/>
  <c r="A29" i="3" l="1"/>
  <c r="A30" i="3" s="1"/>
  <c r="A31" i="3" s="1"/>
  <c r="A32" i="3" s="1"/>
  <c r="A40" i="6"/>
  <c r="A33" i="3"/>
  <c r="A41" i="6" l="1"/>
  <c r="A42" i="6"/>
  <c r="A34" i="3" l="1"/>
  <c r="A35" i="3" s="1"/>
  <c r="A43" i="6"/>
  <c r="A36" i="3"/>
  <c r="A44" i="6" l="1"/>
  <c r="A45" i="6"/>
  <c r="A46" i="6" l="1"/>
  <c r="A47" i="6" s="1"/>
  <c r="A48" i="6" s="1"/>
  <c r="A37" i="3"/>
  <c r="A38" i="3" s="1"/>
  <c r="A39" i="3"/>
  <c r="A49" i="6" l="1"/>
  <c r="A50" i="6" s="1"/>
  <c r="A51" i="6" s="1"/>
  <c r="A52" i="6" s="1"/>
  <c r="A53" i="6"/>
  <c r="A54" i="6" l="1"/>
  <c r="A55" i="6" s="1"/>
  <c r="A56" i="6" s="1"/>
  <c r="A40" i="3"/>
  <c r="A41" i="3" s="1"/>
  <c r="A42" i="3"/>
  <c r="A57" i="6" l="1"/>
  <c r="A58" i="6"/>
  <c r="A59" i="6" l="1"/>
  <c r="A60" i="6" s="1"/>
  <c r="A61" i="6" s="1"/>
  <c r="A43" i="3"/>
  <c r="A44" i="3" s="1"/>
  <c r="A45" i="3"/>
  <c r="A62" i="6" l="1"/>
  <c r="A63" i="6" s="1"/>
  <c r="A46" i="3" l="1"/>
  <c r="A47" i="3" l="1"/>
</calcChain>
</file>

<file path=xl/sharedStrings.xml><?xml version="1.0" encoding="utf-8"?>
<sst xmlns="http://schemas.openxmlformats.org/spreadsheetml/2006/main" count="375" uniqueCount="60">
  <si>
    <t>San Giovanni</t>
  </si>
  <si>
    <t>Pigneto</t>
  </si>
  <si>
    <t>Malatesta</t>
  </si>
  <si>
    <t>Torre Nova</t>
  </si>
  <si>
    <t>Torre Angela</t>
  </si>
  <si>
    <t>Borghesiana</t>
  </si>
  <si>
    <t>Mirti</t>
  </si>
  <si>
    <t>Centocelle</t>
  </si>
  <si>
    <t>Torre Maura</t>
  </si>
  <si>
    <t>Grotte Celoni</t>
  </si>
  <si>
    <t>Pantano</t>
  </si>
  <si>
    <t>Torre Gaia</t>
  </si>
  <si>
    <t>Bolognetta</t>
  </si>
  <si>
    <t>Giardinetti</t>
  </si>
  <si>
    <t>Teano</t>
  </si>
  <si>
    <t>Gardenie</t>
  </si>
  <si>
    <t>Torre Spaccata</t>
  </si>
  <si>
    <t>Finocchio</t>
  </si>
  <si>
    <t>Lodi</t>
  </si>
  <si>
    <t>Alessandrino</t>
  </si>
  <si>
    <t>Fontana Candida</t>
  </si>
  <si>
    <t>SM</t>
  </si>
  <si>
    <t>AS</t>
  </si>
  <si>
    <t>Graniti</t>
  </si>
  <si>
    <t>DATA</t>
  </si>
  <si>
    <t>DATA MANUTENZIONE</t>
  </si>
  <si>
    <t>Capodanno</t>
  </si>
  <si>
    <t>Epifania</t>
  </si>
  <si>
    <t>Pasqua</t>
  </si>
  <si>
    <t>Paquetta</t>
  </si>
  <si>
    <t>Festa della Liberazione</t>
  </si>
  <si>
    <t>Festa dei Lavoratori</t>
  </si>
  <si>
    <t>Festa della Repubblica</t>
  </si>
  <si>
    <t>Ferragosto</t>
  </si>
  <si>
    <t>Ognissanti</t>
  </si>
  <si>
    <t>Immacolata Concezione</t>
  </si>
  <si>
    <t>Natale</t>
  </si>
  <si>
    <t>Santo Stefano</t>
  </si>
  <si>
    <t>San Pietro e Paolo</t>
  </si>
  <si>
    <t>Giugno</t>
  </si>
  <si>
    <t>Luglio</t>
  </si>
  <si>
    <t>Agosto</t>
  </si>
  <si>
    <t>Settembre</t>
  </si>
  <si>
    <t>Ottobre</t>
  </si>
  <si>
    <t>Novembre</t>
  </si>
  <si>
    <t>Dicembre</t>
  </si>
  <si>
    <t>SQUADRA 1</t>
  </si>
  <si>
    <t>FESTIVITA'</t>
  </si>
  <si>
    <t>ANNO DI RIFERIMENTO</t>
  </si>
  <si>
    <t>Festa</t>
  </si>
  <si>
    <t>Mese</t>
  </si>
  <si>
    <t>Giorno</t>
  </si>
  <si>
    <t>STAZIONE</t>
  </si>
  <si>
    <t>IMPIANTO</t>
  </si>
  <si>
    <t>TIPO</t>
  </si>
  <si>
    <t>TEMPO RICHIESTO</t>
  </si>
  <si>
    <t>CONTEGGIO ORE</t>
  </si>
  <si>
    <t>SQUADRA 2</t>
  </si>
  <si>
    <t>SQUADRA 3</t>
  </si>
  <si>
    <t>SQUADRA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</si>
</sst>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Aptos Narrow"/>
      <family val="2"/>
      <scheme val="minor"/>
    </font>
    <font>
      <b/>
      <sz val="12"/>
      <color rgb="FF404040"/>
      <name val="Segoe UI"/>
      <family val="2"/>
    </font>
    <font>
      <sz val="12"/>
      <color rgb="FF404040"/>
      <name val="Segoe UI"/>
      <family val="2"/>
    </font>
    <font>
      <sz val="12"/>
      <color rgb="FF404040"/>
      <name val="Segoe UI"/>
      <family val="2"/>
    </font>
    <font>
      <sz val="9"/>
      <color rgb="FFFFFFFF"/>
      <name val="Var(--ds-font-family-code)"/>
    </font>
    <font>
      <sz val="16"/>
      <color rgb="FF404040"/>
      <name val="Segoe UI"/>
      <family val="2"/>
    </font>
    <font>
      <sz val="16"/>
      <color theme="1"/>
      <name val="Aptos Narrow"/>
      <family val="2"/>
      <scheme val="minor"/>
    </font>
    <font>
      <b/>
      <sz val="16"/>
      <color rgb="FF404040"/>
      <name val="Segoe UI"/>
      <family val="2"/>
    </font>
    <font>
      <b/>
      <sz val="12"/>
      <color theme="1"/>
      <name val="Aptos Narrow"/>
      <family val="2"/>
      <scheme val="minor"/>
    </font>
    <font>
      <sz val="10"/>
      <color theme="1"/>
      <name val="Arial"/>
      <family val="2"/>
    </font>
    <font>
      <sz val="12"/>
      <color theme="0"/>
      <name val="Segoe UI"/>
      <family val="2"/>
    </font>
    <font>
      <sz val="11"/>
      <color theme="1"/>
      <name val="Segoe UI"/>
      <family val="2"/>
    </font>
    <font>
      <sz val="11"/>
      <color rgb="FF404040"/>
      <name val="Segoe UI"/>
      <family val="2"/>
    </font>
    <font>
      <b/>
      <sz val="11"/>
      <color rgb="FF404040"/>
      <name val="Segoe UI"/>
      <family val="2"/>
    </font>
    <font>
      <sz val="11"/>
      <color rgb="FF3F3F76"/>
      <name val="Aptos Narrow"/>
      <family val="2"/>
      <scheme val="minor"/>
    </font>
    <font>
      <sz val="11"/>
      <color rgb="FF3F3F76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4" fillId="2" borderId="2" applyNumberFormat="0" applyAlignment="0" applyProtection="0"/>
  </cellStyleXfs>
  <cellXfs count="24">
    <xf numFmtId="0" fontId="0" fillId="0" borderId="0" xfId="0"/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vertical="center" wrapText="1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/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6" fillId="0" borderId="0" xfId="0" applyFont="1"/>
    <xf numFmtId="0" fontId="7" fillId="0" borderId="0" xfId="0" applyFont="1" applyAlignment="1">
      <alignment vertical="center" wrapText="1"/>
    </xf>
    <xf numFmtId="0" fontId="9" fillId="0" borderId="0" xfId="0" applyFont="1"/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14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center"/>
    </xf>
    <xf numFmtId="0" fontId="13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14" fontId="14" fillId="2" borderId="2" xfId="1" applyNumberFormat="1" applyAlignment="1">
      <alignment horizontal="center"/>
    </xf>
    <xf numFmtId="14" fontId="15" fillId="0" borderId="2" xfId="1" applyNumberFormat="1" applyFont="1" applyFill="1" applyAlignment="1">
      <alignment horizontal="center"/>
    </xf>
    <xf numFmtId="0" fontId="14" fillId="2" borderId="2" xfId="1"/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2">
    <cellStyle name="Input" xfId="1" builtinId="20"/>
    <cellStyle name="Normale" xfId="0" builtinId="0"/>
  </cellStyles>
  <dxfs count="37"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04040"/>
        <name val="Segoe UI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04040"/>
        <name val="Segoe UI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04040"/>
        <name val="Segoe UI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04040"/>
        <name val="Segoe UI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numFmt numFmtId="19" formatCode="dd/mm/yyyy"/>
      <alignment horizontal="center" vertical="bottom" textRotation="0" wrapText="0" indent="0" justifyLastLine="0" shrinkToFit="0" readingOrder="0"/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04040"/>
        <name val="Segoe UI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Segoe UI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Segoe UI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Segoe U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04040"/>
        <name val="Segoe UI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04040"/>
        <name val="Segoe UI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04040"/>
        <name val="Segoe UI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Segoe UI"/>
        <family val="2"/>
        <scheme val="none"/>
      </font>
      <numFmt numFmtId="19" formatCode="dd/mm/yyyy"/>
      <alignment horizontal="center" vertical="bottom" textRotation="0" wrapText="0" indent="0" justifyLastLine="0" shrinkToFit="0" readingOrder="0"/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04040"/>
        <name val="Segoe UI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Segoe UI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04040"/>
        <name val="Segoe UI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04040"/>
        <name val="Segoe UI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04040"/>
        <name val="Segoe UI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04040"/>
        <name val="Segoe UI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numFmt numFmtId="19" formatCode="dd/mm/yyyy"/>
      <alignment horizontal="center" textRotation="0" indent="0" justifyLastLine="0" shrinkToFit="0" readingOrder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04040"/>
        <name val="Segoe UI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Segoe UI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</font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04040"/>
        <name val="Segoe UI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04040"/>
        <name val="Segoe UI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04040"/>
        <name val="Segoe UI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04040"/>
        <name val="Segoe UI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</font>
      <numFmt numFmtId="19" formatCode="dd/mm/yyyy"/>
      <alignment horizontal="center" textRotation="0" indent="0" justifyLastLine="0" shrinkToFit="0" readingOrder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04040"/>
        <name val="Segoe UI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404040"/>
        <name val="Segoe UI"/>
        <family val="2"/>
        <scheme val="none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microsoft.com/office/2006/relationships/vbaProject" Target="vbaProject.bin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AC4690B-83A6-4C24-8A44-EB2CF1DE5C9A}" name="Tabella1" displayName="Tabella1" ref="A7:F47" totalsRowShown="0" headerRowDxfId="36" dataDxfId="35" tableBorderDxfId="34">
  <autoFilter ref="A7:F47" xr:uid="{6AC4690B-83A6-4C24-8A44-EB2CF1DE5C9A}"/>
  <tableColumns count="6">
    <tableColumn id="1" xr3:uid="{98998571-3E1B-46F3-BE0C-B5F0C81475FC}" name="DATA MANUTENZIONE" dataDxfId="33">
      <calculatedColumnFormula>IF(F7+E8&lt;=8, A7, TROVA_PROSSIMA_DATA_LAVORATIVA(A7))</calculatedColumnFormula>
    </tableColumn>
    <tableColumn id="2" xr3:uid="{6265FDAE-894E-4DBF-B420-B9D4BF84896C}" name="STAZIONE" dataDxfId="32"/>
    <tableColumn id="3" xr3:uid="{E94A60BF-D782-44B7-B76E-44447A05F81E}" name="IMPIANTO" dataDxfId="31"/>
    <tableColumn id="4" xr3:uid="{44FE7F06-22EF-4B9E-9679-705CD4773016}" name="TIPO" dataDxfId="30"/>
    <tableColumn id="5" xr3:uid="{A7E4BD7C-7D45-4C4C-A396-800E4C14681C}" name="TEMPO RICHIESTO" dataDxfId="29">
      <calculatedColumnFormula>IF(D8="SM", 2.5, IF(D8="AS", 1, 0))</calculatedColumnFormula>
    </tableColumn>
    <tableColumn id="6" xr3:uid="{534773E5-61DD-4933-972A-8FCA54C5455B}" name="CONTEGGIO ORE" dataDxfId="28">
      <calculatedColumnFormula>IF(E8&gt;8, E8, IF(F7+E8&lt;=8, F7+E8, E8))</calculatedColumnFormula>
    </tableColumn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0DABF63-82C6-44CA-B82F-0939243893F8}" name="Tabella2" displayName="Tabella2" ref="A7:F59" totalsRowShown="0" headerRowDxfId="27" dataDxfId="26" tableBorderDxfId="25">
  <autoFilter ref="A7:F59" xr:uid="{F0DABF63-82C6-44CA-B82F-0939243893F8}"/>
  <tableColumns count="6">
    <tableColumn id="1" xr3:uid="{C253424D-9970-4FD2-9E6C-6BE783242DE3}" name="DATA MANUTENZIONE" dataDxfId="24">
      <calculatedColumnFormula>IF(F7+E8&lt;=8, A7, TROVA_PROSSIMA_DATA_LAVORATIVA(A7))</calculatedColumnFormula>
    </tableColumn>
    <tableColumn id="2" xr3:uid="{7B15F163-0D34-40BE-8571-C7C6E9A65B00}" name="STAZIONE" dataDxfId="23"/>
    <tableColumn id="3" xr3:uid="{F5DAD2F4-DCB5-48CD-8618-ED9F9AD71611}" name="IMPIANTO" dataDxfId="22"/>
    <tableColumn id="4" xr3:uid="{5BED5DA6-AF94-429D-B642-6D33837BFC9E}" name="TIPO" dataDxfId="21"/>
    <tableColumn id="5" xr3:uid="{58B39F5A-60A5-435E-A4A0-DEC4C36E6510}" name="TEMPO RICHIESTO" dataDxfId="20">
      <calculatedColumnFormula>IF(D8="SM", 2.5, IF(D8="AS", 1, 0))</calculatedColumnFormula>
    </tableColumn>
    <tableColumn id="6" xr3:uid="{A75E2F7D-D056-4678-9704-D6CE0EFD666E}" name="CONTEGGIO ORE" dataDxfId="19">
      <calculatedColumnFormula>IF(E8&gt;8, E8, IF(F7+E8&lt;=8, F7+E8, E8))</calculatedColumnFormula>
    </tableColumn>
  </tableColumns>
  <tableStyleInfo name="TableStyleMedium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CCE18A1-3FBA-4F41-B6DD-3426F5D53100}" name="Tabella3" displayName="Tabella3" ref="A7:F63" totalsRowShown="0" headerRowDxfId="18" dataDxfId="17" tableBorderDxfId="16">
  <autoFilter ref="A7:F63" xr:uid="{0CCE18A1-3FBA-4F41-B6DD-3426F5D53100}"/>
  <tableColumns count="6">
    <tableColumn id="1" xr3:uid="{D8EAD39E-F8F4-4C74-BDDA-A56E4A59EAD0}" name="DATA MANUTENZIONE" dataDxfId="15">
      <calculatedColumnFormula>IF(F7+E8&lt;=8, A7, TROVA_PROSSIMA_DATA_LAVORATIVA(A7))</calculatedColumnFormula>
    </tableColumn>
    <tableColumn id="2" xr3:uid="{E6F68DA6-8643-4A46-BEF9-B4FCD8E6FAB4}" name="STAZIONE" dataDxfId="14"/>
    <tableColumn id="3" xr3:uid="{FE494499-9277-4E4D-A087-DCB765FCE01F}" name="IMPIANTO" dataDxfId="13"/>
    <tableColumn id="4" xr3:uid="{D1CCE6E2-F8E1-46A7-A93D-8BCD508A4A35}" name="TIPO" dataDxfId="12"/>
    <tableColumn id="5" xr3:uid="{0CC12B95-7399-4611-A432-9FEA09C9E67D}" name="TEMPO RICHIESTO" dataDxfId="11">
      <calculatedColumnFormula>IF(D8="SM", 2.5, IF(D8="AS", 1, 0))</calculatedColumnFormula>
    </tableColumn>
    <tableColumn id="6" xr3:uid="{8D0D0D97-854C-4663-AFEB-27915E863666}" name="CONTEGGIO ORE" dataDxfId="10">
      <calculatedColumnFormula>IF(E8&gt;8, E8, IF(F7+E8&lt;=8, F7+E8, E8))</calculatedColumnFormula>
    </tableColumn>
  </tableColumns>
  <tableStyleInfo name="TableStyleMedium1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25D71F0-2553-44CA-AB2F-29B06FA81DE1}" name="Tabella4" displayName="Tabella4" ref="A7:F15" totalsRowShown="0" headerRowDxfId="9" dataDxfId="8" tableBorderDxfId="7">
  <autoFilter ref="A7:F15" xr:uid="{A25D71F0-2553-44CA-AB2F-29B06FA81DE1}"/>
  <tableColumns count="6">
    <tableColumn id="1" xr3:uid="{098DB0C5-19D4-4877-907D-8112C3C92904}" name="DATA MANUTENZIONE" dataDxfId="6">
      <calculatedColumnFormula>IF(F7+E8&lt;=8, A7, TROVA_PROSSIMA_DATA_LAVORATIVA(A7))</calculatedColumnFormula>
    </tableColumn>
    <tableColumn id="2" xr3:uid="{F99FA9B3-569D-49C2-889C-1727AA3F0138}" name="STAZIONE" dataDxfId="5"/>
    <tableColumn id="3" xr3:uid="{1DF871D0-A831-4D7D-8F58-5CF30CBA6F73}" name="IMPIANTO" dataDxfId="4"/>
    <tableColumn id="4" xr3:uid="{D70E6BC6-4892-40A1-82FC-9C05E684FAF1}" name="TIPO" dataDxfId="3"/>
    <tableColumn id="5" xr3:uid="{25F8C96C-56CD-4434-9A31-34EDD2B9183C}" name="TEMPO RICHIESTO" dataDxfId="2">
      <calculatedColumnFormula>IF(D8="SM", 2.5, IF(D8="AS", 1, 0))</calculatedColumnFormula>
    </tableColumn>
    <tableColumn id="6" xr3:uid="{C2CC78EF-B8C7-4332-BFD5-ADC41D42DBB1}" name="CONTEGGIO ORE" dataDxfId="1">
      <calculatedColumnFormula>IF(E8&gt;8, E8, IF(F7+E8&lt;=8, F7+E8, E8))</calculatedColumnFormula>
    </tableColumn>
  </tableColumns>
  <tableStyleInfo name="TableStyleMedium1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9B356CD-2F5B-4E62-A3D1-088401856AB1}" name="Tabella5" displayName="Tabella5" ref="A13:D26" totalsRowShown="0">
  <autoFilter ref="A13:D26" xr:uid="{D9B356CD-2F5B-4E62-A3D1-088401856AB1}"/>
  <tableColumns count="4">
    <tableColumn id="1" xr3:uid="{3DE69F2C-92F7-4202-A5FB-10E17E710BDB}" name="Festa"/>
    <tableColumn id="2" xr3:uid="{213F7A91-7072-4A2A-90E7-3944F9097C95}" name="Mese"/>
    <tableColumn id="3" xr3:uid="{C6F1293E-E8E8-4A5A-9169-9C4336B05D5F}" name="Giorno"/>
    <tableColumn id="4" xr3:uid="{38919BFD-6456-42DF-826F-95E0B47576A9}" name="DATA" dataDxfId="0">
      <calculatedColumnFormula>DATE($B$9,B14,C14)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FB995-9B04-4FBA-9F6F-8BCEFB69E098}">
  <sheetPr codeName="Foglio1"/>
  <dimension ref="A1:F47"/>
  <sheetViews>
    <sheetView zoomScaleNormal="100" workbookViewId="0">
      <selection activeCell="A5" sqref="A5"/>
    </sheetView>
  </sheetViews>
  <sheetFormatPr defaultRowHeight="15"/>
  <cols>
    <col min="1" max="1" width="41.140625" customWidth="1"/>
    <col min="2" max="2" width="21.85546875" style="3" customWidth="1"/>
    <col min="3" max="3" width="24.28515625" customWidth="1"/>
    <col min="4" max="4" width="22.7109375" customWidth="1"/>
    <col min="5" max="5" width="23.42578125" customWidth="1"/>
    <col min="6" max="6" width="19.7109375" customWidth="1"/>
  </cols>
  <sheetData>
    <row r="1" spans="1:6" ht="15.75" customHeight="1">
      <c r="A1" s="7"/>
      <c r="B1" s="11"/>
    </row>
    <row r="2" spans="1:6" ht="15" customHeight="1">
      <c r="A2" s="8"/>
      <c r="B2" s="11"/>
    </row>
    <row r="3" spans="1:6" ht="14.25" customHeight="1">
      <c r="A3" s="7"/>
      <c r="B3" s="12"/>
      <c r="C3" s="1"/>
      <c r="D3" s="1"/>
    </row>
    <row r="4" spans="1:6" ht="16.5" customHeight="1">
      <c r="A4" s="9"/>
      <c r="B4" s="12"/>
      <c r="C4" s="2"/>
      <c r="D4" s="2"/>
    </row>
    <row r="5" spans="1:6" ht="18" thickBot="1">
      <c r="A5" s="2"/>
      <c r="B5" s="4"/>
      <c r="C5" s="2"/>
      <c r="D5" s="2"/>
    </row>
    <row r="6" spans="1:6" ht="18" thickBot="1">
      <c r="A6" s="18" t="s">
        <v>46</v>
      </c>
      <c r="B6" s="4"/>
      <c r="C6" s="2"/>
      <c r="D6" s="2"/>
    </row>
    <row r="7" spans="1:6" ht="17.25">
      <c r="A7" s="13" t="s">
        <v>25</v>
      </c>
      <c r="B7" s="13" t="s">
        <v>52</v>
      </c>
      <c r="C7" s="13" t="s">
        <v>53</v>
      </c>
      <c r="D7" s="13" t="s">
        <v>54</v>
      </c>
      <c r="E7" s="13" t="s">
        <v>55</v>
      </c>
      <c r="F7" s="13" t="s">
        <v>56</v>
      </c>
    </row>
    <row r="8" spans="1:6" ht="16.5">
      <c r="A8" s="19">
        <v>45748</v>
      </c>
      <c r="B8" s="14" t="s">
        <v>0</v>
      </c>
      <c r="C8" s="14">
        <v>1150008542</v>
      </c>
      <c r="D8" s="14" t="s">
        <v>21</v>
      </c>
      <c r="E8" s="14">
        <f>IF(D8="SM", 2.5, IF(D8="AS", 1, 0))</f>
        <v>2.5</v>
      </c>
      <c r="F8" s="3">
        <f>E8</f>
        <v>2.5</v>
      </c>
    </row>
    <row r="9" spans="1:6" ht="16.5">
      <c r="A9" s="15">
        <f>IF(F8+E9&lt;=8, A8, TROVA_PROSSIMA_DATA_LAVORATIVA(A8))</f>
        <v>45748</v>
      </c>
      <c r="B9" s="14" t="s">
        <v>0</v>
      </c>
      <c r="C9" s="14">
        <v>1150008543</v>
      </c>
      <c r="D9" s="14" t="s">
        <v>21</v>
      </c>
      <c r="E9" s="14">
        <f t="shared" ref="E9:E47" si="0">IF(D9="SM", 2.5, IF(D9="AS", 1, 0))</f>
        <v>2.5</v>
      </c>
      <c r="F9" s="16">
        <f>IF(E9&gt;8, E9, IF(F8+E9&lt;=8, F8+E9, E9))</f>
        <v>5</v>
      </c>
    </row>
    <row r="10" spans="1:6" ht="16.5">
      <c r="A10" s="15">
        <f t="shared" ref="A10:A22" si="1">IF(F9+E10&lt;=8, A9, TROVA_PROSSIMA_DATA_LAVORATIVA(A9))</f>
        <v>45748</v>
      </c>
      <c r="B10" s="14" t="s">
        <v>0</v>
      </c>
      <c r="C10" s="14">
        <v>1150008544</v>
      </c>
      <c r="D10" s="14" t="s">
        <v>21</v>
      </c>
      <c r="E10" s="14">
        <f t="shared" si="0"/>
        <v>2.5</v>
      </c>
      <c r="F10" s="16">
        <f t="shared" ref="F10:F46" si="2">IF(E10&gt;8, E10, IF(F9+E10&lt;=8, F9+E10, E10))</f>
        <v>7.5</v>
      </c>
    </row>
    <row r="11" spans="1:6" ht="16.5">
      <c r="A11" s="15">
        <f t="shared" si="1"/>
        <v>45749</v>
      </c>
      <c r="B11" s="14" t="s">
        <v>0</v>
      </c>
      <c r="C11" s="14">
        <v>1150008545</v>
      </c>
      <c r="D11" s="14" t="s">
        <v>21</v>
      </c>
      <c r="E11" s="14">
        <f t="shared" si="0"/>
        <v>2.5</v>
      </c>
      <c r="F11" s="16">
        <f t="shared" si="2"/>
        <v>2.5</v>
      </c>
    </row>
    <row r="12" spans="1:6" ht="16.5">
      <c r="A12" s="15">
        <f t="shared" si="1"/>
        <v>45749</v>
      </c>
      <c r="B12" s="14" t="s">
        <v>0</v>
      </c>
      <c r="C12" s="14">
        <v>1150008546</v>
      </c>
      <c r="D12" s="14" t="s">
        <v>21</v>
      </c>
      <c r="E12" s="14">
        <f t="shared" si="0"/>
        <v>2.5</v>
      </c>
      <c r="F12" s="16">
        <f t="shared" si="2"/>
        <v>5</v>
      </c>
    </row>
    <row r="13" spans="1:6" ht="16.5">
      <c r="A13" s="15">
        <f t="shared" si="1"/>
        <v>45749</v>
      </c>
      <c r="B13" s="14" t="s">
        <v>0</v>
      </c>
      <c r="C13" s="14">
        <v>1150008547</v>
      </c>
      <c r="D13" s="14" t="s">
        <v>21</v>
      </c>
      <c r="E13" s="14">
        <f t="shared" si="0"/>
        <v>2.5</v>
      </c>
      <c r="F13" s="16">
        <f t="shared" si="2"/>
        <v>7.5</v>
      </c>
    </row>
    <row r="14" spans="1:6" ht="16.5">
      <c r="A14" s="15">
        <f t="shared" si="1"/>
        <v>45750</v>
      </c>
      <c r="B14" s="14" t="s">
        <v>0</v>
      </c>
      <c r="C14" s="14">
        <v>1150008548</v>
      </c>
      <c r="D14" s="14" t="s">
        <v>21</v>
      </c>
      <c r="E14" s="14">
        <f t="shared" si="0"/>
        <v>2.5</v>
      </c>
      <c r="F14" s="16">
        <f t="shared" si="2"/>
        <v>2.5</v>
      </c>
    </row>
    <row r="15" spans="1:6" ht="16.5">
      <c r="A15" s="15">
        <f t="shared" si="1"/>
        <v>45750</v>
      </c>
      <c r="B15" s="14" t="s">
        <v>0</v>
      </c>
      <c r="C15" s="14">
        <v>1150008549</v>
      </c>
      <c r="D15" s="14" t="s">
        <v>21</v>
      </c>
      <c r="E15" s="14">
        <f t="shared" si="0"/>
        <v>2.5</v>
      </c>
      <c r="F15" s="16">
        <f t="shared" si="2"/>
        <v>5</v>
      </c>
    </row>
    <row r="16" spans="1:6" ht="16.5">
      <c r="A16" s="15">
        <f t="shared" si="1"/>
        <v>45750</v>
      </c>
      <c r="B16" s="14" t="s">
        <v>0</v>
      </c>
      <c r="C16" s="14">
        <v>1150008550</v>
      </c>
      <c r="D16" s="14" t="s">
        <v>21</v>
      </c>
      <c r="E16" s="14">
        <f t="shared" si="0"/>
        <v>2.5</v>
      </c>
      <c r="F16" s="16">
        <f t="shared" si="2"/>
        <v>7.5</v>
      </c>
    </row>
    <row r="17" spans="1:6" ht="16.5">
      <c r="A17" s="15">
        <f t="shared" si="1"/>
        <v>45751</v>
      </c>
      <c r="B17" s="14" t="s">
        <v>0</v>
      </c>
      <c r="C17" s="14">
        <v>1150008551</v>
      </c>
      <c r="D17" s="14" t="s">
        <v>21</v>
      </c>
      <c r="E17" s="14">
        <f t="shared" si="0"/>
        <v>2.5</v>
      </c>
      <c r="F17" s="16">
        <f t="shared" si="2"/>
        <v>2.5</v>
      </c>
    </row>
    <row r="18" spans="1:6" ht="16.5">
      <c r="A18" s="15">
        <f t="shared" si="1"/>
        <v>45751</v>
      </c>
      <c r="B18" s="14" t="s">
        <v>0</v>
      </c>
      <c r="C18" s="14">
        <v>6080004941</v>
      </c>
      <c r="D18" s="14" t="s">
        <v>22</v>
      </c>
      <c r="E18" s="14">
        <f t="shared" si="0"/>
        <v>1</v>
      </c>
      <c r="F18" s="16">
        <f t="shared" si="2"/>
        <v>3.5</v>
      </c>
    </row>
    <row r="19" spans="1:6" ht="16.5">
      <c r="A19" s="15">
        <f t="shared" si="1"/>
        <v>45751</v>
      </c>
      <c r="B19" s="14" t="s">
        <v>0</v>
      </c>
      <c r="C19" s="14">
        <v>6080004942</v>
      </c>
      <c r="D19" s="14" t="s">
        <v>22</v>
      </c>
      <c r="E19" s="14">
        <f t="shared" si="0"/>
        <v>1</v>
      </c>
      <c r="F19" s="16">
        <f t="shared" si="2"/>
        <v>4.5</v>
      </c>
    </row>
    <row r="20" spans="1:6" ht="16.5">
      <c r="A20" s="15">
        <f t="shared" si="1"/>
        <v>45751</v>
      </c>
      <c r="B20" s="14" t="s">
        <v>0</v>
      </c>
      <c r="C20" s="14">
        <v>6080004943</v>
      </c>
      <c r="D20" s="14" t="s">
        <v>22</v>
      </c>
      <c r="E20" s="14">
        <f t="shared" si="0"/>
        <v>1</v>
      </c>
      <c r="F20" s="16">
        <f t="shared" si="2"/>
        <v>5.5</v>
      </c>
    </row>
    <row r="21" spans="1:6" ht="16.5">
      <c r="A21" s="15">
        <f t="shared" si="1"/>
        <v>45751</v>
      </c>
      <c r="B21" s="14" t="s">
        <v>0</v>
      </c>
      <c r="C21" s="14">
        <v>6080004944</v>
      </c>
      <c r="D21" s="14" t="s">
        <v>22</v>
      </c>
      <c r="E21" s="14">
        <f t="shared" si="0"/>
        <v>1</v>
      </c>
      <c r="F21" s="16">
        <f t="shared" si="2"/>
        <v>6.5</v>
      </c>
    </row>
    <row r="22" spans="1:6" ht="16.5">
      <c r="A22" s="15">
        <f t="shared" si="1"/>
        <v>45754</v>
      </c>
      <c r="B22" s="14" t="s">
        <v>18</v>
      </c>
      <c r="C22" s="14">
        <v>1150008536</v>
      </c>
      <c r="D22" s="14" t="s">
        <v>21</v>
      </c>
      <c r="E22" s="14">
        <f t="shared" si="0"/>
        <v>2.5</v>
      </c>
      <c r="F22" s="16">
        <f t="shared" si="2"/>
        <v>2.5</v>
      </c>
    </row>
    <row r="23" spans="1:6" ht="16.5">
      <c r="A23" s="15">
        <f t="shared" ref="A23:A47" si="3">IF(F22+E23&lt;=8, A22, TROVA_PROSSIMA_DATA_LAVORATIVA(A22))</f>
        <v>45754</v>
      </c>
      <c r="B23" s="14" t="s">
        <v>18</v>
      </c>
      <c r="C23" s="14">
        <v>1150008537</v>
      </c>
      <c r="D23" s="14" t="s">
        <v>21</v>
      </c>
      <c r="E23" s="14">
        <f t="shared" si="0"/>
        <v>2.5</v>
      </c>
      <c r="F23" s="16">
        <f t="shared" si="2"/>
        <v>5</v>
      </c>
    </row>
    <row r="24" spans="1:6" ht="16.5">
      <c r="A24" s="15">
        <f t="shared" si="3"/>
        <v>45754</v>
      </c>
      <c r="B24" s="14" t="s">
        <v>18</v>
      </c>
      <c r="C24" s="14">
        <v>1150008538</v>
      </c>
      <c r="D24" s="14" t="s">
        <v>21</v>
      </c>
      <c r="E24" s="14">
        <f t="shared" si="0"/>
        <v>2.5</v>
      </c>
      <c r="F24" s="16">
        <f t="shared" si="2"/>
        <v>7.5</v>
      </c>
    </row>
    <row r="25" spans="1:6" ht="16.5">
      <c r="A25" s="15">
        <f t="shared" si="3"/>
        <v>45755</v>
      </c>
      <c r="B25" s="14" t="s">
        <v>18</v>
      </c>
      <c r="C25" s="14">
        <v>1150008539</v>
      </c>
      <c r="D25" s="14" t="s">
        <v>21</v>
      </c>
      <c r="E25" s="14">
        <f t="shared" si="0"/>
        <v>2.5</v>
      </c>
      <c r="F25" s="16">
        <f t="shared" si="2"/>
        <v>2.5</v>
      </c>
    </row>
    <row r="26" spans="1:6" ht="16.5">
      <c r="A26" s="15">
        <f t="shared" si="3"/>
        <v>45755</v>
      </c>
      <c r="B26" s="14" t="s">
        <v>18</v>
      </c>
      <c r="C26" s="14">
        <v>1150008540</v>
      </c>
      <c r="D26" s="14" t="s">
        <v>21</v>
      </c>
      <c r="E26" s="14">
        <f t="shared" si="0"/>
        <v>2.5</v>
      </c>
      <c r="F26" s="16">
        <f t="shared" si="2"/>
        <v>5</v>
      </c>
    </row>
    <row r="27" spans="1:6" ht="16.5">
      <c r="A27" s="15">
        <f t="shared" si="3"/>
        <v>45755</v>
      </c>
      <c r="B27" s="14" t="s">
        <v>18</v>
      </c>
      <c r="C27" s="14">
        <v>1150008541</v>
      </c>
      <c r="D27" s="14" t="s">
        <v>21</v>
      </c>
      <c r="E27" s="14">
        <f t="shared" si="0"/>
        <v>2.5</v>
      </c>
      <c r="F27" s="16">
        <f t="shared" si="2"/>
        <v>7.5</v>
      </c>
    </row>
    <row r="28" spans="1:6" ht="16.5">
      <c r="A28" s="15">
        <f t="shared" si="3"/>
        <v>45756</v>
      </c>
      <c r="B28" s="14" t="s">
        <v>18</v>
      </c>
      <c r="C28" s="14">
        <v>6080004930</v>
      </c>
      <c r="D28" s="14" t="s">
        <v>22</v>
      </c>
      <c r="E28" s="14">
        <f t="shared" si="0"/>
        <v>1</v>
      </c>
      <c r="F28" s="16">
        <f t="shared" si="2"/>
        <v>1</v>
      </c>
    </row>
    <row r="29" spans="1:6" ht="16.5">
      <c r="A29" s="15">
        <f t="shared" si="3"/>
        <v>45756</v>
      </c>
      <c r="B29" s="14" t="s">
        <v>18</v>
      </c>
      <c r="C29" s="14">
        <v>6080004931</v>
      </c>
      <c r="D29" s="14" t="s">
        <v>22</v>
      </c>
      <c r="E29" s="14">
        <f t="shared" si="0"/>
        <v>1</v>
      </c>
      <c r="F29" s="16">
        <f t="shared" si="2"/>
        <v>2</v>
      </c>
    </row>
    <row r="30" spans="1:6" ht="16.5">
      <c r="A30" s="15">
        <f t="shared" si="3"/>
        <v>45756</v>
      </c>
      <c r="B30" s="14" t="s">
        <v>18</v>
      </c>
      <c r="C30" s="14">
        <v>6080004932</v>
      </c>
      <c r="D30" s="14" t="s">
        <v>22</v>
      </c>
      <c r="E30" s="14">
        <f t="shared" si="0"/>
        <v>1</v>
      </c>
      <c r="F30" s="16">
        <f t="shared" si="2"/>
        <v>3</v>
      </c>
    </row>
    <row r="31" spans="1:6" ht="16.5">
      <c r="A31" s="15">
        <f t="shared" si="3"/>
        <v>45756</v>
      </c>
      <c r="B31" s="14" t="s">
        <v>2</v>
      </c>
      <c r="C31" s="14">
        <v>1150008350</v>
      </c>
      <c r="D31" s="14" t="s">
        <v>21</v>
      </c>
      <c r="E31" s="14">
        <f t="shared" si="0"/>
        <v>2.5</v>
      </c>
      <c r="F31" s="16">
        <f t="shared" si="2"/>
        <v>5.5</v>
      </c>
    </row>
    <row r="32" spans="1:6" ht="16.5">
      <c r="A32" s="15">
        <f t="shared" si="3"/>
        <v>45756</v>
      </c>
      <c r="B32" s="14" t="s">
        <v>2</v>
      </c>
      <c r="C32" s="14">
        <v>1150008351</v>
      </c>
      <c r="D32" s="14" t="s">
        <v>21</v>
      </c>
      <c r="E32" s="14">
        <f t="shared" si="0"/>
        <v>2.5</v>
      </c>
      <c r="F32" s="16">
        <f t="shared" si="2"/>
        <v>8</v>
      </c>
    </row>
    <row r="33" spans="1:6" ht="16.5">
      <c r="A33" s="15">
        <f t="shared" si="3"/>
        <v>45757</v>
      </c>
      <c r="B33" s="14" t="s">
        <v>2</v>
      </c>
      <c r="C33" s="14">
        <v>1150008352</v>
      </c>
      <c r="D33" s="14" t="s">
        <v>21</v>
      </c>
      <c r="E33" s="14">
        <f t="shared" si="0"/>
        <v>2.5</v>
      </c>
      <c r="F33" s="16">
        <f t="shared" si="2"/>
        <v>2.5</v>
      </c>
    </row>
    <row r="34" spans="1:6" ht="16.5">
      <c r="A34" s="15">
        <f t="shared" si="3"/>
        <v>45757</v>
      </c>
      <c r="B34" s="14" t="s">
        <v>2</v>
      </c>
      <c r="C34" s="14">
        <v>1150008353</v>
      </c>
      <c r="D34" s="14" t="s">
        <v>21</v>
      </c>
      <c r="E34" s="14">
        <f t="shared" si="0"/>
        <v>2.5</v>
      </c>
      <c r="F34" s="16">
        <f t="shared" si="2"/>
        <v>5</v>
      </c>
    </row>
    <row r="35" spans="1:6" ht="16.5">
      <c r="A35" s="15">
        <f t="shared" si="3"/>
        <v>45757</v>
      </c>
      <c r="B35" s="14" t="s">
        <v>2</v>
      </c>
      <c r="C35" s="14">
        <v>1150008354</v>
      </c>
      <c r="D35" s="14" t="s">
        <v>21</v>
      </c>
      <c r="E35" s="14">
        <f t="shared" si="0"/>
        <v>2.5</v>
      </c>
      <c r="F35" s="16">
        <f t="shared" si="2"/>
        <v>7.5</v>
      </c>
    </row>
    <row r="36" spans="1:6" ht="16.5">
      <c r="A36" s="15">
        <f t="shared" si="3"/>
        <v>45758</v>
      </c>
      <c r="B36" s="14" t="s">
        <v>2</v>
      </c>
      <c r="C36" s="14">
        <v>1150008355</v>
      </c>
      <c r="D36" s="14" t="s">
        <v>21</v>
      </c>
      <c r="E36" s="14">
        <f t="shared" si="0"/>
        <v>2.5</v>
      </c>
      <c r="F36" s="16">
        <f t="shared" si="2"/>
        <v>2.5</v>
      </c>
    </row>
    <row r="37" spans="1:6" ht="16.5">
      <c r="A37" s="15">
        <f t="shared" si="3"/>
        <v>45758</v>
      </c>
      <c r="B37" s="14" t="s">
        <v>2</v>
      </c>
      <c r="C37" s="14">
        <v>1150008356</v>
      </c>
      <c r="D37" s="14" t="s">
        <v>21</v>
      </c>
      <c r="E37" s="14">
        <f t="shared" si="0"/>
        <v>2.5</v>
      </c>
      <c r="F37" s="16">
        <f t="shared" si="2"/>
        <v>5</v>
      </c>
    </row>
    <row r="38" spans="1:6" ht="16.5">
      <c r="A38" s="15">
        <f t="shared" si="3"/>
        <v>45758</v>
      </c>
      <c r="B38" s="14" t="s">
        <v>2</v>
      </c>
      <c r="C38" s="14">
        <v>1150008357</v>
      </c>
      <c r="D38" s="14" t="s">
        <v>21</v>
      </c>
      <c r="E38" s="14">
        <f t="shared" si="0"/>
        <v>2.5</v>
      </c>
      <c r="F38" s="16">
        <f t="shared" si="2"/>
        <v>7.5</v>
      </c>
    </row>
    <row r="39" spans="1:6" ht="16.5">
      <c r="A39" s="15">
        <f t="shared" si="3"/>
        <v>45761</v>
      </c>
      <c r="B39" s="14" t="s">
        <v>2</v>
      </c>
      <c r="C39" s="14">
        <v>1150008358</v>
      </c>
      <c r="D39" s="14" t="s">
        <v>21</v>
      </c>
      <c r="E39" s="14">
        <f t="shared" si="0"/>
        <v>2.5</v>
      </c>
      <c r="F39" s="16">
        <f t="shared" si="2"/>
        <v>2.5</v>
      </c>
    </row>
    <row r="40" spans="1:6" ht="16.5">
      <c r="A40" s="15">
        <f t="shared" si="3"/>
        <v>45761</v>
      </c>
      <c r="B40" s="14" t="s">
        <v>2</v>
      </c>
      <c r="C40" s="14">
        <v>1150008359</v>
      </c>
      <c r="D40" s="14" t="s">
        <v>21</v>
      </c>
      <c r="E40" s="14">
        <f t="shared" si="0"/>
        <v>2.5</v>
      </c>
      <c r="F40" s="16">
        <f t="shared" si="2"/>
        <v>5</v>
      </c>
    </row>
    <row r="41" spans="1:6" ht="16.5">
      <c r="A41" s="15">
        <f t="shared" si="3"/>
        <v>45761</v>
      </c>
      <c r="B41" s="14" t="s">
        <v>2</v>
      </c>
      <c r="C41" s="14">
        <v>1150008360</v>
      </c>
      <c r="D41" s="14" t="s">
        <v>21</v>
      </c>
      <c r="E41" s="14">
        <f t="shared" si="0"/>
        <v>2.5</v>
      </c>
      <c r="F41" s="16">
        <f t="shared" si="2"/>
        <v>7.5</v>
      </c>
    </row>
    <row r="42" spans="1:6" ht="16.5">
      <c r="A42" s="15">
        <f t="shared" si="3"/>
        <v>45762</v>
      </c>
      <c r="B42" s="14" t="s">
        <v>2</v>
      </c>
      <c r="C42" s="14">
        <v>1150008361</v>
      </c>
      <c r="D42" s="14" t="s">
        <v>21</v>
      </c>
      <c r="E42" s="14">
        <f t="shared" si="0"/>
        <v>2.5</v>
      </c>
      <c r="F42" s="16">
        <f t="shared" si="2"/>
        <v>2.5</v>
      </c>
    </row>
    <row r="43" spans="1:6" ht="16.5">
      <c r="A43" s="15">
        <f t="shared" si="3"/>
        <v>45762</v>
      </c>
      <c r="B43" s="14" t="s">
        <v>2</v>
      </c>
      <c r="C43" s="14">
        <v>1150008362</v>
      </c>
      <c r="D43" s="14" t="s">
        <v>21</v>
      </c>
      <c r="E43" s="14">
        <f t="shared" si="0"/>
        <v>2.5</v>
      </c>
      <c r="F43" s="16">
        <f t="shared" si="2"/>
        <v>5</v>
      </c>
    </row>
    <row r="44" spans="1:6" ht="16.5">
      <c r="A44" s="15">
        <f t="shared" si="3"/>
        <v>45762</v>
      </c>
      <c r="B44" s="14" t="s">
        <v>2</v>
      </c>
      <c r="C44" s="14">
        <v>1150008363</v>
      </c>
      <c r="D44" s="14" t="s">
        <v>21</v>
      </c>
      <c r="E44" s="14">
        <f t="shared" si="0"/>
        <v>2.5</v>
      </c>
      <c r="F44" s="16">
        <f t="shared" si="2"/>
        <v>7.5</v>
      </c>
    </row>
    <row r="45" spans="1:6" ht="16.5">
      <c r="A45" s="15">
        <f t="shared" si="3"/>
        <v>45763</v>
      </c>
      <c r="B45" s="14" t="s">
        <v>2</v>
      </c>
      <c r="C45" s="14">
        <v>6080004933</v>
      </c>
      <c r="D45" s="14" t="s">
        <v>22</v>
      </c>
      <c r="E45" s="14">
        <f t="shared" si="0"/>
        <v>1</v>
      </c>
      <c r="F45" s="16">
        <f t="shared" si="2"/>
        <v>1</v>
      </c>
    </row>
    <row r="46" spans="1:6" ht="16.5">
      <c r="A46" s="15">
        <f t="shared" si="3"/>
        <v>45763</v>
      </c>
      <c r="B46" s="14" t="s">
        <v>2</v>
      </c>
      <c r="C46" s="14">
        <v>6080004934</v>
      </c>
      <c r="D46" s="14" t="s">
        <v>22</v>
      </c>
      <c r="E46" s="14">
        <f t="shared" si="0"/>
        <v>1</v>
      </c>
      <c r="F46" s="16">
        <f t="shared" si="2"/>
        <v>2</v>
      </c>
    </row>
    <row r="47" spans="1:6" ht="16.5">
      <c r="A47" s="15">
        <f t="shared" si="3"/>
        <v>45763</v>
      </c>
      <c r="B47" s="14" t="s">
        <v>2</v>
      </c>
      <c r="C47" s="14">
        <v>6080004935</v>
      </c>
      <c r="D47" s="14" t="s">
        <v>22</v>
      </c>
      <c r="E47" s="14">
        <f t="shared" si="0"/>
        <v>1</v>
      </c>
      <c r="F47" s="16">
        <f>IF(E47&gt;8, E47, IF(F46+E47&lt;=8, F46+E47, E47))</f>
        <v>3</v>
      </c>
    </row>
  </sheetData>
  <dataValidations count="2">
    <dataValidation type="list" allowBlank="1" showInputMessage="1" showErrorMessage="1" sqref="B4" xr:uid="{9F08D92F-D858-41C3-B9A5-B7CB6D7B8BD1}">
      <formula1>"Gennaio,Febbraio,Marzo,Aprile,Maggio,Giugno,Luglio,Agosto,Settembre,Ottobre,Novembre,Dicembre"</formula1>
    </dataValidation>
    <dataValidation allowBlank="1" showInputMessage="1" showErrorMessage="1" promptTitle="ATTENZIONE" prompt="Se cambi questa data verranno cambiate le date di tutte le squadre._x000a_Se cambi anno ricodati di controllare il foglio &quot;festivi&quot;" sqref="A8" xr:uid="{E2ADB85F-2E5E-4693-9711-C99F211CB573}"/>
  </dataValidations>
  <pageMargins left="0.7" right="0.7" top="0.75" bottom="0.75" header="0.3" footer="0.3"/>
  <pageSetup paperSize="9" orientation="portrait" horizontalDpi="4294967293" verticalDpi="0" r:id="rId1"/>
  <ignoredErrors>
    <ignoredError sqref="F8" calculatedColumn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2BA4F-F21B-4AEA-B88B-EC8D1484920D}">
  <sheetPr codeName="Foglio5"/>
  <dimension ref="A5:F59"/>
  <sheetViews>
    <sheetView topLeftCell="A4" workbookViewId="0">
      <selection activeCell="B20" sqref="B20"/>
    </sheetView>
  </sheetViews>
  <sheetFormatPr defaultRowHeight="15"/>
  <cols>
    <col min="1" max="1" width="41" customWidth="1"/>
    <col min="2" max="2" width="19.28515625" customWidth="1"/>
    <col min="3" max="3" width="18.7109375" customWidth="1"/>
    <col min="4" max="4" width="18.28515625" customWidth="1"/>
    <col min="5" max="5" width="24.85546875" customWidth="1"/>
    <col min="6" max="6" width="21.42578125" customWidth="1"/>
  </cols>
  <sheetData>
    <row r="5" spans="1:6" ht="15.75" thickBot="1"/>
    <row r="6" spans="1:6" ht="18" thickBot="1">
      <c r="A6" s="18" t="s">
        <v>57</v>
      </c>
    </row>
    <row r="7" spans="1:6" ht="19.5" customHeight="1">
      <c r="A7" s="13" t="s">
        <v>25</v>
      </c>
      <c r="B7" s="13" t="s">
        <v>52</v>
      </c>
      <c r="C7" s="13" t="s">
        <v>53</v>
      </c>
      <c r="D7" s="13" t="s">
        <v>54</v>
      </c>
      <c r="E7" s="13" t="s">
        <v>55</v>
      </c>
      <c r="F7" s="13" t="s">
        <v>56</v>
      </c>
    </row>
    <row r="8" spans="1:6" ht="16.5">
      <c r="A8" s="20">
        <f>Squadra1!A8</f>
        <v>45748</v>
      </c>
      <c r="B8" s="17" t="s">
        <v>1</v>
      </c>
      <c r="C8" s="14">
        <v>1150008364</v>
      </c>
      <c r="D8" s="14" t="s">
        <v>21</v>
      </c>
      <c r="E8" s="14">
        <f>IF(D8="SM", 2.5, IF(D8="AS", 1, 0))</f>
        <v>2.5</v>
      </c>
      <c r="F8" s="16">
        <f>E8</f>
        <v>2.5</v>
      </c>
    </row>
    <row r="9" spans="1:6" ht="16.5">
      <c r="A9" s="15">
        <f>IF(F8+E9&lt;=8, A8, TROVA_PROSSIMA_DATA_LAVORATIVA(A8))</f>
        <v>45748</v>
      </c>
      <c r="B9" s="14" t="s">
        <v>1</v>
      </c>
      <c r="C9" s="14">
        <v>1150008365</v>
      </c>
      <c r="D9" s="14" t="s">
        <v>21</v>
      </c>
      <c r="E9" s="14">
        <f t="shared" ref="E9:E59" si="0">IF(D9="SM", 2.5, IF(D9="AS", 1, 0))</f>
        <v>2.5</v>
      </c>
      <c r="F9" s="16">
        <f>IF(E9&gt;8, E9, IF(F8+E9&lt;=8, F8+E9, E9))</f>
        <v>5</v>
      </c>
    </row>
    <row r="10" spans="1:6" ht="16.5">
      <c r="A10" s="15">
        <f>IF(F9+E10&lt;=8, A9, TROVA_PROSSIMA_DATA_LAVORATIVA(A9))</f>
        <v>45748</v>
      </c>
      <c r="B10" s="14" t="s">
        <v>1</v>
      </c>
      <c r="C10" s="14">
        <v>1150008366</v>
      </c>
      <c r="D10" s="14" t="s">
        <v>21</v>
      </c>
      <c r="E10" s="14">
        <f t="shared" si="0"/>
        <v>2.5</v>
      </c>
      <c r="F10" s="16">
        <f t="shared" ref="F10:F59" si="1">IF(E10&gt;8, E10, IF(F9+E10&lt;=8, F9+E10, E10))</f>
        <v>7.5</v>
      </c>
    </row>
    <row r="11" spans="1:6" ht="16.5">
      <c r="A11" s="15">
        <f>IF(F10+E11&lt;=8, A10, TROVA_PROSSIMA_DATA_LAVORATIVA(A10))</f>
        <v>45749</v>
      </c>
      <c r="B11" s="14" t="s">
        <v>1</v>
      </c>
      <c r="C11" s="14">
        <v>1150008367</v>
      </c>
      <c r="D11" s="14" t="s">
        <v>21</v>
      </c>
      <c r="E11" s="14">
        <f t="shared" si="0"/>
        <v>2.5</v>
      </c>
      <c r="F11" s="16">
        <f t="shared" si="1"/>
        <v>2.5</v>
      </c>
    </row>
    <row r="12" spans="1:6" ht="16.5">
      <c r="A12" s="15">
        <f>IF(F11+E12&lt;=8, A11, TROVA_PROSSIMA_DATA_LAVORATIVA(A11))</f>
        <v>45749</v>
      </c>
      <c r="B12" s="14" t="s">
        <v>1</v>
      </c>
      <c r="C12" s="14">
        <v>1150008368</v>
      </c>
      <c r="D12" s="14" t="s">
        <v>21</v>
      </c>
      <c r="E12" s="14">
        <f t="shared" si="0"/>
        <v>2.5</v>
      </c>
      <c r="F12" s="16">
        <f t="shared" si="1"/>
        <v>5</v>
      </c>
    </row>
    <row r="13" spans="1:6" ht="16.5">
      <c r="A13" s="15">
        <f>IF(F12+E13&lt;=8, A12, TROVA_PROSSIMA_DATA_LAVORATIVA(A12))</f>
        <v>45749</v>
      </c>
      <c r="B13" s="14" t="s">
        <v>1</v>
      </c>
      <c r="C13" s="14">
        <v>1150008369</v>
      </c>
      <c r="D13" s="14" t="s">
        <v>21</v>
      </c>
      <c r="E13" s="14">
        <f t="shared" si="0"/>
        <v>2.5</v>
      </c>
      <c r="F13" s="16">
        <f t="shared" si="1"/>
        <v>7.5</v>
      </c>
    </row>
    <row r="14" spans="1:6" ht="16.5">
      <c r="A14" s="15">
        <f>IF(F13+E14&lt;=8, A13, TROVA_PROSSIMA_DATA_LAVORATIVA(A13))</f>
        <v>45750</v>
      </c>
      <c r="B14" s="14" t="s">
        <v>1</v>
      </c>
      <c r="C14" s="14">
        <v>1150008370</v>
      </c>
      <c r="D14" s="14" t="s">
        <v>21</v>
      </c>
      <c r="E14" s="14">
        <f t="shared" si="0"/>
        <v>2.5</v>
      </c>
      <c r="F14" s="16">
        <f t="shared" si="1"/>
        <v>2.5</v>
      </c>
    </row>
    <row r="15" spans="1:6" ht="16.5">
      <c r="A15" s="15">
        <f>IF(F14+E15&lt;=8, A14, TROVA_PROSSIMA_DATA_LAVORATIVA(A14))</f>
        <v>45750</v>
      </c>
      <c r="B15" s="14" t="s">
        <v>1</v>
      </c>
      <c r="C15" s="14">
        <v>6080004936</v>
      </c>
      <c r="D15" s="14" t="s">
        <v>22</v>
      </c>
      <c r="E15" s="14">
        <f t="shared" si="0"/>
        <v>1</v>
      </c>
      <c r="F15" s="16">
        <f t="shared" si="1"/>
        <v>3.5</v>
      </c>
    </row>
    <row r="16" spans="1:6" ht="16.5">
      <c r="A16" s="15">
        <f>IF(F15+E16&lt;=8, A15, TROVA_PROSSIMA_DATA_LAVORATIVA(A15))</f>
        <v>45750</v>
      </c>
      <c r="B16" s="14" t="s">
        <v>1</v>
      </c>
      <c r="C16" s="14">
        <v>6080004937</v>
      </c>
      <c r="D16" s="14" t="s">
        <v>22</v>
      </c>
      <c r="E16" s="14">
        <f t="shared" si="0"/>
        <v>1</v>
      </c>
      <c r="F16" s="16">
        <f t="shared" si="1"/>
        <v>4.5</v>
      </c>
    </row>
    <row r="17" spans="1:6" ht="16.5">
      <c r="A17" s="15">
        <f>IF(F16+E17&lt;=8, A16, TROVA_PROSSIMA_DATA_LAVORATIVA(A16))</f>
        <v>45750</v>
      </c>
      <c r="B17" s="14" t="s">
        <v>1</v>
      </c>
      <c r="C17" s="14">
        <v>6080004938</v>
      </c>
      <c r="D17" s="14" t="s">
        <v>22</v>
      </c>
      <c r="E17" s="14">
        <f t="shared" si="0"/>
        <v>1</v>
      </c>
      <c r="F17" s="16">
        <f t="shared" si="1"/>
        <v>5.5</v>
      </c>
    </row>
    <row r="18" spans="1:6" ht="16.5">
      <c r="A18" s="15">
        <f>IF(F17+E18&lt;=8, A17, TROVA_PROSSIMA_DATA_LAVORATIVA(A17))</f>
        <v>45750</v>
      </c>
      <c r="B18" s="14" t="s">
        <v>1</v>
      </c>
      <c r="C18" s="14">
        <v>6080004939</v>
      </c>
      <c r="D18" s="14" t="s">
        <v>22</v>
      </c>
      <c r="E18" s="14">
        <f t="shared" si="0"/>
        <v>1</v>
      </c>
      <c r="F18" s="16">
        <f t="shared" si="1"/>
        <v>6.5</v>
      </c>
    </row>
    <row r="19" spans="1:6" ht="16.5">
      <c r="A19" s="15">
        <f>IF(F18+E19&lt;=8, A18, TROVA_PROSSIMA_DATA_LAVORATIVA(A18))</f>
        <v>45751</v>
      </c>
      <c r="B19" s="17" t="s">
        <v>7</v>
      </c>
      <c r="C19" s="14">
        <v>1150007915</v>
      </c>
      <c r="D19" s="14" t="s">
        <v>21</v>
      </c>
      <c r="E19" s="14">
        <f t="shared" si="0"/>
        <v>2.5</v>
      </c>
      <c r="F19" s="16">
        <f t="shared" si="1"/>
        <v>2.5</v>
      </c>
    </row>
    <row r="20" spans="1:6" ht="16.5">
      <c r="A20" s="15">
        <f>IF(F19+E20&lt;=8, A19, TROVA_PROSSIMA_DATA_LAVORATIVA(A19))</f>
        <v>45751</v>
      </c>
      <c r="B20" s="14" t="s">
        <v>7</v>
      </c>
      <c r="C20" s="14">
        <v>1150007916</v>
      </c>
      <c r="D20" s="14" t="s">
        <v>21</v>
      </c>
      <c r="E20" s="14">
        <f t="shared" si="0"/>
        <v>2.5</v>
      </c>
      <c r="F20" s="16">
        <f t="shared" si="1"/>
        <v>5</v>
      </c>
    </row>
    <row r="21" spans="1:6" ht="16.5">
      <c r="A21" s="15">
        <f>IF(F20+E21&lt;=8, A20, TROVA_PROSSIMA_DATA_LAVORATIVA(A20))</f>
        <v>45751</v>
      </c>
      <c r="B21" s="14" t="s">
        <v>7</v>
      </c>
      <c r="C21" s="14">
        <v>1150007917</v>
      </c>
      <c r="D21" s="14" t="s">
        <v>21</v>
      </c>
      <c r="E21" s="14">
        <f t="shared" si="0"/>
        <v>2.5</v>
      </c>
      <c r="F21" s="16">
        <f t="shared" si="1"/>
        <v>7.5</v>
      </c>
    </row>
    <row r="22" spans="1:6" ht="16.5">
      <c r="A22" s="15">
        <f>IF(F21+E22&lt;=8, A21, TROVA_PROSSIMA_DATA_LAVORATIVA(A21))</f>
        <v>45754</v>
      </c>
      <c r="B22" s="14" t="s">
        <v>7</v>
      </c>
      <c r="C22" s="14">
        <v>1150007918</v>
      </c>
      <c r="D22" s="14" t="s">
        <v>21</v>
      </c>
      <c r="E22" s="14">
        <f t="shared" si="0"/>
        <v>2.5</v>
      </c>
      <c r="F22" s="16">
        <f t="shared" si="1"/>
        <v>2.5</v>
      </c>
    </row>
    <row r="23" spans="1:6" ht="16.5">
      <c r="A23" s="15">
        <f>IF(F22+E23&lt;=8, A22, TROVA_PROSSIMA_DATA_LAVORATIVA(A22))</f>
        <v>45754</v>
      </c>
      <c r="B23" s="14" t="s">
        <v>7</v>
      </c>
      <c r="C23" s="14">
        <v>1150007919</v>
      </c>
      <c r="D23" s="14" t="s">
        <v>21</v>
      </c>
      <c r="E23" s="14">
        <f t="shared" si="0"/>
        <v>2.5</v>
      </c>
      <c r="F23" s="16">
        <f t="shared" si="1"/>
        <v>5</v>
      </c>
    </row>
    <row r="24" spans="1:6" ht="16.5">
      <c r="A24" s="15">
        <f>IF(F23+E24&lt;=8, A23, TROVA_PROSSIMA_DATA_LAVORATIVA(A23))</f>
        <v>45754</v>
      </c>
      <c r="B24" s="14" t="s">
        <v>7</v>
      </c>
      <c r="C24" s="14">
        <v>1150007920</v>
      </c>
      <c r="D24" s="14" t="s">
        <v>21</v>
      </c>
      <c r="E24" s="14">
        <f t="shared" si="0"/>
        <v>2.5</v>
      </c>
      <c r="F24" s="16">
        <f t="shared" si="1"/>
        <v>7.5</v>
      </c>
    </row>
    <row r="25" spans="1:6" ht="16.5">
      <c r="A25" s="15">
        <f>IF(F24+E25&lt;=8, A24, TROVA_PROSSIMA_DATA_LAVORATIVA(A24))</f>
        <v>45755</v>
      </c>
      <c r="B25" s="14" t="s">
        <v>7</v>
      </c>
      <c r="C25" s="14">
        <v>1150007921</v>
      </c>
      <c r="D25" s="14" t="s">
        <v>21</v>
      </c>
      <c r="E25" s="14">
        <f t="shared" si="0"/>
        <v>2.5</v>
      </c>
      <c r="F25" s="16">
        <f t="shared" si="1"/>
        <v>2.5</v>
      </c>
    </row>
    <row r="26" spans="1:6" ht="16.5">
      <c r="A26" s="15">
        <f>IF(F25+E26&lt;=8, A25, TROVA_PROSSIMA_DATA_LAVORATIVA(A25))</f>
        <v>45755</v>
      </c>
      <c r="B26" s="14" t="s">
        <v>7</v>
      </c>
      <c r="C26" s="14">
        <v>1150007922</v>
      </c>
      <c r="D26" s="14" t="s">
        <v>21</v>
      </c>
      <c r="E26" s="14">
        <f t="shared" si="0"/>
        <v>2.5</v>
      </c>
      <c r="F26" s="16">
        <f t="shared" si="1"/>
        <v>5</v>
      </c>
    </row>
    <row r="27" spans="1:6" ht="16.5">
      <c r="A27" s="15">
        <f>IF(F26+E27&lt;=8, A26, TROVA_PROSSIMA_DATA_LAVORATIVA(A26))</f>
        <v>45755</v>
      </c>
      <c r="B27" s="14" t="s">
        <v>7</v>
      </c>
      <c r="C27" s="14">
        <v>6080004955</v>
      </c>
      <c r="D27" s="14" t="s">
        <v>22</v>
      </c>
      <c r="E27" s="14">
        <f t="shared" si="0"/>
        <v>1</v>
      </c>
      <c r="F27" s="16">
        <f t="shared" si="1"/>
        <v>6</v>
      </c>
    </row>
    <row r="28" spans="1:6" ht="16.5">
      <c r="A28" s="15">
        <f>IF(F27+E28&lt;=8, A27, TROVA_PROSSIMA_DATA_LAVORATIVA(A27))</f>
        <v>45755</v>
      </c>
      <c r="B28" s="14" t="s">
        <v>7</v>
      </c>
      <c r="C28" s="14">
        <v>6080004956</v>
      </c>
      <c r="D28" s="14" t="s">
        <v>22</v>
      </c>
      <c r="E28" s="14">
        <f t="shared" si="0"/>
        <v>1</v>
      </c>
      <c r="F28" s="16">
        <f t="shared" si="1"/>
        <v>7</v>
      </c>
    </row>
    <row r="29" spans="1:6" ht="16.5">
      <c r="A29" s="15">
        <f>IF(F28+E29&lt;=8, A28, TROVA_PROSSIMA_DATA_LAVORATIVA(A28))</f>
        <v>45755</v>
      </c>
      <c r="B29" s="14" t="s">
        <v>7</v>
      </c>
      <c r="C29" s="14">
        <v>6080010170</v>
      </c>
      <c r="D29" s="14" t="s">
        <v>22</v>
      </c>
      <c r="E29" s="14">
        <f t="shared" si="0"/>
        <v>1</v>
      </c>
      <c r="F29" s="16">
        <f t="shared" si="1"/>
        <v>8</v>
      </c>
    </row>
    <row r="30" spans="1:6" ht="16.5">
      <c r="A30" s="15">
        <f>IF(F29+E30&lt;=8, A29, TROVA_PROSSIMA_DATA_LAVORATIVA(A29))</f>
        <v>45756</v>
      </c>
      <c r="B30" s="17" t="s">
        <v>19</v>
      </c>
      <c r="C30" s="14">
        <v>6080004945</v>
      </c>
      <c r="D30" s="14" t="s">
        <v>22</v>
      </c>
      <c r="E30" s="14">
        <f t="shared" si="0"/>
        <v>1</v>
      </c>
      <c r="F30" s="16">
        <f t="shared" si="1"/>
        <v>1</v>
      </c>
    </row>
    <row r="31" spans="1:6" ht="16.5">
      <c r="A31" s="15">
        <f>IF(F30+E31&lt;=8, A30, TROVA_PROSSIMA_DATA_LAVORATIVA(A30))</f>
        <v>45756</v>
      </c>
      <c r="B31" s="14" t="s">
        <v>19</v>
      </c>
      <c r="C31" s="14">
        <v>6080015872</v>
      </c>
      <c r="D31" s="14" t="s">
        <v>22</v>
      </c>
      <c r="E31" s="14">
        <f t="shared" si="0"/>
        <v>1</v>
      </c>
      <c r="F31" s="16">
        <f t="shared" si="1"/>
        <v>2</v>
      </c>
    </row>
    <row r="32" spans="1:6" ht="16.5">
      <c r="A32" s="15">
        <f>IF(F31+E32&lt;=8, A31, TROVA_PROSSIMA_DATA_LAVORATIVA(A31))</f>
        <v>45756</v>
      </c>
      <c r="B32" s="14" t="s">
        <v>19</v>
      </c>
      <c r="C32" s="14">
        <v>6080004946</v>
      </c>
      <c r="D32" s="14" t="s">
        <v>22</v>
      </c>
      <c r="E32" s="14">
        <f t="shared" si="0"/>
        <v>1</v>
      </c>
      <c r="F32" s="16">
        <f t="shared" si="1"/>
        <v>3</v>
      </c>
    </row>
    <row r="33" spans="1:6" ht="16.5">
      <c r="A33" s="15">
        <f>IF(F32+E33&lt;=8, A32, TROVA_PROSSIMA_DATA_LAVORATIVA(A32))</f>
        <v>45756</v>
      </c>
      <c r="B33" s="14" t="s">
        <v>19</v>
      </c>
      <c r="C33" s="14">
        <v>6080004947</v>
      </c>
      <c r="D33" s="14" t="s">
        <v>22</v>
      </c>
      <c r="E33" s="14">
        <f t="shared" si="0"/>
        <v>1</v>
      </c>
      <c r="F33" s="16">
        <f t="shared" si="1"/>
        <v>4</v>
      </c>
    </row>
    <row r="34" spans="1:6" ht="16.5">
      <c r="A34" s="15">
        <f>IF(F33+E34&lt;=8, A33, TROVA_PROSSIMA_DATA_LAVORATIVA(A33))</f>
        <v>45756</v>
      </c>
      <c r="B34" s="14" t="s">
        <v>19</v>
      </c>
      <c r="C34" s="14">
        <v>1150007911</v>
      </c>
      <c r="D34" s="14" t="s">
        <v>21</v>
      </c>
      <c r="E34" s="14">
        <f t="shared" si="0"/>
        <v>2.5</v>
      </c>
      <c r="F34" s="16">
        <f t="shared" si="1"/>
        <v>6.5</v>
      </c>
    </row>
    <row r="35" spans="1:6" ht="16.5">
      <c r="A35" s="15">
        <f>IF(F34+E35&lt;=8, A34, TROVA_PROSSIMA_DATA_LAVORATIVA(A34))</f>
        <v>45757</v>
      </c>
      <c r="B35" s="14" t="s">
        <v>19</v>
      </c>
      <c r="C35" s="14">
        <v>1150007912</v>
      </c>
      <c r="D35" s="14" t="s">
        <v>21</v>
      </c>
      <c r="E35" s="14">
        <f t="shared" si="0"/>
        <v>2.5</v>
      </c>
      <c r="F35" s="16">
        <f t="shared" si="1"/>
        <v>2.5</v>
      </c>
    </row>
    <row r="36" spans="1:6" ht="16.5">
      <c r="A36" s="15">
        <f>IF(F35+E36&lt;=8, A35, TROVA_PROSSIMA_DATA_LAVORATIVA(A35))</f>
        <v>45757</v>
      </c>
      <c r="B36" s="14" t="s">
        <v>19</v>
      </c>
      <c r="C36" s="14">
        <v>1150007913</v>
      </c>
      <c r="D36" s="14" t="s">
        <v>21</v>
      </c>
      <c r="E36" s="14">
        <f t="shared" si="0"/>
        <v>2.5</v>
      </c>
      <c r="F36" s="16">
        <f t="shared" si="1"/>
        <v>5</v>
      </c>
    </row>
    <row r="37" spans="1:6" ht="16.5">
      <c r="A37" s="15">
        <f>IF(F36+E37&lt;=8, A36, TROVA_PROSSIMA_DATA_LAVORATIVA(A36))</f>
        <v>45757</v>
      </c>
      <c r="B37" s="14" t="s">
        <v>19</v>
      </c>
      <c r="C37" s="14">
        <v>1150007914</v>
      </c>
      <c r="D37" s="14" t="s">
        <v>21</v>
      </c>
      <c r="E37" s="14">
        <f t="shared" si="0"/>
        <v>2.5</v>
      </c>
      <c r="F37" s="16">
        <f t="shared" si="1"/>
        <v>7.5</v>
      </c>
    </row>
    <row r="38" spans="1:6" ht="16.5">
      <c r="A38" s="15">
        <f>IF(F37+E38&lt;=8, A37, TROVA_PROSSIMA_DATA_LAVORATIVA(A37))</f>
        <v>45758</v>
      </c>
      <c r="B38" s="17" t="s">
        <v>16</v>
      </c>
      <c r="C38" s="14">
        <v>1150007895</v>
      </c>
      <c r="D38" s="14" t="s">
        <v>21</v>
      </c>
      <c r="E38" s="14">
        <f t="shared" si="0"/>
        <v>2.5</v>
      </c>
      <c r="F38" s="16">
        <f t="shared" si="1"/>
        <v>2.5</v>
      </c>
    </row>
    <row r="39" spans="1:6" ht="16.5">
      <c r="A39" s="15">
        <f>IF(F38+E39&lt;=8, A38, TROVA_PROSSIMA_DATA_LAVORATIVA(A38))</f>
        <v>45758</v>
      </c>
      <c r="B39" s="14" t="s">
        <v>16</v>
      </c>
      <c r="C39" s="14">
        <v>1150007896</v>
      </c>
      <c r="D39" s="14" t="s">
        <v>21</v>
      </c>
      <c r="E39" s="14">
        <f t="shared" si="0"/>
        <v>2.5</v>
      </c>
      <c r="F39" s="16">
        <f t="shared" si="1"/>
        <v>5</v>
      </c>
    </row>
    <row r="40" spans="1:6" ht="16.5">
      <c r="A40" s="15">
        <f>IF(F39+E40&lt;=8, A39, TROVA_PROSSIMA_DATA_LAVORATIVA(A39))</f>
        <v>45758</v>
      </c>
      <c r="B40" s="14" t="s">
        <v>16</v>
      </c>
      <c r="C40" s="14">
        <v>1150007897</v>
      </c>
      <c r="D40" s="14" t="s">
        <v>21</v>
      </c>
      <c r="E40" s="14">
        <f t="shared" si="0"/>
        <v>2.5</v>
      </c>
      <c r="F40" s="16">
        <f t="shared" si="1"/>
        <v>7.5</v>
      </c>
    </row>
    <row r="41" spans="1:6" ht="16.5">
      <c r="A41" s="15">
        <f>IF(F40+E41&lt;=8, A40, TROVA_PROSSIMA_DATA_LAVORATIVA(A40))</f>
        <v>45761</v>
      </c>
      <c r="B41" s="14" t="s">
        <v>16</v>
      </c>
      <c r="C41" s="14">
        <v>1150007898</v>
      </c>
      <c r="D41" s="14" t="s">
        <v>21</v>
      </c>
      <c r="E41" s="14">
        <f t="shared" si="0"/>
        <v>2.5</v>
      </c>
      <c r="F41" s="16">
        <f t="shared" si="1"/>
        <v>2.5</v>
      </c>
    </row>
    <row r="42" spans="1:6" ht="16.5">
      <c r="A42" s="15">
        <f>IF(F41+E42&lt;=8, A41, TROVA_PROSSIMA_DATA_LAVORATIVA(A41))</f>
        <v>45761</v>
      </c>
      <c r="B42" s="14" t="s">
        <v>16</v>
      </c>
      <c r="C42" s="14">
        <v>6080004965</v>
      </c>
      <c r="D42" s="14" t="s">
        <v>22</v>
      </c>
      <c r="E42" s="14">
        <f t="shared" si="0"/>
        <v>1</v>
      </c>
      <c r="F42" s="16">
        <f t="shared" si="1"/>
        <v>3.5</v>
      </c>
    </row>
    <row r="43" spans="1:6" ht="16.5">
      <c r="A43" s="15">
        <f>IF(F42+E43&lt;=8, A42, TROVA_PROSSIMA_DATA_LAVORATIVA(A42))</f>
        <v>45761</v>
      </c>
      <c r="B43" s="14" t="s">
        <v>16</v>
      </c>
      <c r="C43" s="14">
        <v>6080004966</v>
      </c>
      <c r="D43" s="14" t="s">
        <v>22</v>
      </c>
      <c r="E43" s="14">
        <f t="shared" si="0"/>
        <v>1</v>
      </c>
      <c r="F43" s="16">
        <f t="shared" si="1"/>
        <v>4.5</v>
      </c>
    </row>
    <row r="44" spans="1:6" ht="16.5">
      <c r="A44" s="15">
        <f>IF(F43+E44&lt;=8, A43, TROVA_PROSSIMA_DATA_LAVORATIVA(A43))</f>
        <v>45761</v>
      </c>
      <c r="B44" s="14" t="s">
        <v>16</v>
      </c>
      <c r="C44" s="14">
        <v>6080004967</v>
      </c>
      <c r="D44" s="14" t="s">
        <v>22</v>
      </c>
      <c r="E44" s="14">
        <f t="shared" si="0"/>
        <v>1</v>
      </c>
      <c r="F44" s="16">
        <f t="shared" si="1"/>
        <v>5.5</v>
      </c>
    </row>
    <row r="45" spans="1:6" ht="16.5">
      <c r="A45" s="15">
        <f>IF(F44+E45&lt;=8, A44, TROVA_PROSSIMA_DATA_LAVORATIVA(A44))</f>
        <v>45761</v>
      </c>
      <c r="B45" s="14" t="s">
        <v>16</v>
      </c>
      <c r="C45" s="14">
        <v>6080004968</v>
      </c>
      <c r="D45" s="14" t="s">
        <v>22</v>
      </c>
      <c r="E45" s="14">
        <f t="shared" si="0"/>
        <v>1</v>
      </c>
      <c r="F45" s="16">
        <f t="shared" si="1"/>
        <v>6.5</v>
      </c>
    </row>
    <row r="46" spans="1:6" ht="16.5">
      <c r="A46" s="15">
        <f>IF(F45+E46&lt;=8, A45, TROVA_PROSSIMA_DATA_LAVORATIVA(A45))</f>
        <v>45761</v>
      </c>
      <c r="B46" s="17" t="s">
        <v>8</v>
      </c>
      <c r="C46" s="14">
        <v>6080004961</v>
      </c>
      <c r="D46" s="14" t="s">
        <v>22</v>
      </c>
      <c r="E46" s="14">
        <f t="shared" si="0"/>
        <v>1</v>
      </c>
      <c r="F46" s="16">
        <f t="shared" si="1"/>
        <v>7.5</v>
      </c>
    </row>
    <row r="47" spans="1:6" ht="16.5">
      <c r="A47" s="15">
        <f>IF(F46+E47&lt;=8, A46, TROVA_PROSSIMA_DATA_LAVORATIVA(A46))</f>
        <v>45762</v>
      </c>
      <c r="B47" s="14" t="s">
        <v>8</v>
      </c>
      <c r="C47" s="14">
        <v>6080004962</v>
      </c>
      <c r="D47" s="14" t="s">
        <v>22</v>
      </c>
      <c r="E47" s="14">
        <f t="shared" si="0"/>
        <v>1</v>
      </c>
      <c r="F47" s="16">
        <f t="shared" si="1"/>
        <v>1</v>
      </c>
    </row>
    <row r="48" spans="1:6" ht="16.5">
      <c r="A48" s="15">
        <f>IF(F47+E48&lt;=8, A47, TROVA_PROSSIMA_DATA_LAVORATIVA(A47))</f>
        <v>45762</v>
      </c>
      <c r="B48" s="14" t="s">
        <v>8</v>
      </c>
      <c r="C48" s="14">
        <v>6080004963</v>
      </c>
      <c r="D48" s="14" t="s">
        <v>22</v>
      </c>
      <c r="E48" s="14">
        <f t="shared" si="0"/>
        <v>1</v>
      </c>
      <c r="F48" s="16">
        <f t="shared" si="1"/>
        <v>2</v>
      </c>
    </row>
    <row r="49" spans="1:6" ht="16.5">
      <c r="A49" s="15">
        <f>IF(F48+E49&lt;=8, A48, TROVA_PROSSIMA_DATA_LAVORATIVA(A48))</f>
        <v>45762</v>
      </c>
      <c r="B49" s="14" t="s">
        <v>8</v>
      </c>
      <c r="C49" s="14">
        <v>6080004964</v>
      </c>
      <c r="D49" s="14" t="s">
        <v>22</v>
      </c>
      <c r="E49" s="14">
        <f t="shared" si="0"/>
        <v>1</v>
      </c>
      <c r="F49" s="16">
        <f t="shared" si="1"/>
        <v>3</v>
      </c>
    </row>
    <row r="50" spans="1:6" ht="16.5">
      <c r="A50" s="15">
        <f>IF(F49+E50&lt;=8, A49, TROVA_PROSSIMA_DATA_LAVORATIVA(A49))</f>
        <v>45762</v>
      </c>
      <c r="B50" s="14" t="s">
        <v>8</v>
      </c>
      <c r="C50" s="14">
        <v>1150007891</v>
      </c>
      <c r="D50" s="14" t="s">
        <v>21</v>
      </c>
      <c r="E50" s="14">
        <f t="shared" si="0"/>
        <v>2.5</v>
      </c>
      <c r="F50" s="16">
        <f t="shared" si="1"/>
        <v>5.5</v>
      </c>
    </row>
    <row r="51" spans="1:6" ht="16.5">
      <c r="A51" s="15">
        <f>IF(F50+E51&lt;=8, A50, TROVA_PROSSIMA_DATA_LAVORATIVA(A50))</f>
        <v>45762</v>
      </c>
      <c r="B51" s="14" t="s">
        <v>8</v>
      </c>
      <c r="C51" s="14">
        <v>1150007892</v>
      </c>
      <c r="D51" s="14" t="s">
        <v>21</v>
      </c>
      <c r="E51" s="14">
        <f>IF(D51="SM", 2.5, IF(D51="AS", 1, 0))</f>
        <v>2.5</v>
      </c>
      <c r="F51" s="16">
        <f t="shared" si="1"/>
        <v>8</v>
      </c>
    </row>
    <row r="52" spans="1:6" ht="16.5">
      <c r="A52" s="15">
        <f>IF(F51+E52&lt;=8, A51, TROVA_PROSSIMA_DATA_LAVORATIVA(A51))</f>
        <v>45763</v>
      </c>
      <c r="B52" s="14" t="s">
        <v>8</v>
      </c>
      <c r="C52" s="14">
        <v>1150007893</v>
      </c>
      <c r="D52" s="14" t="s">
        <v>21</v>
      </c>
      <c r="E52" s="14">
        <f t="shared" si="0"/>
        <v>2.5</v>
      </c>
      <c r="F52" s="16">
        <f t="shared" si="1"/>
        <v>2.5</v>
      </c>
    </row>
    <row r="53" spans="1:6" ht="16.5">
      <c r="A53" s="15">
        <f>IF(F52+E53&lt;=8, A52, TROVA_PROSSIMA_DATA_LAVORATIVA(A52))</f>
        <v>45763</v>
      </c>
      <c r="B53" s="14" t="s">
        <v>8</v>
      </c>
      <c r="C53" s="14">
        <v>1150007894</v>
      </c>
      <c r="D53" s="14" t="s">
        <v>21</v>
      </c>
      <c r="E53" s="14">
        <f t="shared" si="0"/>
        <v>2.5</v>
      </c>
      <c r="F53" s="16">
        <f t="shared" si="1"/>
        <v>5</v>
      </c>
    </row>
    <row r="54" spans="1:6" ht="16.5">
      <c r="A54" s="15">
        <f>IF(F53+E54&lt;=8, A53, TROVA_PROSSIMA_DATA_LAVORATIVA(A53))</f>
        <v>45763</v>
      </c>
      <c r="B54" s="17" t="s">
        <v>13</v>
      </c>
      <c r="C54" s="14">
        <v>6080004960</v>
      </c>
      <c r="D54" s="14" t="s">
        <v>22</v>
      </c>
      <c r="E54" s="14">
        <f t="shared" si="0"/>
        <v>1</v>
      </c>
      <c r="F54" s="16">
        <f t="shared" si="1"/>
        <v>6</v>
      </c>
    </row>
    <row r="55" spans="1:6" ht="16.5">
      <c r="A55" s="15">
        <f>IF(F54+E55&lt;=8, A54, TROVA_PROSSIMA_DATA_LAVORATIVA(A54))</f>
        <v>45764</v>
      </c>
      <c r="B55" s="14" t="s">
        <v>13</v>
      </c>
      <c r="C55" s="14">
        <v>1150007890</v>
      </c>
      <c r="D55" s="14" t="s">
        <v>21</v>
      </c>
      <c r="E55" s="14">
        <f t="shared" si="0"/>
        <v>2.5</v>
      </c>
      <c r="F55" s="16">
        <f t="shared" si="1"/>
        <v>2.5</v>
      </c>
    </row>
    <row r="56" spans="1:6" ht="16.5">
      <c r="A56" s="15">
        <f>IF(F55+E56&lt;=8, A55, TROVA_PROSSIMA_DATA_LAVORATIVA(A55))</f>
        <v>45764</v>
      </c>
      <c r="B56" s="17" t="s">
        <v>10</v>
      </c>
      <c r="C56" s="14">
        <v>39031</v>
      </c>
      <c r="D56" s="14" t="s">
        <v>21</v>
      </c>
      <c r="E56" s="14">
        <f t="shared" si="0"/>
        <v>2.5</v>
      </c>
      <c r="F56" s="16">
        <f t="shared" si="1"/>
        <v>5</v>
      </c>
    </row>
    <row r="57" spans="1:6" ht="16.5">
      <c r="A57" s="15">
        <f>IF(F56+E57&lt;=8, A56, TROVA_PROSSIMA_DATA_LAVORATIVA(A56))</f>
        <v>45764</v>
      </c>
      <c r="B57" s="14" t="s">
        <v>10</v>
      </c>
      <c r="C57" s="14">
        <v>39032</v>
      </c>
      <c r="D57" s="14" t="s">
        <v>21</v>
      </c>
      <c r="E57" s="14">
        <f t="shared" si="0"/>
        <v>2.5</v>
      </c>
      <c r="F57" s="16">
        <f t="shared" si="1"/>
        <v>7.5</v>
      </c>
    </row>
    <row r="58" spans="1:6" ht="16.5">
      <c r="A58" s="15">
        <f>IF(F57+E58&lt;=8, A57, TROVA_PROSSIMA_DATA_LAVORATIVA(A57))</f>
        <v>45765</v>
      </c>
      <c r="B58" s="14" t="s">
        <v>10</v>
      </c>
      <c r="C58" s="14">
        <v>23993</v>
      </c>
      <c r="D58" s="14" t="s">
        <v>22</v>
      </c>
      <c r="E58" s="14">
        <f t="shared" si="0"/>
        <v>1</v>
      </c>
      <c r="F58" s="16">
        <f t="shared" si="1"/>
        <v>1</v>
      </c>
    </row>
    <row r="59" spans="1:6" ht="16.5">
      <c r="A59" s="15">
        <f>IF(F58+E59&lt;=8, A58, TROVA_PROSSIMA_DATA_LAVORATIVA(A58))</f>
        <v>45765</v>
      </c>
      <c r="B59" s="14" t="s">
        <v>10</v>
      </c>
      <c r="C59" s="14">
        <v>23994</v>
      </c>
      <c r="D59" s="14" t="s">
        <v>22</v>
      </c>
      <c r="E59" s="14">
        <f t="shared" si="0"/>
        <v>1</v>
      </c>
      <c r="F59" s="16">
        <f t="shared" si="1"/>
        <v>2</v>
      </c>
    </row>
  </sheetData>
  <pageMargins left="0.7" right="0.7" top="0.75" bottom="0.75" header="0.3" footer="0.3"/>
  <ignoredErrors>
    <ignoredError sqref="F8 A8" calculatedColumn="1"/>
  </ignoredErrors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FE974-9ED3-442A-AA2A-79FD08C22BD0}">
  <sheetPr codeName="Foglio6"/>
  <dimension ref="A5:F63"/>
  <sheetViews>
    <sheetView workbookViewId="0">
      <selection activeCell="A8" sqref="A8"/>
    </sheetView>
  </sheetViews>
  <sheetFormatPr defaultRowHeight="15"/>
  <cols>
    <col min="1" max="1" width="37.7109375" customWidth="1"/>
    <col min="2" max="2" width="23.5703125" customWidth="1"/>
    <col min="3" max="3" width="27.140625" customWidth="1"/>
    <col min="4" max="4" width="19.140625" customWidth="1"/>
    <col min="5" max="5" width="22.28515625" customWidth="1"/>
    <col min="6" max="6" width="22" customWidth="1"/>
  </cols>
  <sheetData>
    <row r="5" spans="1:6" ht="15.75" thickBot="1"/>
    <row r="6" spans="1:6" ht="18" thickBot="1">
      <c r="A6" s="18" t="s">
        <v>58</v>
      </c>
    </row>
    <row r="7" spans="1:6" ht="17.25" customHeight="1">
      <c r="A7" s="13" t="s">
        <v>25</v>
      </c>
      <c r="B7" s="13" t="s">
        <v>52</v>
      </c>
      <c r="C7" s="13" t="s">
        <v>53</v>
      </c>
      <c r="D7" s="13" t="s">
        <v>54</v>
      </c>
      <c r="E7" s="13" t="s">
        <v>55</v>
      </c>
      <c r="F7" s="13" t="s">
        <v>56</v>
      </c>
    </row>
    <row r="8" spans="1:6" ht="16.5">
      <c r="A8" s="15">
        <f>Squadra1!A8</f>
        <v>45748</v>
      </c>
      <c r="B8" s="17" t="s">
        <v>14</v>
      </c>
      <c r="C8" s="14">
        <v>1150007943</v>
      </c>
      <c r="D8" s="14" t="s">
        <v>21</v>
      </c>
      <c r="E8" s="16">
        <f>IF(D8="SM", 2.5, IF(D8="AS", 1, 0))</f>
        <v>2.5</v>
      </c>
      <c r="F8" s="16">
        <f>E8</f>
        <v>2.5</v>
      </c>
    </row>
    <row r="9" spans="1:6" ht="16.5">
      <c r="A9" s="15">
        <f>IF(F8+E9&lt;=8, A8, TROVA_PROSSIMA_DATA_LAVORATIVA(A8))</f>
        <v>45748</v>
      </c>
      <c r="B9" s="14" t="s">
        <v>14</v>
      </c>
      <c r="C9" s="14">
        <v>1150007944</v>
      </c>
      <c r="D9" s="14" t="s">
        <v>21</v>
      </c>
      <c r="E9" s="16">
        <f t="shared" ref="E9:E63" si="0">IF(D9="SM", 2.5, IF(D9="AS", 1, 0))</f>
        <v>2.5</v>
      </c>
      <c r="F9" s="16">
        <f>IF(E9&gt;8, E9, IF(F8+E9&lt;=8, F8+E9, E9))</f>
        <v>5</v>
      </c>
    </row>
    <row r="10" spans="1:6" ht="16.5">
      <c r="A10" s="15">
        <f>IF(F9+E10&lt;=8, A9, TROVA_PROSSIMA_DATA_LAVORATIVA(A9))</f>
        <v>45748</v>
      </c>
      <c r="B10" s="14" t="s">
        <v>14</v>
      </c>
      <c r="C10" s="14">
        <v>1150007945</v>
      </c>
      <c r="D10" s="14" t="s">
        <v>21</v>
      </c>
      <c r="E10" s="16">
        <f t="shared" si="0"/>
        <v>2.5</v>
      </c>
      <c r="F10" s="16">
        <f t="shared" ref="F10:F63" si="1">IF(E10&gt;8, E10, IF(F9+E10&lt;=8, F9+E10, E10))</f>
        <v>7.5</v>
      </c>
    </row>
    <row r="11" spans="1:6" ht="16.5">
      <c r="A11" s="15">
        <f>IF(F10+E11&lt;=8, A10, TROVA_PROSSIMA_DATA_LAVORATIVA(A10))</f>
        <v>45749</v>
      </c>
      <c r="B11" s="14" t="s">
        <v>14</v>
      </c>
      <c r="C11" s="14">
        <v>1150007946</v>
      </c>
      <c r="D11" s="14" t="s">
        <v>21</v>
      </c>
      <c r="E11" s="16">
        <f t="shared" si="0"/>
        <v>2.5</v>
      </c>
      <c r="F11" s="16">
        <f t="shared" si="1"/>
        <v>2.5</v>
      </c>
    </row>
    <row r="12" spans="1:6" ht="16.5">
      <c r="A12" s="15">
        <f>IF(F11+E12&lt;=8, A11, TROVA_PROSSIMA_DATA_LAVORATIVA(A11))</f>
        <v>45749</v>
      </c>
      <c r="B12" s="14" t="s">
        <v>14</v>
      </c>
      <c r="C12" s="14">
        <v>1150007947</v>
      </c>
      <c r="D12" s="14" t="s">
        <v>21</v>
      </c>
      <c r="E12" s="16">
        <f t="shared" si="0"/>
        <v>2.5</v>
      </c>
      <c r="F12" s="16">
        <f t="shared" si="1"/>
        <v>5</v>
      </c>
    </row>
    <row r="13" spans="1:6" ht="16.5">
      <c r="A13" s="15">
        <f>IF(F12+E13&lt;=8, A12, TROVA_PROSSIMA_DATA_LAVORATIVA(A12))</f>
        <v>45749</v>
      </c>
      <c r="B13" s="14" t="s">
        <v>14</v>
      </c>
      <c r="C13" s="14">
        <v>1150007948</v>
      </c>
      <c r="D13" s="14" t="s">
        <v>21</v>
      </c>
      <c r="E13" s="16">
        <f t="shared" si="0"/>
        <v>2.5</v>
      </c>
      <c r="F13" s="16">
        <f t="shared" si="1"/>
        <v>7.5</v>
      </c>
    </row>
    <row r="14" spans="1:6" ht="16.5">
      <c r="A14" s="15">
        <f>IF(F13+E14&lt;=8, A13, TROVA_PROSSIMA_DATA_LAVORATIVA(A13))</f>
        <v>45750</v>
      </c>
      <c r="B14" s="14" t="s">
        <v>14</v>
      </c>
      <c r="C14" s="14">
        <v>1150007949</v>
      </c>
      <c r="D14" s="14" t="s">
        <v>21</v>
      </c>
      <c r="E14" s="16">
        <f t="shared" si="0"/>
        <v>2.5</v>
      </c>
      <c r="F14" s="16">
        <f t="shared" si="1"/>
        <v>2.5</v>
      </c>
    </row>
    <row r="15" spans="1:6" ht="16.5">
      <c r="A15" s="15">
        <f>IF(F14+E15&lt;=8, A14, TROVA_PROSSIMA_DATA_LAVORATIVA(A14))</f>
        <v>45750</v>
      </c>
      <c r="B15" s="14" t="s">
        <v>14</v>
      </c>
      <c r="C15" s="14">
        <v>1150007950</v>
      </c>
      <c r="D15" s="14" t="s">
        <v>21</v>
      </c>
      <c r="E15" s="16">
        <f t="shared" si="0"/>
        <v>2.5</v>
      </c>
      <c r="F15" s="16">
        <f t="shared" si="1"/>
        <v>5</v>
      </c>
    </row>
    <row r="16" spans="1:6" ht="16.5">
      <c r="A16" s="15">
        <f>IF(F15+E16&lt;=8, A15, TROVA_PROSSIMA_DATA_LAVORATIVA(A15))</f>
        <v>45750</v>
      </c>
      <c r="B16" s="14" t="s">
        <v>14</v>
      </c>
      <c r="C16" s="14">
        <v>1150007951</v>
      </c>
      <c r="D16" s="14" t="s">
        <v>21</v>
      </c>
      <c r="E16" s="16">
        <f t="shared" si="0"/>
        <v>2.5</v>
      </c>
      <c r="F16" s="16">
        <f t="shared" si="1"/>
        <v>7.5</v>
      </c>
    </row>
    <row r="17" spans="1:6" ht="16.5">
      <c r="A17" s="15">
        <f>IF(F16+E17&lt;=8, A16, TROVA_PROSSIMA_DATA_LAVORATIVA(A16))</f>
        <v>45751</v>
      </c>
      <c r="B17" s="14" t="s">
        <v>14</v>
      </c>
      <c r="C17" s="14">
        <v>1150007952</v>
      </c>
      <c r="D17" s="14" t="s">
        <v>21</v>
      </c>
      <c r="E17" s="16">
        <f t="shared" si="0"/>
        <v>2.5</v>
      </c>
      <c r="F17" s="16">
        <f t="shared" si="1"/>
        <v>2.5</v>
      </c>
    </row>
    <row r="18" spans="1:6" ht="16.5">
      <c r="A18" s="15">
        <f>IF(F17+E18&lt;=8, A17, TROVA_PROSSIMA_DATA_LAVORATIVA(A17))</f>
        <v>45751</v>
      </c>
      <c r="B18" s="14" t="s">
        <v>14</v>
      </c>
      <c r="C18" s="14">
        <v>6080004958</v>
      </c>
      <c r="D18" s="14" t="s">
        <v>22</v>
      </c>
      <c r="E18" s="16">
        <f t="shared" si="0"/>
        <v>1</v>
      </c>
      <c r="F18" s="16">
        <f t="shared" si="1"/>
        <v>3.5</v>
      </c>
    </row>
    <row r="19" spans="1:6" ht="16.5">
      <c r="A19" s="15">
        <f>IF(F18+E19&lt;=8, A18, TROVA_PROSSIMA_DATA_LAVORATIVA(A18))</f>
        <v>45751</v>
      </c>
      <c r="B19" s="14" t="s">
        <v>14</v>
      </c>
      <c r="C19" s="14">
        <v>6080004959</v>
      </c>
      <c r="D19" s="14" t="s">
        <v>22</v>
      </c>
      <c r="E19" s="16">
        <f t="shared" si="0"/>
        <v>1</v>
      </c>
      <c r="F19" s="16">
        <f t="shared" si="1"/>
        <v>4.5</v>
      </c>
    </row>
    <row r="20" spans="1:6" ht="16.5">
      <c r="A20" s="15">
        <f>IF(F19+E20&lt;=8, A19, TROVA_PROSSIMA_DATA_LAVORATIVA(A19))</f>
        <v>45751</v>
      </c>
      <c r="B20" s="14" t="s">
        <v>14</v>
      </c>
      <c r="C20" s="14">
        <v>6080004957</v>
      </c>
      <c r="D20" s="14" t="s">
        <v>22</v>
      </c>
      <c r="E20" s="16">
        <f t="shared" si="0"/>
        <v>1</v>
      </c>
      <c r="F20" s="16">
        <f t="shared" si="1"/>
        <v>5.5</v>
      </c>
    </row>
    <row r="21" spans="1:6" ht="16.5">
      <c r="A21" s="15">
        <f>IF(F20+E21&lt;=8, A20, TROVA_PROSSIMA_DATA_LAVORATIVA(A20))</f>
        <v>45751</v>
      </c>
      <c r="B21" s="17" t="s">
        <v>15</v>
      </c>
      <c r="C21" s="14">
        <v>1150007933</v>
      </c>
      <c r="D21" s="14" t="s">
        <v>21</v>
      </c>
      <c r="E21" s="16">
        <f t="shared" si="0"/>
        <v>2.5</v>
      </c>
      <c r="F21" s="16">
        <f t="shared" si="1"/>
        <v>8</v>
      </c>
    </row>
    <row r="22" spans="1:6" ht="16.5">
      <c r="A22" s="15">
        <f>IF(F21+E22&lt;=8, A21, TROVA_PROSSIMA_DATA_LAVORATIVA(A21))</f>
        <v>45754</v>
      </c>
      <c r="B22" s="14" t="s">
        <v>15</v>
      </c>
      <c r="C22" s="14">
        <v>1150007934</v>
      </c>
      <c r="D22" s="14" t="s">
        <v>21</v>
      </c>
      <c r="E22" s="16">
        <f t="shared" si="0"/>
        <v>2.5</v>
      </c>
      <c r="F22" s="16">
        <f t="shared" si="1"/>
        <v>2.5</v>
      </c>
    </row>
    <row r="23" spans="1:6" ht="16.5">
      <c r="A23" s="15">
        <f>IF(F22+E23&lt;=8, A22, TROVA_PROSSIMA_DATA_LAVORATIVA(A22))</f>
        <v>45754</v>
      </c>
      <c r="B23" s="14" t="s">
        <v>15</v>
      </c>
      <c r="C23" s="14">
        <v>1150007935</v>
      </c>
      <c r="D23" s="14" t="s">
        <v>21</v>
      </c>
      <c r="E23" s="16">
        <f t="shared" si="0"/>
        <v>2.5</v>
      </c>
      <c r="F23" s="16">
        <f t="shared" si="1"/>
        <v>5</v>
      </c>
    </row>
    <row r="24" spans="1:6" ht="16.5">
      <c r="A24" s="15">
        <f>IF(F23+E24&lt;=8, A23, TROVA_PROSSIMA_DATA_LAVORATIVA(A23))</f>
        <v>45754</v>
      </c>
      <c r="B24" s="14" t="s">
        <v>15</v>
      </c>
      <c r="C24" s="14">
        <v>1150007936</v>
      </c>
      <c r="D24" s="14" t="s">
        <v>21</v>
      </c>
      <c r="E24" s="16">
        <f t="shared" si="0"/>
        <v>2.5</v>
      </c>
      <c r="F24" s="16">
        <f t="shared" si="1"/>
        <v>7.5</v>
      </c>
    </row>
    <row r="25" spans="1:6" ht="16.5">
      <c r="A25" s="15">
        <f>IF(F24+E25&lt;=8, A24, TROVA_PROSSIMA_DATA_LAVORATIVA(A24))</f>
        <v>45755</v>
      </c>
      <c r="B25" s="14" t="s">
        <v>15</v>
      </c>
      <c r="C25" s="14">
        <v>1150007937</v>
      </c>
      <c r="D25" s="14" t="s">
        <v>21</v>
      </c>
      <c r="E25" s="16">
        <f t="shared" si="0"/>
        <v>2.5</v>
      </c>
      <c r="F25" s="16">
        <f t="shared" si="1"/>
        <v>2.5</v>
      </c>
    </row>
    <row r="26" spans="1:6" ht="16.5">
      <c r="A26" s="15">
        <f>IF(F25+E26&lt;=8, A25, TROVA_PROSSIMA_DATA_LAVORATIVA(A25))</f>
        <v>45755</v>
      </c>
      <c r="B26" s="14" t="s">
        <v>15</v>
      </c>
      <c r="C26" s="14">
        <v>1150007938</v>
      </c>
      <c r="D26" s="14" t="s">
        <v>21</v>
      </c>
      <c r="E26" s="16">
        <f t="shared" si="0"/>
        <v>2.5</v>
      </c>
      <c r="F26" s="16">
        <f t="shared" si="1"/>
        <v>5</v>
      </c>
    </row>
    <row r="27" spans="1:6" ht="16.5">
      <c r="A27" s="15">
        <f>IF(F26+E27&lt;=8, A26, TROVA_PROSSIMA_DATA_LAVORATIVA(A26))</f>
        <v>45755</v>
      </c>
      <c r="B27" s="14" t="s">
        <v>15</v>
      </c>
      <c r="C27" s="14">
        <v>1150007939</v>
      </c>
      <c r="D27" s="14" t="s">
        <v>21</v>
      </c>
      <c r="E27" s="16">
        <f t="shared" si="0"/>
        <v>2.5</v>
      </c>
      <c r="F27" s="16">
        <f t="shared" si="1"/>
        <v>7.5</v>
      </c>
    </row>
    <row r="28" spans="1:6" ht="16.5">
      <c r="A28" s="15">
        <f>IF(F27+E28&lt;=8, A27, TROVA_PROSSIMA_DATA_LAVORATIVA(A27))</f>
        <v>45756</v>
      </c>
      <c r="B28" s="14" t="s">
        <v>15</v>
      </c>
      <c r="C28" s="14">
        <v>1150007940</v>
      </c>
      <c r="D28" s="14" t="s">
        <v>21</v>
      </c>
      <c r="E28" s="16">
        <f t="shared" si="0"/>
        <v>2.5</v>
      </c>
      <c r="F28" s="16">
        <f t="shared" si="1"/>
        <v>2.5</v>
      </c>
    </row>
    <row r="29" spans="1:6" ht="16.5">
      <c r="A29" s="15">
        <f>IF(F28+E29&lt;=8, A28, TROVA_PROSSIMA_DATA_LAVORATIVA(A28))</f>
        <v>45756</v>
      </c>
      <c r="B29" s="14" t="s">
        <v>15</v>
      </c>
      <c r="C29" s="14">
        <v>1150007941</v>
      </c>
      <c r="D29" s="14" t="s">
        <v>21</v>
      </c>
      <c r="E29" s="16">
        <f t="shared" si="0"/>
        <v>2.5</v>
      </c>
      <c r="F29" s="16">
        <f t="shared" si="1"/>
        <v>5</v>
      </c>
    </row>
    <row r="30" spans="1:6" ht="16.5">
      <c r="A30" s="15">
        <f>IF(F29+E30&lt;=8, A29, TROVA_PROSSIMA_DATA_LAVORATIVA(A29))</f>
        <v>45756</v>
      </c>
      <c r="B30" s="14" t="s">
        <v>15</v>
      </c>
      <c r="C30" s="14">
        <v>1150007942</v>
      </c>
      <c r="D30" s="14" t="s">
        <v>21</v>
      </c>
      <c r="E30" s="16">
        <f t="shared" si="0"/>
        <v>2.5</v>
      </c>
      <c r="F30" s="16">
        <f t="shared" si="1"/>
        <v>7.5</v>
      </c>
    </row>
    <row r="31" spans="1:6" ht="16.5">
      <c r="A31" s="15">
        <f>IF(F30+E31&lt;=8, A30, TROVA_PROSSIMA_DATA_LAVORATIVA(A30))</f>
        <v>45757</v>
      </c>
      <c r="B31" s="14" t="s">
        <v>15</v>
      </c>
      <c r="C31" s="14">
        <v>6080004948</v>
      </c>
      <c r="D31" s="14" t="s">
        <v>22</v>
      </c>
      <c r="E31" s="16">
        <f t="shared" si="0"/>
        <v>1</v>
      </c>
      <c r="F31" s="16">
        <f t="shared" si="1"/>
        <v>1</v>
      </c>
    </row>
    <row r="32" spans="1:6" ht="16.5">
      <c r="A32" s="15">
        <f>IF(F31+E32&lt;=8, A31, TROVA_PROSSIMA_DATA_LAVORATIVA(A31))</f>
        <v>45757</v>
      </c>
      <c r="B32" s="14" t="s">
        <v>15</v>
      </c>
      <c r="C32" s="14">
        <v>6080004949</v>
      </c>
      <c r="D32" s="14" t="s">
        <v>22</v>
      </c>
      <c r="E32" s="16">
        <f t="shared" si="0"/>
        <v>1</v>
      </c>
      <c r="F32" s="16">
        <f t="shared" si="1"/>
        <v>2</v>
      </c>
    </row>
    <row r="33" spans="1:6" ht="16.5">
      <c r="A33" s="15">
        <f>IF(F32+E33&lt;=8, A32, TROVA_PROSSIMA_DATA_LAVORATIVA(A32))</f>
        <v>45757</v>
      </c>
      <c r="B33" s="14" t="s">
        <v>15</v>
      </c>
      <c r="C33" s="14">
        <v>6080004950</v>
      </c>
      <c r="D33" s="14" t="s">
        <v>22</v>
      </c>
      <c r="E33" s="16">
        <f t="shared" si="0"/>
        <v>1</v>
      </c>
      <c r="F33" s="16">
        <f t="shared" si="1"/>
        <v>3</v>
      </c>
    </row>
    <row r="34" spans="1:6" ht="16.5">
      <c r="A34" s="15">
        <f>IF(F33+E34&lt;=8, A33, TROVA_PROSSIMA_DATA_LAVORATIVA(A33))</f>
        <v>45757</v>
      </c>
      <c r="B34" s="14" t="s">
        <v>15</v>
      </c>
      <c r="C34" s="14">
        <v>6080004951</v>
      </c>
      <c r="D34" s="14" t="s">
        <v>22</v>
      </c>
      <c r="E34" s="16">
        <f t="shared" si="0"/>
        <v>1</v>
      </c>
      <c r="F34" s="16">
        <f t="shared" si="1"/>
        <v>4</v>
      </c>
    </row>
    <row r="35" spans="1:6" ht="16.5">
      <c r="A35" s="15">
        <f>IF(F34+E35&lt;=8, A34, TROVA_PROSSIMA_DATA_LAVORATIVA(A34))</f>
        <v>45757</v>
      </c>
      <c r="B35" s="17" t="s">
        <v>6</v>
      </c>
      <c r="C35" s="14">
        <v>1150007923</v>
      </c>
      <c r="D35" s="14" t="s">
        <v>21</v>
      </c>
      <c r="E35" s="16">
        <f t="shared" si="0"/>
        <v>2.5</v>
      </c>
      <c r="F35" s="16">
        <f t="shared" si="1"/>
        <v>6.5</v>
      </c>
    </row>
    <row r="36" spans="1:6" ht="16.5">
      <c r="A36" s="15">
        <f>IF(F35+E36&lt;=8, A35, TROVA_PROSSIMA_DATA_LAVORATIVA(A35))</f>
        <v>45758</v>
      </c>
      <c r="B36" s="14" t="s">
        <v>6</v>
      </c>
      <c r="C36" s="14">
        <v>1150007924</v>
      </c>
      <c r="D36" s="14" t="s">
        <v>21</v>
      </c>
      <c r="E36" s="16">
        <f t="shared" si="0"/>
        <v>2.5</v>
      </c>
      <c r="F36" s="16">
        <f t="shared" si="1"/>
        <v>2.5</v>
      </c>
    </row>
    <row r="37" spans="1:6" ht="16.5">
      <c r="A37" s="15">
        <f>IF(F36+E37&lt;=8, A36, TROVA_PROSSIMA_DATA_LAVORATIVA(A36))</f>
        <v>45758</v>
      </c>
      <c r="B37" s="14" t="s">
        <v>6</v>
      </c>
      <c r="C37" s="14">
        <v>1150007925</v>
      </c>
      <c r="D37" s="14" t="s">
        <v>21</v>
      </c>
      <c r="E37" s="16">
        <f t="shared" si="0"/>
        <v>2.5</v>
      </c>
      <c r="F37" s="16">
        <f t="shared" si="1"/>
        <v>5</v>
      </c>
    </row>
    <row r="38" spans="1:6" ht="16.5">
      <c r="A38" s="15">
        <f>IF(F37+E38&lt;=8, A37, TROVA_PROSSIMA_DATA_LAVORATIVA(A37))</f>
        <v>45758</v>
      </c>
      <c r="B38" s="14" t="s">
        <v>6</v>
      </c>
      <c r="C38" s="14">
        <v>1150007926</v>
      </c>
      <c r="D38" s="14" t="s">
        <v>21</v>
      </c>
      <c r="E38" s="16">
        <f t="shared" si="0"/>
        <v>2.5</v>
      </c>
      <c r="F38" s="16">
        <f t="shared" si="1"/>
        <v>7.5</v>
      </c>
    </row>
    <row r="39" spans="1:6" ht="16.5">
      <c r="A39" s="15">
        <f>IF(F38+E39&lt;=8, A38, TROVA_PROSSIMA_DATA_LAVORATIVA(A38))</f>
        <v>45761</v>
      </c>
      <c r="B39" s="14" t="s">
        <v>6</v>
      </c>
      <c r="C39" s="14">
        <v>1150007927</v>
      </c>
      <c r="D39" s="14" t="s">
        <v>21</v>
      </c>
      <c r="E39" s="16">
        <f t="shared" si="0"/>
        <v>2.5</v>
      </c>
      <c r="F39" s="16">
        <f t="shared" si="1"/>
        <v>2.5</v>
      </c>
    </row>
    <row r="40" spans="1:6" ht="16.5">
      <c r="A40" s="15">
        <f>IF(F39+E40&lt;=8, A39, TROVA_PROSSIMA_DATA_LAVORATIVA(A39))</f>
        <v>45761</v>
      </c>
      <c r="B40" s="14" t="s">
        <v>6</v>
      </c>
      <c r="C40" s="14">
        <v>1150007928</v>
      </c>
      <c r="D40" s="14" t="s">
        <v>21</v>
      </c>
      <c r="E40" s="16">
        <f t="shared" si="0"/>
        <v>2.5</v>
      </c>
      <c r="F40" s="16">
        <f t="shared" si="1"/>
        <v>5</v>
      </c>
    </row>
    <row r="41" spans="1:6" ht="16.5">
      <c r="A41" s="15">
        <f>IF(F40+E41&lt;=8, A40, TROVA_PROSSIMA_DATA_LAVORATIVA(A40))</f>
        <v>45761</v>
      </c>
      <c r="B41" s="14" t="s">
        <v>6</v>
      </c>
      <c r="C41" s="14">
        <v>1150007929</v>
      </c>
      <c r="D41" s="14" t="s">
        <v>21</v>
      </c>
      <c r="E41" s="16">
        <f t="shared" si="0"/>
        <v>2.5</v>
      </c>
      <c r="F41" s="16">
        <f t="shared" si="1"/>
        <v>7.5</v>
      </c>
    </row>
    <row r="42" spans="1:6" ht="16.5">
      <c r="A42" s="15">
        <f>IF(F41+E42&lt;=8, A41, TROVA_PROSSIMA_DATA_LAVORATIVA(A41))</f>
        <v>45762</v>
      </c>
      <c r="B42" s="14" t="s">
        <v>6</v>
      </c>
      <c r="C42" s="14">
        <v>1150007930</v>
      </c>
      <c r="D42" s="14" t="s">
        <v>21</v>
      </c>
      <c r="E42" s="16">
        <f t="shared" si="0"/>
        <v>2.5</v>
      </c>
      <c r="F42" s="16">
        <f t="shared" si="1"/>
        <v>2.5</v>
      </c>
    </row>
    <row r="43" spans="1:6" ht="16.5">
      <c r="A43" s="15">
        <f>IF(F42+E43&lt;=8, A42, TROVA_PROSSIMA_DATA_LAVORATIVA(A42))</f>
        <v>45762</v>
      </c>
      <c r="B43" s="14" t="s">
        <v>6</v>
      </c>
      <c r="C43" s="14">
        <v>1150007931</v>
      </c>
      <c r="D43" s="14" t="s">
        <v>21</v>
      </c>
      <c r="E43" s="16">
        <f t="shared" si="0"/>
        <v>2.5</v>
      </c>
      <c r="F43" s="16">
        <f t="shared" si="1"/>
        <v>5</v>
      </c>
    </row>
    <row r="44" spans="1:6" ht="16.5">
      <c r="A44" s="15">
        <f>IF(F43+E44&lt;=8, A43, TROVA_PROSSIMA_DATA_LAVORATIVA(A43))</f>
        <v>45762</v>
      </c>
      <c r="B44" s="14" t="s">
        <v>6</v>
      </c>
      <c r="C44" s="14">
        <v>1150007932</v>
      </c>
      <c r="D44" s="14" t="s">
        <v>21</v>
      </c>
      <c r="E44" s="16">
        <f t="shared" si="0"/>
        <v>2.5</v>
      </c>
      <c r="F44" s="16">
        <f t="shared" si="1"/>
        <v>7.5</v>
      </c>
    </row>
    <row r="45" spans="1:6" ht="16.5">
      <c r="A45" s="15">
        <f>IF(F44+E45&lt;=8, A44, TROVA_PROSSIMA_DATA_LAVORATIVA(A44))</f>
        <v>45763</v>
      </c>
      <c r="B45" s="14" t="s">
        <v>6</v>
      </c>
      <c r="C45" s="14">
        <v>6080004952</v>
      </c>
      <c r="D45" s="14" t="s">
        <v>22</v>
      </c>
      <c r="E45" s="16">
        <f t="shared" si="0"/>
        <v>1</v>
      </c>
      <c r="F45" s="16">
        <f t="shared" si="1"/>
        <v>1</v>
      </c>
    </row>
    <row r="46" spans="1:6" ht="16.5">
      <c r="A46" s="15">
        <f>IF(F45+E46&lt;=8, A45, TROVA_PROSSIMA_DATA_LAVORATIVA(A45))</f>
        <v>45763</v>
      </c>
      <c r="B46" s="14" t="s">
        <v>6</v>
      </c>
      <c r="C46" s="14">
        <v>6080004953</v>
      </c>
      <c r="D46" s="14" t="s">
        <v>22</v>
      </c>
      <c r="E46" s="16">
        <f t="shared" si="0"/>
        <v>1</v>
      </c>
      <c r="F46" s="16">
        <f t="shared" si="1"/>
        <v>2</v>
      </c>
    </row>
    <row r="47" spans="1:6" ht="16.5">
      <c r="A47" s="15">
        <f>IF(F46+E47&lt;=8, A46, TROVA_PROSSIMA_DATA_LAVORATIVA(A46))</f>
        <v>45763</v>
      </c>
      <c r="B47" s="14" t="s">
        <v>6</v>
      </c>
      <c r="C47" s="14">
        <v>6080004954</v>
      </c>
      <c r="D47" s="14" t="s">
        <v>22</v>
      </c>
      <c r="E47" s="16">
        <f t="shared" si="0"/>
        <v>1</v>
      </c>
      <c r="F47" s="16">
        <f t="shared" si="1"/>
        <v>3</v>
      </c>
    </row>
    <row r="48" spans="1:6" ht="16.5">
      <c r="A48" s="15">
        <f>IF(F47+E48&lt;=8, A47, TROVA_PROSSIMA_DATA_LAVORATIVA(A47))</f>
        <v>45763</v>
      </c>
      <c r="B48" s="17" t="s">
        <v>3</v>
      </c>
      <c r="C48" s="14">
        <v>23974</v>
      </c>
      <c r="D48" s="14" t="s">
        <v>22</v>
      </c>
      <c r="E48" s="16">
        <f t="shared" si="0"/>
        <v>1</v>
      </c>
      <c r="F48" s="16">
        <f t="shared" si="1"/>
        <v>4</v>
      </c>
    </row>
    <row r="49" spans="1:6" ht="16.5">
      <c r="A49" s="15">
        <f>IF(F48+E49&lt;=8, A48, TROVA_PROSSIMA_DATA_LAVORATIVA(A48))</f>
        <v>45763</v>
      </c>
      <c r="B49" s="14" t="s">
        <v>3</v>
      </c>
      <c r="C49" s="14">
        <v>23975</v>
      </c>
      <c r="D49" s="14" t="s">
        <v>22</v>
      </c>
      <c r="E49" s="16">
        <f t="shared" si="0"/>
        <v>1</v>
      </c>
      <c r="F49" s="16">
        <f t="shared" si="1"/>
        <v>5</v>
      </c>
    </row>
    <row r="50" spans="1:6" ht="16.5">
      <c r="A50" s="15">
        <f>IF(F49+E50&lt;=8, A49, TROVA_PROSSIMA_DATA_LAVORATIVA(A49))</f>
        <v>45763</v>
      </c>
      <c r="B50" s="17" t="s">
        <v>4</v>
      </c>
      <c r="C50" s="14">
        <v>23976</v>
      </c>
      <c r="D50" s="14" t="s">
        <v>22</v>
      </c>
      <c r="E50" s="16">
        <f t="shared" si="0"/>
        <v>1</v>
      </c>
      <c r="F50" s="16">
        <f t="shared" si="1"/>
        <v>6</v>
      </c>
    </row>
    <row r="51" spans="1:6" ht="16.5">
      <c r="A51" s="15">
        <f>IF(F50+E51&lt;=8, A50, TROVA_PROSSIMA_DATA_LAVORATIVA(A50))</f>
        <v>45763</v>
      </c>
      <c r="B51" s="14" t="s">
        <v>4</v>
      </c>
      <c r="C51" s="14">
        <v>23977</v>
      </c>
      <c r="D51" s="14" t="s">
        <v>22</v>
      </c>
      <c r="E51" s="16">
        <f t="shared" si="0"/>
        <v>1</v>
      </c>
      <c r="F51" s="16">
        <f t="shared" si="1"/>
        <v>7</v>
      </c>
    </row>
    <row r="52" spans="1:6" ht="16.5">
      <c r="A52" s="15">
        <f>IF(F51+E52&lt;=8, A51, TROVA_PROSSIMA_DATA_LAVORATIVA(A51))</f>
        <v>45763</v>
      </c>
      <c r="B52" s="17" t="s">
        <v>11</v>
      </c>
      <c r="C52" s="14">
        <v>23978</v>
      </c>
      <c r="D52" s="14" t="s">
        <v>22</v>
      </c>
      <c r="E52" s="16">
        <f t="shared" si="0"/>
        <v>1</v>
      </c>
      <c r="F52" s="16">
        <f t="shared" si="1"/>
        <v>8</v>
      </c>
    </row>
    <row r="53" spans="1:6" ht="16.5">
      <c r="A53" s="15">
        <f>IF(F52+E53&lt;=8, A52, TROVA_PROSSIMA_DATA_LAVORATIVA(A52))</f>
        <v>45764</v>
      </c>
      <c r="B53" s="14" t="s">
        <v>11</v>
      </c>
      <c r="C53" s="14">
        <v>23979</v>
      </c>
      <c r="D53" s="14" t="s">
        <v>22</v>
      </c>
      <c r="E53" s="16">
        <f t="shared" si="0"/>
        <v>1</v>
      </c>
      <c r="F53" s="16">
        <f t="shared" si="1"/>
        <v>1</v>
      </c>
    </row>
    <row r="54" spans="1:6" ht="16.5">
      <c r="A54" s="15">
        <f>IF(F53+E54&lt;=8, A53, TROVA_PROSSIMA_DATA_LAVORATIVA(A53))</f>
        <v>45764</v>
      </c>
      <c r="B54" s="14" t="s">
        <v>11</v>
      </c>
      <c r="C54" s="14">
        <v>6080015422</v>
      </c>
      <c r="D54" s="14" t="s">
        <v>22</v>
      </c>
      <c r="E54" s="16">
        <f t="shared" si="0"/>
        <v>1</v>
      </c>
      <c r="F54" s="16">
        <f t="shared" si="1"/>
        <v>2</v>
      </c>
    </row>
    <row r="55" spans="1:6" ht="16.5">
      <c r="A55" s="15">
        <f>IF(F54+E55&lt;=8, A54, TROVA_PROSSIMA_DATA_LAVORATIVA(A54))</f>
        <v>45764</v>
      </c>
      <c r="B55" s="14" t="s">
        <v>11</v>
      </c>
      <c r="C55" s="14">
        <v>6080015423</v>
      </c>
      <c r="D55" s="14" t="s">
        <v>22</v>
      </c>
      <c r="E55" s="16">
        <f t="shared" si="0"/>
        <v>1</v>
      </c>
      <c r="F55" s="16">
        <f t="shared" si="1"/>
        <v>3</v>
      </c>
    </row>
    <row r="56" spans="1:6" ht="16.5">
      <c r="A56" s="15">
        <f>IF(F55+E56&lt;=8, A55, TROVA_PROSSIMA_DATA_LAVORATIVA(A55))</f>
        <v>45764</v>
      </c>
      <c r="B56" s="17" t="s">
        <v>9</v>
      </c>
      <c r="C56" s="14">
        <v>39029</v>
      </c>
      <c r="D56" s="14" t="s">
        <v>21</v>
      </c>
      <c r="E56" s="16">
        <f t="shared" si="0"/>
        <v>2.5</v>
      </c>
      <c r="F56" s="16">
        <f t="shared" si="1"/>
        <v>5.5</v>
      </c>
    </row>
    <row r="57" spans="1:6" ht="16.5">
      <c r="A57" s="15">
        <f>IF(F56+E57&lt;=8, A56, TROVA_PROSSIMA_DATA_LAVORATIVA(A56))</f>
        <v>45764</v>
      </c>
      <c r="B57" s="14" t="s">
        <v>9</v>
      </c>
      <c r="C57" s="14">
        <v>39030</v>
      </c>
      <c r="D57" s="14" t="s">
        <v>21</v>
      </c>
      <c r="E57" s="16">
        <f t="shared" si="0"/>
        <v>2.5</v>
      </c>
      <c r="F57" s="16">
        <f t="shared" si="1"/>
        <v>8</v>
      </c>
    </row>
    <row r="58" spans="1:6" ht="16.5">
      <c r="A58" s="15">
        <f>IF(F57+E58&lt;=8, A57, TROVA_PROSSIMA_DATA_LAVORATIVA(A57))</f>
        <v>45765</v>
      </c>
      <c r="B58" s="14" t="s">
        <v>9</v>
      </c>
      <c r="C58" s="14">
        <v>23980</v>
      </c>
      <c r="D58" s="14" t="s">
        <v>22</v>
      </c>
      <c r="E58" s="16">
        <f t="shared" si="0"/>
        <v>1</v>
      </c>
      <c r="F58" s="16">
        <f t="shared" si="1"/>
        <v>1</v>
      </c>
    </row>
    <row r="59" spans="1:6" ht="16.5">
      <c r="A59" s="15">
        <f>IF(F58+E59&lt;=8, A58, TROVA_PROSSIMA_DATA_LAVORATIVA(A58))</f>
        <v>45765</v>
      </c>
      <c r="B59" s="14" t="s">
        <v>9</v>
      </c>
      <c r="C59" s="14">
        <v>23981</v>
      </c>
      <c r="D59" s="14" t="s">
        <v>22</v>
      </c>
      <c r="E59" s="16">
        <f t="shared" si="0"/>
        <v>1</v>
      </c>
      <c r="F59" s="16">
        <f t="shared" si="1"/>
        <v>2</v>
      </c>
    </row>
    <row r="60" spans="1:6" ht="16.5">
      <c r="A60" s="15">
        <f>IF(F59+E60&lt;=8, A59, TROVA_PROSSIMA_DATA_LAVORATIVA(A59))</f>
        <v>45765</v>
      </c>
      <c r="B60" s="14" t="s">
        <v>9</v>
      </c>
      <c r="C60" s="14">
        <v>23982</v>
      </c>
      <c r="D60" s="14" t="s">
        <v>22</v>
      </c>
      <c r="E60" s="16">
        <f t="shared" si="0"/>
        <v>1</v>
      </c>
      <c r="F60" s="16">
        <f t="shared" si="1"/>
        <v>3</v>
      </c>
    </row>
    <row r="61" spans="1:6" ht="16.5">
      <c r="A61" s="15">
        <f>IF(F60+E61&lt;=8, A60, TROVA_PROSSIMA_DATA_LAVORATIVA(A60))</f>
        <v>45765</v>
      </c>
      <c r="B61" s="14" t="s">
        <v>9</v>
      </c>
      <c r="C61" s="14">
        <v>6080012905</v>
      </c>
      <c r="D61" s="14" t="s">
        <v>22</v>
      </c>
      <c r="E61" s="16">
        <f t="shared" si="0"/>
        <v>1</v>
      </c>
      <c r="F61" s="16">
        <f t="shared" si="1"/>
        <v>4</v>
      </c>
    </row>
    <row r="62" spans="1:6" ht="16.5">
      <c r="A62" s="15">
        <f>IF(F61+E62&lt;=8, A61, TROVA_PROSSIMA_DATA_LAVORATIVA(A61))</f>
        <v>45765</v>
      </c>
      <c r="B62" s="17" t="s">
        <v>23</v>
      </c>
      <c r="C62" s="14">
        <v>23991</v>
      </c>
      <c r="D62" s="14" t="s">
        <v>22</v>
      </c>
      <c r="E62" s="16">
        <f t="shared" si="0"/>
        <v>1</v>
      </c>
      <c r="F62" s="16">
        <f t="shared" si="1"/>
        <v>5</v>
      </c>
    </row>
    <row r="63" spans="1:6" ht="16.5">
      <c r="A63" s="15">
        <f>IF(F62+E63&lt;=8, A62, TROVA_PROSSIMA_DATA_LAVORATIVA(A62))</f>
        <v>45765</v>
      </c>
      <c r="B63" s="14" t="s">
        <v>23</v>
      </c>
      <c r="C63" s="14">
        <v>23992</v>
      </c>
      <c r="D63" s="14" t="s">
        <v>22</v>
      </c>
      <c r="E63" s="16">
        <f t="shared" si="0"/>
        <v>1</v>
      </c>
      <c r="F63" s="16">
        <f t="shared" si="1"/>
        <v>6</v>
      </c>
    </row>
  </sheetData>
  <pageMargins left="0.7" right="0.7" top="0.75" bottom="0.75" header="0.3" footer="0.3"/>
  <pageSetup paperSize="9" orientation="portrait" horizontalDpi="4294967293" verticalDpi="0" r:id="rId1"/>
  <ignoredErrors>
    <ignoredError sqref="A8 F8" calculatedColumn="1"/>
  </ignoredErrors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1FB4C-D23B-444A-8C49-9F4022972713}">
  <sheetPr codeName="Foglio7"/>
  <dimension ref="A5:F15"/>
  <sheetViews>
    <sheetView zoomScaleNormal="100" workbookViewId="0">
      <selection activeCell="F8" sqref="F8"/>
    </sheetView>
  </sheetViews>
  <sheetFormatPr defaultRowHeight="15"/>
  <cols>
    <col min="1" max="1" width="37.85546875" customWidth="1"/>
    <col min="2" max="2" width="36.42578125" customWidth="1"/>
    <col min="3" max="3" width="20.140625" customWidth="1"/>
    <col min="4" max="4" width="11.140625" customWidth="1"/>
    <col min="5" max="5" width="24.42578125" customWidth="1"/>
    <col min="6" max="6" width="20.7109375" customWidth="1"/>
  </cols>
  <sheetData>
    <row r="5" spans="1:6" ht="15.75" thickBot="1"/>
    <row r="6" spans="1:6" ht="18" thickBot="1">
      <c r="A6" s="18" t="s">
        <v>59</v>
      </c>
    </row>
    <row r="7" spans="1:6" ht="19.5" customHeight="1">
      <c r="A7" s="13" t="s">
        <v>25</v>
      </c>
      <c r="B7" s="13" t="s">
        <v>52</v>
      </c>
      <c r="C7" s="13" t="s">
        <v>53</v>
      </c>
      <c r="D7" s="13" t="s">
        <v>54</v>
      </c>
      <c r="E7" s="13" t="s">
        <v>55</v>
      </c>
      <c r="F7" s="13" t="s">
        <v>56</v>
      </c>
    </row>
    <row r="8" spans="1:6" ht="18.75" customHeight="1">
      <c r="A8" s="15">
        <f>Squadra1!A8</f>
        <v>45748</v>
      </c>
      <c r="B8" s="17" t="s">
        <v>20</v>
      </c>
      <c r="C8" s="14">
        <v>23983</v>
      </c>
      <c r="D8" s="14" t="s">
        <v>22</v>
      </c>
      <c r="E8" s="14">
        <f>IF(D8="SM", 2.5, IF(D8="AS", 1, 0))</f>
        <v>1</v>
      </c>
      <c r="F8" s="3">
        <f>E8</f>
        <v>1</v>
      </c>
    </row>
    <row r="9" spans="1:6" ht="22.5" customHeight="1">
      <c r="A9" s="15">
        <f>IF(F8+E9&lt;=8, A8, TROVA_PROSSIMA_DATA_LAVORATIVA(A8))</f>
        <v>45748</v>
      </c>
      <c r="B9" s="14" t="s">
        <v>20</v>
      </c>
      <c r="C9" s="14">
        <v>23984</v>
      </c>
      <c r="D9" s="14" t="s">
        <v>22</v>
      </c>
      <c r="E9" s="14">
        <f t="shared" ref="E9:E15" si="0">IF(D9="SM", 2.5, IF(D9="AS", 1, 0))</f>
        <v>1</v>
      </c>
      <c r="F9" s="3">
        <f>IF(E9&gt;8, E9, IF(F8+E9&lt;=8, F8+E9, E9))</f>
        <v>2</v>
      </c>
    </row>
    <row r="10" spans="1:6" ht="16.5">
      <c r="A10" s="15">
        <f>IF(F9+E10&lt;=8, A9, TROVA_PROSSIMA_DATA_LAVORATIVA(A9))</f>
        <v>45748</v>
      </c>
      <c r="B10" s="17" t="s">
        <v>5</v>
      </c>
      <c r="C10" s="14">
        <v>23985</v>
      </c>
      <c r="D10" s="14" t="s">
        <v>22</v>
      </c>
      <c r="E10" s="14">
        <f t="shared" si="0"/>
        <v>1</v>
      </c>
      <c r="F10" s="3">
        <f t="shared" ref="F10:F15" si="1">IF(E10&gt;8, E10, IF(F9+E10&lt;=8, F9+E10, E10))</f>
        <v>3</v>
      </c>
    </row>
    <row r="11" spans="1:6" ht="16.5">
      <c r="A11" s="15">
        <f>IF(F10+E11&lt;=8, A10, TROVA_PROSSIMA_DATA_LAVORATIVA(A10))</f>
        <v>45748</v>
      </c>
      <c r="B11" s="14" t="s">
        <v>5</v>
      </c>
      <c r="C11" s="14">
        <v>23986</v>
      </c>
      <c r="D11" s="14" t="s">
        <v>22</v>
      </c>
      <c r="E11" s="14">
        <f t="shared" si="0"/>
        <v>1</v>
      </c>
      <c r="F11" s="3">
        <f t="shared" si="1"/>
        <v>4</v>
      </c>
    </row>
    <row r="12" spans="1:6" ht="16.5">
      <c r="A12" s="15">
        <f>IF(F11+E12&lt;=8, A11, TROVA_PROSSIMA_DATA_LAVORATIVA(A11))</f>
        <v>45748</v>
      </c>
      <c r="B12" s="17" t="s">
        <v>12</v>
      </c>
      <c r="C12" s="14">
        <v>23987</v>
      </c>
      <c r="D12" s="14" t="s">
        <v>22</v>
      </c>
      <c r="E12" s="14">
        <f t="shared" si="0"/>
        <v>1</v>
      </c>
      <c r="F12" s="3">
        <f t="shared" si="1"/>
        <v>5</v>
      </c>
    </row>
    <row r="13" spans="1:6" ht="16.5">
      <c r="A13" s="15">
        <f>IF(F12+E13&lt;=8, A12, TROVA_PROSSIMA_DATA_LAVORATIVA(A12))</f>
        <v>45748</v>
      </c>
      <c r="B13" s="14" t="s">
        <v>12</v>
      </c>
      <c r="C13" s="14">
        <v>23988</v>
      </c>
      <c r="D13" s="14" t="s">
        <v>22</v>
      </c>
      <c r="E13" s="14">
        <f t="shared" si="0"/>
        <v>1</v>
      </c>
      <c r="F13" s="3">
        <f t="shared" si="1"/>
        <v>6</v>
      </c>
    </row>
    <row r="14" spans="1:6" ht="16.5">
      <c r="A14" s="15">
        <f>IF(F13+E14&lt;=8, A13, TROVA_PROSSIMA_DATA_LAVORATIVA(A13))</f>
        <v>45748</v>
      </c>
      <c r="B14" s="17" t="s">
        <v>17</v>
      </c>
      <c r="C14" s="14">
        <v>23989</v>
      </c>
      <c r="D14" s="14" t="s">
        <v>22</v>
      </c>
      <c r="E14" s="14">
        <f t="shared" si="0"/>
        <v>1</v>
      </c>
      <c r="F14" s="3">
        <f t="shared" si="1"/>
        <v>7</v>
      </c>
    </row>
    <row r="15" spans="1:6" ht="16.5">
      <c r="A15" s="15">
        <f>IF(F14+E15&lt;=8, A14, TROVA_PROSSIMA_DATA_LAVORATIVA(A14))</f>
        <v>45748</v>
      </c>
      <c r="B15" s="14" t="s">
        <v>17</v>
      </c>
      <c r="C15" s="14">
        <v>23990</v>
      </c>
      <c r="D15" s="14" t="s">
        <v>22</v>
      </c>
      <c r="E15" s="14">
        <f t="shared" si="0"/>
        <v>1</v>
      </c>
      <c r="F15" s="3">
        <f t="shared" si="1"/>
        <v>8</v>
      </c>
    </row>
  </sheetData>
  <pageMargins left="0.7" right="0.7" top="0.75" bottom="0.75" header="0.3" footer="0.3"/>
  <ignoredErrors>
    <ignoredError sqref="F8 A8" calculatedColumn="1"/>
  </ignoredErrors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56D66D-C32E-4D89-A478-170B4CF71D74}">
  <sheetPr codeName="Foglio4"/>
  <dimension ref="A5:D35"/>
  <sheetViews>
    <sheetView tabSelected="1" topLeftCell="A8" workbookViewId="0">
      <selection activeCell="A11" sqref="A11"/>
    </sheetView>
  </sheetViews>
  <sheetFormatPr defaultRowHeight="15"/>
  <cols>
    <col min="1" max="1" width="25" customWidth="1"/>
    <col min="2" max="2" width="10.42578125" bestFit="1" customWidth="1"/>
    <col min="3" max="3" width="12.7109375" customWidth="1"/>
    <col min="4" max="4" width="18.42578125" customWidth="1"/>
  </cols>
  <sheetData>
    <row r="5" spans="1:4" ht="15.75">
      <c r="A5" s="22" t="s">
        <v>47</v>
      </c>
      <c r="B5" s="23"/>
      <c r="C5" s="23"/>
    </row>
    <row r="8" spans="1:4">
      <c r="B8" s="5"/>
    </row>
    <row r="9" spans="1:4">
      <c r="A9" s="21" t="s">
        <v>48</v>
      </c>
      <c r="B9" s="21">
        <v>2025</v>
      </c>
      <c r="D9" s="10"/>
    </row>
    <row r="10" spans="1:4">
      <c r="D10" s="10"/>
    </row>
    <row r="11" spans="1:4">
      <c r="D11" s="10"/>
    </row>
    <row r="13" spans="1:4">
      <c r="A13" t="s">
        <v>49</v>
      </c>
      <c r="B13" t="s">
        <v>50</v>
      </c>
      <c r="C13" t="s">
        <v>51</v>
      </c>
      <c r="D13" t="s">
        <v>24</v>
      </c>
    </row>
    <row r="14" spans="1:4">
      <c r="A14" t="s">
        <v>26</v>
      </c>
      <c r="B14">
        <v>1</v>
      </c>
      <c r="C14">
        <v>1</v>
      </c>
      <c r="D14" s="5">
        <f>DATE($B$9,B14,C14)</f>
        <v>45658</v>
      </c>
    </row>
    <row r="15" spans="1:4">
      <c r="A15" t="s">
        <v>27</v>
      </c>
      <c r="B15">
        <v>1</v>
      </c>
      <c r="C15">
        <v>6</v>
      </c>
      <c r="D15" s="5">
        <f t="shared" ref="D15:D26" si="0">DATE($B$9,B15,C15)</f>
        <v>45663</v>
      </c>
    </row>
    <row r="16" spans="1:4">
      <c r="A16" s="21" t="s">
        <v>28</v>
      </c>
      <c r="B16" s="21">
        <v>4</v>
      </c>
      <c r="C16" s="21">
        <v>20</v>
      </c>
      <c r="D16" s="5">
        <f>DATE($B$9,B16,C16)</f>
        <v>45767</v>
      </c>
    </row>
    <row r="17" spans="1:4">
      <c r="A17" s="21" t="s">
        <v>29</v>
      </c>
      <c r="B17" s="21">
        <f>$B$16</f>
        <v>4</v>
      </c>
      <c r="C17" s="21">
        <f>C16+1</f>
        <v>21</v>
      </c>
      <c r="D17" s="5">
        <f t="shared" si="0"/>
        <v>45768</v>
      </c>
    </row>
    <row r="18" spans="1:4">
      <c r="A18" t="s">
        <v>30</v>
      </c>
      <c r="B18">
        <v>4</v>
      </c>
      <c r="C18">
        <v>25</v>
      </c>
      <c r="D18" s="5">
        <f t="shared" si="0"/>
        <v>45772</v>
      </c>
    </row>
    <row r="19" spans="1:4">
      <c r="A19" t="s">
        <v>31</v>
      </c>
      <c r="B19">
        <v>5</v>
      </c>
      <c r="C19">
        <v>1</v>
      </c>
      <c r="D19" s="5">
        <f t="shared" si="0"/>
        <v>45778</v>
      </c>
    </row>
    <row r="20" spans="1:4">
      <c r="A20" t="s">
        <v>32</v>
      </c>
      <c r="B20">
        <v>6</v>
      </c>
      <c r="C20">
        <v>2</v>
      </c>
      <c r="D20" s="5">
        <f t="shared" si="0"/>
        <v>45810</v>
      </c>
    </row>
    <row r="21" spans="1:4">
      <c r="A21" t="s">
        <v>33</v>
      </c>
      <c r="B21">
        <v>8</v>
      </c>
      <c r="C21">
        <v>15</v>
      </c>
      <c r="D21" s="5">
        <f t="shared" si="0"/>
        <v>45884</v>
      </c>
    </row>
    <row r="22" spans="1:4">
      <c r="A22" t="s">
        <v>34</v>
      </c>
      <c r="B22">
        <v>11</v>
      </c>
      <c r="C22">
        <v>1</v>
      </c>
      <c r="D22" s="5">
        <f t="shared" si="0"/>
        <v>45962</v>
      </c>
    </row>
    <row r="23" spans="1:4">
      <c r="A23" t="s">
        <v>35</v>
      </c>
      <c r="B23">
        <v>12</v>
      </c>
      <c r="C23">
        <v>8</v>
      </c>
      <c r="D23" s="5">
        <f t="shared" si="0"/>
        <v>45999</v>
      </c>
    </row>
    <row r="24" spans="1:4">
      <c r="A24" t="s">
        <v>36</v>
      </c>
      <c r="B24">
        <v>12</v>
      </c>
      <c r="C24">
        <v>25</v>
      </c>
      <c r="D24" s="5">
        <f t="shared" si="0"/>
        <v>46016</v>
      </c>
    </row>
    <row r="25" spans="1:4">
      <c r="A25" t="s">
        <v>37</v>
      </c>
      <c r="B25">
        <v>12</v>
      </c>
      <c r="C25">
        <v>26</v>
      </c>
      <c r="D25" s="5">
        <f t="shared" si="0"/>
        <v>46017</v>
      </c>
    </row>
    <row r="26" spans="1:4">
      <c r="A26" t="s">
        <v>38</v>
      </c>
      <c r="B26">
        <v>6</v>
      </c>
      <c r="C26">
        <v>29</v>
      </c>
      <c r="D26" s="5">
        <f t="shared" si="0"/>
        <v>45837</v>
      </c>
    </row>
    <row r="27" spans="1:4">
      <c r="A27" s="6" t="s">
        <v>39</v>
      </c>
      <c r="B27" s="6" t="s">
        <v>39</v>
      </c>
    </row>
    <row r="28" spans="1:4">
      <c r="A28" s="6" t="s">
        <v>40</v>
      </c>
      <c r="B28" s="6" t="s">
        <v>40</v>
      </c>
    </row>
    <row r="29" spans="1:4">
      <c r="A29" s="6" t="s">
        <v>41</v>
      </c>
      <c r="B29" s="6" t="s">
        <v>41</v>
      </c>
    </row>
    <row r="30" spans="1:4">
      <c r="A30" s="6" t="s">
        <v>42</v>
      </c>
      <c r="B30" s="6" t="s">
        <v>42</v>
      </c>
    </row>
    <row r="31" spans="1:4">
      <c r="A31" s="6" t="s">
        <v>43</v>
      </c>
      <c r="B31" s="6" t="s">
        <v>43</v>
      </c>
    </row>
    <row r="32" spans="1:4">
      <c r="A32" s="6" t="s">
        <v>44</v>
      </c>
      <c r="B32" s="6" t="s">
        <v>44</v>
      </c>
    </row>
    <row r="33" spans="1:2">
      <c r="A33" s="6" t="s">
        <v>45</v>
      </c>
      <c r="B33" s="6" t="s">
        <v>45</v>
      </c>
    </row>
    <row r="34" spans="1:2">
      <c r="A34" s="6" t="s">
        <v>44</v>
      </c>
    </row>
    <row r="35" spans="1:2">
      <c r="A35" s="6" t="s">
        <v>45</v>
      </c>
    </row>
  </sheetData>
  <mergeCells count="1">
    <mergeCell ref="A5:C5"/>
  </mergeCells>
  <dataValidations count="1">
    <dataValidation allowBlank="1" showInputMessage="1" showErrorMessage="1" promptTitle="ATTENZIONE" prompt="Se cambi questo anno verranno modificati tutte le date nella tabella sottostante._x000a_RICORDATI DI PASQUA E PASQUETTA DA INSERIRE MANUALMENTE" sqref="B9" xr:uid="{8FCC984F-074F-45E0-B656-9EB40A68EF23}"/>
  </dataValidations>
  <pageMargins left="0.7" right="0.7" top="0.75" bottom="0.75" header="0.3" footer="0.3"/>
  <tableParts count="1">
    <tablePart r:id="rId1"/>
  </tableParts>
</worksheet>
</file>

<file path=docMetadata/LabelInfo.xml><?xml version="1.0" encoding="utf-8"?>
<clbl:labelList xmlns:clbl="http://schemas.microsoft.com/office/2020/mipLabelMetadata">
  <clbl:label id="{6ec7f58a-8404-4877-b736-bea143f77ded}" enabled="1" method="Standard" siteId="{84d9a216-e285-4aac-b163-0dfd0c074546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Squadra1</vt:lpstr>
      <vt:lpstr>Squadra2</vt:lpstr>
      <vt:lpstr>Squadra3</vt:lpstr>
      <vt:lpstr>Squadra 4</vt:lpstr>
      <vt:lpstr>Festivi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Guidi, Francesco</dc:creator>
  <cp:lastModifiedBy>Valerio Scarcella</cp:lastModifiedBy>
  <cp:lastPrinted>2025-03-02T22:13:44Z</cp:lastPrinted>
  <dcterms:created xsi:type="dcterms:W3CDTF">2024-11-19T11:26:20Z</dcterms:created>
  <dcterms:modified xsi:type="dcterms:W3CDTF">2025-03-04T10:25:03Z</dcterms:modified>
</cp:coreProperties>
</file>