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C19" i="1"/>
  <c r="C18" i="1"/>
  <c r="D17" i="1"/>
  <c r="E17" i="1"/>
  <c r="F17" i="1"/>
  <c r="G17" i="1"/>
  <c r="C17" i="1"/>
  <c r="G8" i="1"/>
  <c r="F8" i="1"/>
  <c r="E8" i="1"/>
  <c r="D8" i="1"/>
  <c r="C8" i="1"/>
  <c r="J5" i="1"/>
  <c r="J18" i="1"/>
  <c r="J17" i="1"/>
  <c r="J16" i="1"/>
  <c r="N16" i="1" s="1"/>
  <c r="N21" i="1" s="1"/>
  <c r="D14" i="1"/>
  <c r="E14" i="1"/>
  <c r="F14" i="1"/>
  <c r="G14" i="1"/>
  <c r="C14" i="1"/>
  <c r="D13" i="1"/>
  <c r="E13" i="1"/>
  <c r="F13" i="1"/>
  <c r="G13" i="1"/>
  <c r="C13" i="1"/>
  <c r="D12" i="1"/>
  <c r="E12" i="1"/>
  <c r="F12" i="1"/>
  <c r="G12" i="1"/>
  <c r="C12" i="1"/>
  <c r="D11" i="1"/>
  <c r="E11" i="1"/>
  <c r="F11" i="1"/>
  <c r="G11" i="1"/>
  <c r="C11" i="1"/>
  <c r="D10" i="1"/>
  <c r="E10" i="1"/>
  <c r="F10" i="1"/>
  <c r="G10" i="1"/>
  <c r="C10" i="1"/>
  <c r="P16" i="1"/>
  <c r="P11" i="1"/>
  <c r="R5" i="1"/>
  <c r="O16" i="1" s="1"/>
  <c r="N11" i="1" l="1"/>
  <c r="P21" i="1"/>
  <c r="O5" i="1"/>
  <c r="N5" i="1"/>
  <c r="P4" i="1"/>
  <c r="O4" i="1"/>
  <c r="P3" i="1"/>
  <c r="J14" i="1"/>
  <c r="R4" i="1" s="1"/>
  <c r="J13" i="1"/>
  <c r="J12" i="1"/>
  <c r="R3" i="1" s="1"/>
  <c r="J11" i="1"/>
  <c r="N15" i="1" s="1"/>
  <c r="N20" i="1" s="1"/>
  <c r="J10" i="1"/>
  <c r="N14" i="1" s="1"/>
  <c r="D7" i="1"/>
  <c r="E7" i="1"/>
  <c r="F7" i="1"/>
  <c r="G7" i="1"/>
  <c r="C7" i="1"/>
  <c r="D6" i="1"/>
  <c r="E6" i="1"/>
  <c r="F6" i="1"/>
  <c r="G6" i="1"/>
  <c r="C6" i="1"/>
  <c r="D5" i="1"/>
  <c r="E5" i="1"/>
  <c r="F5" i="1"/>
  <c r="G5" i="1"/>
  <c r="C5" i="1"/>
  <c r="P15" i="1" l="1"/>
  <c r="P10" i="1"/>
  <c r="O11" i="1"/>
  <c r="O21" i="1"/>
  <c r="P14" i="1"/>
  <c r="T13" i="1" s="1"/>
  <c r="P9" i="1"/>
  <c r="P20" i="1"/>
  <c r="N10" i="1"/>
  <c r="O15" i="1"/>
  <c r="O20" i="1"/>
  <c r="O10" i="1"/>
  <c r="O14" i="1"/>
  <c r="N9" i="1"/>
  <c r="P19" i="1"/>
  <c r="N4" i="1"/>
  <c r="O3" i="1"/>
  <c r="O19" i="1"/>
  <c r="O9" i="1"/>
  <c r="N3" i="1"/>
  <c r="T8" i="1" l="1"/>
  <c r="V2" i="1"/>
  <c r="N19" i="1"/>
  <c r="T18" i="1" s="1"/>
  <c r="J4" i="1" l="1"/>
  <c r="J2" i="1"/>
  <c r="J3" i="1"/>
</calcChain>
</file>

<file path=xl/sharedStrings.xml><?xml version="1.0" encoding="utf-8"?>
<sst xmlns="http://schemas.openxmlformats.org/spreadsheetml/2006/main" count="37" uniqueCount="33">
  <si>
    <t>X</t>
  </si>
  <si>
    <t>Y</t>
  </si>
  <si>
    <t>Z</t>
  </si>
  <si>
    <t xml:space="preserve"> x̅</t>
  </si>
  <si>
    <t>¯y</t>
  </si>
  <si>
    <t>¯z</t>
  </si>
  <si>
    <t>x^2</t>
  </si>
  <si>
    <t>x*y</t>
  </si>
  <si>
    <t>z*x</t>
  </si>
  <si>
    <t>y^2</t>
  </si>
  <si>
    <t>z*y</t>
  </si>
  <si>
    <t>сумма</t>
  </si>
  <si>
    <t>суммаX</t>
  </si>
  <si>
    <t>суммаY</t>
  </si>
  <si>
    <t>суммаZ</t>
  </si>
  <si>
    <t>a</t>
  </si>
  <si>
    <t>b</t>
  </si>
  <si>
    <t>K</t>
  </si>
  <si>
    <t>Матрица0</t>
  </si>
  <si>
    <t>Матрица1</t>
  </si>
  <si>
    <t>Матрица2</t>
  </si>
  <si>
    <t>Матрица3</t>
  </si>
  <si>
    <t>Вектор</t>
  </si>
  <si>
    <t>определитель1</t>
  </si>
  <si>
    <t>определитель2</t>
  </si>
  <si>
    <t>определитель3</t>
  </si>
  <si>
    <t>определитель0</t>
  </si>
  <si>
    <t>¯K</t>
  </si>
  <si>
    <t>F</t>
  </si>
  <si>
    <t>d</t>
  </si>
  <si>
    <t>разность</t>
  </si>
  <si>
    <t>сумма/n</t>
  </si>
  <si>
    <t>корень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</si>
</sst>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3" borderId="2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"/>
  <sheetViews>
    <sheetView tabSelected="1" topLeftCell="B1" workbookViewId="0">
      <selection activeCell="G21" sqref="G21"/>
    </sheetView>
  </sheetViews>
  <sheetFormatPr defaultRowHeight="15" x14ac:dyDescent="0.25"/>
  <sheetData>
    <row r="2" spans="2:22" x14ac:dyDescent="0.25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I2" s="1" t="s">
        <v>15</v>
      </c>
      <c r="J2" s="8">
        <f>T8/V2</f>
        <v>0.98046214097217288</v>
      </c>
      <c r="N2" s="5" t="s">
        <v>18</v>
      </c>
      <c r="O2" s="5"/>
      <c r="P2" s="5"/>
      <c r="R2" s="6" t="s">
        <v>22</v>
      </c>
      <c r="T2" t="s">
        <v>26</v>
      </c>
      <c r="V2" s="7">
        <f>MDETERM(N3:P5)</f>
        <v>6.2184967825440952E-2</v>
      </c>
    </row>
    <row r="3" spans="2:22" x14ac:dyDescent="0.25">
      <c r="B3" s="1" t="s">
        <v>1</v>
      </c>
      <c r="C3" s="2">
        <v>2</v>
      </c>
      <c r="D3" s="2">
        <v>4</v>
      </c>
      <c r="E3" s="2">
        <v>6</v>
      </c>
      <c r="F3" s="2">
        <v>7</v>
      </c>
      <c r="G3" s="2">
        <v>9</v>
      </c>
      <c r="I3" s="1" t="s">
        <v>16</v>
      </c>
      <c r="J3" s="8">
        <f>T13/V2</f>
        <v>-0.10776166121198676</v>
      </c>
      <c r="N3" s="2">
        <f>J10</f>
        <v>6.1995044243838233</v>
      </c>
      <c r="O3" s="2">
        <f>J11</f>
        <v>9.1632558028460434</v>
      </c>
      <c r="P3" s="2">
        <f>J16</f>
        <v>4.7874917427820458</v>
      </c>
      <c r="R3" s="2">
        <f>J12</f>
        <v>15.851038344508646</v>
      </c>
    </row>
    <row r="4" spans="2:22" x14ac:dyDescent="0.25">
      <c r="B4" s="1" t="s">
        <v>2</v>
      </c>
      <c r="C4" s="2">
        <v>9</v>
      </c>
      <c r="D4" s="2">
        <v>15</v>
      </c>
      <c r="E4" s="2">
        <v>24</v>
      </c>
      <c r="F4" s="2">
        <v>30</v>
      </c>
      <c r="G4" s="2">
        <v>36</v>
      </c>
      <c r="I4" s="1" t="s">
        <v>27</v>
      </c>
      <c r="J4" s="8">
        <f>T18/V2</f>
        <v>2.247545731490018</v>
      </c>
      <c r="N4" s="2">
        <f>J11</f>
        <v>9.1632558028460434</v>
      </c>
      <c r="O4" s="2">
        <f>J13</f>
        <v>14.227029216606208</v>
      </c>
      <c r="P4" s="2">
        <f>J17</f>
        <v>8.0143357372994242</v>
      </c>
      <c r="R4" s="2">
        <f>J14</f>
        <v>25.463683177339931</v>
      </c>
    </row>
    <row r="5" spans="2:22" x14ac:dyDescent="0.25">
      <c r="B5" s="1" t="s">
        <v>3</v>
      </c>
      <c r="C5" s="3">
        <f>LN(C2)</f>
        <v>0</v>
      </c>
      <c r="D5" s="3">
        <f t="shared" ref="D5:G5" si="0">LN(D2)</f>
        <v>0.69314718055994529</v>
      </c>
      <c r="E5" s="3">
        <f t="shared" si="0"/>
        <v>1.0986122886681098</v>
      </c>
      <c r="F5" s="3">
        <f t="shared" si="0"/>
        <v>1.3862943611198906</v>
      </c>
      <c r="G5" s="3">
        <f t="shared" si="0"/>
        <v>1.6094379124341003</v>
      </c>
      <c r="I5" s="1" t="s">
        <v>17</v>
      </c>
      <c r="J5" s="8">
        <f>EXP(J4)</f>
        <v>9.4644789360771888</v>
      </c>
      <c r="N5" s="2">
        <f>J16</f>
        <v>4.7874917427820458</v>
      </c>
      <c r="O5" s="2">
        <f>J17</f>
        <v>8.0143357372994242</v>
      </c>
      <c r="P5" s="2">
        <v>5</v>
      </c>
      <c r="R5" s="2">
        <f>J18</f>
        <v>15.068044928904641</v>
      </c>
    </row>
    <row r="6" spans="2:22" x14ac:dyDescent="0.25">
      <c r="B6" s="1" t="s">
        <v>4</v>
      </c>
      <c r="C6" s="3">
        <f>LN(C3)</f>
        <v>0.69314718055994529</v>
      </c>
      <c r="D6" s="3">
        <f t="shared" ref="D6:G6" si="1">LN(D3)</f>
        <v>1.3862943611198906</v>
      </c>
      <c r="E6" s="3">
        <f t="shared" si="1"/>
        <v>1.791759469228055</v>
      </c>
      <c r="F6" s="3">
        <f t="shared" si="1"/>
        <v>1.9459101490553132</v>
      </c>
      <c r="G6" s="3">
        <f t="shared" si="1"/>
        <v>2.1972245773362196</v>
      </c>
      <c r="I6" s="1" t="s">
        <v>29</v>
      </c>
      <c r="J6" s="10">
        <f>C19</f>
        <v>0.70102689445514033</v>
      </c>
    </row>
    <row r="7" spans="2:22" x14ac:dyDescent="0.25">
      <c r="B7" s="1" t="s">
        <v>5</v>
      </c>
      <c r="C7" s="3">
        <f>LN(C4)</f>
        <v>2.1972245773362196</v>
      </c>
      <c r="D7" s="3">
        <f t="shared" ref="D7:G7" si="2">LN(D4)</f>
        <v>2.7080502011022101</v>
      </c>
      <c r="E7" s="3">
        <f t="shared" si="2"/>
        <v>3.1780538303479458</v>
      </c>
      <c r="F7" s="3">
        <f t="shared" si="2"/>
        <v>3.4011973816621555</v>
      </c>
      <c r="G7" s="3">
        <f t="shared" si="2"/>
        <v>3.5835189384561099</v>
      </c>
    </row>
    <row r="8" spans="2:22" x14ac:dyDescent="0.25">
      <c r="B8" s="1" t="s">
        <v>28</v>
      </c>
      <c r="C8" s="8">
        <f>J5*(C2^J2)*(C3^J3)</f>
        <v>8.7832898869390288</v>
      </c>
      <c r="D8" s="8">
        <f>J5*(D2^J2)*(D3^J3)</f>
        <v>16.082969496272074</v>
      </c>
      <c r="E8" s="8">
        <f>J5*(E2^J2)*(E3^J3)</f>
        <v>22.910848024170729</v>
      </c>
      <c r="F8" s="8">
        <f>J5*(F2^J2)*(F3^J3)</f>
        <v>29.876145678270362</v>
      </c>
      <c r="G8" s="8">
        <f>J5*(G2^J2)*(G3^J3)</f>
        <v>36.189249600592682</v>
      </c>
      <c r="N8" s="4" t="s">
        <v>19</v>
      </c>
      <c r="O8" s="4"/>
      <c r="P8" s="4"/>
      <c r="R8" t="s">
        <v>23</v>
      </c>
      <c r="T8" s="7">
        <f>MDETERM(N9:P11)</f>
        <v>6.0970006690417522E-2</v>
      </c>
    </row>
    <row r="9" spans="2:22" x14ac:dyDescent="0.25">
      <c r="N9" s="2">
        <f>R3</f>
        <v>15.851038344508646</v>
      </c>
      <c r="O9" s="2">
        <f>O3</f>
        <v>9.1632558028460434</v>
      </c>
      <c r="P9" s="2">
        <f>P3</f>
        <v>4.7874917427820458</v>
      </c>
    </row>
    <row r="10" spans="2:22" x14ac:dyDescent="0.25">
      <c r="B10" s="1" t="s">
        <v>6</v>
      </c>
      <c r="C10" s="2">
        <f>C5^2</f>
        <v>0</v>
      </c>
      <c r="D10" s="2">
        <f t="shared" ref="D10:G10" si="3">D5^2</f>
        <v>0.48045301391820139</v>
      </c>
      <c r="E10" s="2">
        <f t="shared" si="3"/>
        <v>1.2069489608125821</v>
      </c>
      <c r="F10" s="2">
        <f t="shared" si="3"/>
        <v>1.9218120556728056</v>
      </c>
      <c r="G10" s="2">
        <f t="shared" si="3"/>
        <v>2.5902903939802346</v>
      </c>
      <c r="I10" s="1" t="s">
        <v>11</v>
      </c>
      <c r="J10" s="2">
        <f>SUM(C10:G10)</f>
        <v>6.1995044243838233</v>
      </c>
      <c r="N10" s="2">
        <f>R4</f>
        <v>25.463683177339931</v>
      </c>
      <c r="O10" s="2">
        <f>O4</f>
        <v>14.227029216606208</v>
      </c>
      <c r="P10" s="2">
        <f>P4</f>
        <v>8.0143357372994242</v>
      </c>
    </row>
    <row r="11" spans="2:22" x14ac:dyDescent="0.25">
      <c r="B11" s="1" t="s">
        <v>7</v>
      </c>
      <c r="C11" s="2">
        <f>C5*C6</f>
        <v>0</v>
      </c>
      <c r="D11" s="2">
        <f t="shared" ref="D11:G11" si="4">D5*D6</f>
        <v>0.96090602783640278</v>
      </c>
      <c r="E11" s="2">
        <f t="shared" si="4"/>
        <v>1.9684489712313911</v>
      </c>
      <c r="F11" s="2">
        <f t="shared" si="4"/>
        <v>2.6976042668813465</v>
      </c>
      <c r="G11" s="2">
        <f t="shared" si="4"/>
        <v>3.5362965368969035</v>
      </c>
      <c r="I11" s="1" t="s">
        <v>11</v>
      </c>
      <c r="J11" s="2">
        <f>SUM(C11:G11)</f>
        <v>9.1632558028460434</v>
      </c>
      <c r="N11" s="2">
        <f>R5</f>
        <v>15.068044928904641</v>
      </c>
      <c r="O11" s="2">
        <f>O5</f>
        <v>8.0143357372994242</v>
      </c>
      <c r="P11" s="2">
        <f>P5</f>
        <v>5</v>
      </c>
    </row>
    <row r="12" spans="2:22" x14ac:dyDescent="0.25">
      <c r="B12" s="1" t="s">
        <v>8</v>
      </c>
      <c r="C12" s="2">
        <f>C5*C7</f>
        <v>0</v>
      </c>
      <c r="D12" s="2">
        <f t="shared" ref="D12:G12" si="5">D5*D7</f>
        <v>1.8770773617087897</v>
      </c>
      <c r="E12" s="2">
        <f t="shared" si="5"/>
        <v>3.4914489920690093</v>
      </c>
      <c r="F12" s="2">
        <f t="shared" si="5"/>
        <v>4.7150607512539828</v>
      </c>
      <c r="G12" s="2">
        <f t="shared" si="5"/>
        <v>5.7674512394768644</v>
      </c>
      <c r="I12" s="1" t="s">
        <v>11</v>
      </c>
      <c r="J12" s="2">
        <f>SUM(C12:G12)</f>
        <v>15.851038344508646</v>
      </c>
    </row>
    <row r="13" spans="2:22" x14ac:dyDescent="0.25">
      <c r="B13" s="1" t="s">
        <v>9</v>
      </c>
      <c r="C13" s="2">
        <f>C6^2</f>
        <v>0.48045301391820139</v>
      </c>
      <c r="D13" s="2">
        <f t="shared" ref="D13:G13" si="6">D6^2</f>
        <v>1.9218120556728056</v>
      </c>
      <c r="E13" s="2">
        <f t="shared" si="6"/>
        <v>3.2104019955684011</v>
      </c>
      <c r="F13" s="2">
        <f t="shared" si="6"/>
        <v>3.7865663081964716</v>
      </c>
      <c r="G13" s="2">
        <f t="shared" si="6"/>
        <v>4.8277958432503283</v>
      </c>
      <c r="I13" s="1" t="s">
        <v>11</v>
      </c>
      <c r="J13" s="2">
        <f>SUM(C13:G13)</f>
        <v>14.227029216606208</v>
      </c>
      <c r="N13" s="4" t="s">
        <v>20</v>
      </c>
      <c r="O13" s="4"/>
      <c r="P13" s="4"/>
      <c r="R13" t="s">
        <v>24</v>
      </c>
      <c r="T13" s="7">
        <f>MDETERM(N14:P16)</f>
        <v>-6.701155435283465E-3</v>
      </c>
    </row>
    <row r="14" spans="2:22" x14ac:dyDescent="0.25">
      <c r="B14" s="1" t="s">
        <v>10</v>
      </c>
      <c r="C14" s="2">
        <f>C6*C7</f>
        <v>1.523000020837618</v>
      </c>
      <c r="D14" s="2">
        <f t="shared" ref="D14:G14" si="7">D6*D7</f>
        <v>3.7541547234175794</v>
      </c>
      <c r="E14" s="2">
        <f t="shared" si="7"/>
        <v>5.6943080442424225</v>
      </c>
      <c r="F14" s="2">
        <f t="shared" si="7"/>
        <v>6.6184245039167457</v>
      </c>
      <c r="G14" s="2">
        <f t="shared" si="7"/>
        <v>7.8737958849255643</v>
      </c>
      <c r="I14" s="1" t="s">
        <v>11</v>
      </c>
      <c r="J14" s="2">
        <f>SUM(C14:G14)</f>
        <v>25.463683177339931</v>
      </c>
      <c r="N14" s="2">
        <f>J10</f>
        <v>6.1995044243838233</v>
      </c>
      <c r="O14" s="2">
        <f>R3</f>
        <v>15.851038344508646</v>
      </c>
      <c r="P14" s="2">
        <f>P3</f>
        <v>4.7874917427820458</v>
      </c>
    </row>
    <row r="15" spans="2:22" x14ac:dyDescent="0.25">
      <c r="N15" s="2">
        <f>J11</f>
        <v>9.1632558028460434</v>
      </c>
      <c r="O15" s="2">
        <f>R4</f>
        <v>25.463683177339931</v>
      </c>
      <c r="P15" s="2">
        <f>P4</f>
        <v>8.0143357372994242</v>
      </c>
    </row>
    <row r="16" spans="2:22" x14ac:dyDescent="0.25">
      <c r="I16" s="1" t="s">
        <v>12</v>
      </c>
      <c r="J16" s="2">
        <f>SUM(C5:G5)</f>
        <v>4.7874917427820458</v>
      </c>
      <c r="N16" s="2">
        <f>J16</f>
        <v>4.7874917427820458</v>
      </c>
      <c r="O16" s="2">
        <f>R5</f>
        <v>15.068044928904641</v>
      </c>
      <c r="P16" s="2">
        <f>P5</f>
        <v>5</v>
      </c>
    </row>
    <row r="17" spans="2:20" x14ac:dyDescent="0.25">
      <c r="B17" s="1" t="s">
        <v>30</v>
      </c>
      <c r="C17" s="2">
        <f>(C4-C8)^2</f>
        <v>4.6963273102898925E-2</v>
      </c>
      <c r="D17" s="9">
        <f t="shared" ref="D17:G17" si="8">(D4-D8)^2</f>
        <v>1.1728229298557906</v>
      </c>
      <c r="E17" s="2">
        <f t="shared" si="8"/>
        <v>1.1862520264528047</v>
      </c>
      <c r="F17" s="2">
        <f t="shared" si="8"/>
        <v>1.5339893011108722E-2</v>
      </c>
      <c r="G17" s="2">
        <f t="shared" si="8"/>
        <v>3.581541132448951E-2</v>
      </c>
      <c r="I17" s="1" t="s">
        <v>13</v>
      </c>
      <c r="J17" s="2">
        <f>SUM(C6:G6)</f>
        <v>8.0143357372994242</v>
      </c>
    </row>
    <row r="18" spans="2:20" x14ac:dyDescent="0.25">
      <c r="B18" s="1" t="s">
        <v>31</v>
      </c>
      <c r="C18" s="2">
        <f>SUM(C17:G17)/5</f>
        <v>0.49143870674941842</v>
      </c>
      <c r="I18" s="1" t="s">
        <v>14</v>
      </c>
      <c r="J18" s="2">
        <f>SUM(C7:G7)</f>
        <v>15.068044928904641</v>
      </c>
      <c r="N18" s="4" t="s">
        <v>21</v>
      </c>
      <c r="O18" s="4"/>
      <c r="P18" s="4"/>
      <c r="R18" t="s">
        <v>25</v>
      </c>
      <c r="T18" s="7">
        <f>MDETERM(N19:P21)</f>
        <v>0.13976355899891393</v>
      </c>
    </row>
    <row r="19" spans="2:20" x14ac:dyDescent="0.25">
      <c r="B19" s="1" t="s">
        <v>32</v>
      </c>
      <c r="C19" s="2">
        <f>SQRT(C18)</f>
        <v>0.70102689445514033</v>
      </c>
      <c r="N19" s="2">
        <f>N3</f>
        <v>6.1995044243838233</v>
      </c>
      <c r="O19" s="2">
        <f>O3</f>
        <v>9.1632558028460434</v>
      </c>
      <c r="P19" s="2">
        <f>R3</f>
        <v>15.851038344508646</v>
      </c>
    </row>
    <row r="20" spans="2:20" x14ac:dyDescent="0.25">
      <c r="N20" s="2">
        <f>N15</f>
        <v>9.1632558028460434</v>
      </c>
      <c r="O20" s="2">
        <f>O4</f>
        <v>14.227029216606208</v>
      </c>
      <c r="P20" s="2">
        <f>R4</f>
        <v>25.463683177339931</v>
      </c>
    </row>
    <row r="21" spans="2:20" x14ac:dyDescent="0.25">
      <c r="N21" s="2">
        <f>N16</f>
        <v>4.7874917427820458</v>
      </c>
      <c r="O21" s="2">
        <f>O5</f>
        <v>8.0143357372994242</v>
      </c>
      <c r="P21" s="2">
        <f>R5</f>
        <v>15.068044928904641</v>
      </c>
    </row>
  </sheetData>
  <mergeCells count="4">
    <mergeCell ref="N2:P2"/>
    <mergeCell ref="N8:P8"/>
    <mergeCell ref="N13:P13"/>
    <mergeCell ref="N18:P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2020-09-29T07:46:16Z</dcterms:created>
  <dcterms:modified xsi:type="dcterms:W3CDTF">2020-09-29T08:57:04Z</dcterms:modified>
</cp:coreProperties>
</file>