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6675" windowHeight="6465" activeTab="2"/>
  </bookViews>
  <sheets>
    <sheet name="100191" sheetId="1" r:id="rId1"/>
    <sheet name="Лист2" sheetId="2" r:id="rId2"/>
    <sheet name="100262_2018" sheetId="3" r:id="rId3"/>
  </sheets>
  <calcPr calcId="145621"/>
</workbook>
</file>

<file path=xl/calcChain.xml><?xml version="1.0" encoding="utf-8"?>
<calcChain xmlns="http://schemas.openxmlformats.org/spreadsheetml/2006/main">
  <c r="L76" i="3" l="1"/>
  <c r="L70" i="3"/>
  <c r="N70" i="3" s="1"/>
  <c r="D70" i="3"/>
  <c r="F70" i="3" s="1"/>
  <c r="L69" i="3"/>
  <c r="N69" i="3" s="1"/>
  <c r="D69" i="3"/>
  <c r="F69" i="3" s="1"/>
  <c r="L68" i="3"/>
  <c r="N68" i="3" s="1"/>
  <c r="D68" i="3"/>
  <c r="F68" i="3" s="1"/>
  <c r="L67" i="3"/>
  <c r="N67" i="3" s="1"/>
  <c r="D67" i="3"/>
  <c r="F67" i="3" s="1"/>
  <c r="L62" i="3"/>
  <c r="N62" i="3" s="1"/>
  <c r="D62" i="3"/>
  <c r="F62" i="3" s="1"/>
  <c r="L61" i="3"/>
  <c r="N61" i="3" s="1"/>
  <c r="D61" i="3"/>
  <c r="F61" i="3" s="1"/>
  <c r="L60" i="3"/>
  <c r="N60" i="3" s="1"/>
  <c r="D60" i="3"/>
  <c r="F60" i="3" s="1"/>
  <c r="L59" i="3"/>
  <c r="N59" i="3" s="1"/>
  <c r="D59" i="3"/>
  <c r="F59" i="3" s="1"/>
  <c r="L54" i="3"/>
  <c r="N54" i="3" s="1"/>
  <c r="D54" i="3"/>
  <c r="F54" i="3" s="1"/>
  <c r="L53" i="3"/>
  <c r="N53" i="3" s="1"/>
  <c r="D53" i="3"/>
  <c r="F53" i="3" s="1"/>
  <c r="L52" i="3"/>
  <c r="N52" i="3" s="1"/>
  <c r="D52" i="3"/>
  <c r="F52" i="3" s="1"/>
  <c r="L51" i="3"/>
  <c r="N51" i="3" s="1"/>
  <c r="D51" i="3"/>
  <c r="F51" i="3" s="1"/>
  <c r="D44" i="3"/>
  <c r="F44" i="3" s="1"/>
  <c r="D43" i="3"/>
  <c r="F43" i="3" s="1"/>
  <c r="D42" i="3"/>
  <c r="F42" i="3" s="1"/>
  <c r="D41" i="3"/>
  <c r="F41" i="3" s="1"/>
  <c r="D35" i="3"/>
  <c r="F35" i="3" s="1"/>
  <c r="D34" i="3"/>
  <c r="F34" i="3" s="1"/>
  <c r="K33" i="3"/>
  <c r="D33" i="3"/>
  <c r="F33" i="3" s="1"/>
  <c r="D32" i="3"/>
  <c r="F32" i="3" s="1"/>
  <c r="D31" i="3"/>
  <c r="F31" i="3" s="1"/>
  <c r="L26" i="3"/>
  <c r="N26" i="3" s="1"/>
  <c r="D26" i="3"/>
  <c r="F26" i="3" s="1"/>
  <c r="L25" i="3"/>
  <c r="N25" i="3" s="1"/>
  <c r="D25" i="3"/>
  <c r="F25" i="3" s="1"/>
  <c r="L24" i="3"/>
  <c r="N24" i="3" s="1"/>
  <c r="D24" i="3"/>
  <c r="F24" i="3" s="1"/>
  <c r="L23" i="3"/>
  <c r="N23" i="3" s="1"/>
  <c r="D23" i="3"/>
  <c r="F23" i="3" s="1"/>
  <c r="L22" i="3"/>
  <c r="N22" i="3" s="1"/>
  <c r="D22" i="3"/>
  <c r="F22" i="3" s="1"/>
  <c r="L16" i="3"/>
  <c r="N16" i="3" s="1"/>
  <c r="D16" i="3"/>
  <c r="F16" i="3" s="1"/>
  <c r="L15" i="3"/>
  <c r="N15" i="3" s="1"/>
  <c r="F15" i="3"/>
  <c r="D15" i="3"/>
  <c r="L14" i="3"/>
  <c r="N14" i="3" s="1"/>
  <c r="D14" i="3"/>
  <c r="F14" i="3" s="1"/>
  <c r="L13" i="3"/>
  <c r="N13" i="3" s="1"/>
  <c r="F13" i="3"/>
  <c r="D13" i="3"/>
  <c r="L12" i="3"/>
  <c r="N12" i="3" s="1"/>
  <c r="D12" i="3"/>
  <c r="F12" i="3" s="1"/>
  <c r="L7" i="3"/>
  <c r="N7" i="3" s="1"/>
  <c r="D7" i="3"/>
  <c r="F7" i="3" s="1"/>
  <c r="L6" i="3"/>
  <c r="N6" i="3" s="1"/>
  <c r="D6" i="3"/>
  <c r="F6" i="3" s="1"/>
  <c r="L5" i="3"/>
  <c r="N5" i="3" s="1"/>
  <c r="D5" i="3"/>
  <c r="F5" i="3" s="1"/>
  <c r="L4" i="3"/>
  <c r="N4" i="3" s="1"/>
  <c r="D4" i="3"/>
  <c r="F4" i="3" s="1"/>
  <c r="L3" i="3"/>
  <c r="N3" i="3" s="1"/>
  <c r="D3" i="3"/>
  <c r="F3" i="3" s="1"/>
  <c r="L76" i="2" l="1"/>
  <c r="L70" i="2"/>
  <c r="N70" i="2" s="1"/>
  <c r="D70" i="2"/>
  <c r="F70" i="2" s="1"/>
  <c r="L69" i="2"/>
  <c r="N69" i="2" s="1"/>
  <c r="D69" i="2"/>
  <c r="F69" i="2" s="1"/>
  <c r="L68" i="2"/>
  <c r="N68" i="2" s="1"/>
  <c r="D68" i="2"/>
  <c r="F68" i="2" s="1"/>
  <c r="L67" i="2"/>
  <c r="N67" i="2" s="1"/>
  <c r="D67" i="2"/>
  <c r="F67" i="2" s="1"/>
  <c r="L62" i="2"/>
  <c r="N62" i="2" s="1"/>
  <c r="D62" i="2"/>
  <c r="F62" i="2" s="1"/>
  <c r="L61" i="2"/>
  <c r="N61" i="2" s="1"/>
  <c r="D61" i="2"/>
  <c r="F61" i="2" s="1"/>
  <c r="L60" i="2"/>
  <c r="N60" i="2" s="1"/>
  <c r="D60" i="2"/>
  <c r="F60" i="2" s="1"/>
  <c r="L59" i="2"/>
  <c r="N59" i="2" s="1"/>
  <c r="F59" i="2"/>
  <c r="D59" i="2"/>
  <c r="L54" i="2"/>
  <c r="N54" i="2" s="1"/>
  <c r="D54" i="2"/>
  <c r="F54" i="2" s="1"/>
  <c r="L53" i="2"/>
  <c r="N53" i="2" s="1"/>
  <c r="D53" i="2"/>
  <c r="F53" i="2" s="1"/>
  <c r="N52" i="2"/>
  <c r="L52" i="2"/>
  <c r="D52" i="2"/>
  <c r="F52" i="2" s="1"/>
  <c r="L51" i="2"/>
  <c r="N51" i="2" s="1"/>
  <c r="F51" i="2"/>
  <c r="D51" i="2"/>
  <c r="D44" i="2"/>
  <c r="F44" i="2" s="1"/>
  <c r="D43" i="2"/>
  <c r="F43" i="2" s="1"/>
  <c r="F42" i="2"/>
  <c r="D42" i="2"/>
  <c r="F41" i="2"/>
  <c r="D41" i="2"/>
  <c r="F35" i="2"/>
  <c r="D35" i="2"/>
  <c r="D34" i="2"/>
  <c r="F34" i="2" s="1"/>
  <c r="K33" i="2"/>
  <c r="D33" i="2"/>
  <c r="F33" i="2" s="1"/>
  <c r="D32" i="2"/>
  <c r="F32" i="2" s="1"/>
  <c r="D31" i="2"/>
  <c r="F31" i="2" s="1"/>
  <c r="L26" i="2"/>
  <c r="N26" i="2" s="1"/>
  <c r="D26" i="2"/>
  <c r="F26" i="2" s="1"/>
  <c r="L25" i="2"/>
  <c r="N25" i="2" s="1"/>
  <c r="D25" i="2"/>
  <c r="F25" i="2" s="1"/>
  <c r="L24" i="2"/>
  <c r="N24" i="2" s="1"/>
  <c r="D24" i="2"/>
  <c r="F24" i="2" s="1"/>
  <c r="L23" i="2"/>
  <c r="N23" i="2" s="1"/>
  <c r="D23" i="2"/>
  <c r="F23" i="2" s="1"/>
  <c r="L22" i="2"/>
  <c r="N22" i="2" s="1"/>
  <c r="D22" i="2"/>
  <c r="F22" i="2" s="1"/>
  <c r="L16" i="2"/>
  <c r="N16" i="2" s="1"/>
  <c r="D16" i="2"/>
  <c r="F16" i="2" s="1"/>
  <c r="L15" i="2"/>
  <c r="N15" i="2" s="1"/>
  <c r="D15" i="2"/>
  <c r="F15" i="2" s="1"/>
  <c r="L14" i="2"/>
  <c r="N14" i="2" s="1"/>
  <c r="D14" i="2"/>
  <c r="F14" i="2" s="1"/>
  <c r="L13" i="2"/>
  <c r="N13" i="2" s="1"/>
  <c r="D13" i="2"/>
  <c r="F13" i="2" s="1"/>
  <c r="L12" i="2"/>
  <c r="N12" i="2" s="1"/>
  <c r="D12" i="2"/>
  <c r="F12" i="2" s="1"/>
  <c r="L7" i="2"/>
  <c r="N7" i="2" s="1"/>
  <c r="D7" i="2"/>
  <c r="F7" i="2" s="1"/>
  <c r="L6" i="2"/>
  <c r="N6" i="2" s="1"/>
  <c r="D6" i="2"/>
  <c r="F6" i="2" s="1"/>
  <c r="L5" i="2"/>
  <c r="N5" i="2" s="1"/>
  <c r="D5" i="2"/>
  <c r="F5" i="2" s="1"/>
  <c r="L4" i="2"/>
  <c r="N4" i="2" s="1"/>
  <c r="D4" i="2"/>
  <c r="F4" i="2" s="1"/>
  <c r="L3" i="2"/>
  <c r="N3" i="2" s="1"/>
  <c r="D3" i="2"/>
  <c r="F3" i="2" s="1"/>
  <c r="K33" i="1" l="1"/>
  <c r="L76" i="1"/>
  <c r="L70" i="1"/>
  <c r="N70" i="1" s="1"/>
  <c r="D70" i="1"/>
  <c r="F70" i="1" s="1"/>
  <c r="L69" i="1"/>
  <c r="N69" i="1" s="1"/>
  <c r="D69" i="1"/>
  <c r="F69" i="1" s="1"/>
  <c r="L68" i="1"/>
  <c r="N68" i="1" s="1"/>
  <c r="D68" i="1"/>
  <c r="F68" i="1" s="1"/>
  <c r="L67" i="1"/>
  <c r="N67" i="1" s="1"/>
  <c r="D67" i="1"/>
  <c r="F67" i="1" s="1"/>
  <c r="L62" i="1" l="1"/>
  <c r="N62" i="1" s="1"/>
  <c r="D62" i="1"/>
  <c r="F62" i="1" s="1"/>
  <c r="L61" i="1"/>
  <c r="N61" i="1" s="1"/>
  <c r="D61" i="1"/>
  <c r="F61" i="1" s="1"/>
  <c r="L60" i="1"/>
  <c r="N60" i="1" s="1"/>
  <c r="D60" i="1"/>
  <c r="F60" i="1" s="1"/>
  <c r="L59" i="1"/>
  <c r="N59" i="1" s="1"/>
  <c r="D59" i="1"/>
  <c r="F59" i="1" s="1"/>
  <c r="L54" i="1"/>
  <c r="N54" i="1" s="1"/>
  <c r="D54" i="1"/>
  <c r="F54" i="1" s="1"/>
  <c r="L53" i="1"/>
  <c r="N53" i="1" s="1"/>
  <c r="D53" i="1"/>
  <c r="F53" i="1" s="1"/>
  <c r="L52" i="1"/>
  <c r="N52" i="1" s="1"/>
  <c r="D52" i="1"/>
  <c r="F52" i="1" s="1"/>
  <c r="L51" i="1"/>
  <c r="N51" i="1" s="1"/>
  <c r="D51" i="1"/>
  <c r="F51" i="1" s="1"/>
  <c r="D44" i="1"/>
  <c r="F44" i="1" s="1"/>
  <c r="D43" i="1"/>
  <c r="F43" i="1" s="1"/>
  <c r="D42" i="1"/>
  <c r="F42" i="1" s="1"/>
  <c r="D41" i="1"/>
  <c r="F41" i="1" s="1"/>
  <c r="D35" i="1"/>
  <c r="F35" i="1"/>
  <c r="D34" i="1"/>
  <c r="F34" i="1" s="1"/>
  <c r="D33" i="1"/>
  <c r="F33" i="1" s="1"/>
  <c r="D32" i="1"/>
  <c r="F32" i="1" s="1"/>
  <c r="D31" i="1"/>
  <c r="F31" i="1" s="1"/>
  <c r="L26" i="1"/>
  <c r="N26" i="1" s="1"/>
  <c r="D26" i="1"/>
  <c r="F26" i="1" s="1"/>
  <c r="L25" i="1"/>
  <c r="N25" i="1" s="1"/>
  <c r="D25" i="1"/>
  <c r="F25" i="1" s="1"/>
  <c r="L24" i="1"/>
  <c r="N24" i="1" s="1"/>
  <c r="D24" i="1"/>
  <c r="F24" i="1" s="1"/>
  <c r="L23" i="1"/>
  <c r="N23" i="1" s="1"/>
  <c r="D23" i="1"/>
  <c r="F23" i="1" s="1"/>
  <c r="L22" i="1"/>
  <c r="N22" i="1" s="1"/>
  <c r="D22" i="1"/>
  <c r="F22" i="1" s="1"/>
  <c r="L5" i="1"/>
  <c r="N5" i="1" s="1"/>
  <c r="L7" i="1"/>
  <c r="N7" i="1" s="1"/>
  <c r="L6" i="1"/>
  <c r="N6" i="1" s="1"/>
  <c r="L4" i="1"/>
  <c r="N4" i="1" s="1"/>
  <c r="L3" i="1"/>
  <c r="N3" i="1" s="1"/>
  <c r="L13" i="1"/>
  <c r="N13" i="1" s="1"/>
  <c r="L14" i="1"/>
  <c r="N14" i="1" s="1"/>
  <c r="L15" i="1"/>
  <c r="N15" i="1" s="1"/>
  <c r="L16" i="1"/>
  <c r="N16" i="1" s="1"/>
  <c r="L12" i="1"/>
  <c r="N12" i="1" s="1"/>
  <c r="D16" i="1"/>
  <c r="F16" i="1" s="1"/>
  <c r="D15" i="1"/>
  <c r="F15" i="1" s="1"/>
  <c r="D14" i="1"/>
  <c r="F14" i="1" s="1"/>
  <c r="D13" i="1"/>
  <c r="F13" i="1" s="1"/>
  <c r="D12" i="1"/>
  <c r="F12" i="1" s="1"/>
  <c r="D4" i="1"/>
  <c r="D5" i="1"/>
  <c r="D6" i="1"/>
  <c r="D7" i="1"/>
  <c r="D3" i="1"/>
  <c r="F4" i="1" l="1"/>
  <c r="F5" i="1"/>
  <c r="F6" i="1"/>
  <c r="F7" i="1"/>
  <c r="F3" i="1"/>
</calcChain>
</file>

<file path=xl/sharedStrings.xml><?xml version="1.0" encoding="utf-8"?>
<sst xmlns="http://schemas.openxmlformats.org/spreadsheetml/2006/main" count="297" uniqueCount="24">
  <si>
    <t>f, ГГц</t>
  </si>
  <si>
    <t>Условие</t>
  </si>
  <si>
    <t>Модуль коэффициента отражения</t>
  </si>
  <si>
    <t>КСВН</t>
  </si>
  <si>
    <t>Допуск, %</t>
  </si>
  <si>
    <t>Погрешность, %</t>
  </si>
  <si>
    <t>КСВН Э9-140 (-20 дБ)</t>
  </si>
  <si>
    <t>КСВН Э9-143 (-10 дБ)</t>
  </si>
  <si>
    <t>Фаза коэффициента отражения</t>
  </si>
  <si>
    <t>Допуск, град</t>
  </si>
  <si>
    <t>Погрешность, град</t>
  </si>
  <si>
    <t>Фаза</t>
  </si>
  <si>
    <t>Фаза Э9-143 (-10 дБ)</t>
  </si>
  <si>
    <t>Фаза Э9-140 (-20 дБ)</t>
  </si>
  <si>
    <t>Фаза Э9-160 (-6 дБ)</t>
  </si>
  <si>
    <t>КСВН Э9-160 (-6 дБ)</t>
  </si>
  <si>
    <t>КСВН Э9-159 (-40 дБ)</t>
  </si>
  <si>
    <t>КСВН Э9-145 (-40 дБ)</t>
  </si>
  <si>
    <t>КСВН Э9-151 (-10 дБ)</t>
  </si>
  <si>
    <t>Фаза Э9-151(-10 дБ)</t>
  </si>
  <si>
    <t>КСВН Э9-147 (-15 дБ)</t>
  </si>
  <si>
    <t>Фаза Э9-147(-15 дБ)</t>
  </si>
  <si>
    <t>КСВН Э9-146 (-15 дБ)</t>
  </si>
  <si>
    <t>Калибровочный набор ZV-Z170 #102042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</si>
</sst>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3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right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2" fontId="2" fillId="0" borderId="0" xfId="0" applyNumberFormat="1" applyFont="1"/>
    <xf numFmtId="2" fontId="2" fillId="0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A31" zoomScale="70" zoomScaleNormal="70" workbookViewId="0">
      <selection activeCell="I31" sqref="I31"/>
    </sheetView>
  </sheetViews>
  <sheetFormatPr defaultRowHeight="15" x14ac:dyDescent="0.25"/>
  <cols>
    <col min="2" max="2" width="15.5703125" customWidth="1"/>
    <col min="3" max="3" width="22.42578125" customWidth="1"/>
    <col min="4" max="4" width="33.85546875" customWidth="1"/>
    <col min="5" max="5" width="14.7109375" customWidth="1"/>
    <col min="6" max="6" width="17.5703125" customWidth="1"/>
    <col min="9" max="9" width="18.28515625" customWidth="1"/>
    <col min="10" max="10" width="17.5703125" customWidth="1"/>
    <col min="11" max="11" width="25.5703125" customWidth="1"/>
    <col min="12" max="12" width="18.85546875" customWidth="1"/>
    <col min="13" max="13" width="13.140625" customWidth="1"/>
  </cols>
  <sheetData>
    <row r="1" spans="1:17" ht="17.25" x14ac:dyDescent="0.3">
      <c r="A1" s="1" t="s">
        <v>2</v>
      </c>
      <c r="B1" s="1"/>
      <c r="C1" s="1"/>
      <c r="H1" s="7"/>
      <c r="I1" s="1" t="s">
        <v>8</v>
      </c>
      <c r="J1" s="1"/>
      <c r="K1" s="1"/>
      <c r="Q1" t="s">
        <v>23</v>
      </c>
    </row>
    <row r="2" spans="1:17" ht="15.75" x14ac:dyDescent="0.25">
      <c r="A2" s="2" t="s">
        <v>0</v>
      </c>
      <c r="B2" s="4" t="s">
        <v>3</v>
      </c>
      <c r="C2" s="4" t="s">
        <v>6</v>
      </c>
      <c r="D2" s="5" t="s">
        <v>5</v>
      </c>
      <c r="E2" t="s">
        <v>4</v>
      </c>
      <c r="F2" t="s">
        <v>1</v>
      </c>
      <c r="H2" s="9"/>
      <c r="I2" s="2" t="s">
        <v>0</v>
      </c>
      <c r="J2" s="4" t="s">
        <v>11</v>
      </c>
      <c r="K2" s="4" t="s">
        <v>13</v>
      </c>
      <c r="L2" s="5" t="s">
        <v>10</v>
      </c>
      <c r="M2" t="s">
        <v>9</v>
      </c>
      <c r="N2" t="s">
        <v>1</v>
      </c>
    </row>
    <row r="3" spans="1:17" ht="15.75" x14ac:dyDescent="0.25">
      <c r="A3" s="2">
        <v>0.01</v>
      </c>
      <c r="B3" s="3">
        <v>1.2</v>
      </c>
      <c r="C3" s="2">
        <v>1.1970000000000001</v>
      </c>
      <c r="D3" s="12">
        <f>100*ABS(C3-B3)/C3</f>
        <v>0.25062656641603104</v>
      </c>
      <c r="E3" s="2">
        <v>20</v>
      </c>
      <c r="F3" s="6" t="str">
        <f>IF(D3&lt;=E3,"Да","Нет")</f>
        <v>Да</v>
      </c>
      <c r="H3" s="9"/>
      <c r="I3" s="2">
        <v>0.01</v>
      </c>
      <c r="J3" s="3">
        <v>-1.1299999999999999</v>
      </c>
      <c r="K3" s="2">
        <v>0</v>
      </c>
      <c r="L3" s="12">
        <f>ABS(K3-J3)</f>
        <v>1.1299999999999999</v>
      </c>
      <c r="M3" s="2">
        <v>6</v>
      </c>
      <c r="N3" s="6" t="str">
        <f>IF(L3&lt;=M3,"Да","Нет")</f>
        <v>Да</v>
      </c>
    </row>
    <row r="4" spans="1:17" ht="15.75" x14ac:dyDescent="0.25">
      <c r="A4" s="2">
        <v>1</v>
      </c>
      <c r="B4" s="3">
        <v>1.1779999999999999</v>
      </c>
      <c r="C4" s="2">
        <v>1.18</v>
      </c>
      <c r="D4" s="12">
        <f t="shared" ref="D4:D7" si="0">100*ABS(C4-B4)/C4</f>
        <v>0.16949152542372897</v>
      </c>
      <c r="E4" s="2">
        <v>20</v>
      </c>
      <c r="F4" s="6" t="str">
        <f t="shared" ref="F4:F7" si="1">IF(D4&lt;=E4,"Да","Нет")</f>
        <v>Да</v>
      </c>
      <c r="H4" s="9"/>
      <c r="I4" s="2">
        <v>1</v>
      </c>
      <c r="J4" s="3">
        <v>-63</v>
      </c>
      <c r="K4" s="2">
        <v>-59.9</v>
      </c>
      <c r="L4" s="12">
        <f t="shared" ref="L4:L7" si="2">ABS(K4-J4)</f>
        <v>3.1000000000000014</v>
      </c>
      <c r="M4" s="2">
        <v>6</v>
      </c>
      <c r="N4" s="6" t="str">
        <f t="shared" ref="N4:N7" si="3">IF(L4&lt;=M4,"Да","Нет")</f>
        <v>Да</v>
      </c>
    </row>
    <row r="5" spans="1:17" ht="15.75" x14ac:dyDescent="0.25">
      <c r="A5" s="2">
        <v>2</v>
      </c>
      <c r="B5" s="3">
        <v>1.1839999999999999</v>
      </c>
      <c r="C5" s="2">
        <v>1.18</v>
      </c>
      <c r="D5" s="12">
        <f t="shared" si="0"/>
        <v>0.33898305084745795</v>
      </c>
      <c r="E5" s="2">
        <v>20</v>
      </c>
      <c r="F5" s="6" t="str">
        <f t="shared" si="1"/>
        <v>Да</v>
      </c>
      <c r="H5" s="9"/>
      <c r="I5" s="2">
        <v>2</v>
      </c>
      <c r="J5" s="3">
        <v>-121</v>
      </c>
      <c r="K5" s="2">
        <v>-119</v>
      </c>
      <c r="L5" s="12">
        <f t="shared" si="2"/>
        <v>2</v>
      </c>
      <c r="M5" s="2">
        <v>6</v>
      </c>
      <c r="N5" s="6" t="str">
        <f t="shared" si="3"/>
        <v>Да</v>
      </c>
    </row>
    <row r="6" spans="1:17" ht="15.75" x14ac:dyDescent="0.25">
      <c r="A6" s="2">
        <v>3</v>
      </c>
      <c r="B6" s="3">
        <v>1.19</v>
      </c>
      <c r="C6" s="2">
        <v>1.1850000000000001</v>
      </c>
      <c r="D6" s="12">
        <f t="shared" si="0"/>
        <v>0.42194092827003316</v>
      </c>
      <c r="E6" s="2">
        <v>20</v>
      </c>
      <c r="F6" s="6" t="str">
        <f t="shared" si="1"/>
        <v>Да</v>
      </c>
      <c r="H6" s="9"/>
      <c r="I6" s="2">
        <v>3</v>
      </c>
      <c r="J6" s="3">
        <v>-179</v>
      </c>
      <c r="K6" s="2">
        <v>-178.8</v>
      </c>
      <c r="L6" s="12">
        <f t="shared" si="2"/>
        <v>0.19999999999998863</v>
      </c>
      <c r="M6" s="2">
        <v>6</v>
      </c>
      <c r="N6" s="6" t="str">
        <f t="shared" si="3"/>
        <v>Да</v>
      </c>
    </row>
    <row r="7" spans="1:17" ht="15.75" x14ac:dyDescent="0.25">
      <c r="A7" s="2">
        <v>4</v>
      </c>
      <c r="B7" s="3">
        <v>1.1930000000000001</v>
      </c>
      <c r="C7" s="2">
        <v>1.1950000000000001</v>
      </c>
      <c r="D7" s="12">
        <f t="shared" si="0"/>
        <v>0.1673640167364018</v>
      </c>
      <c r="E7" s="2">
        <v>20</v>
      </c>
      <c r="F7" s="6" t="str">
        <f t="shared" si="1"/>
        <v>Да</v>
      </c>
      <c r="H7" s="9"/>
      <c r="I7" s="2">
        <v>4</v>
      </c>
      <c r="J7" s="3">
        <v>123.2</v>
      </c>
      <c r="K7" s="2">
        <v>122.8</v>
      </c>
      <c r="L7" s="12">
        <f t="shared" si="2"/>
        <v>0.40000000000000568</v>
      </c>
      <c r="M7" s="2">
        <v>6</v>
      </c>
      <c r="N7" s="6" t="str">
        <f t="shared" si="3"/>
        <v>Да</v>
      </c>
    </row>
    <row r="8" spans="1:17" ht="15.75" x14ac:dyDescent="0.25">
      <c r="A8" s="2"/>
      <c r="B8" s="9"/>
      <c r="C8" s="2"/>
      <c r="D8" s="2"/>
      <c r="E8" s="2"/>
      <c r="F8" s="11"/>
      <c r="H8" s="9"/>
      <c r="I8" s="9"/>
      <c r="J8" s="9"/>
      <c r="K8" s="9"/>
      <c r="L8" s="9"/>
      <c r="M8" s="11"/>
    </row>
    <row r="9" spans="1:17" ht="15.75" x14ac:dyDescent="0.25">
      <c r="A9" s="2"/>
      <c r="B9" s="9"/>
      <c r="C9" s="2"/>
      <c r="D9" s="2"/>
      <c r="E9" s="2"/>
      <c r="F9" s="11"/>
      <c r="H9" s="9"/>
      <c r="I9" s="9"/>
      <c r="J9" s="9"/>
      <c r="K9" s="9"/>
      <c r="L9" s="9"/>
      <c r="M9" s="11"/>
    </row>
    <row r="10" spans="1:17" ht="17.25" x14ac:dyDescent="0.3">
      <c r="A10" s="1" t="s">
        <v>2</v>
      </c>
      <c r="B10" s="1"/>
      <c r="C10" s="1"/>
      <c r="H10" s="8"/>
      <c r="I10" s="1" t="s">
        <v>8</v>
      </c>
      <c r="J10" s="1"/>
      <c r="K10" s="1"/>
    </row>
    <row r="11" spans="1:17" ht="15.75" x14ac:dyDescent="0.25">
      <c r="A11" s="2" t="s">
        <v>0</v>
      </c>
      <c r="B11" s="4" t="s">
        <v>3</v>
      </c>
      <c r="C11" s="4" t="s">
        <v>7</v>
      </c>
      <c r="D11" s="5" t="s">
        <v>5</v>
      </c>
      <c r="E11" t="s">
        <v>4</v>
      </c>
      <c r="F11" t="s">
        <v>1</v>
      </c>
      <c r="H11" s="8"/>
      <c r="I11" s="2" t="s">
        <v>0</v>
      </c>
      <c r="J11" s="4" t="s">
        <v>11</v>
      </c>
      <c r="K11" s="4" t="s">
        <v>12</v>
      </c>
      <c r="L11" s="5" t="s">
        <v>10</v>
      </c>
      <c r="M11" t="s">
        <v>9</v>
      </c>
      <c r="N11" t="s">
        <v>1</v>
      </c>
    </row>
    <row r="12" spans="1:17" ht="17.25" x14ac:dyDescent="0.3">
      <c r="A12" s="2">
        <v>0.01</v>
      </c>
      <c r="B12" s="3">
        <v>2.02</v>
      </c>
      <c r="C12" s="2">
        <v>2.0049999999999999</v>
      </c>
      <c r="D12" s="12">
        <f>100*ABS(C12-B12)/C12</f>
        <v>0.74812967581048007</v>
      </c>
      <c r="E12" s="2">
        <v>8</v>
      </c>
      <c r="F12" s="6" t="str">
        <f>IF(D12&lt;=E12,"Да","Нет")</f>
        <v>Да</v>
      </c>
      <c r="G12" s="8"/>
      <c r="H12" s="7"/>
      <c r="I12" s="2">
        <v>0.01</v>
      </c>
      <c r="J12" s="3">
        <v>180.5</v>
      </c>
      <c r="K12" s="2">
        <v>180</v>
      </c>
      <c r="L12" s="12">
        <f>ABS(K12-J12)</f>
        <v>0.5</v>
      </c>
      <c r="M12" s="2">
        <v>3</v>
      </c>
      <c r="N12" s="6" t="str">
        <f>IF(L12&lt;=M12,"Да","Нет")</f>
        <v>Да</v>
      </c>
    </row>
    <row r="13" spans="1:17" ht="15.75" x14ac:dyDescent="0.25">
      <c r="A13" s="2">
        <v>1</v>
      </c>
      <c r="B13" s="3">
        <v>2.02</v>
      </c>
      <c r="C13" s="2">
        <v>2.0070000000000001</v>
      </c>
      <c r="D13" s="12">
        <f t="shared" ref="D13:D16" si="4">100*ABS(C13-B13)/C13</f>
        <v>0.6477329347284454</v>
      </c>
      <c r="E13" s="2">
        <v>8</v>
      </c>
      <c r="F13" s="6" t="str">
        <f t="shared" ref="F13:F16" si="5">IF(D13&lt;=E13,"Да","Нет")</f>
        <v>Да</v>
      </c>
      <c r="G13" s="8"/>
      <c r="H13" s="9"/>
      <c r="I13" s="2">
        <v>1</v>
      </c>
      <c r="J13" s="3">
        <v>123.9</v>
      </c>
      <c r="K13" s="2">
        <v>122.5</v>
      </c>
      <c r="L13" s="12">
        <f t="shared" ref="L13:L16" si="6">ABS(K13-J13)</f>
        <v>1.4000000000000057</v>
      </c>
      <c r="M13" s="2">
        <v>3</v>
      </c>
      <c r="N13" s="6" t="str">
        <f t="shared" ref="N13:N16" si="7">IF(L13&lt;=M13,"Да","Нет")</f>
        <v>Да</v>
      </c>
    </row>
    <row r="14" spans="1:17" ht="15.75" x14ac:dyDescent="0.25">
      <c r="A14" s="2">
        <v>2</v>
      </c>
      <c r="B14" s="3">
        <v>2.0099999999999998</v>
      </c>
      <c r="C14" s="2">
        <v>2.0030000000000001</v>
      </c>
      <c r="D14" s="12">
        <f t="shared" si="4"/>
        <v>0.34947578632050286</v>
      </c>
      <c r="E14" s="2">
        <v>8</v>
      </c>
      <c r="F14" s="6" t="str">
        <f t="shared" si="5"/>
        <v>Да</v>
      </c>
      <c r="G14" s="8"/>
      <c r="H14" s="9"/>
      <c r="I14" s="2">
        <v>2</v>
      </c>
      <c r="J14" s="3">
        <v>67.900000000000006</v>
      </c>
      <c r="K14" s="2">
        <v>65.7</v>
      </c>
      <c r="L14" s="12">
        <f t="shared" si="6"/>
        <v>2.2000000000000028</v>
      </c>
      <c r="M14" s="2">
        <v>3</v>
      </c>
      <c r="N14" s="6" t="str">
        <f t="shared" si="7"/>
        <v>Да</v>
      </c>
    </row>
    <row r="15" spans="1:17" ht="15.75" x14ac:dyDescent="0.25">
      <c r="A15" s="2">
        <v>3</v>
      </c>
      <c r="B15" s="3">
        <v>2</v>
      </c>
      <c r="C15" s="2">
        <v>2.0049999999999999</v>
      </c>
      <c r="D15" s="12">
        <f t="shared" si="4"/>
        <v>0.24937655860348598</v>
      </c>
      <c r="E15" s="2">
        <v>8</v>
      </c>
      <c r="F15" s="6" t="str">
        <f t="shared" si="5"/>
        <v>Да</v>
      </c>
      <c r="G15" s="8"/>
      <c r="H15" s="9"/>
      <c r="I15" s="2">
        <v>3</v>
      </c>
      <c r="J15" s="3">
        <v>12</v>
      </c>
      <c r="K15" s="2">
        <v>9.6</v>
      </c>
      <c r="L15" s="12">
        <f t="shared" si="6"/>
        <v>2.4000000000000004</v>
      </c>
      <c r="M15" s="2">
        <v>3</v>
      </c>
      <c r="N15" s="6" t="str">
        <f t="shared" si="7"/>
        <v>Да</v>
      </c>
    </row>
    <row r="16" spans="1:17" ht="15.75" x14ac:dyDescent="0.25">
      <c r="A16" s="2">
        <v>4</v>
      </c>
      <c r="B16" s="3">
        <v>2.0099999999999998</v>
      </c>
      <c r="C16" s="2">
        <v>2.0049999999999999</v>
      </c>
      <c r="D16" s="12">
        <f t="shared" si="4"/>
        <v>0.24937655860348598</v>
      </c>
      <c r="E16" s="2">
        <v>8</v>
      </c>
      <c r="F16" s="6" t="str">
        <f t="shared" si="5"/>
        <v>Да</v>
      </c>
      <c r="G16" s="8"/>
      <c r="H16" s="9"/>
      <c r="I16" s="2">
        <v>4</v>
      </c>
      <c r="J16" s="3">
        <v>-44.2</v>
      </c>
      <c r="K16" s="2">
        <v>-45.9</v>
      </c>
      <c r="L16" s="12">
        <f t="shared" si="6"/>
        <v>1.6999999999999957</v>
      </c>
      <c r="M16" s="2">
        <v>3</v>
      </c>
      <c r="N16" s="6" t="str">
        <f t="shared" si="7"/>
        <v>Да</v>
      </c>
    </row>
    <row r="17" spans="1:15" ht="15.75" x14ac:dyDescent="0.25">
      <c r="A17" s="2"/>
      <c r="B17" s="9"/>
      <c r="C17" s="9"/>
      <c r="D17" s="9"/>
      <c r="E17" s="9"/>
      <c r="F17" s="11"/>
      <c r="G17" s="8"/>
      <c r="H17" s="9"/>
      <c r="I17" s="9"/>
      <c r="J17" s="9"/>
      <c r="K17" s="9"/>
      <c r="L17" s="9"/>
      <c r="M17" s="11"/>
    </row>
    <row r="18" spans="1:15" ht="15.75" x14ac:dyDescent="0.25">
      <c r="A18" s="2"/>
      <c r="B18" s="9"/>
      <c r="C18" s="9"/>
      <c r="D18" s="9"/>
      <c r="E18" s="9"/>
      <c r="F18" s="11"/>
      <c r="G18" s="8"/>
      <c r="H18" s="9"/>
      <c r="I18" s="9"/>
      <c r="J18" s="9"/>
      <c r="K18" s="9"/>
      <c r="L18" s="9"/>
      <c r="M18" s="11"/>
    </row>
    <row r="19" spans="1:15" ht="15.75" x14ac:dyDescent="0.25">
      <c r="A19" s="2"/>
      <c r="B19" s="9"/>
      <c r="C19" s="9"/>
      <c r="D19" s="9"/>
      <c r="E19" s="9"/>
      <c r="F19" s="11"/>
      <c r="G19" s="8"/>
      <c r="H19" s="9"/>
      <c r="I19" s="9"/>
      <c r="J19" s="9"/>
      <c r="K19" s="9"/>
      <c r="L19" s="9"/>
      <c r="M19" s="11"/>
    </row>
    <row r="20" spans="1:15" ht="17.25" x14ac:dyDescent="0.3">
      <c r="A20" s="1" t="s">
        <v>2</v>
      </c>
      <c r="B20" s="1"/>
      <c r="C20" s="1"/>
      <c r="H20" s="7"/>
      <c r="I20" s="1" t="s">
        <v>8</v>
      </c>
      <c r="J20" s="1"/>
      <c r="K20" s="1"/>
    </row>
    <row r="21" spans="1:15" ht="15.75" x14ac:dyDescent="0.25">
      <c r="A21" s="2" t="s">
        <v>0</v>
      </c>
      <c r="B21" s="4" t="s">
        <v>3</v>
      </c>
      <c r="C21" s="4" t="s">
        <v>15</v>
      </c>
      <c r="D21" s="5" t="s">
        <v>5</v>
      </c>
      <c r="E21" t="s">
        <v>4</v>
      </c>
      <c r="F21" t="s">
        <v>1</v>
      </c>
      <c r="H21" s="9"/>
      <c r="I21" s="2" t="s">
        <v>0</v>
      </c>
      <c r="J21" s="4" t="s">
        <v>11</v>
      </c>
      <c r="K21" s="4" t="s">
        <v>14</v>
      </c>
      <c r="L21" s="5" t="s">
        <v>10</v>
      </c>
      <c r="M21" t="s">
        <v>9</v>
      </c>
      <c r="N21" t="s">
        <v>1</v>
      </c>
    </row>
    <row r="22" spans="1:15" ht="15.75" x14ac:dyDescent="0.25">
      <c r="A22" s="2">
        <v>0.01</v>
      </c>
      <c r="B22" s="3">
        <v>3.03</v>
      </c>
      <c r="C22" s="2">
        <v>3.01</v>
      </c>
      <c r="D22" s="12">
        <f>100*ABS(C22-B22)/C22</f>
        <v>0.66445182724252561</v>
      </c>
      <c r="E22" s="2">
        <v>12</v>
      </c>
      <c r="F22" s="6" t="str">
        <f>IF(D22&lt;=E22,"Да","Нет")</f>
        <v>Да</v>
      </c>
      <c r="H22" s="9"/>
      <c r="I22" s="2">
        <v>0.01</v>
      </c>
      <c r="J22" s="3">
        <v>0.6</v>
      </c>
      <c r="K22" s="2">
        <v>0</v>
      </c>
      <c r="L22" s="12">
        <f>ABS(K22-J22)</f>
        <v>0.6</v>
      </c>
      <c r="M22" s="2">
        <v>4</v>
      </c>
      <c r="N22" s="6" t="str">
        <f>IF(L22&lt;=M22,"Да","Нет")</f>
        <v>Да</v>
      </c>
    </row>
    <row r="23" spans="1:15" ht="15.75" x14ac:dyDescent="0.25">
      <c r="A23" s="2">
        <v>1</v>
      </c>
      <c r="B23" s="3">
        <v>2.97</v>
      </c>
      <c r="C23" s="2">
        <v>2.99</v>
      </c>
      <c r="D23" s="12">
        <f t="shared" ref="D23:D26" si="8">100*ABS(C23-B23)/C23</f>
        <v>0.66889632107023467</v>
      </c>
      <c r="E23" s="2">
        <v>12</v>
      </c>
      <c r="F23" s="6" t="str">
        <f t="shared" ref="F23:F26" si="9">IF(D23&lt;=E23,"Да","Нет")</f>
        <v>Да</v>
      </c>
      <c r="H23" s="9"/>
      <c r="I23" s="2">
        <v>1</v>
      </c>
      <c r="J23" s="3">
        <v>-62</v>
      </c>
      <c r="K23" s="2">
        <v>-61.6</v>
      </c>
      <c r="L23" s="12">
        <f t="shared" ref="L23:L26" si="10">ABS(K23-J23)</f>
        <v>0.39999999999999858</v>
      </c>
      <c r="M23" s="2">
        <v>4</v>
      </c>
      <c r="N23" s="6" t="str">
        <f t="shared" ref="N23:N26" si="11">IF(L23&lt;=M23,"Да","Нет")</f>
        <v>Да</v>
      </c>
    </row>
    <row r="24" spans="1:15" ht="15.75" x14ac:dyDescent="0.25">
      <c r="A24" s="2">
        <v>2</v>
      </c>
      <c r="B24" s="3">
        <v>3</v>
      </c>
      <c r="C24" s="2">
        <v>3</v>
      </c>
      <c r="D24" s="12">
        <f t="shared" si="8"/>
        <v>0</v>
      </c>
      <c r="E24" s="2">
        <v>12</v>
      </c>
      <c r="F24" s="6" t="str">
        <f t="shared" si="9"/>
        <v>Да</v>
      </c>
      <c r="H24" s="9"/>
      <c r="I24" s="2">
        <v>2</v>
      </c>
      <c r="J24" s="3">
        <v>-123.6</v>
      </c>
      <c r="K24" s="2">
        <v>-123</v>
      </c>
      <c r="L24" s="12">
        <f t="shared" si="10"/>
        <v>0.59999999999999432</v>
      </c>
      <c r="M24" s="2">
        <v>4</v>
      </c>
      <c r="N24" s="6" t="str">
        <f t="shared" si="11"/>
        <v>Да</v>
      </c>
    </row>
    <row r="25" spans="1:15" ht="15.75" x14ac:dyDescent="0.25">
      <c r="A25" s="2">
        <v>3</v>
      </c>
      <c r="B25" s="3">
        <v>3.11</v>
      </c>
      <c r="C25" s="2">
        <v>3.03</v>
      </c>
      <c r="D25" s="12">
        <f t="shared" si="8"/>
        <v>2.6402640264026429</v>
      </c>
      <c r="E25" s="2">
        <v>12</v>
      </c>
      <c r="F25" s="6" t="str">
        <f t="shared" si="9"/>
        <v>Да</v>
      </c>
      <c r="H25" s="9"/>
      <c r="I25" s="2">
        <v>3</v>
      </c>
      <c r="J25" s="3">
        <v>176</v>
      </c>
      <c r="K25" s="2">
        <v>176.3</v>
      </c>
      <c r="L25" s="12">
        <f t="shared" si="10"/>
        <v>0.30000000000001137</v>
      </c>
      <c r="M25" s="2">
        <v>4</v>
      </c>
      <c r="N25" s="6" t="str">
        <f t="shared" si="11"/>
        <v>Да</v>
      </c>
    </row>
    <row r="26" spans="1:15" ht="15.75" x14ac:dyDescent="0.25">
      <c r="A26" s="2">
        <v>4</v>
      </c>
      <c r="B26" s="3">
        <v>3.24</v>
      </c>
      <c r="C26" s="2">
        <v>3.12</v>
      </c>
      <c r="D26" s="12">
        <f t="shared" si="8"/>
        <v>3.8461538461538494</v>
      </c>
      <c r="E26" s="2">
        <v>12</v>
      </c>
      <c r="F26" s="6" t="str">
        <f t="shared" si="9"/>
        <v>Да</v>
      </c>
      <c r="H26" s="9"/>
      <c r="I26" s="2">
        <v>4</v>
      </c>
      <c r="J26" s="3">
        <v>117.4</v>
      </c>
      <c r="K26" s="2">
        <v>117.2</v>
      </c>
      <c r="L26" s="12">
        <f t="shared" si="10"/>
        <v>0.20000000000000284</v>
      </c>
      <c r="M26" s="2">
        <v>4</v>
      </c>
      <c r="N26" s="6" t="str">
        <f t="shared" si="11"/>
        <v>Да</v>
      </c>
    </row>
    <row r="27" spans="1:15" ht="15.75" x14ac:dyDescent="0.25">
      <c r="A27" s="2"/>
      <c r="B27" s="9"/>
      <c r="C27" s="9"/>
      <c r="D27" s="9"/>
      <c r="E27" s="9"/>
      <c r="F27" s="11"/>
      <c r="G27" s="8"/>
      <c r="H27" s="8"/>
      <c r="I27" s="8"/>
      <c r="J27" s="8"/>
      <c r="K27" s="8"/>
      <c r="L27" s="8"/>
      <c r="M27" s="8"/>
    </row>
    <row r="28" spans="1:15" ht="15.75" x14ac:dyDescent="0.25">
      <c r="A28" s="2"/>
      <c r="B28" s="9"/>
      <c r="C28" s="9"/>
      <c r="E28" s="9"/>
      <c r="F28" s="11"/>
      <c r="G28" s="8"/>
      <c r="H28" s="8"/>
      <c r="I28" s="8"/>
      <c r="J28" s="8"/>
      <c r="K28" s="8"/>
      <c r="L28" s="8"/>
      <c r="M28" s="8"/>
    </row>
    <row r="29" spans="1:15" ht="17.25" x14ac:dyDescent="0.3">
      <c r="A29" s="1" t="s">
        <v>2</v>
      </c>
      <c r="B29" s="1"/>
      <c r="C29" s="1"/>
      <c r="H29" s="7"/>
      <c r="I29" s="1"/>
      <c r="J29" s="1"/>
      <c r="K29" s="1"/>
    </row>
    <row r="30" spans="1:15" ht="15.75" x14ac:dyDescent="0.25">
      <c r="A30" s="2" t="s">
        <v>0</v>
      </c>
      <c r="B30" s="4" t="s">
        <v>3</v>
      </c>
      <c r="C30" s="4" t="s">
        <v>16</v>
      </c>
      <c r="D30" s="5" t="s">
        <v>5</v>
      </c>
      <c r="E30" t="s">
        <v>4</v>
      </c>
      <c r="F30" t="s">
        <v>1</v>
      </c>
      <c r="H30" s="9"/>
      <c r="I30" s="2"/>
      <c r="J30" s="10"/>
      <c r="K30" s="10"/>
      <c r="L30" s="10"/>
      <c r="M30" s="8"/>
      <c r="N30" s="8"/>
      <c r="O30" s="8"/>
    </row>
    <row r="31" spans="1:15" ht="15.75" x14ac:dyDescent="0.25">
      <c r="A31" s="2">
        <v>0.01</v>
      </c>
      <c r="B31" s="3">
        <v>1.0025999999999999</v>
      </c>
      <c r="C31" s="2">
        <v>1.0009999999999999</v>
      </c>
      <c r="D31" s="12">
        <f>100*ABS(C31-B31)/C31</f>
        <v>0.15984015984016445</v>
      </c>
      <c r="E31" s="2">
        <v>50</v>
      </c>
      <c r="F31" s="6" t="str">
        <f>IF(D31&lt;=E31,"Да","Нет")</f>
        <v>Да</v>
      </c>
      <c r="H31" s="9"/>
      <c r="I31" s="2"/>
      <c r="J31" s="9"/>
      <c r="K31" s="9"/>
      <c r="L31" s="13"/>
      <c r="M31" s="9"/>
      <c r="N31" s="11"/>
      <c r="O31" s="8"/>
    </row>
    <row r="32" spans="1:15" ht="15.75" x14ac:dyDescent="0.25">
      <c r="A32" s="2">
        <v>1</v>
      </c>
      <c r="B32" s="3">
        <v>1.0125</v>
      </c>
      <c r="C32" s="2">
        <v>1.0029999999999999</v>
      </c>
      <c r="D32" s="12">
        <f t="shared" ref="D32:D35" si="12">100*ABS(C32-B32)/C32</f>
        <v>0.94715852442672632</v>
      </c>
      <c r="E32" s="2">
        <v>50</v>
      </c>
      <c r="F32" s="6" t="str">
        <f t="shared" ref="F32:F35" si="13">IF(D32&lt;=E32,"Да","Нет")</f>
        <v>Да</v>
      </c>
      <c r="H32" s="9"/>
      <c r="I32" s="2"/>
      <c r="J32" s="9"/>
      <c r="K32" s="9"/>
      <c r="L32" s="13"/>
      <c r="M32" s="9"/>
      <c r="N32" s="11"/>
      <c r="O32" s="8"/>
    </row>
    <row r="33" spans="1:15" ht="15.75" x14ac:dyDescent="0.25">
      <c r="A33" s="2">
        <v>2</v>
      </c>
      <c r="B33" s="3">
        <v>1.0225</v>
      </c>
      <c r="C33" s="2">
        <v>1.01</v>
      </c>
      <c r="D33" s="12">
        <f t="shared" si="12"/>
        <v>1.2376237623762332</v>
      </c>
      <c r="E33" s="2">
        <v>50</v>
      </c>
      <c r="F33" s="6" t="str">
        <f t="shared" si="13"/>
        <v>Да</v>
      </c>
      <c r="H33" s="9"/>
      <c r="I33" s="2"/>
      <c r="J33" s="9"/>
      <c r="K33" s="9">
        <f>SQRT(1.15*1.27)</f>
        <v>1.2085114811204731</v>
      </c>
      <c r="L33" s="13"/>
      <c r="M33" s="9"/>
      <c r="N33" s="11"/>
      <c r="O33" s="8"/>
    </row>
    <row r="34" spans="1:15" ht="15.75" x14ac:dyDescent="0.25">
      <c r="A34" s="2">
        <v>3</v>
      </c>
      <c r="B34" s="3">
        <v>1.03</v>
      </c>
      <c r="C34" s="2">
        <v>1.02</v>
      </c>
      <c r="D34" s="12">
        <f t="shared" si="12"/>
        <v>0.98039215686274594</v>
      </c>
      <c r="E34" s="2">
        <v>50</v>
      </c>
      <c r="F34" s="6" t="str">
        <f t="shared" si="13"/>
        <v>Да</v>
      </c>
      <c r="H34" s="9"/>
      <c r="I34" s="2"/>
      <c r="J34" s="9"/>
      <c r="K34" s="9"/>
      <c r="L34" s="13"/>
      <c r="M34" s="9"/>
      <c r="N34" s="11"/>
      <c r="O34" s="8"/>
    </row>
    <row r="35" spans="1:15" ht="15.75" x14ac:dyDescent="0.25">
      <c r="A35" s="2">
        <v>4</v>
      </c>
      <c r="B35" s="3">
        <v>1.0349999999999999</v>
      </c>
      <c r="C35" s="2">
        <v>1.0289999999999999</v>
      </c>
      <c r="D35" s="12">
        <f t="shared" si="12"/>
        <v>0.58309037900874694</v>
      </c>
      <c r="E35" s="2">
        <v>50</v>
      </c>
      <c r="F35" s="6" t="str">
        <f t="shared" si="13"/>
        <v>Да</v>
      </c>
      <c r="H35" s="9"/>
      <c r="I35" s="2"/>
      <c r="J35" s="9"/>
      <c r="K35" s="9"/>
      <c r="L35" s="13"/>
      <c r="M35" s="9"/>
      <c r="N35" s="11"/>
      <c r="O35" s="8"/>
    </row>
    <row r="36" spans="1:15" ht="15.75" x14ac:dyDescent="0.25">
      <c r="A36" s="2"/>
      <c r="B36" s="9"/>
      <c r="C36" s="9"/>
      <c r="D36" s="9"/>
      <c r="E36" s="9"/>
      <c r="F36" s="11"/>
      <c r="G36" s="8"/>
      <c r="H36" s="8"/>
      <c r="I36" s="8"/>
      <c r="J36" s="8"/>
      <c r="K36" s="8"/>
      <c r="L36" s="8"/>
      <c r="M36" s="8"/>
      <c r="N36" s="8"/>
      <c r="O36" s="8"/>
    </row>
    <row r="37" spans="1:15" ht="15.75" x14ac:dyDescent="0.25">
      <c r="A37" s="2"/>
      <c r="B37" s="9"/>
      <c r="C37" s="9"/>
      <c r="D37" s="9"/>
      <c r="E37" s="9"/>
      <c r="F37" s="11"/>
      <c r="G37" s="8"/>
      <c r="H37" s="8"/>
      <c r="I37" s="8"/>
      <c r="J37" s="8"/>
      <c r="K37" s="8"/>
      <c r="L37" s="8"/>
      <c r="M37" s="8"/>
      <c r="N37" s="8"/>
      <c r="O37" s="8"/>
    </row>
    <row r="38" spans="1:15" ht="15.75" x14ac:dyDescent="0.25">
      <c r="A38" s="2"/>
      <c r="B38" s="9"/>
      <c r="C38" s="9"/>
      <c r="D38" s="9"/>
      <c r="E38" s="9"/>
      <c r="F38" s="11"/>
      <c r="G38" s="8"/>
      <c r="H38" s="8"/>
      <c r="I38" s="8"/>
      <c r="J38" s="8"/>
      <c r="K38" s="8"/>
      <c r="L38" s="8"/>
      <c r="M38" s="8"/>
      <c r="N38" s="8"/>
      <c r="O38" s="8"/>
    </row>
    <row r="39" spans="1:15" ht="17.25" x14ac:dyDescent="0.3">
      <c r="A39" s="1" t="s">
        <v>2</v>
      </c>
      <c r="B39" s="1"/>
      <c r="C39" s="1"/>
      <c r="H39" s="7"/>
      <c r="I39" s="1"/>
      <c r="J39" s="7"/>
      <c r="K39" s="7"/>
      <c r="L39" s="8"/>
      <c r="M39" s="8"/>
      <c r="N39" s="8"/>
      <c r="O39" s="8"/>
    </row>
    <row r="40" spans="1:15" ht="15.75" x14ac:dyDescent="0.25">
      <c r="A40" s="2" t="s">
        <v>0</v>
      </c>
      <c r="B40" s="4" t="s">
        <v>3</v>
      </c>
      <c r="C40" s="4" t="s">
        <v>17</v>
      </c>
      <c r="D40" s="5" t="s">
        <v>5</v>
      </c>
      <c r="E40" t="s">
        <v>4</v>
      </c>
      <c r="F40" t="s">
        <v>1</v>
      </c>
      <c r="H40" s="9"/>
      <c r="I40" s="2"/>
      <c r="J40" s="10"/>
      <c r="K40" s="10"/>
      <c r="L40" s="10"/>
      <c r="M40" s="8"/>
      <c r="N40" s="8"/>
      <c r="O40" s="8"/>
    </row>
    <row r="41" spans="1:15" ht="15.75" x14ac:dyDescent="0.25">
      <c r="A41" s="2">
        <v>5</v>
      </c>
      <c r="B41" s="3">
        <v>1.06</v>
      </c>
      <c r="C41" s="2">
        <v>1.0009999999999999</v>
      </c>
      <c r="D41" s="12">
        <f>100*ABS(C41-B41)/C41</f>
        <v>5.8941058941059108</v>
      </c>
      <c r="E41" s="2">
        <v>50</v>
      </c>
      <c r="F41" s="6" t="str">
        <f>IF(D41&lt;=E41,"Да","Нет")</f>
        <v>Да</v>
      </c>
      <c r="H41" s="9"/>
      <c r="I41" s="2"/>
      <c r="J41" s="9"/>
      <c r="K41" s="9"/>
      <c r="L41" s="13"/>
      <c r="M41" s="9"/>
      <c r="N41" s="11"/>
      <c r="O41" s="8"/>
    </row>
    <row r="42" spans="1:15" ht="15.75" x14ac:dyDescent="0.25">
      <c r="A42" s="2">
        <v>6</v>
      </c>
      <c r="B42" s="3">
        <v>1.06</v>
      </c>
      <c r="C42" s="2">
        <v>1.0029999999999999</v>
      </c>
      <c r="D42" s="12">
        <f t="shared" ref="D42:D44" si="14">100*ABS(C42-B42)/C42</f>
        <v>5.6829511465603355</v>
      </c>
      <c r="E42" s="2">
        <v>50</v>
      </c>
      <c r="F42" s="6" t="str">
        <f t="shared" ref="F42:F44" si="15">IF(D42&lt;=E42,"Да","Нет")</f>
        <v>Да</v>
      </c>
      <c r="H42" s="9"/>
      <c r="I42" s="2"/>
      <c r="J42" s="9"/>
      <c r="K42" s="9"/>
      <c r="L42" s="13"/>
      <c r="M42" s="9"/>
      <c r="N42" s="11"/>
      <c r="O42" s="8"/>
    </row>
    <row r="43" spans="1:15" ht="15.75" x14ac:dyDescent="0.25">
      <c r="A43" s="2">
        <v>7</v>
      </c>
      <c r="B43" s="3">
        <v>1.06</v>
      </c>
      <c r="C43" s="2">
        <v>1.01</v>
      </c>
      <c r="D43" s="12">
        <f t="shared" si="14"/>
        <v>4.9504950495049549</v>
      </c>
      <c r="E43" s="2">
        <v>50</v>
      </c>
      <c r="F43" s="6" t="str">
        <f t="shared" si="15"/>
        <v>Да</v>
      </c>
      <c r="H43" s="9"/>
      <c r="I43" s="2"/>
      <c r="J43" s="9"/>
      <c r="K43" s="9"/>
      <c r="L43" s="13"/>
      <c r="M43" s="9"/>
      <c r="N43" s="11"/>
      <c r="O43" s="8"/>
    </row>
    <row r="44" spans="1:15" ht="15.75" x14ac:dyDescent="0.25">
      <c r="A44" s="2">
        <v>8</v>
      </c>
      <c r="B44" s="3">
        <v>1.06</v>
      </c>
      <c r="C44" s="2">
        <v>1.02</v>
      </c>
      <c r="D44" s="12">
        <f t="shared" si="14"/>
        <v>3.9215686274509838</v>
      </c>
      <c r="E44" s="2">
        <v>50</v>
      </c>
      <c r="F44" s="6" t="str">
        <f t="shared" si="15"/>
        <v>Да</v>
      </c>
      <c r="H44" s="9"/>
      <c r="I44" s="2"/>
      <c r="J44" s="9"/>
      <c r="K44" s="9"/>
      <c r="L44" s="13"/>
      <c r="M44" s="9"/>
      <c r="N44" s="11"/>
      <c r="O44" s="8"/>
    </row>
    <row r="45" spans="1:15" x14ac:dyDescent="0.25">
      <c r="J45" s="8"/>
      <c r="K45" s="8"/>
      <c r="L45" s="8"/>
      <c r="M45" s="8"/>
      <c r="N45" s="8"/>
      <c r="O45" s="8"/>
    </row>
    <row r="46" spans="1:15" x14ac:dyDescent="0.25">
      <c r="J46" s="8"/>
      <c r="K46" s="8"/>
      <c r="L46" s="8"/>
      <c r="M46" s="8"/>
      <c r="N46" s="8"/>
      <c r="O46" s="8"/>
    </row>
    <row r="47" spans="1:15" x14ac:dyDescent="0.25">
      <c r="J47" s="8"/>
      <c r="K47" s="8"/>
      <c r="L47" s="8"/>
      <c r="M47" s="8"/>
      <c r="N47" s="8"/>
      <c r="O47" s="8"/>
    </row>
    <row r="48" spans="1:15" ht="17.25" x14ac:dyDescent="0.3">
      <c r="A48" s="1"/>
      <c r="B48" s="1"/>
      <c r="C48" s="1"/>
      <c r="H48" s="7"/>
      <c r="I48" s="1"/>
      <c r="J48" s="1"/>
      <c r="K48" s="1"/>
    </row>
    <row r="49" spans="1:14" ht="17.25" x14ac:dyDescent="0.3">
      <c r="A49" s="1" t="s">
        <v>2</v>
      </c>
      <c r="B49" s="1"/>
      <c r="C49" s="1"/>
      <c r="H49" s="8"/>
      <c r="I49" s="1" t="s">
        <v>8</v>
      </c>
      <c r="J49" s="1"/>
      <c r="K49" s="1"/>
    </row>
    <row r="50" spans="1:14" ht="15.75" x14ac:dyDescent="0.25">
      <c r="A50" s="2" t="s">
        <v>0</v>
      </c>
      <c r="B50" s="4" t="s">
        <v>3</v>
      </c>
      <c r="C50" s="4" t="s">
        <v>18</v>
      </c>
      <c r="D50" s="5" t="s">
        <v>5</v>
      </c>
      <c r="E50" t="s">
        <v>4</v>
      </c>
      <c r="F50" t="s">
        <v>1</v>
      </c>
      <c r="H50" s="8"/>
      <c r="I50" s="2" t="s">
        <v>0</v>
      </c>
      <c r="J50" s="4" t="s">
        <v>11</v>
      </c>
      <c r="K50" s="4" t="s">
        <v>19</v>
      </c>
      <c r="L50" s="5" t="s">
        <v>10</v>
      </c>
      <c r="M50" t="s">
        <v>9</v>
      </c>
      <c r="N50" t="s">
        <v>1</v>
      </c>
    </row>
    <row r="51" spans="1:14" ht="17.25" x14ac:dyDescent="0.3">
      <c r="A51" s="2">
        <v>5</v>
      </c>
      <c r="B51" s="3">
        <v>2.02</v>
      </c>
      <c r="C51" s="2">
        <v>1.996</v>
      </c>
      <c r="D51" s="12">
        <f>100*ABS(C51-B51)/C51</f>
        <v>1.2024048096192395</v>
      </c>
      <c r="E51" s="2">
        <v>12</v>
      </c>
      <c r="F51" s="6" t="str">
        <f>IF(D51&lt;=E51,"Да","Нет")</f>
        <v>Да</v>
      </c>
      <c r="G51" s="8"/>
      <c r="H51" s="7"/>
      <c r="I51" s="2">
        <v>5</v>
      </c>
      <c r="J51" s="3">
        <v>63</v>
      </c>
      <c r="K51" s="2">
        <v>61.3</v>
      </c>
      <c r="L51" s="12">
        <f>ABS(K51-J51)</f>
        <v>1.7000000000000028</v>
      </c>
      <c r="M51" s="2">
        <v>4</v>
      </c>
      <c r="N51" s="6" t="str">
        <f>IF(L51&lt;=M51,"Да","Нет")</f>
        <v>Да</v>
      </c>
    </row>
    <row r="52" spans="1:14" ht="15.75" x14ac:dyDescent="0.25">
      <c r="A52" s="2">
        <v>6</v>
      </c>
      <c r="B52" s="3">
        <v>1.99</v>
      </c>
      <c r="C52" s="2">
        <v>1.996</v>
      </c>
      <c r="D52" s="12">
        <f t="shared" ref="D52:D54" si="16">100*ABS(C52-B52)/C52</f>
        <v>0.30060120240480986</v>
      </c>
      <c r="E52" s="2">
        <v>12</v>
      </c>
      <c r="F52" s="6" t="str">
        <f t="shared" ref="F52:F54" si="17">IF(D52&lt;=E52,"Да","Нет")</f>
        <v>Да</v>
      </c>
      <c r="G52" s="8"/>
      <c r="H52" s="9"/>
      <c r="I52" s="2">
        <v>6</v>
      </c>
      <c r="J52" s="3">
        <v>39</v>
      </c>
      <c r="K52" s="2">
        <v>37.5</v>
      </c>
      <c r="L52" s="12">
        <f t="shared" ref="L52:L54" si="18">ABS(K52-J52)</f>
        <v>1.5</v>
      </c>
      <c r="M52" s="2">
        <v>4</v>
      </c>
      <c r="N52" s="6" t="str">
        <f t="shared" ref="N52:N54" si="19">IF(L52&lt;=M52,"Да","Нет")</f>
        <v>Да</v>
      </c>
    </row>
    <row r="53" spans="1:14" ht="15.75" x14ac:dyDescent="0.25">
      <c r="A53" s="2">
        <v>7</v>
      </c>
      <c r="B53" s="3">
        <v>1.99</v>
      </c>
      <c r="C53" s="2">
        <v>1.9970000000000001</v>
      </c>
      <c r="D53" s="12">
        <f t="shared" si="16"/>
        <v>0.35052578868303041</v>
      </c>
      <c r="E53" s="2">
        <v>12</v>
      </c>
      <c r="F53" s="6" t="str">
        <f t="shared" si="17"/>
        <v>Да</v>
      </c>
      <c r="G53" s="8"/>
      <c r="H53" s="9"/>
      <c r="I53" s="2">
        <v>7</v>
      </c>
      <c r="J53" s="3">
        <v>16</v>
      </c>
      <c r="K53" s="2">
        <v>13.8</v>
      </c>
      <c r="L53" s="12">
        <f t="shared" si="18"/>
        <v>2.1999999999999993</v>
      </c>
      <c r="M53" s="2">
        <v>4</v>
      </c>
      <c r="N53" s="6" t="str">
        <f t="shared" si="19"/>
        <v>Да</v>
      </c>
    </row>
    <row r="54" spans="1:14" ht="15.75" x14ac:dyDescent="0.25">
      <c r="A54" s="2">
        <v>8</v>
      </c>
      <c r="B54" s="3">
        <v>2.0099999999999998</v>
      </c>
      <c r="C54" s="2">
        <v>1.9970000000000001</v>
      </c>
      <c r="D54" s="12">
        <f t="shared" si="16"/>
        <v>0.65097646469702941</v>
      </c>
      <c r="E54" s="2">
        <v>12</v>
      </c>
      <c r="F54" s="6" t="str">
        <f t="shared" si="17"/>
        <v>Да</v>
      </c>
      <c r="G54" s="8"/>
      <c r="H54" s="9"/>
      <c r="I54" s="2">
        <v>8</v>
      </c>
      <c r="J54" s="3">
        <v>-8</v>
      </c>
      <c r="K54" s="2">
        <v>-10</v>
      </c>
      <c r="L54" s="12">
        <f t="shared" si="18"/>
        <v>2</v>
      </c>
      <c r="M54" s="2">
        <v>4</v>
      </c>
      <c r="N54" s="6" t="str">
        <f t="shared" si="19"/>
        <v>Да</v>
      </c>
    </row>
    <row r="55" spans="1:14" ht="15.75" x14ac:dyDescent="0.25">
      <c r="A55" s="9"/>
      <c r="B55" s="9"/>
      <c r="C55" s="9"/>
      <c r="D55" s="13"/>
      <c r="E55" s="9"/>
      <c r="F55" s="11"/>
      <c r="G55" s="8"/>
      <c r="H55" s="9"/>
      <c r="I55" s="9"/>
      <c r="J55" s="9"/>
      <c r="K55" s="9"/>
      <c r="L55" s="13"/>
      <c r="M55" s="9"/>
      <c r="N55" s="11"/>
    </row>
    <row r="57" spans="1:14" ht="17.25" x14ac:dyDescent="0.3">
      <c r="A57" s="1" t="s">
        <v>2</v>
      </c>
      <c r="B57" s="1"/>
      <c r="C57" s="1"/>
      <c r="H57" s="8"/>
      <c r="I57" s="1" t="s">
        <v>8</v>
      </c>
      <c r="J57" s="1"/>
      <c r="K57" s="1"/>
    </row>
    <row r="58" spans="1:14" ht="15.75" x14ac:dyDescent="0.25">
      <c r="A58" s="2" t="s">
        <v>0</v>
      </c>
      <c r="B58" s="4" t="s">
        <v>3</v>
      </c>
      <c r="C58" s="4" t="s">
        <v>20</v>
      </c>
      <c r="D58" s="5" t="s">
        <v>5</v>
      </c>
      <c r="E58" t="s">
        <v>4</v>
      </c>
      <c r="F58" t="s">
        <v>1</v>
      </c>
      <c r="H58" s="8"/>
      <c r="I58" s="2" t="s">
        <v>0</v>
      </c>
      <c r="J58" s="4" t="s">
        <v>11</v>
      </c>
      <c r="K58" s="4" t="s">
        <v>21</v>
      </c>
      <c r="L58" s="5" t="s">
        <v>10</v>
      </c>
      <c r="M58" t="s">
        <v>9</v>
      </c>
      <c r="N58" t="s">
        <v>1</v>
      </c>
    </row>
    <row r="59" spans="1:14" ht="17.25" x14ac:dyDescent="0.3">
      <c r="A59" s="2">
        <v>5</v>
      </c>
      <c r="B59" s="3">
        <v>1.4</v>
      </c>
      <c r="C59" s="2">
        <v>1.401</v>
      </c>
      <c r="D59" s="12">
        <f>100*ABS(C59-B59)/C59</f>
        <v>7.1377587437552598E-2</v>
      </c>
      <c r="E59" s="2">
        <v>8</v>
      </c>
      <c r="F59" s="6" t="str">
        <f>IF(D59&lt;=E59,"Да","Нет")</f>
        <v>Да</v>
      </c>
      <c r="G59" s="8"/>
      <c r="H59" s="7"/>
      <c r="I59" s="2">
        <v>5</v>
      </c>
      <c r="J59" s="3">
        <v>64</v>
      </c>
      <c r="K59" s="2">
        <v>61.1</v>
      </c>
      <c r="L59" s="12">
        <f>ABS(K59-J59)</f>
        <v>2.8999999999999986</v>
      </c>
      <c r="M59" s="2">
        <v>3</v>
      </c>
      <c r="N59" s="6" t="str">
        <f>IF(L59&lt;=M59,"Да","Нет")</f>
        <v>Да</v>
      </c>
    </row>
    <row r="60" spans="1:14" ht="15.75" x14ac:dyDescent="0.25">
      <c r="A60" s="2">
        <v>6</v>
      </c>
      <c r="B60" s="3">
        <v>1.39</v>
      </c>
      <c r="C60" s="2">
        <v>1.4019999999999999</v>
      </c>
      <c r="D60" s="12">
        <f t="shared" ref="D60:D62" si="20">100*ABS(C60-B60)/C60</f>
        <v>0.85592011412268265</v>
      </c>
      <c r="E60" s="2">
        <v>8</v>
      </c>
      <c r="F60" s="6" t="str">
        <f t="shared" ref="F60:F62" si="21">IF(D60&lt;=E60,"Да","Нет")</f>
        <v>Да</v>
      </c>
      <c r="G60" s="8"/>
      <c r="H60" s="9"/>
      <c r="I60" s="2">
        <v>6</v>
      </c>
      <c r="J60" s="3">
        <v>40</v>
      </c>
      <c r="K60" s="2">
        <v>37.4</v>
      </c>
      <c r="L60" s="12">
        <f t="shared" ref="L60:L62" si="22">ABS(K60-J60)</f>
        <v>2.6000000000000014</v>
      </c>
      <c r="M60" s="2">
        <v>3</v>
      </c>
      <c r="N60" s="6" t="str">
        <f t="shared" ref="N60:N62" si="23">IF(L60&lt;=M60,"Да","Нет")</f>
        <v>Да</v>
      </c>
    </row>
    <row r="61" spans="1:14" ht="15.75" x14ac:dyDescent="0.25">
      <c r="A61" s="2">
        <v>7</v>
      </c>
      <c r="B61" s="3">
        <v>1.37</v>
      </c>
      <c r="C61" s="2">
        <v>1.401</v>
      </c>
      <c r="D61" s="12">
        <f t="shared" si="20"/>
        <v>2.2127052105638771</v>
      </c>
      <c r="E61" s="2">
        <v>8</v>
      </c>
      <c r="F61" s="6" t="str">
        <f t="shared" si="21"/>
        <v>Да</v>
      </c>
      <c r="G61" s="8"/>
      <c r="H61" s="9"/>
      <c r="I61" s="2">
        <v>7</v>
      </c>
      <c r="J61" s="3">
        <v>16</v>
      </c>
      <c r="K61" s="2">
        <v>13.7</v>
      </c>
      <c r="L61" s="12">
        <f t="shared" si="22"/>
        <v>2.3000000000000007</v>
      </c>
      <c r="M61" s="2">
        <v>3</v>
      </c>
      <c r="N61" s="6" t="str">
        <f t="shared" si="23"/>
        <v>Да</v>
      </c>
    </row>
    <row r="62" spans="1:14" ht="15.75" x14ac:dyDescent="0.25">
      <c r="A62" s="2">
        <v>8</v>
      </c>
      <c r="B62" s="3">
        <v>1.38</v>
      </c>
      <c r="C62" s="2">
        <v>1.401</v>
      </c>
      <c r="D62" s="12">
        <f t="shared" si="20"/>
        <v>1.4989293361884461</v>
      </c>
      <c r="E62" s="2">
        <v>8</v>
      </c>
      <c r="F62" s="6" t="str">
        <f t="shared" si="21"/>
        <v>Да</v>
      </c>
      <c r="G62" s="8"/>
      <c r="H62" s="9"/>
      <c r="I62" s="2">
        <v>8</v>
      </c>
      <c r="J62" s="3">
        <v>-9</v>
      </c>
      <c r="K62" s="2">
        <v>-10</v>
      </c>
      <c r="L62" s="12">
        <f t="shared" si="22"/>
        <v>1</v>
      </c>
      <c r="M62" s="2">
        <v>3</v>
      </c>
      <c r="N62" s="6" t="str">
        <f t="shared" si="23"/>
        <v>Да</v>
      </c>
    </row>
    <row r="65" spans="1:14" ht="17.25" x14ac:dyDescent="0.3">
      <c r="A65" s="1" t="s">
        <v>2</v>
      </c>
      <c r="B65" s="1"/>
      <c r="C65" s="1"/>
      <c r="H65" s="8"/>
      <c r="I65" s="1" t="s">
        <v>8</v>
      </c>
      <c r="J65" s="1"/>
      <c r="K65" s="1"/>
    </row>
    <row r="66" spans="1:14" ht="15.75" x14ac:dyDescent="0.25">
      <c r="A66" s="2" t="s">
        <v>0</v>
      </c>
      <c r="B66" s="4" t="s">
        <v>3</v>
      </c>
      <c r="C66" s="4" t="s">
        <v>22</v>
      </c>
      <c r="D66" s="5" t="s">
        <v>5</v>
      </c>
      <c r="E66" t="s">
        <v>4</v>
      </c>
      <c r="F66" t="s">
        <v>1</v>
      </c>
      <c r="H66" s="8"/>
      <c r="I66" s="2" t="s">
        <v>0</v>
      </c>
      <c r="J66" s="4" t="s">
        <v>11</v>
      </c>
      <c r="K66" s="4" t="s">
        <v>21</v>
      </c>
      <c r="L66" s="5" t="s">
        <v>10</v>
      </c>
      <c r="M66" t="s">
        <v>9</v>
      </c>
      <c r="N66" t="s">
        <v>1</v>
      </c>
    </row>
    <row r="67" spans="1:14" ht="17.25" x14ac:dyDescent="0.3">
      <c r="A67" s="2">
        <v>5</v>
      </c>
      <c r="B67" s="3">
        <v>1.19</v>
      </c>
      <c r="C67" s="2">
        <v>1.1990000000000001</v>
      </c>
      <c r="D67" s="12">
        <f>100*ABS(C67-B67)/C67</f>
        <v>0.75062552126773296</v>
      </c>
      <c r="E67" s="2">
        <v>20</v>
      </c>
      <c r="F67" s="6" t="str">
        <f>IF(D67&lt;=E67,"Да","Нет")</f>
        <v>Да</v>
      </c>
      <c r="G67" s="8"/>
      <c r="H67" s="7"/>
      <c r="I67" s="2">
        <v>5</v>
      </c>
      <c r="J67" s="3">
        <v>64</v>
      </c>
      <c r="K67" s="2">
        <v>60.5</v>
      </c>
      <c r="L67" s="12">
        <f>ABS(K67-J67)</f>
        <v>3.5</v>
      </c>
      <c r="M67" s="2">
        <v>6</v>
      </c>
      <c r="N67" s="6" t="str">
        <f>IF(L67&lt;=M67,"Да","Нет")</f>
        <v>Да</v>
      </c>
    </row>
    <row r="68" spans="1:14" ht="15.75" x14ac:dyDescent="0.25">
      <c r="A68" s="2">
        <v>6</v>
      </c>
      <c r="B68" s="3">
        <v>1.19</v>
      </c>
      <c r="C68" s="2">
        <v>1.2</v>
      </c>
      <c r="D68" s="12">
        <f t="shared" ref="D68:D70" si="24">100*ABS(C68-B68)/C68</f>
        <v>0.83333333333333415</v>
      </c>
      <c r="E68" s="2">
        <v>20</v>
      </c>
      <c r="F68" s="6" t="str">
        <f t="shared" ref="F68:F70" si="25">IF(D68&lt;=E68,"Да","Нет")</f>
        <v>Да</v>
      </c>
      <c r="G68" s="8"/>
      <c r="H68" s="9"/>
      <c r="I68" s="2">
        <v>6</v>
      </c>
      <c r="J68" s="3">
        <v>32</v>
      </c>
      <c r="K68" s="2">
        <v>36.799999999999997</v>
      </c>
      <c r="L68" s="12">
        <f t="shared" ref="L68:L70" si="26">ABS(K68-J68)</f>
        <v>4.7999999999999972</v>
      </c>
      <c r="M68" s="2">
        <v>6</v>
      </c>
      <c r="N68" s="6" t="str">
        <f t="shared" ref="N68:N70" si="27">IF(L68&lt;=M68,"Да","Нет")</f>
        <v>Да</v>
      </c>
    </row>
    <row r="69" spans="1:14" ht="15.75" x14ac:dyDescent="0.25">
      <c r="A69" s="2">
        <v>7</v>
      </c>
      <c r="B69" s="3">
        <v>1.2</v>
      </c>
      <c r="C69" s="2">
        <v>1.2</v>
      </c>
      <c r="D69" s="12">
        <f t="shared" si="24"/>
        <v>0</v>
      </c>
      <c r="E69" s="2">
        <v>20</v>
      </c>
      <c r="F69" s="6" t="str">
        <f t="shared" si="25"/>
        <v>Да</v>
      </c>
      <c r="G69" s="8"/>
      <c r="H69" s="9"/>
      <c r="I69" s="2">
        <v>7</v>
      </c>
      <c r="J69" s="3">
        <v>8</v>
      </c>
      <c r="K69" s="2">
        <v>13.2</v>
      </c>
      <c r="L69" s="12">
        <f t="shared" si="26"/>
        <v>5.1999999999999993</v>
      </c>
      <c r="M69" s="2">
        <v>6</v>
      </c>
      <c r="N69" s="6" t="str">
        <f t="shared" si="27"/>
        <v>Да</v>
      </c>
    </row>
    <row r="70" spans="1:14" ht="15.75" x14ac:dyDescent="0.25">
      <c r="A70" s="2">
        <v>8</v>
      </c>
      <c r="B70" s="3">
        <v>1.2</v>
      </c>
      <c r="C70" s="2">
        <v>1.2</v>
      </c>
      <c r="D70" s="12">
        <f t="shared" si="24"/>
        <v>0</v>
      </c>
      <c r="E70" s="2">
        <v>20</v>
      </c>
      <c r="F70" s="6" t="str">
        <f t="shared" si="25"/>
        <v>Да</v>
      </c>
      <c r="G70" s="8"/>
      <c r="H70" s="9"/>
      <c r="I70" s="2">
        <v>8</v>
      </c>
      <c r="J70" s="3">
        <v>-8</v>
      </c>
      <c r="K70" s="2">
        <v>-10.5</v>
      </c>
      <c r="L70" s="12">
        <f t="shared" si="26"/>
        <v>2.5</v>
      </c>
      <c r="M70" s="2">
        <v>6</v>
      </c>
      <c r="N70" s="6" t="str">
        <f t="shared" si="27"/>
        <v>Да</v>
      </c>
    </row>
    <row r="76" spans="1:14" x14ac:dyDescent="0.25">
      <c r="L76">
        <f>20*LOG10(0.2/2.2)</f>
        <v>-20.8278537031645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selection activeCell="G8" sqref="A1:XFD1048576"/>
    </sheetView>
  </sheetViews>
  <sheetFormatPr defaultRowHeight="15" x14ac:dyDescent="0.25"/>
  <cols>
    <col min="2" max="2" width="15.5703125" customWidth="1"/>
    <col min="3" max="3" width="22.42578125" customWidth="1"/>
    <col min="4" max="4" width="33.85546875" customWidth="1"/>
    <col min="5" max="5" width="14.7109375" customWidth="1"/>
    <col min="6" max="6" width="17.5703125" customWidth="1"/>
    <col min="9" max="9" width="18.28515625" customWidth="1"/>
    <col min="10" max="10" width="17.5703125" customWidth="1"/>
    <col min="11" max="11" width="25.5703125" customWidth="1"/>
    <col min="12" max="12" width="18.85546875" customWidth="1"/>
    <col min="13" max="13" width="13.140625" customWidth="1"/>
  </cols>
  <sheetData>
    <row r="1" spans="1:17" ht="17.25" x14ac:dyDescent="0.3">
      <c r="A1" s="1" t="s">
        <v>2</v>
      </c>
      <c r="B1" s="1"/>
      <c r="C1" s="1"/>
      <c r="H1" s="7"/>
      <c r="I1" s="1" t="s">
        <v>8</v>
      </c>
      <c r="J1" s="1"/>
      <c r="K1" s="1"/>
      <c r="Q1" t="s">
        <v>23</v>
      </c>
    </row>
    <row r="2" spans="1:17" ht="15.75" x14ac:dyDescent="0.25">
      <c r="A2" s="2" t="s">
        <v>0</v>
      </c>
      <c r="B2" s="4" t="s">
        <v>3</v>
      </c>
      <c r="C2" s="4" t="s">
        <v>6</v>
      </c>
      <c r="D2" s="5" t="s">
        <v>5</v>
      </c>
      <c r="E2" t="s">
        <v>4</v>
      </c>
      <c r="F2" t="s">
        <v>1</v>
      </c>
      <c r="H2" s="9"/>
      <c r="I2" s="2" t="s">
        <v>0</v>
      </c>
      <c r="J2" s="4" t="s">
        <v>11</v>
      </c>
      <c r="K2" s="4" t="s">
        <v>13</v>
      </c>
      <c r="L2" s="5" t="s">
        <v>10</v>
      </c>
      <c r="M2" t="s">
        <v>9</v>
      </c>
      <c r="N2" t="s">
        <v>1</v>
      </c>
    </row>
    <row r="3" spans="1:17" ht="15.75" x14ac:dyDescent="0.25">
      <c r="A3" s="2">
        <v>0.01</v>
      </c>
      <c r="B3" s="3">
        <v>1.18</v>
      </c>
      <c r="C3" s="2">
        <v>1.1970000000000001</v>
      </c>
      <c r="D3" s="12">
        <f>100*ABS(C3-B3)/C3</f>
        <v>1.4202172096909043</v>
      </c>
      <c r="E3" s="2">
        <v>20</v>
      </c>
      <c r="F3" s="6" t="str">
        <f>IF(D3&lt;=E3,"Да","Нет")</f>
        <v>Да</v>
      </c>
      <c r="H3" s="9"/>
      <c r="I3" s="2">
        <v>0.01</v>
      </c>
      <c r="J3" s="3">
        <v>-0.9</v>
      </c>
      <c r="K3" s="2">
        <v>0</v>
      </c>
      <c r="L3" s="12">
        <f>ABS(K3-J3)</f>
        <v>0.9</v>
      </c>
      <c r="M3" s="2">
        <v>6</v>
      </c>
      <c r="N3" s="6" t="str">
        <f>IF(L3&lt;=M3,"Да","Нет")</f>
        <v>Да</v>
      </c>
    </row>
    <row r="4" spans="1:17" ht="15.75" x14ac:dyDescent="0.25">
      <c r="A4" s="2">
        <v>1</v>
      </c>
      <c r="B4" s="3">
        <v>1.1850000000000001</v>
      </c>
      <c r="C4" s="2">
        <v>1.18</v>
      </c>
      <c r="D4" s="12">
        <f t="shared" ref="D4:D7" si="0">100*ABS(C4-B4)/C4</f>
        <v>0.42372881355933184</v>
      </c>
      <c r="E4" s="2">
        <v>20</v>
      </c>
      <c r="F4" s="6" t="str">
        <f t="shared" ref="F4:F7" si="1">IF(D4&lt;=E4,"Да","Нет")</f>
        <v>Да</v>
      </c>
      <c r="H4" s="9"/>
      <c r="I4" s="2">
        <v>1</v>
      </c>
      <c r="J4" s="3">
        <v>-60</v>
      </c>
      <c r="K4" s="2">
        <v>-59.9</v>
      </c>
      <c r="L4" s="12">
        <f t="shared" ref="L4:L7" si="2">ABS(K4-J4)</f>
        <v>0.10000000000000142</v>
      </c>
      <c r="M4" s="2">
        <v>6</v>
      </c>
      <c r="N4" s="6" t="str">
        <f t="shared" ref="N4:N7" si="3">IF(L4&lt;=M4,"Да","Нет")</f>
        <v>Да</v>
      </c>
    </row>
    <row r="5" spans="1:17" ht="15.75" x14ac:dyDescent="0.25">
      <c r="A5" s="2">
        <v>2</v>
      </c>
      <c r="B5" s="3">
        <v>1.175</v>
      </c>
      <c r="C5" s="2">
        <v>1.18</v>
      </c>
      <c r="D5" s="12">
        <f t="shared" si="0"/>
        <v>0.42372881355931302</v>
      </c>
      <c r="E5" s="2">
        <v>20</v>
      </c>
      <c r="F5" s="6" t="str">
        <f t="shared" si="1"/>
        <v>Да</v>
      </c>
      <c r="H5" s="9"/>
      <c r="I5" s="2">
        <v>2</v>
      </c>
      <c r="J5" s="3">
        <v>-119.2</v>
      </c>
      <c r="K5" s="2">
        <v>-119</v>
      </c>
      <c r="L5" s="12">
        <f t="shared" si="2"/>
        <v>0.20000000000000284</v>
      </c>
      <c r="M5" s="2">
        <v>6</v>
      </c>
      <c r="N5" s="6" t="str">
        <f t="shared" si="3"/>
        <v>Да</v>
      </c>
    </row>
    <row r="6" spans="1:17" ht="15.75" x14ac:dyDescent="0.25">
      <c r="A6" s="2">
        <v>3</v>
      </c>
      <c r="B6" s="3">
        <v>1.18</v>
      </c>
      <c r="C6" s="2">
        <v>1.1850000000000001</v>
      </c>
      <c r="D6" s="12">
        <f t="shared" si="0"/>
        <v>0.42194092827005192</v>
      </c>
      <c r="E6" s="2">
        <v>20</v>
      </c>
      <c r="F6" s="6" t="str">
        <f t="shared" si="1"/>
        <v>Да</v>
      </c>
      <c r="H6" s="9"/>
      <c r="I6" s="2">
        <v>3</v>
      </c>
      <c r="J6" s="3">
        <v>-176.5</v>
      </c>
      <c r="K6" s="2">
        <v>-178.8</v>
      </c>
      <c r="L6" s="12">
        <f t="shared" si="2"/>
        <v>2.3000000000000114</v>
      </c>
      <c r="M6" s="2">
        <v>6</v>
      </c>
      <c r="N6" s="6" t="str">
        <f t="shared" si="3"/>
        <v>Да</v>
      </c>
    </row>
    <row r="7" spans="1:17" ht="15.75" x14ac:dyDescent="0.25">
      <c r="A7" s="2">
        <v>4</v>
      </c>
      <c r="B7" s="3">
        <v>1.1919999999999999</v>
      </c>
      <c r="C7" s="2">
        <v>1.1950000000000001</v>
      </c>
      <c r="D7" s="12">
        <f t="shared" si="0"/>
        <v>0.25104602510461199</v>
      </c>
      <c r="E7" s="2">
        <v>20</v>
      </c>
      <c r="F7" s="6" t="str">
        <f t="shared" si="1"/>
        <v>Да</v>
      </c>
      <c r="H7" s="9"/>
      <c r="I7" s="2">
        <v>4</v>
      </c>
      <c r="J7" s="3">
        <v>122.76</v>
      </c>
      <c r="K7" s="2">
        <v>122.8</v>
      </c>
      <c r="L7" s="12">
        <f t="shared" si="2"/>
        <v>3.9999999999992042E-2</v>
      </c>
      <c r="M7" s="2">
        <v>6</v>
      </c>
      <c r="N7" s="6" t="str">
        <f t="shared" si="3"/>
        <v>Да</v>
      </c>
    </row>
    <row r="8" spans="1:17" ht="15.75" x14ac:dyDescent="0.25">
      <c r="A8" s="2"/>
      <c r="B8" s="9"/>
      <c r="C8" s="2"/>
      <c r="D8" s="2"/>
      <c r="E8" s="2"/>
      <c r="F8" s="11"/>
      <c r="H8" s="9"/>
      <c r="I8" s="9"/>
      <c r="J8" s="9"/>
      <c r="K8" s="9"/>
      <c r="L8" s="9"/>
      <c r="M8" s="11"/>
    </row>
    <row r="9" spans="1:17" ht="15.75" x14ac:dyDescent="0.25">
      <c r="A9" s="2"/>
      <c r="B9" s="9"/>
      <c r="C9" s="2"/>
      <c r="D9" s="2"/>
      <c r="E9" s="2"/>
      <c r="F9" s="11"/>
      <c r="H9" s="9"/>
      <c r="I9" s="9"/>
      <c r="J9" s="9"/>
      <c r="K9" s="9"/>
      <c r="L9" s="9"/>
      <c r="M9" s="11"/>
    </row>
    <row r="10" spans="1:17" ht="17.25" x14ac:dyDescent="0.3">
      <c r="A10" s="1" t="s">
        <v>2</v>
      </c>
      <c r="B10" s="1"/>
      <c r="C10" s="1"/>
      <c r="H10" s="8"/>
      <c r="I10" s="1" t="s">
        <v>8</v>
      </c>
      <c r="J10" s="1"/>
      <c r="K10" s="1"/>
    </row>
    <row r="11" spans="1:17" ht="15.75" x14ac:dyDescent="0.25">
      <c r="A11" s="2" t="s">
        <v>0</v>
      </c>
      <c r="B11" s="4" t="s">
        <v>3</v>
      </c>
      <c r="C11" s="4" t="s">
        <v>7</v>
      </c>
      <c r="D11" s="5" t="s">
        <v>5</v>
      </c>
      <c r="E11" t="s">
        <v>4</v>
      </c>
      <c r="F11" t="s">
        <v>1</v>
      </c>
      <c r="H11" s="8"/>
      <c r="I11" s="2" t="s">
        <v>0</v>
      </c>
      <c r="J11" s="4" t="s">
        <v>11</v>
      </c>
      <c r="K11" s="4" t="s">
        <v>12</v>
      </c>
      <c r="L11" s="5" t="s">
        <v>10</v>
      </c>
      <c r="M11" t="s">
        <v>9</v>
      </c>
      <c r="N11" t="s">
        <v>1</v>
      </c>
    </row>
    <row r="12" spans="1:17" ht="17.25" x14ac:dyDescent="0.3">
      <c r="A12" s="2">
        <v>0.01</v>
      </c>
      <c r="B12" s="3">
        <v>2.02</v>
      </c>
      <c r="C12" s="2">
        <v>2.0049999999999999</v>
      </c>
      <c r="D12" s="12">
        <f>100*ABS(C12-B12)/C12</f>
        <v>0.74812967581048007</v>
      </c>
      <c r="E12" s="2">
        <v>8</v>
      </c>
      <c r="F12" s="6" t="str">
        <f>IF(D12&lt;=E12,"Да","Нет")</f>
        <v>Да</v>
      </c>
      <c r="G12" s="8"/>
      <c r="H12" s="7"/>
      <c r="I12" s="2">
        <v>0.01</v>
      </c>
      <c r="J12" s="3">
        <v>180.2</v>
      </c>
      <c r="K12" s="2">
        <v>180</v>
      </c>
      <c r="L12" s="12">
        <f>ABS(K12-J12)</f>
        <v>0.19999999999998863</v>
      </c>
      <c r="M12" s="2">
        <v>3</v>
      </c>
      <c r="N12" s="6" t="str">
        <f>IF(L12&lt;=M12,"Да","Нет")</f>
        <v>Да</v>
      </c>
    </row>
    <row r="13" spans="1:17" ht="15.75" x14ac:dyDescent="0.25">
      <c r="A13" s="2">
        <v>1</v>
      </c>
      <c r="B13" s="3">
        <v>2.0099999999999998</v>
      </c>
      <c r="C13" s="2">
        <v>2.0070000000000001</v>
      </c>
      <c r="D13" s="12">
        <f t="shared" ref="D13:D16" si="4">100*ABS(C13-B13)/C13</f>
        <v>0.14947683109116439</v>
      </c>
      <c r="E13" s="2">
        <v>8</v>
      </c>
      <c r="F13" s="6" t="str">
        <f t="shared" ref="F13:F16" si="5">IF(D13&lt;=E13,"Да","Нет")</f>
        <v>Да</v>
      </c>
      <c r="G13" s="8"/>
      <c r="H13" s="9"/>
      <c r="I13" s="2">
        <v>1</v>
      </c>
      <c r="J13" s="3">
        <v>122.5</v>
      </c>
      <c r="K13" s="2">
        <v>122.5</v>
      </c>
      <c r="L13" s="12">
        <f t="shared" ref="L13:L16" si="6">ABS(K13-J13)</f>
        <v>0</v>
      </c>
      <c r="M13" s="2">
        <v>3</v>
      </c>
      <c r="N13" s="6" t="str">
        <f t="shared" ref="N13:N16" si="7">IF(L13&lt;=M13,"Да","Нет")</f>
        <v>Да</v>
      </c>
    </row>
    <row r="14" spans="1:17" ht="15.75" x14ac:dyDescent="0.25">
      <c r="A14" s="2">
        <v>2</v>
      </c>
      <c r="B14" s="3">
        <v>2</v>
      </c>
      <c r="C14" s="2">
        <v>2.0030000000000001</v>
      </c>
      <c r="D14" s="12">
        <f t="shared" si="4"/>
        <v>0.1497753369945139</v>
      </c>
      <c r="E14" s="2">
        <v>8</v>
      </c>
      <c r="F14" s="6" t="str">
        <f t="shared" si="5"/>
        <v>Да</v>
      </c>
      <c r="G14" s="8"/>
      <c r="H14" s="9"/>
      <c r="I14" s="2">
        <v>2</v>
      </c>
      <c r="J14" s="3">
        <v>65.900000000000006</v>
      </c>
      <c r="K14" s="2">
        <v>65.7</v>
      </c>
      <c r="L14" s="12">
        <f t="shared" si="6"/>
        <v>0.20000000000000284</v>
      </c>
      <c r="M14" s="2">
        <v>3</v>
      </c>
      <c r="N14" s="6" t="str">
        <f t="shared" si="7"/>
        <v>Да</v>
      </c>
    </row>
    <row r="15" spans="1:17" ht="15.75" x14ac:dyDescent="0.25">
      <c r="A15" s="2">
        <v>3</v>
      </c>
      <c r="B15" s="3">
        <v>2.0099999999999998</v>
      </c>
      <c r="C15" s="2">
        <v>2.0049999999999999</v>
      </c>
      <c r="D15" s="12">
        <f t="shared" si="4"/>
        <v>0.24937655860348598</v>
      </c>
      <c r="E15" s="2">
        <v>8</v>
      </c>
      <c r="F15" s="6" t="str">
        <f t="shared" si="5"/>
        <v>Да</v>
      </c>
      <c r="G15" s="8"/>
      <c r="H15" s="9"/>
      <c r="I15" s="2">
        <v>3</v>
      </c>
      <c r="J15" s="3">
        <v>10.75</v>
      </c>
      <c r="K15" s="2">
        <v>9.6</v>
      </c>
      <c r="L15" s="12">
        <f t="shared" si="6"/>
        <v>1.1500000000000004</v>
      </c>
      <c r="M15" s="2">
        <v>3</v>
      </c>
      <c r="N15" s="6" t="str">
        <f t="shared" si="7"/>
        <v>Да</v>
      </c>
    </row>
    <row r="16" spans="1:17" ht="15.75" x14ac:dyDescent="0.25">
      <c r="A16" s="2">
        <v>4</v>
      </c>
      <c r="B16" s="3">
        <v>2.02</v>
      </c>
      <c r="C16" s="2">
        <v>2.0049999999999999</v>
      </c>
      <c r="D16" s="12">
        <f t="shared" si="4"/>
        <v>0.74812967581048007</v>
      </c>
      <c r="E16" s="2">
        <v>8</v>
      </c>
      <c r="F16" s="6" t="str">
        <f t="shared" si="5"/>
        <v>Да</v>
      </c>
      <c r="G16" s="8"/>
      <c r="H16" s="9"/>
      <c r="I16" s="2">
        <v>4</v>
      </c>
      <c r="J16" s="3">
        <v>-44.6</v>
      </c>
      <c r="K16" s="2">
        <v>-45.9</v>
      </c>
      <c r="L16" s="12">
        <f t="shared" si="6"/>
        <v>1.2999999999999972</v>
      </c>
      <c r="M16" s="2">
        <v>3</v>
      </c>
      <c r="N16" s="6" t="str">
        <f t="shared" si="7"/>
        <v>Да</v>
      </c>
    </row>
    <row r="17" spans="1:15" ht="15.75" x14ac:dyDescent="0.25">
      <c r="A17" s="2"/>
      <c r="B17" s="9"/>
      <c r="C17" s="9"/>
      <c r="D17" s="9"/>
      <c r="E17" s="9"/>
      <c r="F17" s="11"/>
      <c r="G17" s="8"/>
      <c r="H17" s="9"/>
      <c r="I17" s="9"/>
      <c r="J17" s="9"/>
      <c r="K17" s="9"/>
      <c r="L17" s="9"/>
      <c r="M17" s="11"/>
    </row>
    <row r="18" spans="1:15" ht="15.75" x14ac:dyDescent="0.25">
      <c r="A18" s="2"/>
      <c r="B18" s="9"/>
      <c r="C18" s="9"/>
      <c r="D18" s="9"/>
      <c r="E18" s="9"/>
      <c r="F18" s="11"/>
      <c r="G18" s="8"/>
      <c r="H18" s="9"/>
      <c r="I18" s="9"/>
      <c r="J18" s="9"/>
      <c r="K18" s="9"/>
      <c r="L18" s="9"/>
      <c r="M18" s="11"/>
    </row>
    <row r="19" spans="1:15" ht="15.75" x14ac:dyDescent="0.25">
      <c r="A19" s="2"/>
      <c r="B19" s="9"/>
      <c r="C19" s="9"/>
      <c r="D19" s="9"/>
      <c r="E19" s="9"/>
      <c r="F19" s="11"/>
      <c r="G19" s="8"/>
      <c r="H19" s="9"/>
      <c r="I19" s="9"/>
      <c r="J19" s="9"/>
      <c r="K19" s="9"/>
      <c r="L19" s="9"/>
      <c r="M19" s="11"/>
    </row>
    <row r="20" spans="1:15" ht="17.25" x14ac:dyDescent="0.3">
      <c r="A20" s="1" t="s">
        <v>2</v>
      </c>
      <c r="B20" s="1"/>
      <c r="C20" s="1"/>
      <c r="H20" s="7"/>
      <c r="I20" s="1" t="s">
        <v>8</v>
      </c>
      <c r="J20" s="1"/>
      <c r="K20" s="1"/>
    </row>
    <row r="21" spans="1:15" ht="15.75" x14ac:dyDescent="0.25">
      <c r="A21" s="2" t="s">
        <v>0</v>
      </c>
      <c r="B21" s="4" t="s">
        <v>3</v>
      </c>
      <c r="C21" s="4" t="s">
        <v>15</v>
      </c>
      <c r="D21" s="5" t="s">
        <v>5</v>
      </c>
      <c r="E21" t="s">
        <v>4</v>
      </c>
      <c r="F21" t="s">
        <v>1</v>
      </c>
      <c r="H21" s="9"/>
      <c r="I21" s="2" t="s">
        <v>0</v>
      </c>
      <c r="J21" s="4" t="s">
        <v>11</v>
      </c>
      <c r="K21" s="4" t="s">
        <v>14</v>
      </c>
      <c r="L21" s="5" t="s">
        <v>10</v>
      </c>
      <c r="M21" t="s">
        <v>9</v>
      </c>
      <c r="N21" t="s">
        <v>1</v>
      </c>
    </row>
    <row r="22" spans="1:15" ht="15.75" x14ac:dyDescent="0.25">
      <c r="A22" s="2">
        <v>0.01</v>
      </c>
      <c r="B22" s="3">
        <v>3</v>
      </c>
      <c r="C22" s="2">
        <v>3.01</v>
      </c>
      <c r="D22" s="12">
        <f>100*ABS(C22-B22)/C22</f>
        <v>0.33222591362125542</v>
      </c>
      <c r="E22" s="2">
        <v>12</v>
      </c>
      <c r="F22" s="6" t="str">
        <f>IF(D22&lt;=E22,"Да","Нет")</f>
        <v>Да</v>
      </c>
      <c r="H22" s="9"/>
      <c r="I22" s="2">
        <v>0.01</v>
      </c>
      <c r="J22" s="3">
        <v>-0.55000000000000004</v>
      </c>
      <c r="K22" s="2">
        <v>0</v>
      </c>
      <c r="L22" s="12">
        <f>ABS(K22-J22)</f>
        <v>0.55000000000000004</v>
      </c>
      <c r="M22" s="2">
        <v>4</v>
      </c>
      <c r="N22" s="6" t="str">
        <f>IF(L22&lt;=M22,"Да","Нет")</f>
        <v>Да</v>
      </c>
    </row>
    <row r="23" spans="1:15" ht="15.75" x14ac:dyDescent="0.25">
      <c r="A23" s="2">
        <v>1</v>
      </c>
      <c r="B23" s="3">
        <v>3.01</v>
      </c>
      <c r="C23" s="2">
        <v>2.99</v>
      </c>
      <c r="D23" s="12">
        <f t="shared" ref="D23:D26" si="8">100*ABS(C23-B23)/C23</f>
        <v>0.66889632107021979</v>
      </c>
      <c r="E23" s="2">
        <v>12</v>
      </c>
      <c r="F23" s="6" t="str">
        <f t="shared" ref="F23:F26" si="9">IF(D23&lt;=E23,"Да","Нет")</f>
        <v>Да</v>
      </c>
      <c r="H23" s="9"/>
      <c r="I23" s="2">
        <v>1</v>
      </c>
      <c r="J23" s="3">
        <v>-61.9</v>
      </c>
      <c r="K23" s="2">
        <v>-61.6</v>
      </c>
      <c r="L23" s="12">
        <f t="shared" ref="L23:L26" si="10">ABS(K23-J23)</f>
        <v>0.29999999999999716</v>
      </c>
      <c r="M23" s="2">
        <v>4</v>
      </c>
      <c r="N23" s="6" t="str">
        <f t="shared" ref="N23:N26" si="11">IF(L23&lt;=M23,"Да","Нет")</f>
        <v>Да</v>
      </c>
    </row>
    <row r="24" spans="1:15" ht="15.75" x14ac:dyDescent="0.25">
      <c r="A24" s="2">
        <v>2</v>
      </c>
      <c r="B24" s="3">
        <v>3.02</v>
      </c>
      <c r="C24" s="2">
        <v>3</v>
      </c>
      <c r="D24" s="12">
        <f t="shared" si="8"/>
        <v>0.6666666666666673</v>
      </c>
      <c r="E24" s="2">
        <v>12</v>
      </c>
      <c r="F24" s="6" t="str">
        <f t="shared" si="9"/>
        <v>Да</v>
      </c>
      <c r="H24" s="9"/>
      <c r="I24" s="2">
        <v>2</v>
      </c>
      <c r="J24" s="3">
        <v>-123.15</v>
      </c>
      <c r="K24" s="2">
        <v>-123</v>
      </c>
      <c r="L24" s="12">
        <f t="shared" si="10"/>
        <v>0.15000000000000568</v>
      </c>
      <c r="M24" s="2">
        <v>4</v>
      </c>
      <c r="N24" s="6" t="str">
        <f t="shared" si="11"/>
        <v>Да</v>
      </c>
    </row>
    <row r="25" spans="1:15" ht="15.75" x14ac:dyDescent="0.25">
      <c r="A25" s="2">
        <v>3</v>
      </c>
      <c r="B25" s="3">
        <v>3.05</v>
      </c>
      <c r="C25" s="2">
        <v>3.03</v>
      </c>
      <c r="D25" s="12">
        <f t="shared" si="8"/>
        <v>0.66006600660066073</v>
      </c>
      <c r="E25" s="2">
        <v>12</v>
      </c>
      <c r="F25" s="6" t="str">
        <f t="shared" si="9"/>
        <v>Да</v>
      </c>
      <c r="H25" s="9"/>
      <c r="I25" s="2">
        <v>3</v>
      </c>
      <c r="J25" s="3">
        <v>175.74</v>
      </c>
      <c r="K25" s="2">
        <v>176.3</v>
      </c>
      <c r="L25" s="12">
        <f t="shared" si="10"/>
        <v>0.56000000000000227</v>
      </c>
      <c r="M25" s="2">
        <v>4</v>
      </c>
      <c r="N25" s="6" t="str">
        <f t="shared" si="11"/>
        <v>Да</v>
      </c>
    </row>
    <row r="26" spans="1:15" ht="15.75" x14ac:dyDescent="0.25">
      <c r="A26" s="2">
        <v>4</v>
      </c>
      <c r="B26" s="3">
        <v>3.12</v>
      </c>
      <c r="C26" s="2">
        <v>3.12</v>
      </c>
      <c r="D26" s="12">
        <f t="shared" si="8"/>
        <v>0</v>
      </c>
      <c r="E26" s="2">
        <v>12</v>
      </c>
      <c r="F26" s="6" t="str">
        <f t="shared" si="9"/>
        <v>Да</v>
      </c>
      <c r="H26" s="9"/>
      <c r="I26" s="2">
        <v>4</v>
      </c>
      <c r="J26" s="3">
        <v>117.7</v>
      </c>
      <c r="K26" s="2">
        <v>117.2</v>
      </c>
      <c r="L26" s="12">
        <f t="shared" si="10"/>
        <v>0.5</v>
      </c>
      <c r="M26" s="2">
        <v>4</v>
      </c>
      <c r="N26" s="6" t="str">
        <f t="shared" si="11"/>
        <v>Да</v>
      </c>
    </row>
    <row r="27" spans="1:15" ht="15.75" x14ac:dyDescent="0.25">
      <c r="A27" s="2"/>
      <c r="B27" s="9"/>
      <c r="C27" s="9"/>
      <c r="D27" s="9"/>
      <c r="E27" s="9"/>
      <c r="F27" s="11"/>
      <c r="G27" s="8"/>
      <c r="H27" s="8"/>
      <c r="I27" s="8"/>
      <c r="J27" s="8"/>
      <c r="K27" s="8"/>
      <c r="L27" s="8"/>
      <c r="M27" s="8"/>
    </row>
    <row r="28" spans="1:15" ht="15.75" x14ac:dyDescent="0.25">
      <c r="A28" s="2"/>
      <c r="B28" s="9"/>
      <c r="C28" s="9"/>
      <c r="E28" s="9"/>
      <c r="F28" s="11"/>
      <c r="G28" s="8"/>
      <c r="H28" s="8"/>
      <c r="I28" s="8"/>
      <c r="J28" s="8"/>
      <c r="K28" s="8"/>
      <c r="L28" s="8"/>
      <c r="M28" s="8"/>
    </row>
    <row r="29" spans="1:15" ht="17.25" x14ac:dyDescent="0.3">
      <c r="A29" s="1" t="s">
        <v>2</v>
      </c>
      <c r="B29" s="1"/>
      <c r="C29" s="1"/>
      <c r="H29" s="7"/>
      <c r="I29" s="1"/>
      <c r="J29" s="1"/>
      <c r="K29" s="1"/>
    </row>
    <row r="30" spans="1:15" ht="15.75" x14ac:dyDescent="0.25">
      <c r="A30" s="2" t="s">
        <v>0</v>
      </c>
      <c r="B30" s="4" t="s">
        <v>3</v>
      </c>
      <c r="C30" s="4" t="s">
        <v>16</v>
      </c>
      <c r="D30" s="5" t="s">
        <v>5</v>
      </c>
      <c r="E30" t="s">
        <v>4</v>
      </c>
      <c r="F30" t="s">
        <v>1</v>
      </c>
      <c r="H30" s="9"/>
      <c r="I30" s="2"/>
      <c r="J30" s="10"/>
      <c r="K30" s="10"/>
      <c r="L30" s="10"/>
      <c r="M30" s="8"/>
      <c r="N30" s="8"/>
      <c r="O30" s="8"/>
    </row>
    <row r="31" spans="1:15" ht="15.75" x14ac:dyDescent="0.25">
      <c r="A31" s="2">
        <v>0.01</v>
      </c>
      <c r="B31" s="3">
        <v>1.0025999999999999</v>
      </c>
      <c r="C31" s="2">
        <v>1.0009999999999999</v>
      </c>
      <c r="D31" s="12">
        <f>100*ABS(C31-B31)/C31</f>
        <v>0.15984015984016445</v>
      </c>
      <c r="E31" s="2">
        <v>50</v>
      </c>
      <c r="F31" s="6" t="str">
        <f>IF(D31&lt;=E31,"Да","Нет")</f>
        <v>Да</v>
      </c>
      <c r="H31" s="9"/>
      <c r="I31" s="2"/>
      <c r="J31" s="9"/>
      <c r="K31" s="9"/>
      <c r="L31" s="13"/>
      <c r="M31" s="9"/>
      <c r="N31" s="11"/>
      <c r="O31" s="8"/>
    </row>
    <row r="32" spans="1:15" ht="15.75" x14ac:dyDescent="0.25">
      <c r="A32" s="2">
        <v>1</v>
      </c>
      <c r="B32" s="3">
        <v>1.0125</v>
      </c>
      <c r="C32" s="2">
        <v>1.0029999999999999</v>
      </c>
      <c r="D32" s="12">
        <f t="shared" ref="D32:D35" si="12">100*ABS(C32-B32)/C32</f>
        <v>0.94715852442672632</v>
      </c>
      <c r="E32" s="2">
        <v>50</v>
      </c>
      <c r="F32" s="6" t="str">
        <f t="shared" ref="F32:F35" si="13">IF(D32&lt;=E32,"Да","Нет")</f>
        <v>Да</v>
      </c>
      <c r="H32" s="9"/>
      <c r="I32" s="2"/>
      <c r="J32" s="9"/>
      <c r="K32" s="9"/>
      <c r="L32" s="13"/>
      <c r="M32" s="9"/>
      <c r="N32" s="11"/>
      <c r="O32" s="8"/>
    </row>
    <row r="33" spans="1:15" ht="15.75" x14ac:dyDescent="0.25">
      <c r="A33" s="2">
        <v>2</v>
      </c>
      <c r="B33" s="3">
        <v>1.0225</v>
      </c>
      <c r="C33" s="2">
        <v>1.01</v>
      </c>
      <c r="D33" s="12">
        <f t="shared" si="12"/>
        <v>1.2376237623762332</v>
      </c>
      <c r="E33" s="2">
        <v>50</v>
      </c>
      <c r="F33" s="6" t="str">
        <f t="shared" si="13"/>
        <v>Да</v>
      </c>
      <c r="H33" s="9"/>
      <c r="I33" s="2"/>
      <c r="J33" s="9"/>
      <c r="K33" s="9">
        <f>SQRT(1.15*1.27)</f>
        <v>1.2085114811204731</v>
      </c>
      <c r="L33" s="13"/>
      <c r="M33" s="9"/>
      <c r="N33" s="11"/>
      <c r="O33" s="8"/>
    </row>
    <row r="34" spans="1:15" ht="15.75" x14ac:dyDescent="0.25">
      <c r="A34" s="2">
        <v>3</v>
      </c>
      <c r="B34" s="3">
        <v>1.03</v>
      </c>
      <c r="C34" s="2">
        <v>1.02</v>
      </c>
      <c r="D34" s="12">
        <f t="shared" si="12"/>
        <v>0.98039215686274594</v>
      </c>
      <c r="E34" s="2">
        <v>50</v>
      </c>
      <c r="F34" s="6" t="str">
        <f t="shared" si="13"/>
        <v>Да</v>
      </c>
      <c r="H34" s="9"/>
      <c r="I34" s="2"/>
      <c r="J34" s="9"/>
      <c r="K34" s="9"/>
      <c r="L34" s="13"/>
      <c r="M34" s="9"/>
      <c r="N34" s="11"/>
      <c r="O34" s="8"/>
    </row>
    <row r="35" spans="1:15" ht="15.75" x14ac:dyDescent="0.25">
      <c r="A35" s="2">
        <v>4</v>
      </c>
      <c r="B35" s="3">
        <v>1.0349999999999999</v>
      </c>
      <c r="C35" s="2">
        <v>1.0289999999999999</v>
      </c>
      <c r="D35" s="12">
        <f t="shared" si="12"/>
        <v>0.58309037900874694</v>
      </c>
      <c r="E35" s="2">
        <v>50</v>
      </c>
      <c r="F35" s="6" t="str">
        <f t="shared" si="13"/>
        <v>Да</v>
      </c>
      <c r="H35" s="9"/>
      <c r="I35" s="2"/>
      <c r="J35" s="9"/>
      <c r="K35" s="9"/>
      <c r="L35" s="13"/>
      <c r="M35" s="9"/>
      <c r="N35" s="11"/>
      <c r="O35" s="8"/>
    </row>
    <row r="36" spans="1:15" ht="15.75" x14ac:dyDescent="0.25">
      <c r="A36" s="2"/>
      <c r="B36" s="9"/>
      <c r="C36" s="9"/>
      <c r="D36" s="9"/>
      <c r="E36" s="9"/>
      <c r="F36" s="11"/>
      <c r="G36" s="8"/>
      <c r="H36" s="8"/>
      <c r="I36" s="8"/>
      <c r="J36" s="8"/>
      <c r="K36" s="8"/>
      <c r="L36" s="8"/>
      <c r="M36" s="8"/>
      <c r="N36" s="8"/>
      <c r="O36" s="8"/>
    </row>
    <row r="37" spans="1:15" ht="15.75" x14ac:dyDescent="0.25">
      <c r="A37" s="2"/>
      <c r="B37" s="9"/>
      <c r="C37" s="9"/>
      <c r="D37" s="9"/>
      <c r="E37" s="9"/>
      <c r="F37" s="11"/>
      <c r="G37" s="8"/>
      <c r="H37" s="8"/>
      <c r="I37" s="8"/>
      <c r="J37" s="8"/>
      <c r="K37" s="8"/>
      <c r="L37" s="8"/>
      <c r="M37" s="8"/>
      <c r="N37" s="8"/>
      <c r="O37" s="8"/>
    </row>
    <row r="38" spans="1:15" ht="15.75" x14ac:dyDescent="0.25">
      <c r="A38" s="2"/>
      <c r="B38" s="9"/>
      <c r="C38" s="9"/>
      <c r="D38" s="9"/>
      <c r="E38" s="9"/>
      <c r="F38" s="11"/>
      <c r="G38" s="8"/>
      <c r="H38" s="8"/>
      <c r="I38" s="8"/>
      <c r="J38" s="8"/>
      <c r="K38" s="8"/>
      <c r="L38" s="8"/>
      <c r="M38" s="8"/>
      <c r="N38" s="8"/>
      <c r="O38" s="8"/>
    </row>
    <row r="39" spans="1:15" ht="17.25" x14ac:dyDescent="0.3">
      <c r="A39" s="1" t="s">
        <v>2</v>
      </c>
      <c r="B39" s="1"/>
      <c r="C39" s="1"/>
      <c r="H39" s="7"/>
      <c r="I39" s="1"/>
      <c r="J39" s="7"/>
      <c r="K39" s="7"/>
      <c r="L39" s="8"/>
      <c r="M39" s="8"/>
      <c r="N39" s="8"/>
      <c r="O39" s="8"/>
    </row>
    <row r="40" spans="1:15" ht="15.75" x14ac:dyDescent="0.25">
      <c r="A40" s="2" t="s">
        <v>0</v>
      </c>
      <c r="B40" s="4" t="s">
        <v>3</v>
      </c>
      <c r="C40" s="4" t="s">
        <v>17</v>
      </c>
      <c r="D40" s="5" t="s">
        <v>5</v>
      </c>
      <c r="E40" t="s">
        <v>4</v>
      </c>
      <c r="F40" t="s">
        <v>1</v>
      </c>
      <c r="H40" s="9"/>
      <c r="I40" s="2"/>
      <c r="J40" s="10"/>
      <c r="K40" s="10"/>
      <c r="L40" s="10"/>
      <c r="M40" s="8"/>
      <c r="N40" s="8"/>
      <c r="O40" s="8"/>
    </row>
    <row r="41" spans="1:15" ht="15.75" x14ac:dyDescent="0.25">
      <c r="A41" s="2">
        <v>5</v>
      </c>
      <c r="B41" s="3">
        <v>1.06</v>
      </c>
      <c r="C41" s="2">
        <v>1.0009999999999999</v>
      </c>
      <c r="D41" s="12">
        <f>100*ABS(C41-B41)/C41</f>
        <v>5.8941058941059108</v>
      </c>
      <c r="E41" s="2">
        <v>50</v>
      </c>
      <c r="F41" s="6" t="str">
        <f>IF(D41&lt;=E41,"Да","Нет")</f>
        <v>Да</v>
      </c>
      <c r="H41" s="9"/>
      <c r="I41" s="2"/>
      <c r="J41" s="9"/>
      <c r="K41" s="9"/>
      <c r="L41" s="13"/>
      <c r="M41" s="9"/>
      <c r="N41" s="11"/>
      <c r="O41" s="8"/>
    </row>
    <row r="42" spans="1:15" ht="15.75" x14ac:dyDescent="0.25">
      <c r="A42" s="2">
        <v>6</v>
      </c>
      <c r="B42" s="3">
        <v>1.06</v>
      </c>
      <c r="C42" s="2">
        <v>1.0029999999999999</v>
      </c>
      <c r="D42" s="12">
        <f t="shared" ref="D42:D44" si="14">100*ABS(C42-B42)/C42</f>
        <v>5.6829511465603355</v>
      </c>
      <c r="E42" s="2">
        <v>50</v>
      </c>
      <c r="F42" s="6" t="str">
        <f t="shared" ref="F42:F44" si="15">IF(D42&lt;=E42,"Да","Нет")</f>
        <v>Да</v>
      </c>
      <c r="H42" s="9"/>
      <c r="I42" s="2"/>
      <c r="J42" s="9"/>
      <c r="K42" s="9"/>
      <c r="L42" s="13"/>
      <c r="M42" s="9"/>
      <c r="N42" s="11"/>
      <c r="O42" s="8"/>
    </row>
    <row r="43" spans="1:15" ht="15.75" x14ac:dyDescent="0.25">
      <c r="A43" s="2">
        <v>7</v>
      </c>
      <c r="B43" s="3">
        <v>1.06</v>
      </c>
      <c r="C43" s="2">
        <v>1.01</v>
      </c>
      <c r="D43" s="12">
        <f t="shared" si="14"/>
        <v>4.9504950495049549</v>
      </c>
      <c r="E43" s="2">
        <v>50</v>
      </c>
      <c r="F43" s="6" t="str">
        <f t="shared" si="15"/>
        <v>Да</v>
      </c>
      <c r="H43" s="9"/>
      <c r="I43" s="2"/>
      <c r="J43" s="9"/>
      <c r="K43" s="9"/>
      <c r="L43" s="13"/>
      <c r="M43" s="9"/>
      <c r="N43" s="11"/>
      <c r="O43" s="8"/>
    </row>
    <row r="44" spans="1:15" ht="15.75" x14ac:dyDescent="0.25">
      <c r="A44" s="2">
        <v>8</v>
      </c>
      <c r="B44" s="3">
        <v>1.06</v>
      </c>
      <c r="C44" s="2">
        <v>1.02</v>
      </c>
      <c r="D44" s="12">
        <f t="shared" si="14"/>
        <v>3.9215686274509838</v>
      </c>
      <c r="E44" s="2">
        <v>50</v>
      </c>
      <c r="F44" s="6" t="str">
        <f t="shared" si="15"/>
        <v>Да</v>
      </c>
      <c r="H44" s="9"/>
      <c r="I44" s="2"/>
      <c r="J44" s="9"/>
      <c r="K44" s="9"/>
      <c r="L44" s="13"/>
      <c r="M44" s="9"/>
      <c r="N44" s="11"/>
      <c r="O44" s="8"/>
    </row>
    <row r="45" spans="1:15" x14ac:dyDescent="0.25">
      <c r="J45" s="8"/>
      <c r="K45" s="8"/>
      <c r="L45" s="8"/>
      <c r="M45" s="8"/>
      <c r="N45" s="8"/>
      <c r="O45" s="8"/>
    </row>
    <row r="46" spans="1:15" x14ac:dyDescent="0.25">
      <c r="J46" s="8"/>
      <c r="K46" s="8"/>
      <c r="L46" s="8"/>
      <c r="M46" s="8"/>
      <c r="N46" s="8"/>
      <c r="O46" s="8"/>
    </row>
    <row r="47" spans="1:15" x14ac:dyDescent="0.25">
      <c r="J47" s="8"/>
      <c r="K47" s="8"/>
      <c r="L47" s="8"/>
      <c r="M47" s="8"/>
      <c r="N47" s="8"/>
      <c r="O47" s="8"/>
    </row>
    <row r="48" spans="1:15" ht="17.25" x14ac:dyDescent="0.3">
      <c r="A48" s="1"/>
      <c r="B48" s="1"/>
      <c r="C48" s="1"/>
      <c r="H48" s="7"/>
      <c r="I48" s="1"/>
      <c r="J48" s="1"/>
      <c r="K48" s="1"/>
    </row>
    <row r="49" spans="1:14" ht="17.25" x14ac:dyDescent="0.3">
      <c r="A49" s="1" t="s">
        <v>2</v>
      </c>
      <c r="B49" s="1"/>
      <c r="C49" s="1"/>
      <c r="H49" s="8"/>
      <c r="I49" s="1" t="s">
        <v>8</v>
      </c>
      <c r="J49" s="1"/>
      <c r="K49" s="1"/>
    </row>
    <row r="50" spans="1:14" ht="15.75" x14ac:dyDescent="0.25">
      <c r="A50" s="2" t="s">
        <v>0</v>
      </c>
      <c r="B50" s="4" t="s">
        <v>3</v>
      </c>
      <c r="C50" s="4" t="s">
        <v>18</v>
      </c>
      <c r="D50" s="5" t="s">
        <v>5</v>
      </c>
      <c r="E50" t="s">
        <v>4</v>
      </c>
      <c r="F50" t="s">
        <v>1</v>
      </c>
      <c r="H50" s="8"/>
      <c r="I50" s="2" t="s">
        <v>0</v>
      </c>
      <c r="J50" s="4" t="s">
        <v>11</v>
      </c>
      <c r="K50" s="4" t="s">
        <v>19</v>
      </c>
      <c r="L50" s="5" t="s">
        <v>10</v>
      </c>
      <c r="M50" t="s">
        <v>9</v>
      </c>
      <c r="N50" t="s">
        <v>1</v>
      </c>
    </row>
    <row r="51" spans="1:14" ht="17.25" x14ac:dyDescent="0.3">
      <c r="A51" s="2">
        <v>5</v>
      </c>
      <c r="B51" s="3">
        <v>2.0099999999999998</v>
      </c>
      <c r="C51" s="2">
        <v>1.996</v>
      </c>
      <c r="D51" s="12">
        <f>100*ABS(C51-B51)/C51</f>
        <v>0.70140280561121193</v>
      </c>
      <c r="E51" s="2">
        <v>12</v>
      </c>
      <c r="F51" s="6" t="str">
        <f>IF(D51&lt;=E51,"Да","Нет")</f>
        <v>Да</v>
      </c>
      <c r="G51" s="8"/>
      <c r="H51" s="7"/>
      <c r="I51" s="2">
        <v>5</v>
      </c>
      <c r="J51" s="3">
        <v>62.8</v>
      </c>
      <c r="K51" s="2">
        <v>61.3</v>
      </c>
      <c r="L51" s="12">
        <f>ABS(K51-J51)</f>
        <v>1.5</v>
      </c>
      <c r="M51" s="2">
        <v>4</v>
      </c>
      <c r="N51" s="6" t="str">
        <f>IF(L51&lt;=M51,"Да","Нет")</f>
        <v>Да</v>
      </c>
    </row>
    <row r="52" spans="1:14" ht="15.75" x14ac:dyDescent="0.25">
      <c r="A52" s="2">
        <v>6</v>
      </c>
      <c r="B52" s="3">
        <v>1.98</v>
      </c>
      <c r="C52" s="2">
        <v>1.996</v>
      </c>
      <c r="D52" s="12">
        <f t="shared" ref="D52:D54" si="16">100*ABS(C52-B52)/C52</f>
        <v>0.80160320641282634</v>
      </c>
      <c r="E52" s="2">
        <v>12</v>
      </c>
      <c r="F52" s="6" t="str">
        <f t="shared" ref="F52:F54" si="17">IF(D52&lt;=E52,"Да","Нет")</f>
        <v>Да</v>
      </c>
      <c r="G52" s="8"/>
      <c r="H52" s="9"/>
      <c r="I52" s="2">
        <v>6</v>
      </c>
      <c r="J52" s="3">
        <v>38.799999999999997</v>
      </c>
      <c r="K52" s="2">
        <v>37.5</v>
      </c>
      <c r="L52" s="12">
        <f t="shared" ref="L52:L54" si="18">ABS(K52-J52)</f>
        <v>1.2999999999999972</v>
      </c>
      <c r="M52" s="2">
        <v>4</v>
      </c>
      <c r="N52" s="6" t="str">
        <f t="shared" ref="N52:N54" si="19">IF(L52&lt;=M52,"Да","Нет")</f>
        <v>Да</v>
      </c>
    </row>
    <row r="53" spans="1:14" ht="15.75" x14ac:dyDescent="0.25">
      <c r="A53" s="2">
        <v>7</v>
      </c>
      <c r="B53" s="3">
        <v>1.98</v>
      </c>
      <c r="C53" s="2">
        <v>1.9970000000000001</v>
      </c>
      <c r="D53" s="12">
        <f t="shared" si="16"/>
        <v>0.85127691537306582</v>
      </c>
      <c r="E53" s="2">
        <v>12</v>
      </c>
      <c r="F53" s="6" t="str">
        <f t="shared" si="17"/>
        <v>Да</v>
      </c>
      <c r="G53" s="8"/>
      <c r="H53" s="9"/>
      <c r="I53" s="2">
        <v>7</v>
      </c>
      <c r="J53" s="3">
        <v>15</v>
      </c>
      <c r="K53" s="2">
        <v>13.8</v>
      </c>
      <c r="L53" s="12">
        <f t="shared" si="18"/>
        <v>1.1999999999999993</v>
      </c>
      <c r="M53" s="2">
        <v>4</v>
      </c>
      <c r="N53" s="6" t="str">
        <f t="shared" si="19"/>
        <v>Да</v>
      </c>
    </row>
    <row r="54" spans="1:14" ht="15.75" x14ac:dyDescent="0.25">
      <c r="A54" s="2">
        <v>8</v>
      </c>
      <c r="B54" s="3">
        <v>2</v>
      </c>
      <c r="C54" s="2">
        <v>1.9970000000000001</v>
      </c>
      <c r="D54" s="12">
        <f t="shared" si="16"/>
        <v>0.15022533800700508</v>
      </c>
      <c r="E54" s="2">
        <v>12</v>
      </c>
      <c r="F54" s="6" t="str">
        <f t="shared" si="17"/>
        <v>Да</v>
      </c>
      <c r="G54" s="8"/>
      <c r="H54" s="9"/>
      <c r="I54" s="2">
        <v>8</v>
      </c>
      <c r="J54" s="3">
        <v>-9</v>
      </c>
      <c r="K54" s="2">
        <v>-10</v>
      </c>
      <c r="L54" s="12">
        <f t="shared" si="18"/>
        <v>1</v>
      </c>
      <c r="M54" s="2">
        <v>4</v>
      </c>
      <c r="N54" s="6" t="str">
        <f t="shared" si="19"/>
        <v>Да</v>
      </c>
    </row>
    <row r="55" spans="1:14" ht="15.75" x14ac:dyDescent="0.25">
      <c r="A55" s="9"/>
      <c r="B55" s="9"/>
      <c r="C55" s="9"/>
      <c r="D55" s="13"/>
      <c r="E55" s="9"/>
      <c r="F55" s="11"/>
      <c r="G55" s="8"/>
      <c r="H55" s="9"/>
      <c r="I55" s="9"/>
      <c r="J55" s="9"/>
      <c r="K55" s="9"/>
      <c r="L55" s="13"/>
      <c r="M55" s="9"/>
      <c r="N55" s="11"/>
    </row>
    <row r="57" spans="1:14" ht="17.25" x14ac:dyDescent="0.3">
      <c r="A57" s="1" t="s">
        <v>2</v>
      </c>
      <c r="B57" s="1"/>
      <c r="C57" s="1"/>
      <c r="H57" s="8"/>
      <c r="I57" s="1" t="s">
        <v>8</v>
      </c>
      <c r="J57" s="1"/>
      <c r="K57" s="1"/>
    </row>
    <row r="58" spans="1:14" ht="15.75" x14ac:dyDescent="0.25">
      <c r="A58" s="2" t="s">
        <v>0</v>
      </c>
      <c r="B58" s="4" t="s">
        <v>3</v>
      </c>
      <c r="C58" s="4" t="s">
        <v>20</v>
      </c>
      <c r="D58" s="5" t="s">
        <v>5</v>
      </c>
      <c r="E58" t="s">
        <v>4</v>
      </c>
      <c r="F58" t="s">
        <v>1</v>
      </c>
      <c r="H58" s="8"/>
      <c r="I58" s="2" t="s">
        <v>0</v>
      </c>
      <c r="J58" s="4" t="s">
        <v>11</v>
      </c>
      <c r="K58" s="4" t="s">
        <v>21</v>
      </c>
      <c r="L58" s="5" t="s">
        <v>10</v>
      </c>
      <c r="M58" t="s">
        <v>9</v>
      </c>
      <c r="N58" t="s">
        <v>1</v>
      </c>
    </row>
    <row r="59" spans="1:14" ht="17.25" x14ac:dyDescent="0.3">
      <c r="A59" s="2">
        <v>5</v>
      </c>
      <c r="B59" s="3">
        <v>1.4</v>
      </c>
      <c r="C59" s="2">
        <v>1.401</v>
      </c>
      <c r="D59" s="12">
        <f>100*ABS(C59-B59)/C59</f>
        <v>7.1377587437552598E-2</v>
      </c>
      <c r="E59" s="2">
        <v>8</v>
      </c>
      <c r="F59" s="6" t="str">
        <f>IF(D59&lt;=E59,"Да","Нет")</f>
        <v>Да</v>
      </c>
      <c r="G59" s="8"/>
      <c r="H59" s="7"/>
      <c r="I59" s="2">
        <v>5</v>
      </c>
      <c r="J59" s="3">
        <v>62.5</v>
      </c>
      <c r="K59" s="2">
        <v>61.1</v>
      </c>
      <c r="L59" s="12">
        <f>ABS(K59-J59)</f>
        <v>1.3999999999999986</v>
      </c>
      <c r="M59" s="2">
        <v>3</v>
      </c>
      <c r="N59" s="6" t="str">
        <f>IF(L59&lt;=M59,"Да","Нет")</f>
        <v>Да</v>
      </c>
    </row>
    <row r="60" spans="1:14" ht="15.75" x14ac:dyDescent="0.25">
      <c r="A60" s="2">
        <v>6</v>
      </c>
      <c r="B60" s="3">
        <v>1.4</v>
      </c>
      <c r="C60" s="2">
        <v>1.4019999999999999</v>
      </c>
      <c r="D60" s="12">
        <f t="shared" ref="D60:D62" si="20">100*ABS(C60-B60)/C60</f>
        <v>0.14265335235378046</v>
      </c>
      <c r="E60" s="2">
        <v>8</v>
      </c>
      <c r="F60" s="6" t="str">
        <f t="shared" ref="F60:F62" si="21">IF(D60&lt;=E60,"Да","Нет")</f>
        <v>Да</v>
      </c>
      <c r="G60" s="8"/>
      <c r="H60" s="9"/>
      <c r="I60" s="2">
        <v>6</v>
      </c>
      <c r="J60" s="3">
        <v>38.5</v>
      </c>
      <c r="K60" s="2">
        <v>37.4</v>
      </c>
      <c r="L60" s="12">
        <f t="shared" ref="L60:L62" si="22">ABS(K60-J60)</f>
        <v>1.1000000000000014</v>
      </c>
      <c r="M60" s="2">
        <v>3</v>
      </c>
      <c r="N60" s="6" t="str">
        <f t="shared" ref="N60:N62" si="23">IF(L60&lt;=M60,"Да","Нет")</f>
        <v>Да</v>
      </c>
    </row>
    <row r="61" spans="1:14" ht="15.75" x14ac:dyDescent="0.25">
      <c r="A61" s="2">
        <v>7</v>
      </c>
      <c r="B61" s="3">
        <v>1.38</v>
      </c>
      <c r="C61" s="2">
        <v>1.401</v>
      </c>
      <c r="D61" s="12">
        <f t="shared" si="20"/>
        <v>1.4989293361884461</v>
      </c>
      <c r="E61" s="2">
        <v>8</v>
      </c>
      <c r="F61" s="6" t="str">
        <f t="shared" si="21"/>
        <v>Да</v>
      </c>
      <c r="G61" s="8"/>
      <c r="H61" s="9"/>
      <c r="I61" s="2">
        <v>7</v>
      </c>
      <c r="J61" s="3">
        <v>14.3</v>
      </c>
      <c r="K61" s="2">
        <v>13.7</v>
      </c>
      <c r="L61" s="12">
        <f t="shared" si="22"/>
        <v>0.60000000000000142</v>
      </c>
      <c r="M61" s="2">
        <v>3</v>
      </c>
      <c r="N61" s="6" t="str">
        <f t="shared" si="23"/>
        <v>Да</v>
      </c>
    </row>
    <row r="62" spans="1:14" ht="15.75" x14ac:dyDescent="0.25">
      <c r="A62" s="2">
        <v>8</v>
      </c>
      <c r="B62" s="3">
        <v>1.39</v>
      </c>
      <c r="C62" s="2">
        <v>1.401</v>
      </c>
      <c r="D62" s="12">
        <f t="shared" si="20"/>
        <v>0.78515346181299928</v>
      </c>
      <c r="E62" s="2">
        <v>8</v>
      </c>
      <c r="F62" s="6" t="str">
        <f t="shared" si="21"/>
        <v>Да</v>
      </c>
      <c r="G62" s="8"/>
      <c r="H62" s="9"/>
      <c r="I62" s="2">
        <v>8</v>
      </c>
      <c r="J62" s="3">
        <v>-8.6999999999999993</v>
      </c>
      <c r="K62" s="2">
        <v>-10</v>
      </c>
      <c r="L62" s="12">
        <f t="shared" si="22"/>
        <v>1.3000000000000007</v>
      </c>
      <c r="M62" s="2">
        <v>3</v>
      </c>
      <c r="N62" s="6" t="str">
        <f t="shared" si="23"/>
        <v>Да</v>
      </c>
    </row>
    <row r="65" spans="1:14" ht="17.25" x14ac:dyDescent="0.3">
      <c r="A65" s="1" t="s">
        <v>2</v>
      </c>
      <c r="B65" s="1"/>
      <c r="C65" s="1"/>
      <c r="H65" s="8"/>
      <c r="I65" s="1" t="s">
        <v>8</v>
      </c>
      <c r="J65" s="1"/>
      <c r="K65" s="1"/>
    </row>
    <row r="66" spans="1:14" ht="15.75" x14ac:dyDescent="0.25">
      <c r="A66" s="2" t="s">
        <v>0</v>
      </c>
      <c r="B66" s="4" t="s">
        <v>3</v>
      </c>
      <c r="C66" s="4" t="s">
        <v>22</v>
      </c>
      <c r="D66" s="5" t="s">
        <v>5</v>
      </c>
      <c r="E66" t="s">
        <v>4</v>
      </c>
      <c r="F66" t="s">
        <v>1</v>
      </c>
      <c r="H66" s="8"/>
      <c r="I66" s="2" t="s">
        <v>0</v>
      </c>
      <c r="J66" s="4" t="s">
        <v>11</v>
      </c>
      <c r="K66" s="4" t="s">
        <v>21</v>
      </c>
      <c r="L66" s="5" t="s">
        <v>10</v>
      </c>
      <c r="M66" t="s">
        <v>9</v>
      </c>
      <c r="N66" t="s">
        <v>1</v>
      </c>
    </row>
    <row r="67" spans="1:14" ht="17.25" x14ac:dyDescent="0.3">
      <c r="A67" s="2">
        <v>5</v>
      </c>
      <c r="B67" s="3">
        <v>1.18</v>
      </c>
      <c r="C67" s="2">
        <v>1.1990000000000001</v>
      </c>
      <c r="D67" s="12">
        <f>100*ABS(C67-B67)/C67</f>
        <v>1.5846538782318704</v>
      </c>
      <c r="E67" s="2">
        <v>20</v>
      </c>
      <c r="F67" s="6" t="str">
        <f>IF(D67&lt;=E67,"Да","Нет")</f>
        <v>Да</v>
      </c>
      <c r="G67" s="8"/>
      <c r="H67" s="7"/>
      <c r="I67" s="2">
        <v>5</v>
      </c>
      <c r="J67" s="3">
        <v>64.3</v>
      </c>
      <c r="K67" s="2">
        <v>60.5</v>
      </c>
      <c r="L67" s="12">
        <f>ABS(K67-J67)</f>
        <v>3.7999999999999972</v>
      </c>
      <c r="M67" s="2">
        <v>6</v>
      </c>
      <c r="N67" s="6" t="str">
        <f>IF(L67&lt;=M67,"Да","Нет")</f>
        <v>Да</v>
      </c>
    </row>
    <row r="68" spans="1:14" ht="15.75" x14ac:dyDescent="0.25">
      <c r="A68" s="2">
        <v>6</v>
      </c>
      <c r="B68" s="3">
        <v>1.19</v>
      </c>
      <c r="C68" s="2">
        <v>1.2</v>
      </c>
      <c r="D68" s="12">
        <f t="shared" ref="D68:D70" si="24">100*ABS(C68-B68)/C68</f>
        <v>0.83333333333333415</v>
      </c>
      <c r="E68" s="2">
        <v>20</v>
      </c>
      <c r="F68" s="6" t="str">
        <f t="shared" ref="F68:F70" si="25">IF(D68&lt;=E68,"Да","Нет")</f>
        <v>Да</v>
      </c>
      <c r="G68" s="8"/>
      <c r="H68" s="9"/>
      <c r="I68" s="2">
        <v>6</v>
      </c>
      <c r="J68" s="3">
        <v>34.200000000000003</v>
      </c>
      <c r="K68" s="2">
        <v>36.799999999999997</v>
      </c>
      <c r="L68" s="12">
        <f t="shared" ref="L68:L70" si="26">ABS(K68-J68)</f>
        <v>2.5999999999999943</v>
      </c>
      <c r="M68" s="2">
        <v>6</v>
      </c>
      <c r="N68" s="6" t="str">
        <f t="shared" ref="N68:N70" si="27">IF(L68&lt;=M68,"Да","Нет")</f>
        <v>Да</v>
      </c>
    </row>
    <row r="69" spans="1:14" ht="15.75" x14ac:dyDescent="0.25">
      <c r="A69" s="2">
        <v>7</v>
      </c>
      <c r="B69" s="3">
        <v>1.19</v>
      </c>
      <c r="C69" s="2">
        <v>1.2</v>
      </c>
      <c r="D69" s="12">
        <f t="shared" si="24"/>
        <v>0.83333333333333415</v>
      </c>
      <c r="E69" s="2">
        <v>20</v>
      </c>
      <c r="F69" s="6" t="str">
        <f t="shared" si="25"/>
        <v>Да</v>
      </c>
      <c r="G69" s="8"/>
      <c r="H69" s="9"/>
      <c r="I69" s="2">
        <v>7</v>
      </c>
      <c r="J69" s="3">
        <v>9.1999999999999993</v>
      </c>
      <c r="K69" s="2">
        <v>13.2</v>
      </c>
      <c r="L69" s="12">
        <f t="shared" si="26"/>
        <v>4</v>
      </c>
      <c r="M69" s="2">
        <v>6</v>
      </c>
      <c r="N69" s="6" t="str">
        <f t="shared" si="27"/>
        <v>Да</v>
      </c>
    </row>
    <row r="70" spans="1:14" ht="15.75" x14ac:dyDescent="0.25">
      <c r="A70" s="2">
        <v>8</v>
      </c>
      <c r="B70" s="3">
        <v>1.21</v>
      </c>
      <c r="C70" s="2">
        <v>1.2</v>
      </c>
      <c r="D70" s="12">
        <f t="shared" si="24"/>
        <v>0.83333333333333415</v>
      </c>
      <c r="E70" s="2">
        <v>20</v>
      </c>
      <c r="F70" s="6" t="str">
        <f t="shared" si="25"/>
        <v>Да</v>
      </c>
      <c r="G70" s="8"/>
      <c r="H70" s="9"/>
      <c r="I70" s="2">
        <v>8</v>
      </c>
      <c r="J70" s="3">
        <v>-8.5</v>
      </c>
      <c r="K70" s="2">
        <v>-10.5</v>
      </c>
      <c r="L70" s="12">
        <f t="shared" si="26"/>
        <v>2</v>
      </c>
      <c r="M70" s="2">
        <v>6</v>
      </c>
      <c r="N70" s="6" t="str">
        <f t="shared" si="27"/>
        <v>Да</v>
      </c>
    </row>
    <row r="76" spans="1:14" x14ac:dyDescent="0.25">
      <c r="L76">
        <f>20*LOG10(0.2/2.2)</f>
        <v>-20.8278537031645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zoomScale="40" zoomScaleNormal="40" workbookViewId="0">
      <selection activeCell="J71" sqref="J71"/>
    </sheetView>
  </sheetViews>
  <sheetFormatPr defaultRowHeight="15" x14ac:dyDescent="0.25"/>
  <cols>
    <col min="2" max="2" width="15.5703125" customWidth="1"/>
    <col min="3" max="3" width="22.42578125" customWidth="1"/>
    <col min="4" max="4" width="33.85546875" customWidth="1"/>
    <col min="5" max="5" width="14.7109375" customWidth="1"/>
    <col min="6" max="6" width="17.5703125" customWidth="1"/>
    <col min="9" max="9" width="18.28515625" customWidth="1"/>
    <col min="10" max="10" width="17.5703125" customWidth="1"/>
    <col min="11" max="11" width="25.5703125" customWidth="1"/>
    <col min="12" max="12" width="18.85546875" customWidth="1"/>
    <col min="13" max="13" width="13.140625" customWidth="1"/>
  </cols>
  <sheetData>
    <row r="1" spans="1:17" ht="17.25" x14ac:dyDescent="0.3">
      <c r="A1" s="1" t="s">
        <v>2</v>
      </c>
      <c r="B1" s="1"/>
      <c r="C1" s="1"/>
      <c r="H1" s="7"/>
      <c r="I1" s="1" t="s">
        <v>8</v>
      </c>
      <c r="J1" s="1"/>
      <c r="K1" s="1"/>
      <c r="Q1" t="s">
        <v>23</v>
      </c>
    </row>
    <row r="2" spans="1:17" ht="15.75" x14ac:dyDescent="0.25">
      <c r="A2" s="2" t="s">
        <v>0</v>
      </c>
      <c r="B2" s="4" t="s">
        <v>3</v>
      </c>
      <c r="C2" s="4" t="s">
        <v>6</v>
      </c>
      <c r="D2" s="5" t="s">
        <v>5</v>
      </c>
      <c r="E2" t="s">
        <v>4</v>
      </c>
      <c r="F2" t="s">
        <v>1</v>
      </c>
      <c r="H2" s="9"/>
      <c r="I2" s="2" t="s">
        <v>0</v>
      </c>
      <c r="J2" s="4" t="s">
        <v>11</v>
      </c>
      <c r="K2" s="4" t="s">
        <v>13</v>
      </c>
      <c r="L2" s="5" t="s">
        <v>10</v>
      </c>
      <c r="M2" t="s">
        <v>9</v>
      </c>
      <c r="N2" t="s">
        <v>1</v>
      </c>
    </row>
    <row r="3" spans="1:17" ht="15.75" x14ac:dyDescent="0.25">
      <c r="A3" s="2">
        <v>0.01</v>
      </c>
      <c r="B3" s="3">
        <v>1.19</v>
      </c>
      <c r="C3" s="2">
        <v>1.1970000000000001</v>
      </c>
      <c r="D3" s="12">
        <f>100*ABS(C3-B3)/C3</f>
        <v>0.58479532163743664</v>
      </c>
      <c r="E3" s="2">
        <v>20</v>
      </c>
      <c r="F3" s="6" t="str">
        <f>IF(D3&lt;=E3,"Да","Нет")</f>
        <v>Да</v>
      </c>
      <c r="H3" s="9"/>
      <c r="I3" s="2">
        <v>0.01</v>
      </c>
      <c r="J3" s="3">
        <v>0.2</v>
      </c>
      <c r="K3" s="2">
        <v>0</v>
      </c>
      <c r="L3" s="12">
        <f>ABS(K3-J3)</f>
        <v>0.2</v>
      </c>
      <c r="M3" s="2">
        <v>6</v>
      </c>
      <c r="N3" s="6" t="str">
        <f>IF(L3&lt;=M3,"Да","Нет")</f>
        <v>Да</v>
      </c>
    </row>
    <row r="4" spans="1:17" ht="15.75" x14ac:dyDescent="0.25">
      <c r="A4" s="2">
        <v>1</v>
      </c>
      <c r="B4" s="3">
        <v>1.1839999999999999</v>
      </c>
      <c r="C4" s="2">
        <v>1.18</v>
      </c>
      <c r="D4" s="12">
        <f t="shared" ref="D4:D7" si="0">100*ABS(C4-B4)/C4</f>
        <v>0.33898305084745795</v>
      </c>
      <c r="E4" s="2">
        <v>20</v>
      </c>
      <c r="F4" s="6" t="str">
        <f t="shared" ref="F4:F7" si="1">IF(D4&lt;=E4,"Да","Нет")</f>
        <v>Да</v>
      </c>
      <c r="H4" s="9"/>
      <c r="I4" s="2">
        <v>1</v>
      </c>
      <c r="J4" s="3">
        <v>-60.02</v>
      </c>
      <c r="K4" s="2">
        <v>-59.9</v>
      </c>
      <c r="L4" s="12">
        <f t="shared" ref="L4:L7" si="2">ABS(K4-J4)</f>
        <v>0.12000000000000455</v>
      </c>
      <c r="M4" s="2">
        <v>6</v>
      </c>
      <c r="N4" s="6" t="str">
        <f t="shared" ref="N4:N7" si="3">IF(L4&lt;=M4,"Да","Нет")</f>
        <v>Да</v>
      </c>
    </row>
    <row r="5" spans="1:17" ht="15.75" x14ac:dyDescent="0.25">
      <c r="A5" s="2">
        <v>2</v>
      </c>
      <c r="B5" s="3">
        <v>1.177</v>
      </c>
      <c r="C5" s="2">
        <v>1.18</v>
      </c>
      <c r="D5" s="12">
        <f t="shared" si="0"/>
        <v>0.25423728813558405</v>
      </c>
      <c r="E5" s="2">
        <v>20</v>
      </c>
      <c r="F5" s="6" t="str">
        <f t="shared" si="1"/>
        <v>Да</v>
      </c>
      <c r="H5" s="9"/>
      <c r="I5" s="2">
        <v>2</v>
      </c>
      <c r="J5" s="3">
        <v>-119.3</v>
      </c>
      <c r="K5" s="2">
        <v>-119</v>
      </c>
      <c r="L5" s="12">
        <f t="shared" si="2"/>
        <v>0.29999999999999716</v>
      </c>
      <c r="M5" s="2">
        <v>6</v>
      </c>
      <c r="N5" s="6" t="str">
        <f t="shared" si="3"/>
        <v>Да</v>
      </c>
    </row>
    <row r="6" spans="1:17" ht="15.75" x14ac:dyDescent="0.25">
      <c r="A6" s="2">
        <v>3</v>
      </c>
      <c r="B6" s="3">
        <v>1.1819999999999999</v>
      </c>
      <c r="C6" s="2">
        <v>1.1850000000000001</v>
      </c>
      <c r="D6" s="12">
        <f t="shared" si="0"/>
        <v>0.25316455696203488</v>
      </c>
      <c r="E6" s="2">
        <v>20</v>
      </c>
      <c r="F6" s="6" t="str">
        <f t="shared" si="1"/>
        <v>Да</v>
      </c>
      <c r="H6" s="9"/>
      <c r="I6" s="2">
        <v>3</v>
      </c>
      <c r="J6" s="3">
        <v>-177.4</v>
      </c>
      <c r="K6" s="2">
        <v>-178.8</v>
      </c>
      <c r="L6" s="12">
        <f t="shared" si="2"/>
        <v>1.4000000000000057</v>
      </c>
      <c r="M6" s="2">
        <v>6</v>
      </c>
      <c r="N6" s="6" t="str">
        <f t="shared" si="3"/>
        <v>Да</v>
      </c>
    </row>
    <row r="7" spans="1:17" ht="15.75" x14ac:dyDescent="0.25">
      <c r="A7" s="2">
        <v>4</v>
      </c>
      <c r="B7" s="3">
        <v>1.1930000000000001</v>
      </c>
      <c r="C7" s="2">
        <v>1.1950000000000001</v>
      </c>
      <c r="D7" s="12">
        <f t="shared" si="0"/>
        <v>0.1673640167364018</v>
      </c>
      <c r="E7" s="2">
        <v>20</v>
      </c>
      <c r="F7" s="6" t="str">
        <f t="shared" si="1"/>
        <v>Да</v>
      </c>
      <c r="H7" s="9"/>
      <c r="I7" s="2">
        <v>4</v>
      </c>
      <c r="J7" s="3">
        <v>122.75</v>
      </c>
      <c r="K7" s="2">
        <v>122.8</v>
      </c>
      <c r="L7" s="12">
        <f t="shared" si="2"/>
        <v>4.9999999999997158E-2</v>
      </c>
      <c r="M7" s="2">
        <v>6</v>
      </c>
      <c r="N7" s="6" t="str">
        <f t="shared" si="3"/>
        <v>Да</v>
      </c>
    </row>
    <row r="8" spans="1:17" ht="15.75" x14ac:dyDescent="0.25">
      <c r="A8" s="2"/>
      <c r="B8" s="9"/>
      <c r="C8" s="2"/>
      <c r="D8" s="2"/>
      <c r="E8" s="2"/>
      <c r="F8" s="11"/>
      <c r="H8" s="9"/>
      <c r="I8" s="9"/>
      <c r="J8" s="9"/>
      <c r="K8" s="9"/>
      <c r="L8" s="9"/>
      <c r="M8" s="11"/>
    </row>
    <row r="9" spans="1:17" ht="15.75" x14ac:dyDescent="0.25">
      <c r="A9" s="2"/>
      <c r="B9" s="9"/>
      <c r="C9" s="2"/>
      <c r="D9" s="2"/>
      <c r="E9" s="2"/>
      <c r="F9" s="11"/>
      <c r="H9" s="9"/>
      <c r="I9" s="9"/>
      <c r="J9" s="9"/>
      <c r="K9" s="9"/>
      <c r="L9" s="9"/>
      <c r="M9" s="11"/>
    </row>
    <row r="10" spans="1:17" ht="17.25" x14ac:dyDescent="0.3">
      <c r="A10" s="1" t="s">
        <v>2</v>
      </c>
      <c r="B10" s="1"/>
      <c r="C10" s="1"/>
      <c r="H10" s="8"/>
      <c r="I10" s="1" t="s">
        <v>8</v>
      </c>
      <c r="J10" s="1"/>
      <c r="K10" s="1"/>
    </row>
    <row r="11" spans="1:17" ht="15.75" x14ac:dyDescent="0.25">
      <c r="A11" s="2" t="s">
        <v>0</v>
      </c>
      <c r="B11" s="4" t="s">
        <v>3</v>
      </c>
      <c r="C11" s="4" t="s">
        <v>7</v>
      </c>
      <c r="D11" s="5" t="s">
        <v>5</v>
      </c>
      <c r="E11" t="s">
        <v>4</v>
      </c>
      <c r="F11" t="s">
        <v>1</v>
      </c>
      <c r="H11" s="8"/>
      <c r="I11" s="2" t="s">
        <v>0</v>
      </c>
      <c r="J11" s="4" t="s">
        <v>11</v>
      </c>
      <c r="K11" s="4" t="s">
        <v>12</v>
      </c>
      <c r="L11" s="5" t="s">
        <v>10</v>
      </c>
      <c r="M11" t="s">
        <v>9</v>
      </c>
      <c r="N11" t="s">
        <v>1</v>
      </c>
    </row>
    <row r="12" spans="1:17" ht="17.25" x14ac:dyDescent="0.3">
      <c r="A12" s="2">
        <v>0.01</v>
      </c>
      <c r="B12" s="3">
        <v>2.0099999999999998</v>
      </c>
      <c r="C12" s="2">
        <v>2.0049999999999999</v>
      </c>
      <c r="D12" s="12">
        <f>100*ABS(C12-B12)/C12</f>
        <v>0.24937655860348598</v>
      </c>
      <c r="E12" s="2">
        <v>8</v>
      </c>
      <c r="F12" s="6" t="str">
        <f>IF(D12&lt;=E12,"Да","Нет")</f>
        <v>Да</v>
      </c>
      <c r="G12" s="8"/>
      <c r="H12" s="7"/>
      <c r="I12" s="2">
        <v>0.01</v>
      </c>
      <c r="J12" s="3">
        <v>179.9</v>
      </c>
      <c r="K12" s="2">
        <v>180</v>
      </c>
      <c r="L12" s="12">
        <f>ABS(K12-J12)</f>
        <v>9.9999999999994316E-2</v>
      </c>
      <c r="M12" s="2">
        <v>3</v>
      </c>
      <c r="N12" s="6" t="str">
        <f>IF(L12&lt;=M12,"Да","Нет")</f>
        <v>Да</v>
      </c>
    </row>
    <row r="13" spans="1:17" ht="15.75" x14ac:dyDescent="0.25">
      <c r="A13" s="2">
        <v>1</v>
      </c>
      <c r="B13" s="3">
        <v>2.0099999999999998</v>
      </c>
      <c r="C13" s="2">
        <v>2.0070000000000001</v>
      </c>
      <c r="D13" s="12">
        <f t="shared" ref="D13:D16" si="4">100*ABS(C13-B13)/C13</f>
        <v>0.14947683109116439</v>
      </c>
      <c r="E13" s="2">
        <v>8</v>
      </c>
      <c r="F13" s="6" t="str">
        <f t="shared" ref="F13:F16" si="5">IF(D13&lt;=E13,"Да","Нет")</f>
        <v>Да</v>
      </c>
      <c r="G13" s="8"/>
      <c r="H13" s="9"/>
      <c r="I13" s="2">
        <v>1</v>
      </c>
      <c r="J13" s="3">
        <v>122.4</v>
      </c>
      <c r="K13" s="2">
        <v>122.5</v>
      </c>
      <c r="L13" s="12">
        <f t="shared" ref="L13:L16" si="6">ABS(K13-J13)</f>
        <v>9.9999999999994316E-2</v>
      </c>
      <c r="M13" s="2">
        <v>3</v>
      </c>
      <c r="N13" s="6" t="str">
        <f t="shared" ref="N13:N16" si="7">IF(L13&lt;=M13,"Да","Нет")</f>
        <v>Да</v>
      </c>
    </row>
    <row r="14" spans="1:17" ht="15.75" x14ac:dyDescent="0.25">
      <c r="A14" s="2">
        <v>2</v>
      </c>
      <c r="B14" s="3">
        <v>2.0049999999999999</v>
      </c>
      <c r="C14" s="2">
        <v>2.0030000000000001</v>
      </c>
      <c r="D14" s="12">
        <f t="shared" si="4"/>
        <v>9.9850224662994494E-2</v>
      </c>
      <c r="E14" s="2">
        <v>8</v>
      </c>
      <c r="F14" s="6" t="str">
        <f t="shared" si="5"/>
        <v>Да</v>
      </c>
      <c r="G14" s="8"/>
      <c r="H14" s="9"/>
      <c r="I14" s="2">
        <v>2</v>
      </c>
      <c r="J14" s="3">
        <v>65.8</v>
      </c>
      <c r="K14" s="2">
        <v>65.7</v>
      </c>
      <c r="L14" s="12">
        <f t="shared" si="6"/>
        <v>9.9999999999994316E-2</v>
      </c>
      <c r="M14" s="2">
        <v>3</v>
      </c>
      <c r="N14" s="6" t="str">
        <f t="shared" si="7"/>
        <v>Да</v>
      </c>
    </row>
    <row r="15" spans="1:17" ht="15.75" x14ac:dyDescent="0.25">
      <c r="A15" s="2">
        <v>3</v>
      </c>
      <c r="B15" s="3">
        <v>2.0099999999999998</v>
      </c>
      <c r="C15" s="2">
        <v>2.0049999999999999</v>
      </c>
      <c r="D15" s="12">
        <f t="shared" si="4"/>
        <v>0.24937655860348598</v>
      </c>
      <c r="E15" s="2">
        <v>8</v>
      </c>
      <c r="F15" s="6" t="str">
        <f t="shared" si="5"/>
        <v>Да</v>
      </c>
      <c r="G15" s="8"/>
      <c r="H15" s="9"/>
      <c r="I15" s="2">
        <v>3</v>
      </c>
      <c r="J15" s="3">
        <v>10.46</v>
      </c>
      <c r="K15" s="2">
        <v>9.6</v>
      </c>
      <c r="L15" s="12">
        <f t="shared" si="6"/>
        <v>0.86000000000000121</v>
      </c>
      <c r="M15" s="2">
        <v>3</v>
      </c>
      <c r="N15" s="6" t="str">
        <f t="shared" si="7"/>
        <v>Да</v>
      </c>
    </row>
    <row r="16" spans="1:17" ht="15.75" x14ac:dyDescent="0.25">
      <c r="A16" s="2">
        <v>4</v>
      </c>
      <c r="B16" s="3">
        <v>2.0099999999999998</v>
      </c>
      <c r="C16" s="2">
        <v>2.0049999999999999</v>
      </c>
      <c r="D16" s="12">
        <f t="shared" si="4"/>
        <v>0.24937655860348598</v>
      </c>
      <c r="E16" s="2">
        <v>8</v>
      </c>
      <c r="F16" s="6" t="str">
        <f t="shared" si="5"/>
        <v>Да</v>
      </c>
      <c r="G16" s="8"/>
      <c r="H16" s="9"/>
      <c r="I16" s="2">
        <v>4</v>
      </c>
      <c r="J16" s="3">
        <v>-44.9</v>
      </c>
      <c r="K16" s="2">
        <v>-45.9</v>
      </c>
      <c r="L16" s="12">
        <f t="shared" si="6"/>
        <v>1</v>
      </c>
      <c r="M16" s="2">
        <v>3</v>
      </c>
      <c r="N16" s="6" t="str">
        <f t="shared" si="7"/>
        <v>Да</v>
      </c>
    </row>
    <row r="17" spans="1:15" ht="15.75" x14ac:dyDescent="0.25">
      <c r="A17" s="2"/>
      <c r="B17" s="9"/>
      <c r="C17" s="9"/>
      <c r="D17" s="9"/>
      <c r="E17" s="9"/>
      <c r="F17" s="11"/>
      <c r="G17" s="8"/>
      <c r="H17" s="9"/>
      <c r="I17" s="9"/>
      <c r="J17" s="9"/>
      <c r="K17" s="9"/>
      <c r="L17" s="9"/>
      <c r="M17" s="11"/>
    </row>
    <row r="18" spans="1:15" ht="15.75" x14ac:dyDescent="0.25">
      <c r="A18" s="2"/>
      <c r="B18" s="9"/>
      <c r="C18" s="9"/>
      <c r="D18" s="9"/>
      <c r="E18" s="9"/>
      <c r="F18" s="11"/>
      <c r="G18" s="8"/>
      <c r="H18" s="9"/>
      <c r="I18" s="9"/>
      <c r="J18" s="9"/>
      <c r="K18" s="9"/>
      <c r="L18" s="9"/>
      <c r="M18" s="11"/>
    </row>
    <row r="19" spans="1:15" ht="15.75" x14ac:dyDescent="0.25">
      <c r="A19" s="2"/>
      <c r="B19" s="9"/>
      <c r="C19" s="9"/>
      <c r="D19" s="9"/>
      <c r="E19" s="9"/>
      <c r="F19" s="11"/>
      <c r="G19" s="8"/>
      <c r="H19" s="9"/>
      <c r="I19" s="9"/>
      <c r="J19" s="9"/>
      <c r="K19" s="9"/>
      <c r="L19" s="9"/>
      <c r="M19" s="11"/>
    </row>
    <row r="20" spans="1:15" ht="17.25" x14ac:dyDescent="0.3">
      <c r="A20" s="1" t="s">
        <v>2</v>
      </c>
      <c r="B20" s="1"/>
      <c r="C20" s="1"/>
      <c r="H20" s="7"/>
      <c r="I20" s="1" t="s">
        <v>8</v>
      </c>
      <c r="J20" s="1"/>
      <c r="K20" s="1"/>
    </row>
    <row r="21" spans="1:15" ht="15.75" x14ac:dyDescent="0.25">
      <c r="A21" s="2" t="s">
        <v>0</v>
      </c>
      <c r="B21" s="4" t="s">
        <v>3</v>
      </c>
      <c r="C21" s="4" t="s">
        <v>15</v>
      </c>
      <c r="D21" s="5" t="s">
        <v>5</v>
      </c>
      <c r="E21" t="s">
        <v>4</v>
      </c>
      <c r="F21" t="s">
        <v>1</v>
      </c>
      <c r="H21" s="9"/>
      <c r="I21" s="2" t="s">
        <v>0</v>
      </c>
      <c r="J21" s="4" t="s">
        <v>11</v>
      </c>
      <c r="K21" s="4" t="s">
        <v>14</v>
      </c>
      <c r="L21" s="5" t="s">
        <v>10</v>
      </c>
      <c r="M21" t="s">
        <v>9</v>
      </c>
      <c r="N21" t="s">
        <v>1</v>
      </c>
    </row>
    <row r="22" spans="1:15" ht="15.75" x14ac:dyDescent="0.25">
      <c r="A22" s="2">
        <v>0.01</v>
      </c>
      <c r="B22" s="3">
        <v>3.02</v>
      </c>
      <c r="C22" s="2">
        <v>3.01</v>
      </c>
      <c r="D22" s="12">
        <f>100*ABS(C22-B22)/C22</f>
        <v>0.33222591362127013</v>
      </c>
      <c r="E22" s="2">
        <v>12</v>
      </c>
      <c r="F22" s="6" t="str">
        <f>IF(D22&lt;=E22,"Да","Нет")</f>
        <v>Да</v>
      </c>
      <c r="H22" s="9"/>
      <c r="I22" s="2">
        <v>0.01</v>
      </c>
      <c r="J22" s="3">
        <v>0</v>
      </c>
      <c r="K22" s="2">
        <v>0</v>
      </c>
      <c r="L22" s="12">
        <f>ABS(K22-J22)</f>
        <v>0</v>
      </c>
      <c r="M22" s="2">
        <v>4</v>
      </c>
      <c r="N22" s="6" t="str">
        <f>IF(L22&lt;=M22,"Да","Нет")</f>
        <v>Да</v>
      </c>
    </row>
    <row r="23" spans="1:15" ht="15.75" x14ac:dyDescent="0.25">
      <c r="A23" s="2">
        <v>1</v>
      </c>
      <c r="B23" s="3">
        <v>3</v>
      </c>
      <c r="C23" s="2">
        <v>2.99</v>
      </c>
      <c r="D23" s="12">
        <f t="shared" ref="D23:D26" si="8">100*ABS(C23-B23)/C23</f>
        <v>0.3344481605351099</v>
      </c>
      <c r="E23" s="2">
        <v>12</v>
      </c>
      <c r="F23" s="6" t="str">
        <f t="shared" ref="F23:F26" si="9">IF(D23&lt;=E23,"Да","Нет")</f>
        <v>Да</v>
      </c>
      <c r="H23" s="9"/>
      <c r="I23" s="2">
        <v>1</v>
      </c>
      <c r="J23" s="3">
        <v>-61.8</v>
      </c>
      <c r="K23" s="2">
        <v>-61.6</v>
      </c>
      <c r="L23" s="12">
        <f t="shared" ref="L23:L26" si="10">ABS(K23-J23)</f>
        <v>0.19999999999999574</v>
      </c>
      <c r="M23" s="2">
        <v>4</v>
      </c>
      <c r="N23" s="6" t="str">
        <f t="shared" ref="N23:N26" si="11">IF(L23&lt;=M23,"Да","Нет")</f>
        <v>Да</v>
      </c>
    </row>
    <row r="24" spans="1:15" ht="15.75" x14ac:dyDescent="0.25">
      <c r="A24" s="2">
        <v>2</v>
      </c>
      <c r="B24" s="3">
        <v>3.01</v>
      </c>
      <c r="C24" s="2">
        <v>3</v>
      </c>
      <c r="D24" s="12">
        <f t="shared" si="8"/>
        <v>0.33333333333332621</v>
      </c>
      <c r="E24" s="2">
        <v>12</v>
      </c>
      <c r="F24" s="6" t="str">
        <f t="shared" si="9"/>
        <v>Да</v>
      </c>
      <c r="H24" s="9"/>
      <c r="I24" s="2">
        <v>2</v>
      </c>
      <c r="J24" s="3">
        <v>-123.3</v>
      </c>
      <c r="K24" s="2">
        <v>-123</v>
      </c>
      <c r="L24" s="12">
        <f t="shared" si="10"/>
        <v>0.29999999999999716</v>
      </c>
      <c r="M24" s="2">
        <v>4</v>
      </c>
      <c r="N24" s="6" t="str">
        <f t="shared" si="11"/>
        <v>Да</v>
      </c>
    </row>
    <row r="25" spans="1:15" ht="15.75" x14ac:dyDescent="0.25">
      <c r="A25" s="2">
        <v>3</v>
      </c>
      <c r="B25" s="3">
        <v>3.04</v>
      </c>
      <c r="C25" s="2">
        <v>3.03</v>
      </c>
      <c r="D25" s="12">
        <f t="shared" si="8"/>
        <v>0.33003300330033769</v>
      </c>
      <c r="E25" s="2">
        <v>12</v>
      </c>
      <c r="F25" s="6" t="str">
        <f t="shared" si="9"/>
        <v>Да</v>
      </c>
      <c r="H25" s="9"/>
      <c r="I25" s="2">
        <v>3</v>
      </c>
      <c r="J25" s="3">
        <v>176.21</v>
      </c>
      <c r="K25" s="2">
        <v>176.3</v>
      </c>
      <c r="L25" s="12">
        <f t="shared" si="10"/>
        <v>9.0000000000003411E-2</v>
      </c>
      <c r="M25" s="2">
        <v>4</v>
      </c>
      <c r="N25" s="6" t="str">
        <f t="shared" si="11"/>
        <v>Да</v>
      </c>
    </row>
    <row r="26" spans="1:15" ht="15.75" x14ac:dyDescent="0.25">
      <c r="A26" s="2">
        <v>4</v>
      </c>
      <c r="B26" s="3">
        <v>3.13</v>
      </c>
      <c r="C26" s="2">
        <v>3.12</v>
      </c>
      <c r="D26" s="12">
        <f t="shared" si="8"/>
        <v>0.32051282051281366</v>
      </c>
      <c r="E26" s="2">
        <v>12</v>
      </c>
      <c r="F26" s="6" t="str">
        <f t="shared" si="9"/>
        <v>Да</v>
      </c>
      <c r="H26" s="9"/>
      <c r="I26" s="2">
        <v>4</v>
      </c>
      <c r="J26" s="3">
        <v>117.3</v>
      </c>
      <c r="K26" s="2">
        <v>117.2</v>
      </c>
      <c r="L26" s="12">
        <f t="shared" si="10"/>
        <v>9.9999999999994316E-2</v>
      </c>
      <c r="M26" s="2">
        <v>4</v>
      </c>
      <c r="N26" s="6" t="str">
        <f t="shared" si="11"/>
        <v>Да</v>
      </c>
    </row>
    <row r="27" spans="1:15" ht="15.75" x14ac:dyDescent="0.25">
      <c r="A27" s="2"/>
      <c r="B27" s="9"/>
      <c r="C27" s="9"/>
      <c r="D27" s="9"/>
      <c r="E27" s="9"/>
      <c r="F27" s="11"/>
      <c r="G27" s="8"/>
      <c r="H27" s="8"/>
      <c r="I27" s="8"/>
      <c r="J27" s="8"/>
      <c r="K27" s="8"/>
      <c r="L27" s="8"/>
      <c r="M27" s="8"/>
    </row>
    <row r="28" spans="1:15" ht="15.75" x14ac:dyDescent="0.25">
      <c r="A28" s="2"/>
      <c r="B28" s="9"/>
      <c r="C28" s="9"/>
      <c r="E28" s="9"/>
      <c r="F28" s="11"/>
      <c r="G28" s="8"/>
      <c r="H28" s="8"/>
      <c r="I28" s="8"/>
      <c r="J28" s="8"/>
      <c r="K28" s="8"/>
      <c r="L28" s="8"/>
      <c r="M28" s="8"/>
    </row>
    <row r="29" spans="1:15" ht="17.25" x14ac:dyDescent="0.3">
      <c r="A29" s="1" t="s">
        <v>2</v>
      </c>
      <c r="B29" s="1"/>
      <c r="C29" s="1"/>
      <c r="H29" s="7"/>
      <c r="I29" s="1"/>
      <c r="J29" s="1"/>
      <c r="K29" s="1"/>
    </row>
    <row r="30" spans="1:15" ht="15.75" x14ac:dyDescent="0.25">
      <c r="A30" s="2" t="s">
        <v>0</v>
      </c>
      <c r="B30" s="4" t="s">
        <v>3</v>
      </c>
      <c r="C30" s="4" t="s">
        <v>16</v>
      </c>
      <c r="D30" s="5" t="s">
        <v>5</v>
      </c>
      <c r="E30" t="s">
        <v>4</v>
      </c>
      <c r="F30" t="s">
        <v>1</v>
      </c>
      <c r="H30" s="9"/>
      <c r="I30" s="2"/>
      <c r="J30" s="10"/>
      <c r="K30" s="10"/>
      <c r="L30" s="10"/>
      <c r="M30" s="8"/>
      <c r="N30" s="8"/>
      <c r="O30" s="8"/>
    </row>
    <row r="31" spans="1:15" ht="15.75" x14ac:dyDescent="0.25">
      <c r="A31" s="2">
        <v>0.01</v>
      </c>
      <c r="B31" s="3">
        <v>1.0025999999999999</v>
      </c>
      <c r="C31" s="2">
        <v>1.0009999999999999</v>
      </c>
      <c r="D31" s="12">
        <f>100*ABS(C31-B31)/C31</f>
        <v>0.15984015984016445</v>
      </c>
      <c r="E31" s="2">
        <v>50</v>
      </c>
      <c r="F31" s="6" t="str">
        <f>IF(D31&lt;=E31,"Да","Нет")</f>
        <v>Да</v>
      </c>
      <c r="H31" s="9"/>
      <c r="I31" s="2"/>
      <c r="J31" s="9"/>
      <c r="K31" s="9"/>
      <c r="L31" s="13"/>
      <c r="M31" s="9"/>
      <c r="N31" s="11"/>
      <c r="O31" s="8"/>
    </row>
    <row r="32" spans="1:15" ht="15.75" x14ac:dyDescent="0.25">
      <c r="A32" s="2">
        <v>1</v>
      </c>
      <c r="B32" s="3">
        <v>1.0122</v>
      </c>
      <c r="C32" s="2">
        <v>1.0029999999999999</v>
      </c>
      <c r="D32" s="12">
        <f t="shared" ref="D32:D35" si="12">100*ABS(C32-B32)/C32</f>
        <v>0.91724825523430686</v>
      </c>
      <c r="E32" s="2">
        <v>50</v>
      </c>
      <c r="F32" s="6" t="str">
        <f t="shared" ref="F32:F35" si="13">IF(D32&lt;=E32,"Да","Нет")</f>
        <v>Да</v>
      </c>
      <c r="H32" s="9"/>
      <c r="I32" s="2"/>
      <c r="J32" s="9"/>
      <c r="K32" s="9"/>
      <c r="L32" s="13"/>
      <c r="M32" s="9"/>
      <c r="N32" s="11"/>
      <c r="O32" s="8"/>
    </row>
    <row r="33" spans="1:15" ht="15.75" x14ac:dyDescent="0.25">
      <c r="A33" s="2">
        <v>2</v>
      </c>
      <c r="B33" s="3">
        <v>1.0223</v>
      </c>
      <c r="C33" s="2">
        <v>1.01</v>
      </c>
      <c r="D33" s="12">
        <f t="shared" si="12"/>
        <v>1.2178217821782156</v>
      </c>
      <c r="E33" s="2">
        <v>50</v>
      </c>
      <c r="F33" s="6" t="str">
        <f t="shared" si="13"/>
        <v>Да</v>
      </c>
      <c r="H33" s="9"/>
      <c r="I33" s="2"/>
      <c r="J33" s="9"/>
      <c r="K33" s="9">
        <f>SQRT(1.15*1.27)</f>
        <v>1.2085114811204731</v>
      </c>
      <c r="L33" s="13"/>
      <c r="M33" s="9"/>
      <c r="N33" s="11"/>
      <c r="O33" s="8"/>
    </row>
    <row r="34" spans="1:15" ht="15.75" x14ac:dyDescent="0.25">
      <c r="A34" s="2">
        <v>3</v>
      </c>
      <c r="B34" s="3">
        <v>1.0249999999999999</v>
      </c>
      <c r="C34" s="2">
        <v>1.02</v>
      </c>
      <c r="D34" s="12">
        <f t="shared" si="12"/>
        <v>0.49019607843136209</v>
      </c>
      <c r="E34" s="2">
        <v>50</v>
      </c>
      <c r="F34" s="6" t="str">
        <f t="shared" si="13"/>
        <v>Да</v>
      </c>
      <c r="H34" s="9"/>
      <c r="I34" s="2"/>
      <c r="J34" s="9"/>
      <c r="K34" s="9"/>
      <c r="L34" s="13"/>
      <c r="M34" s="9"/>
      <c r="N34" s="11"/>
      <c r="O34" s="8"/>
    </row>
    <row r="35" spans="1:15" ht="15.75" x14ac:dyDescent="0.25">
      <c r="A35" s="2">
        <v>4</v>
      </c>
      <c r="B35" s="3">
        <v>1.034</v>
      </c>
      <c r="C35" s="2">
        <v>1.0289999999999999</v>
      </c>
      <c r="D35" s="12">
        <f t="shared" si="12"/>
        <v>0.48590864917396653</v>
      </c>
      <c r="E35" s="2">
        <v>50</v>
      </c>
      <c r="F35" s="6" t="str">
        <f t="shared" si="13"/>
        <v>Да</v>
      </c>
      <c r="H35" s="9"/>
      <c r="I35" s="2"/>
      <c r="J35" s="9"/>
      <c r="K35" s="9"/>
      <c r="L35" s="13"/>
      <c r="M35" s="9"/>
      <c r="N35" s="11"/>
      <c r="O35" s="8"/>
    </row>
    <row r="36" spans="1:15" ht="15.75" x14ac:dyDescent="0.25">
      <c r="A36" s="2"/>
      <c r="B36" s="9"/>
      <c r="C36" s="9"/>
      <c r="D36" s="9"/>
      <c r="E36" s="9"/>
      <c r="F36" s="11"/>
      <c r="G36" s="8"/>
      <c r="H36" s="8"/>
      <c r="I36" s="8"/>
      <c r="J36" s="8"/>
      <c r="K36" s="8"/>
      <c r="L36" s="8"/>
      <c r="M36" s="8"/>
      <c r="N36" s="8"/>
      <c r="O36" s="8"/>
    </row>
    <row r="37" spans="1:15" ht="15.75" x14ac:dyDescent="0.25">
      <c r="A37" s="2"/>
      <c r="B37" s="9"/>
      <c r="C37" s="9"/>
      <c r="D37" s="9"/>
      <c r="E37" s="9"/>
      <c r="F37" s="11"/>
      <c r="G37" s="8"/>
      <c r="H37" s="8"/>
      <c r="I37" s="8"/>
      <c r="J37" s="8"/>
      <c r="K37" s="8"/>
      <c r="L37" s="8"/>
      <c r="M37" s="8"/>
      <c r="N37" s="8"/>
      <c r="O37" s="8"/>
    </row>
    <row r="38" spans="1:15" ht="15.75" x14ac:dyDescent="0.25">
      <c r="A38" s="2"/>
      <c r="B38" s="9"/>
      <c r="C38" s="9"/>
      <c r="D38" s="9"/>
      <c r="E38" s="9"/>
      <c r="F38" s="11"/>
      <c r="G38" s="8"/>
      <c r="H38" s="8"/>
      <c r="I38" s="8"/>
      <c r="J38" s="8"/>
      <c r="K38" s="8"/>
      <c r="L38" s="8"/>
      <c r="M38" s="8"/>
      <c r="N38" s="8"/>
      <c r="O38" s="8"/>
    </row>
    <row r="39" spans="1:15" ht="17.25" x14ac:dyDescent="0.3">
      <c r="A39" s="1" t="s">
        <v>2</v>
      </c>
      <c r="B39" s="1"/>
      <c r="C39" s="1"/>
      <c r="H39" s="7"/>
      <c r="I39" s="1"/>
      <c r="J39" s="7"/>
      <c r="K39" s="7"/>
      <c r="L39" s="8"/>
      <c r="M39" s="8"/>
      <c r="N39" s="8"/>
      <c r="O39" s="8"/>
    </row>
    <row r="40" spans="1:15" ht="15.75" x14ac:dyDescent="0.25">
      <c r="A40" s="2" t="s">
        <v>0</v>
      </c>
      <c r="B40" s="4" t="s">
        <v>3</v>
      </c>
      <c r="C40" s="4" t="s">
        <v>17</v>
      </c>
      <c r="D40" s="5" t="s">
        <v>5</v>
      </c>
      <c r="E40" t="s">
        <v>4</v>
      </c>
      <c r="F40" t="s">
        <v>1</v>
      </c>
      <c r="H40" s="9"/>
      <c r="I40" s="2"/>
      <c r="J40" s="10"/>
      <c r="K40" s="10"/>
      <c r="L40" s="10"/>
      <c r="M40" s="8"/>
      <c r="N40" s="8"/>
      <c r="O40" s="8"/>
    </row>
    <row r="41" spans="1:15" ht="15.75" x14ac:dyDescent="0.25">
      <c r="A41" s="2">
        <v>5</v>
      </c>
      <c r="B41" s="3">
        <v>1.04</v>
      </c>
      <c r="C41" s="2">
        <v>1.0009999999999999</v>
      </c>
      <c r="D41" s="12">
        <f>100*ABS(C41-B41)/C41</f>
        <v>3.8961038961039112</v>
      </c>
      <c r="E41" s="2">
        <v>50</v>
      </c>
      <c r="F41" s="6" t="str">
        <f>IF(D41&lt;=E41,"Да","Нет")</f>
        <v>Да</v>
      </c>
      <c r="H41" s="9"/>
      <c r="I41" s="2"/>
      <c r="J41" s="9"/>
      <c r="K41" s="9"/>
      <c r="L41" s="13"/>
      <c r="M41" s="9"/>
      <c r="N41" s="11"/>
      <c r="O41" s="8"/>
    </row>
    <row r="42" spans="1:15" ht="15.75" x14ac:dyDescent="0.25">
      <c r="A42" s="2">
        <v>6</v>
      </c>
      <c r="B42" s="3">
        <v>1.05</v>
      </c>
      <c r="C42" s="2">
        <v>1.0029999999999999</v>
      </c>
      <c r="D42" s="12">
        <f t="shared" ref="D42:D44" si="14">100*ABS(C42-B42)/C42</f>
        <v>4.6859421734795772</v>
      </c>
      <c r="E42" s="2">
        <v>50</v>
      </c>
      <c r="F42" s="6" t="str">
        <f t="shared" ref="F42:F44" si="15">IF(D42&lt;=E42,"Да","Нет")</f>
        <v>Да</v>
      </c>
      <c r="H42" s="9"/>
      <c r="I42" s="2"/>
      <c r="J42" s="9"/>
      <c r="K42" s="9"/>
      <c r="L42" s="13"/>
      <c r="M42" s="9"/>
      <c r="N42" s="11"/>
      <c r="O42" s="8"/>
    </row>
    <row r="43" spans="1:15" ht="15.75" x14ac:dyDescent="0.25">
      <c r="A43" s="2">
        <v>7</v>
      </c>
      <c r="B43" s="3">
        <v>1.06</v>
      </c>
      <c r="C43" s="2">
        <v>1.01</v>
      </c>
      <c r="D43" s="12">
        <f t="shared" si="14"/>
        <v>4.9504950495049549</v>
      </c>
      <c r="E43" s="2">
        <v>50</v>
      </c>
      <c r="F43" s="6" t="str">
        <f t="shared" si="15"/>
        <v>Да</v>
      </c>
      <c r="H43" s="9"/>
      <c r="I43" s="2"/>
      <c r="J43" s="9"/>
      <c r="K43" s="9"/>
      <c r="L43" s="13"/>
      <c r="M43" s="9"/>
      <c r="N43" s="11"/>
      <c r="O43" s="8"/>
    </row>
    <row r="44" spans="1:15" ht="15.75" x14ac:dyDescent="0.25">
      <c r="A44" s="2">
        <v>8</v>
      </c>
      <c r="B44" s="3">
        <v>1.05</v>
      </c>
      <c r="C44" s="2">
        <v>1.02</v>
      </c>
      <c r="D44" s="12">
        <f t="shared" si="14"/>
        <v>2.9411764705882377</v>
      </c>
      <c r="E44" s="2">
        <v>50</v>
      </c>
      <c r="F44" s="6" t="str">
        <f t="shared" si="15"/>
        <v>Да</v>
      </c>
      <c r="H44" s="9"/>
      <c r="I44" s="2"/>
      <c r="J44" s="9"/>
      <c r="K44" s="9"/>
      <c r="L44" s="13"/>
      <c r="M44" s="9"/>
      <c r="N44" s="11"/>
      <c r="O44" s="8"/>
    </row>
    <row r="45" spans="1:15" x14ac:dyDescent="0.25">
      <c r="J45" s="8"/>
      <c r="K45" s="8"/>
      <c r="L45" s="8"/>
      <c r="M45" s="8"/>
      <c r="N45" s="8"/>
      <c r="O45" s="8"/>
    </row>
    <row r="46" spans="1:15" x14ac:dyDescent="0.25">
      <c r="J46" s="8"/>
      <c r="K46" s="8"/>
      <c r="L46" s="8"/>
      <c r="M46" s="8"/>
      <c r="N46" s="8"/>
      <c r="O46" s="8"/>
    </row>
    <row r="47" spans="1:15" x14ac:dyDescent="0.25">
      <c r="J47" s="8"/>
      <c r="K47" s="8"/>
      <c r="L47" s="8"/>
      <c r="M47" s="8"/>
      <c r="N47" s="8"/>
      <c r="O47" s="8"/>
    </row>
    <row r="48" spans="1:15" ht="17.25" x14ac:dyDescent="0.3">
      <c r="A48" s="1"/>
      <c r="B48" s="1"/>
      <c r="C48" s="1"/>
      <c r="H48" s="7"/>
      <c r="I48" s="1"/>
      <c r="J48" s="1"/>
      <c r="K48" s="1"/>
    </row>
    <row r="49" spans="1:14" ht="17.25" x14ac:dyDescent="0.3">
      <c r="A49" s="1" t="s">
        <v>2</v>
      </c>
      <c r="B49" s="1"/>
      <c r="C49" s="1"/>
      <c r="H49" s="8"/>
      <c r="I49" s="1" t="s">
        <v>8</v>
      </c>
      <c r="J49" s="1"/>
      <c r="K49" s="1"/>
    </row>
    <row r="50" spans="1:14" ht="15.75" x14ac:dyDescent="0.25">
      <c r="A50" s="2" t="s">
        <v>0</v>
      </c>
      <c r="B50" s="4" t="s">
        <v>3</v>
      </c>
      <c r="C50" s="4" t="s">
        <v>18</v>
      </c>
      <c r="D50" s="5" t="s">
        <v>5</v>
      </c>
      <c r="E50" t="s">
        <v>4</v>
      </c>
      <c r="F50" t="s">
        <v>1</v>
      </c>
      <c r="H50" s="8"/>
      <c r="I50" s="2" t="s">
        <v>0</v>
      </c>
      <c r="J50" s="4" t="s">
        <v>11</v>
      </c>
      <c r="K50" s="4" t="s">
        <v>19</v>
      </c>
      <c r="L50" s="5" t="s">
        <v>10</v>
      </c>
      <c r="M50" t="s">
        <v>9</v>
      </c>
      <c r="N50" t="s">
        <v>1</v>
      </c>
    </row>
    <row r="51" spans="1:14" ht="17.25" x14ac:dyDescent="0.3">
      <c r="A51" s="2">
        <v>5</v>
      </c>
      <c r="B51" s="3">
        <v>2.0049999999999999</v>
      </c>
      <c r="C51" s="2">
        <v>1.996</v>
      </c>
      <c r="D51" s="12">
        <f>100*ABS(C51-B51)/C51</f>
        <v>0.45090180360720927</v>
      </c>
      <c r="E51" s="2">
        <v>12</v>
      </c>
      <c r="F51" s="6" t="str">
        <f>IF(D51&lt;=E51,"Да","Нет")</f>
        <v>Да</v>
      </c>
      <c r="G51" s="8"/>
      <c r="H51" s="7"/>
      <c r="I51" s="2">
        <v>5</v>
      </c>
      <c r="J51" s="3">
        <v>62.9</v>
      </c>
      <c r="K51" s="2">
        <v>61.3</v>
      </c>
      <c r="L51" s="12">
        <f>ABS(K51-J51)</f>
        <v>1.6000000000000014</v>
      </c>
      <c r="M51" s="2">
        <v>4</v>
      </c>
      <c r="N51" s="6" t="str">
        <f>IF(L51&lt;=M51,"Да","Нет")</f>
        <v>Да</v>
      </c>
    </row>
    <row r="52" spans="1:14" ht="15.75" x14ac:dyDescent="0.25">
      <c r="A52" s="2">
        <v>6</v>
      </c>
      <c r="B52" s="3">
        <v>1.99</v>
      </c>
      <c r="C52" s="2">
        <v>1.996</v>
      </c>
      <c r="D52" s="12">
        <f t="shared" ref="D52:D54" si="16">100*ABS(C52-B52)/C52</f>
        <v>0.30060120240480986</v>
      </c>
      <c r="E52" s="2">
        <v>12</v>
      </c>
      <c r="F52" s="6" t="str">
        <f t="shared" ref="F52:F54" si="17">IF(D52&lt;=E52,"Да","Нет")</f>
        <v>Да</v>
      </c>
      <c r="G52" s="8"/>
      <c r="H52" s="9"/>
      <c r="I52" s="2">
        <v>6</v>
      </c>
      <c r="J52" s="3">
        <v>38.700000000000003</v>
      </c>
      <c r="K52" s="2">
        <v>37.5</v>
      </c>
      <c r="L52" s="12">
        <f t="shared" ref="L52:L54" si="18">ABS(K52-J52)</f>
        <v>1.2000000000000028</v>
      </c>
      <c r="M52" s="2">
        <v>4</v>
      </c>
      <c r="N52" s="6" t="str">
        <f t="shared" ref="N52:N54" si="19">IF(L52&lt;=M52,"Да","Нет")</f>
        <v>Да</v>
      </c>
    </row>
    <row r="53" spans="1:14" ht="15.75" x14ac:dyDescent="0.25">
      <c r="A53" s="2">
        <v>7</v>
      </c>
      <c r="B53" s="3">
        <v>1.99</v>
      </c>
      <c r="C53" s="2">
        <v>1.9970000000000001</v>
      </c>
      <c r="D53" s="12">
        <f t="shared" si="16"/>
        <v>0.35052578868303041</v>
      </c>
      <c r="E53" s="2">
        <v>12</v>
      </c>
      <c r="F53" s="6" t="str">
        <f t="shared" si="17"/>
        <v>Да</v>
      </c>
      <c r="G53" s="8"/>
      <c r="H53" s="9"/>
      <c r="I53" s="2">
        <v>7</v>
      </c>
      <c r="J53" s="3">
        <v>14.8</v>
      </c>
      <c r="K53" s="2">
        <v>13.8</v>
      </c>
      <c r="L53" s="12">
        <f t="shared" si="18"/>
        <v>1</v>
      </c>
      <c r="M53" s="2">
        <v>4</v>
      </c>
      <c r="N53" s="6" t="str">
        <f t="shared" si="19"/>
        <v>Да</v>
      </c>
    </row>
    <row r="54" spans="1:14" ht="15.75" x14ac:dyDescent="0.25">
      <c r="A54" s="2">
        <v>8</v>
      </c>
      <c r="B54" s="3">
        <v>2.0099999999999998</v>
      </c>
      <c r="C54" s="2">
        <v>1.9970000000000001</v>
      </c>
      <c r="D54" s="12">
        <f t="shared" si="16"/>
        <v>0.65097646469702941</v>
      </c>
      <c r="E54" s="2">
        <v>12</v>
      </c>
      <c r="F54" s="6" t="str">
        <f t="shared" si="17"/>
        <v>Да</v>
      </c>
      <c r="G54" s="8"/>
      <c r="H54" s="9"/>
      <c r="I54" s="2">
        <v>8</v>
      </c>
      <c r="J54" s="3">
        <v>-9.1</v>
      </c>
      <c r="K54" s="2">
        <v>-10</v>
      </c>
      <c r="L54" s="12">
        <f t="shared" si="18"/>
        <v>0.90000000000000036</v>
      </c>
      <c r="M54" s="2">
        <v>4</v>
      </c>
      <c r="N54" s="6" t="str">
        <f t="shared" si="19"/>
        <v>Да</v>
      </c>
    </row>
    <row r="55" spans="1:14" ht="15.75" x14ac:dyDescent="0.25">
      <c r="A55" s="9"/>
      <c r="B55" s="9"/>
      <c r="C55" s="9"/>
      <c r="D55" s="13"/>
      <c r="E55" s="9"/>
      <c r="F55" s="11"/>
      <c r="G55" s="8"/>
      <c r="H55" s="9"/>
      <c r="I55" s="9"/>
      <c r="J55" s="9"/>
      <c r="K55" s="9"/>
      <c r="L55" s="13"/>
      <c r="M55" s="9"/>
      <c r="N55" s="11"/>
    </row>
    <row r="57" spans="1:14" ht="17.25" x14ac:dyDescent="0.3">
      <c r="A57" s="1" t="s">
        <v>2</v>
      </c>
      <c r="B57" s="1"/>
      <c r="C57" s="1"/>
      <c r="H57" s="8"/>
      <c r="I57" s="1" t="s">
        <v>8</v>
      </c>
      <c r="J57" s="1"/>
      <c r="K57" s="1"/>
    </row>
    <row r="58" spans="1:14" ht="15.75" x14ac:dyDescent="0.25">
      <c r="A58" s="2" t="s">
        <v>0</v>
      </c>
      <c r="B58" s="4" t="s">
        <v>3</v>
      </c>
      <c r="C58" s="4" t="s">
        <v>20</v>
      </c>
      <c r="D58" s="5" t="s">
        <v>5</v>
      </c>
      <c r="E58" t="s">
        <v>4</v>
      </c>
      <c r="F58" t="s">
        <v>1</v>
      </c>
      <c r="H58" s="8"/>
      <c r="I58" s="2" t="s">
        <v>0</v>
      </c>
      <c r="J58" s="4" t="s">
        <v>11</v>
      </c>
      <c r="K58" s="4" t="s">
        <v>21</v>
      </c>
      <c r="L58" s="5" t="s">
        <v>10</v>
      </c>
      <c r="M58" t="s">
        <v>9</v>
      </c>
      <c r="N58" t="s">
        <v>1</v>
      </c>
    </row>
    <row r="59" spans="1:14" ht="17.25" x14ac:dyDescent="0.3">
      <c r="A59" s="2">
        <v>5</v>
      </c>
      <c r="B59" s="3">
        <v>1.4</v>
      </c>
      <c r="C59" s="2">
        <v>1.401</v>
      </c>
      <c r="D59" s="12">
        <f>100*ABS(C59-B59)/C59</f>
        <v>7.1377587437552598E-2</v>
      </c>
      <c r="E59" s="2">
        <v>8</v>
      </c>
      <c r="F59" s="6" t="str">
        <f>IF(D59&lt;=E59,"Да","Нет")</f>
        <v>Да</v>
      </c>
      <c r="G59" s="8"/>
      <c r="H59" s="7"/>
      <c r="I59" s="2">
        <v>5</v>
      </c>
      <c r="J59" s="3">
        <v>62</v>
      </c>
      <c r="K59" s="2">
        <v>61.1</v>
      </c>
      <c r="L59" s="12">
        <f>ABS(K59-J59)</f>
        <v>0.89999999999999858</v>
      </c>
      <c r="M59" s="2">
        <v>3</v>
      </c>
      <c r="N59" s="6" t="str">
        <f>IF(L59&lt;=M59,"Да","Нет")</f>
        <v>Да</v>
      </c>
    </row>
    <row r="60" spans="1:14" ht="15.75" x14ac:dyDescent="0.25">
      <c r="A60" s="2">
        <v>6</v>
      </c>
      <c r="B60" s="3">
        <v>1.41</v>
      </c>
      <c r="C60" s="2">
        <v>1.4019999999999999</v>
      </c>
      <c r="D60" s="12">
        <f t="shared" ref="D60:D62" si="20">100*ABS(C60-B60)/C60</f>
        <v>0.57061340941512184</v>
      </c>
      <c r="E60" s="2">
        <v>8</v>
      </c>
      <c r="F60" s="6" t="str">
        <f t="shared" ref="F60:F62" si="21">IF(D60&lt;=E60,"Да","Нет")</f>
        <v>Да</v>
      </c>
      <c r="G60" s="8"/>
      <c r="H60" s="9"/>
      <c r="I60" s="2">
        <v>6</v>
      </c>
      <c r="J60" s="3">
        <v>38.200000000000003</v>
      </c>
      <c r="K60" s="2">
        <v>37.4</v>
      </c>
      <c r="L60" s="12">
        <f t="shared" ref="L60:L62" si="22">ABS(K60-J60)</f>
        <v>0.80000000000000426</v>
      </c>
      <c r="M60" s="2">
        <v>3</v>
      </c>
      <c r="N60" s="6" t="str">
        <f t="shared" ref="N60:N62" si="23">IF(L60&lt;=M60,"Да","Нет")</f>
        <v>Да</v>
      </c>
    </row>
    <row r="61" spans="1:14" ht="15.75" x14ac:dyDescent="0.25">
      <c r="A61" s="2">
        <v>7</v>
      </c>
      <c r="B61" s="3">
        <v>1.38</v>
      </c>
      <c r="C61" s="2">
        <v>1.401</v>
      </c>
      <c r="D61" s="12">
        <f t="shared" si="20"/>
        <v>1.4989293361884461</v>
      </c>
      <c r="E61" s="2">
        <v>8</v>
      </c>
      <c r="F61" s="6" t="str">
        <f t="shared" si="21"/>
        <v>Да</v>
      </c>
      <c r="G61" s="8"/>
      <c r="H61" s="9"/>
      <c r="I61" s="2">
        <v>7</v>
      </c>
      <c r="J61" s="3">
        <v>14.4</v>
      </c>
      <c r="K61" s="2">
        <v>13.7</v>
      </c>
      <c r="L61" s="12">
        <f t="shared" si="22"/>
        <v>0.70000000000000107</v>
      </c>
      <c r="M61" s="2">
        <v>3</v>
      </c>
      <c r="N61" s="6" t="str">
        <f t="shared" si="23"/>
        <v>Да</v>
      </c>
    </row>
    <row r="62" spans="1:14" ht="15.75" x14ac:dyDescent="0.25">
      <c r="A62" s="2">
        <v>8</v>
      </c>
      <c r="B62" s="3">
        <v>1.39</v>
      </c>
      <c r="C62" s="2">
        <v>1.401</v>
      </c>
      <c r="D62" s="12">
        <f t="shared" si="20"/>
        <v>0.78515346181299928</v>
      </c>
      <c r="E62" s="2">
        <v>8</v>
      </c>
      <c r="F62" s="6" t="str">
        <f t="shared" si="21"/>
        <v>Да</v>
      </c>
      <c r="G62" s="8"/>
      <c r="H62" s="9"/>
      <c r="I62" s="2">
        <v>8</v>
      </c>
      <c r="J62" s="3">
        <v>-8.8000000000000007</v>
      </c>
      <c r="K62" s="2">
        <v>-10</v>
      </c>
      <c r="L62" s="12">
        <f t="shared" si="22"/>
        <v>1.1999999999999993</v>
      </c>
      <c r="M62" s="2">
        <v>3</v>
      </c>
      <c r="N62" s="6" t="str">
        <f t="shared" si="23"/>
        <v>Да</v>
      </c>
    </row>
    <row r="65" spans="1:14" ht="17.25" x14ac:dyDescent="0.3">
      <c r="A65" s="1" t="s">
        <v>2</v>
      </c>
      <c r="B65" s="1"/>
      <c r="C65" s="1"/>
      <c r="H65" s="8"/>
      <c r="I65" s="1" t="s">
        <v>8</v>
      </c>
      <c r="J65" s="1"/>
      <c r="K65" s="1"/>
    </row>
    <row r="66" spans="1:14" ht="15.75" x14ac:dyDescent="0.25">
      <c r="A66" s="2" t="s">
        <v>0</v>
      </c>
      <c r="B66" s="4" t="s">
        <v>3</v>
      </c>
      <c r="C66" s="4" t="s">
        <v>22</v>
      </c>
      <c r="D66" s="5" t="s">
        <v>5</v>
      </c>
      <c r="E66" t="s">
        <v>4</v>
      </c>
      <c r="F66" t="s">
        <v>1</v>
      </c>
      <c r="H66" s="8"/>
      <c r="I66" s="2" t="s">
        <v>0</v>
      </c>
      <c r="J66" s="4" t="s">
        <v>11</v>
      </c>
      <c r="K66" s="4" t="s">
        <v>21</v>
      </c>
      <c r="L66" s="5" t="s">
        <v>10</v>
      </c>
      <c r="M66" t="s">
        <v>9</v>
      </c>
      <c r="N66" t="s">
        <v>1</v>
      </c>
    </row>
    <row r="67" spans="1:14" ht="17.25" x14ac:dyDescent="0.3">
      <c r="A67" s="2">
        <v>5</v>
      </c>
      <c r="B67" s="3">
        <v>1.18</v>
      </c>
      <c r="C67" s="2">
        <v>1.1990000000000001</v>
      </c>
      <c r="D67" s="12">
        <f>100*ABS(C67-B67)/C67</f>
        <v>1.5846538782318704</v>
      </c>
      <c r="E67" s="2">
        <v>20</v>
      </c>
      <c r="F67" s="6" t="str">
        <f>IF(D67&lt;=E67,"Да","Нет")</f>
        <v>Да</v>
      </c>
      <c r="G67" s="8"/>
      <c r="H67" s="7"/>
      <c r="I67" s="2">
        <v>5</v>
      </c>
      <c r="J67" s="3">
        <v>64.7</v>
      </c>
      <c r="K67" s="2">
        <v>60.5</v>
      </c>
      <c r="L67" s="12">
        <f>ABS(K67-J67)</f>
        <v>4.2000000000000028</v>
      </c>
      <c r="M67" s="2">
        <v>6</v>
      </c>
      <c r="N67" s="6" t="str">
        <f>IF(L67&lt;=M67,"Да","Нет")</f>
        <v>Да</v>
      </c>
    </row>
    <row r="68" spans="1:14" ht="15.75" x14ac:dyDescent="0.25">
      <c r="A68" s="2">
        <v>6</v>
      </c>
      <c r="B68" s="3">
        <v>1.1950000000000001</v>
      </c>
      <c r="C68" s="2">
        <v>1.2</v>
      </c>
      <c r="D68" s="12">
        <f t="shared" ref="D68:D70" si="24">100*ABS(C68-B68)/C68</f>
        <v>0.4166666666666578</v>
      </c>
      <c r="E68" s="2">
        <v>20</v>
      </c>
      <c r="F68" s="6" t="str">
        <f t="shared" ref="F68:F70" si="25">IF(D68&lt;=E68,"Да","Нет")</f>
        <v>Да</v>
      </c>
      <c r="G68" s="8"/>
      <c r="H68" s="9"/>
      <c r="I68" s="2">
        <v>6</v>
      </c>
      <c r="J68" s="3">
        <v>34.1</v>
      </c>
      <c r="K68" s="2">
        <v>36.799999999999997</v>
      </c>
      <c r="L68" s="12">
        <f t="shared" ref="L68:L70" si="26">ABS(K68-J68)</f>
        <v>2.6999999999999957</v>
      </c>
      <c r="M68" s="2">
        <v>6</v>
      </c>
      <c r="N68" s="6" t="str">
        <f t="shared" ref="N68:N70" si="27">IF(L68&lt;=M68,"Да","Нет")</f>
        <v>Да</v>
      </c>
    </row>
    <row r="69" spans="1:14" ht="15.75" x14ac:dyDescent="0.25">
      <c r="A69" s="2">
        <v>7</v>
      </c>
      <c r="B69" s="3">
        <v>1.1850000000000001</v>
      </c>
      <c r="C69" s="2">
        <v>1.2</v>
      </c>
      <c r="D69" s="12">
        <f t="shared" si="24"/>
        <v>1.249999999999992</v>
      </c>
      <c r="E69" s="2">
        <v>20</v>
      </c>
      <c r="F69" s="6" t="str">
        <f t="shared" si="25"/>
        <v>Да</v>
      </c>
      <c r="G69" s="8"/>
      <c r="H69" s="9"/>
      <c r="I69" s="2">
        <v>7</v>
      </c>
      <c r="J69" s="3">
        <v>9.5</v>
      </c>
      <c r="K69" s="2">
        <v>13.2</v>
      </c>
      <c r="L69" s="12">
        <f t="shared" si="26"/>
        <v>3.6999999999999993</v>
      </c>
      <c r="M69" s="2">
        <v>6</v>
      </c>
      <c r="N69" s="6" t="str">
        <f t="shared" si="27"/>
        <v>Да</v>
      </c>
    </row>
    <row r="70" spans="1:14" ht="15.75" x14ac:dyDescent="0.25">
      <c r="A70" s="2">
        <v>8</v>
      </c>
      <c r="B70" s="3">
        <v>1.23</v>
      </c>
      <c r="C70" s="2">
        <v>1.2</v>
      </c>
      <c r="D70" s="12">
        <f t="shared" si="24"/>
        <v>2.5000000000000022</v>
      </c>
      <c r="E70" s="2">
        <v>20</v>
      </c>
      <c r="F70" s="6" t="str">
        <f t="shared" si="25"/>
        <v>Да</v>
      </c>
      <c r="G70" s="8"/>
      <c r="H70" s="9"/>
      <c r="I70" s="2">
        <v>8</v>
      </c>
      <c r="J70" s="3">
        <v>-8.6999999999999993</v>
      </c>
      <c r="K70" s="2">
        <v>-10.5</v>
      </c>
      <c r="L70" s="12">
        <f t="shared" si="26"/>
        <v>1.8000000000000007</v>
      </c>
      <c r="M70" s="2">
        <v>6</v>
      </c>
      <c r="N70" s="6" t="str">
        <f t="shared" si="27"/>
        <v>Да</v>
      </c>
    </row>
    <row r="76" spans="1:14" x14ac:dyDescent="0.25">
      <c r="L76">
        <f>20*LOG10(0.2/2.2)</f>
        <v>-20.8278537031645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100191</vt:lpstr>
      <vt:lpstr>Лист2</vt:lpstr>
      <vt:lpstr>100262_2018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Metrolog</dc:creator>
  <cp:lastModifiedBy>Metrolog</cp:lastModifiedBy>
  <dcterms:created xsi:type="dcterms:W3CDTF">2017-07-31T07:42:04Z</dcterms:created>
  <dcterms:modified xsi:type="dcterms:W3CDTF">2018-03-31T12:13:06Z</dcterms:modified>
</cp:coreProperties>
</file>