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0" r:id="rId1"/>
    <sheet name="Лист2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1" l="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35" i="11"/>
  <c r="N35" i="10" l="1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34" i="10"/>
  <c r="J40" i="10"/>
  <c r="J41" i="10"/>
  <c r="J42" i="10"/>
  <c r="J43" i="10"/>
  <c r="J44" i="10"/>
  <c r="J45" i="10"/>
  <c r="J52" i="10"/>
  <c r="J53" i="10"/>
  <c r="J54" i="10"/>
  <c r="J55" i="10"/>
  <c r="J56" i="10"/>
  <c r="J57" i="10"/>
  <c r="J63" i="10"/>
  <c r="J64" i="10"/>
  <c r="J65" i="10"/>
  <c r="J66" i="10"/>
  <c r="J67" i="10"/>
  <c r="J68" i="10"/>
  <c r="J69" i="10"/>
  <c r="J75" i="10"/>
  <c r="J76" i="10"/>
  <c r="J77" i="10"/>
  <c r="J78" i="10"/>
  <c r="J79" i="10"/>
  <c r="J80" i="10"/>
  <c r="J81" i="10"/>
  <c r="F6" i="10"/>
  <c r="J34" i="10" s="1"/>
  <c r="B8" i="10"/>
  <c r="J39" i="10" l="1"/>
  <c r="J50" i="10"/>
  <c r="J73" i="10"/>
  <c r="J61" i="10"/>
  <c r="J49" i="10"/>
  <c r="J37" i="10"/>
  <c r="J62" i="10"/>
  <c r="J38" i="10"/>
  <c r="J84" i="10"/>
  <c r="J72" i="10"/>
  <c r="J60" i="10"/>
  <c r="J48" i="10"/>
  <c r="J36" i="10"/>
  <c r="J71" i="10"/>
  <c r="J35" i="10"/>
  <c r="J51" i="10"/>
  <c r="J74" i="10"/>
  <c r="F8" i="10"/>
  <c r="J83" i="10"/>
  <c r="J59" i="10"/>
  <c r="J47" i="10"/>
  <c r="J82" i="10"/>
  <c r="J70" i="10"/>
  <c r="J58" i="10"/>
  <c r="J46" i="10"/>
</calcChain>
</file>

<file path=xl/sharedStrings.xml><?xml version="1.0" encoding="utf-8"?>
<sst xmlns="http://schemas.openxmlformats.org/spreadsheetml/2006/main" count="22" uniqueCount="14">
  <si>
    <t>(1/ч)</t>
  </si>
  <si>
    <t>Ti=</t>
  </si>
  <si>
    <t xml:space="preserve">λi = </t>
  </si>
  <si>
    <t xml:space="preserve">λc = </t>
  </si>
  <si>
    <t>Tc=</t>
  </si>
  <si>
    <t>(ч)</t>
  </si>
  <si>
    <t>t</t>
  </si>
  <si>
    <t>CUM(t)</t>
  </si>
  <si>
    <t>Pc(t)</t>
  </si>
  <si>
    <t>N(m,σ)</t>
  </si>
  <si>
    <t>час</t>
  </si>
  <si>
    <t xml:space="preserve"> = </t>
  </si>
  <si>
    <t xml:space="preserve">m = </t>
  </si>
  <si>
    <t>Pc(t)_аналитич.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</si>
</sst>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"/>
    <numFmt numFmtId="170" formatCode="0.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9" fontId="0" fillId="0" borderId="5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5" fillId="0" borderId="0" xfId="0" applyFont="1"/>
    <xf numFmtId="0" fontId="0" fillId="0" borderId="16" xfId="0" applyBorder="1" applyAlignment="1">
      <alignment horizontal="right"/>
    </xf>
    <xf numFmtId="0" fontId="0" fillId="0" borderId="17" xfId="0" applyBorder="1"/>
    <xf numFmtId="0" fontId="1" fillId="0" borderId="18" xfId="0" applyFont="1" applyBorder="1"/>
    <xf numFmtId="0" fontId="1" fillId="0" borderId="19" xfId="0" applyFont="1" applyBorder="1" applyAlignment="1">
      <alignment horizontal="right"/>
    </xf>
    <xf numFmtId="0" fontId="0" fillId="0" borderId="20" xfId="0" applyBorder="1"/>
    <xf numFmtId="0" fontId="1" fillId="0" borderId="21" xfId="0" applyFont="1" applyBorder="1"/>
    <xf numFmtId="17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Pc(t)_</a:t>
            </a:r>
            <a:r>
              <a:rPr lang="ru-RU"/>
              <a:t>аналитич.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Лист1!$J$33</c:f>
              <c:strCache>
                <c:ptCount val="1"/>
                <c:pt idx="0">
                  <c:v>Pc(t)_аналитич.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Лист1!$I$34:$I$84</c:f>
              <c:numCache>
                <c:formatCode>0.0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cat>
          <c:val>
            <c:numRef>
              <c:f>Лист1!$J$34:$J$84</c:f>
              <c:numCache>
                <c:formatCode>0.000</c:formatCode>
                <c:ptCount val="51"/>
                <c:pt idx="0" formatCode="General">
                  <c:v>1</c:v>
                </c:pt>
                <c:pt idx="1">
                  <c:v>0.92311634638663576</c:v>
                </c:pt>
                <c:pt idx="2">
                  <c:v>0.85214378896621135</c:v>
                </c:pt>
                <c:pt idx="3">
                  <c:v>0.78662786106655347</c:v>
                </c:pt>
                <c:pt idx="4">
                  <c:v>0.72614903707369083</c:v>
                </c:pt>
                <c:pt idx="5">
                  <c:v>0.67032004603563933</c:v>
                </c:pt>
                <c:pt idx="6">
                  <c:v>0.61878339180614084</c:v>
                </c:pt>
                <c:pt idx="7">
                  <c:v>0.57120906384881487</c:v>
                </c:pt>
                <c:pt idx="8">
                  <c:v>0.52729242404304855</c:v>
                </c:pt>
                <c:pt idx="9">
                  <c:v>0.48675225595997162</c:v>
                </c:pt>
                <c:pt idx="10">
                  <c:v>0.44932896411722156</c:v>
                </c:pt>
                <c:pt idx="11">
                  <c:v>0.41478291168158132</c:v>
                </c:pt>
                <c:pt idx="12">
                  <c:v>0.38289288597511206</c:v>
                </c:pt>
                <c:pt idx="13">
                  <c:v>0.35345468195878016</c:v>
                </c:pt>
                <c:pt idx="14">
                  <c:v>0.32627979462303952</c:v>
                </c:pt>
                <c:pt idx="15">
                  <c:v>0.30119421191220203</c:v>
                </c:pt>
                <c:pt idx="16">
                  <c:v>0.27803730045319408</c:v>
                </c:pt>
                <c:pt idx="17">
                  <c:v>0.25666077695355588</c:v>
                </c:pt>
                <c:pt idx="18">
                  <c:v>0.23692775868212171</c:v>
                </c:pt>
                <c:pt idx="19">
                  <c:v>0.21871188695221475</c:v>
                </c:pt>
                <c:pt idx="20">
                  <c:v>0.20189651799465538</c:v>
                </c:pt>
                <c:pt idx="21">
                  <c:v>0.18637397603940994</c:v>
                </c:pt>
                <c:pt idx="22">
                  <c:v>0.17204486382305048</c:v>
                </c:pt>
                <c:pt idx="23">
                  <c:v>0.15881742610692071</c:v>
                </c:pt>
                <c:pt idx="24">
                  <c:v>0.14660696213035015</c:v>
                </c:pt>
                <c:pt idx="25">
                  <c:v>0.1353352832366127</c:v>
                </c:pt>
                <c:pt idx="26">
                  <c:v>0.12493021219858241</c:v>
                </c:pt>
                <c:pt idx="27">
                  <c:v>0.11532512103806251</c:v>
                </c:pt>
                <c:pt idx="28">
                  <c:v>0.10645850437925285</c:v>
                </c:pt>
                <c:pt idx="29">
                  <c:v>9.8273585604361544E-2</c:v>
                </c:pt>
                <c:pt idx="30">
                  <c:v>9.071795328941247E-2</c:v>
                </c:pt>
                <c:pt idx="31">
                  <c:v>8.3743225592195922E-2</c:v>
                </c:pt>
                <c:pt idx="32">
                  <c:v>7.7304740443299713E-2</c:v>
                </c:pt>
                <c:pt idx="33">
                  <c:v>7.1361269556386053E-2</c:v>
                </c:pt>
                <c:pt idx="34">
                  <c:v>6.5874754426402948E-2</c:v>
                </c:pt>
                <c:pt idx="35">
                  <c:v>6.0810062625217952E-2</c:v>
                </c:pt>
                <c:pt idx="36">
                  <c:v>5.6134762834133704E-2</c:v>
                </c:pt>
                <c:pt idx="37">
                  <c:v>5.1818917172725812E-2</c:v>
                </c:pt>
                <c:pt idx="38">
                  <c:v>4.7834889494198368E-2</c:v>
                </c:pt>
                <c:pt idx="39">
                  <c:v>4.415716841969286E-2</c:v>
                </c:pt>
                <c:pt idx="40">
                  <c:v>4.0762203978366211E-2</c:v>
                </c:pt>
                <c:pt idx="41">
                  <c:v>3.7628256807176221E-2</c:v>
                </c:pt>
                <c:pt idx="42">
                  <c:v>3.4735258944738549E-2</c:v>
                </c:pt>
                <c:pt idx="43">
                  <c:v>3.2064685327860769E-2</c:v>
                </c:pt>
                <c:pt idx="44">
                  <c:v>2.9599435167891985E-2</c:v>
                </c:pt>
                <c:pt idx="45">
                  <c:v>2.7323722447292559E-2</c:v>
                </c:pt>
                <c:pt idx="46">
                  <c:v>2.5222974835227223E-2</c:v>
                </c:pt>
                <c:pt idx="47">
                  <c:v>2.3283740374897E-2</c:v>
                </c:pt>
                <c:pt idx="48">
                  <c:v>2.1493601345089923E-2</c:v>
                </c:pt>
                <c:pt idx="49">
                  <c:v>1.9841094744370281E-2</c:v>
                </c:pt>
                <c:pt idx="50">
                  <c:v>1.8315638888734179E-2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47C6-BFD2-A27EA309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77904"/>
        <c:axId val="603178320"/>
      </c:lineChart>
      <c:catAx>
        <c:axId val="60317790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78320"/>
        <c:crosses val="autoZero"/>
        <c:auto val="1"/>
        <c:lblAlgn val="ctr"/>
        <c:lblOffset val="100"/>
        <c:noMultiLvlLbl val="0"/>
      </c:catAx>
      <c:valAx>
        <c:axId val="6031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Лист1!$N$33</c:f>
              <c:strCache>
                <c:ptCount val="1"/>
                <c:pt idx="0">
                  <c:v>Pc(t)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Лист1!$L$34:$L$59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cat>
          <c:val>
            <c:numRef>
              <c:f>Лист1!$N$34:$N$59</c:f>
              <c:numCache>
                <c:formatCode>General</c:formatCode>
                <c:ptCount val="26"/>
                <c:pt idx="0">
                  <c:v>0.67090000000000005</c:v>
                </c:pt>
                <c:pt idx="1">
                  <c:v>0.45169999999999999</c:v>
                </c:pt>
                <c:pt idx="2">
                  <c:v>0.30379999999999996</c:v>
                </c:pt>
                <c:pt idx="3">
                  <c:v>0.20519999999999994</c:v>
                </c:pt>
                <c:pt idx="4">
                  <c:v>0.14139999999999997</c:v>
                </c:pt>
                <c:pt idx="5">
                  <c:v>9.5799999999999996E-2</c:v>
                </c:pt>
                <c:pt idx="6">
                  <c:v>6.4599999999999991E-2</c:v>
                </c:pt>
                <c:pt idx="7">
                  <c:v>4.1800000000000059E-2</c:v>
                </c:pt>
                <c:pt idx="8">
                  <c:v>2.7800000000000047E-2</c:v>
                </c:pt>
                <c:pt idx="9">
                  <c:v>1.8499999999999961E-2</c:v>
                </c:pt>
                <c:pt idx="10">
                  <c:v>1.2900000000000023E-2</c:v>
                </c:pt>
                <c:pt idx="11">
                  <c:v>9.099999999999997E-3</c:v>
                </c:pt>
                <c:pt idx="12">
                  <c:v>6.2000000000000943E-3</c:v>
                </c:pt>
                <c:pt idx="13">
                  <c:v>4.5000000000000595E-3</c:v>
                </c:pt>
                <c:pt idx="14">
                  <c:v>3.0000000000000027E-3</c:v>
                </c:pt>
                <c:pt idx="15">
                  <c:v>2.0999999999999908E-3</c:v>
                </c:pt>
                <c:pt idx="16">
                  <c:v>1.2000000000000899E-3</c:v>
                </c:pt>
                <c:pt idx="17">
                  <c:v>1.0999999999999899E-3</c:v>
                </c:pt>
                <c:pt idx="18">
                  <c:v>6.9999999999992291E-4</c:v>
                </c:pt>
                <c:pt idx="19">
                  <c:v>2.9999999999996696E-4</c:v>
                </c:pt>
                <c:pt idx="20">
                  <c:v>2.9999999999996696E-4</c:v>
                </c:pt>
                <c:pt idx="21">
                  <c:v>1.9999999999997797E-4</c:v>
                </c:pt>
                <c:pt idx="22">
                  <c:v>1.0000000000010001E-4</c:v>
                </c:pt>
                <c:pt idx="23">
                  <c:v>1.0000000000010001E-4</c:v>
                </c:pt>
                <c:pt idx="24">
                  <c:v>1.0000000000010001E-4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3-4E10-85EA-0BB41AAB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72960"/>
        <c:axId val="750859232"/>
      </c:lineChart>
      <c:catAx>
        <c:axId val="7508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59232"/>
        <c:crosses val="autoZero"/>
        <c:auto val="1"/>
        <c:lblAlgn val="ctr"/>
        <c:lblOffset val="100"/>
        <c:noMultiLvlLbl val="0"/>
      </c:catAx>
      <c:valAx>
        <c:axId val="750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Веротяность безотказной работ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Лист2!$C$34</c:f>
              <c:strCache>
                <c:ptCount val="1"/>
                <c:pt idx="0">
                  <c:v>Pc(t)_аналитич.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Лист2!$B$35:$B$59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Лист2!$C$35:$C$59</c:f>
              <c:numCache>
                <c:formatCode>0.0000</c:formatCode>
                <c:ptCount val="25"/>
                <c:pt idx="0">
                  <c:v>0.99996832875816688</c:v>
                </c:pt>
                <c:pt idx="1">
                  <c:v>0.99992765195607491</c:v>
                </c:pt>
                <c:pt idx="2">
                  <c:v>0.99984089140984245</c:v>
                </c:pt>
                <c:pt idx="3">
                  <c:v>0.99966307073432314</c:v>
                </c:pt>
                <c:pt idx="4">
                  <c:v>0.99931286206208414</c:v>
                </c:pt>
                <c:pt idx="5">
                  <c:v>0.9986501019683699</c:v>
                </c:pt>
                <c:pt idx="6">
                  <c:v>0.99744486966957202</c:v>
                </c:pt>
                <c:pt idx="7">
                  <c:v>0.99533881197628127</c:v>
                </c:pt>
                <c:pt idx="8">
                  <c:v>0.99180246407540384</c:v>
                </c:pt>
                <c:pt idx="9">
                  <c:v>0.98609655248650141</c:v>
                </c:pt>
                <c:pt idx="10">
                  <c:v>0.97724986805182079</c:v>
                </c:pt>
                <c:pt idx="11">
                  <c:v>0.96406968088707423</c:v>
                </c:pt>
                <c:pt idx="12">
                  <c:v>0.94520070830044201</c:v>
                </c:pt>
                <c:pt idx="13">
                  <c:v>0.91924334076622893</c:v>
                </c:pt>
                <c:pt idx="14">
                  <c:v>0.88493032977829178</c:v>
                </c:pt>
                <c:pt idx="15">
                  <c:v>0.84134474606854304</c:v>
                </c:pt>
                <c:pt idx="16">
                  <c:v>0.78814460141660336</c:v>
                </c:pt>
                <c:pt idx="17">
                  <c:v>0.72574688224992645</c:v>
                </c:pt>
                <c:pt idx="18">
                  <c:v>0.65542174161032429</c:v>
                </c:pt>
                <c:pt idx="19">
                  <c:v>0.57925970943910299</c:v>
                </c:pt>
                <c:pt idx="20">
                  <c:v>0.5</c:v>
                </c:pt>
                <c:pt idx="21">
                  <c:v>0.42074029056089701</c:v>
                </c:pt>
                <c:pt idx="22">
                  <c:v>0.34457825838967571</c:v>
                </c:pt>
                <c:pt idx="23">
                  <c:v>0.27425311775007355</c:v>
                </c:pt>
                <c:pt idx="24">
                  <c:v>0.21185539858339664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4458-B4D1-9F4C1E134C35}"/>
            </c:ext>
          </c:extLst>
        </c:ser>
        <c:ser>
          <c:idx val="1"/>
          <c:order val="1"/>
          <c:tx>
            <c:strRef>
              <c:f>Лист2!$E$34</c:f>
              <c:strCache>
                <c:ptCount val="1"/>
                <c:pt idx="0">
                  <c:v>Pc(t)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Лист2!$B$35:$B$59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Лист2!$E$35:$E$59</c:f>
              <c:numCache>
                <c:formatCode>0.0000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0.99219999999999997</c:v>
                </c:pt>
                <c:pt idx="5">
                  <c:v>0.99219999999999997</c:v>
                </c:pt>
                <c:pt idx="6">
                  <c:v>0.98450000000000004</c:v>
                </c:pt>
                <c:pt idx="7">
                  <c:v>0.97670000000000001</c:v>
                </c:pt>
                <c:pt idx="8">
                  <c:v>0.96899999999999997</c:v>
                </c:pt>
                <c:pt idx="9">
                  <c:v>0.95350000000000001</c:v>
                </c:pt>
                <c:pt idx="10">
                  <c:v>0.94569999999999999</c:v>
                </c:pt>
                <c:pt idx="11">
                  <c:v>0.93020000000000003</c:v>
                </c:pt>
                <c:pt idx="12">
                  <c:v>0.82950000000000002</c:v>
                </c:pt>
                <c:pt idx="13">
                  <c:v>0.75970000000000004</c:v>
                </c:pt>
                <c:pt idx="14">
                  <c:v>0.69769999999999999</c:v>
                </c:pt>
                <c:pt idx="15">
                  <c:v>0.59689999999999999</c:v>
                </c:pt>
                <c:pt idx="16">
                  <c:v>0.45740000000000003</c:v>
                </c:pt>
                <c:pt idx="17">
                  <c:v>0.3256</c:v>
                </c:pt>
                <c:pt idx="18">
                  <c:v>0.21709999999999996</c:v>
                </c:pt>
                <c:pt idx="19">
                  <c:v>0.12400000000000011</c:v>
                </c:pt>
                <c:pt idx="20">
                  <c:v>0.1008</c:v>
                </c:pt>
                <c:pt idx="21">
                  <c:v>5.4300000000000015E-2</c:v>
                </c:pt>
                <c:pt idx="22">
                  <c:v>3.0999999999999917E-2</c:v>
                </c:pt>
                <c:pt idx="23">
                  <c:v>8.0000000000000071E-3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F-4458-B4D1-9F4C1E13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74864"/>
        <c:axId val="739271952"/>
      </c:lineChart>
      <c:catAx>
        <c:axId val="7392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271952"/>
        <c:crosses val="autoZero"/>
        <c:auto val="1"/>
        <c:lblAlgn val="ctr"/>
        <c:lblOffset val="100"/>
        <c:noMultiLvlLbl val="0"/>
      </c:catAx>
      <c:valAx>
        <c:axId val="739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2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" Target="../charts/chart3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133350</xdr:rowOff>
    </xdr:from>
    <xdr:to>
      <xdr:col>3</xdr:col>
      <xdr:colOff>19050</xdr:colOff>
      <xdr:row>4</xdr:row>
      <xdr:rowOff>47625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266700" y="323850"/>
          <a:ext cx="1333500" cy="485775"/>
          <a:chOff x="7995" y="3945"/>
          <a:chExt cx="2490" cy="765"/>
        </a:xfrm>
      </xdr:grpSpPr>
      <xdr:grpSp>
        <xdr:nvGrpSpPr>
          <xdr:cNvPr id="2050" name="Group 2"/>
          <xdr:cNvGrpSpPr>
            <a:grpSpLocks/>
          </xdr:cNvGrpSpPr>
        </xdr:nvGrpSpPr>
        <xdr:grpSpPr bwMode="auto">
          <a:xfrm>
            <a:off x="7995" y="3945"/>
            <a:ext cx="2490" cy="240"/>
            <a:chOff x="1935" y="6195"/>
            <a:chExt cx="2490" cy="240"/>
          </a:xfrm>
        </xdr:grpSpPr>
        <xdr:grpSp>
          <xdr:nvGrpSpPr>
            <xdr:cNvPr id="2051" name="Group 3"/>
            <xdr:cNvGrpSpPr>
              <a:grpSpLocks/>
            </xdr:cNvGrpSpPr>
          </xdr:nvGrpSpPr>
          <xdr:grpSpPr bwMode="auto">
            <a:xfrm>
              <a:off x="1935" y="6195"/>
              <a:ext cx="1245" cy="240"/>
              <a:chOff x="1935" y="1170"/>
              <a:chExt cx="1245" cy="240"/>
            </a:xfrm>
          </xdr:grpSpPr>
          <xdr:sp macro="" textlink="">
            <xdr:nvSpPr>
              <xdr:cNvPr id="2052" name="Rectangle 4"/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2053" name="AutoShape 5"/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2054" name="AutoShape 6"/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grpSp>
          <xdr:nvGrpSpPr>
            <xdr:cNvPr id="2055" name="Group 7"/>
            <xdr:cNvGrpSpPr>
              <a:grpSpLocks/>
            </xdr:cNvGrpSpPr>
          </xdr:nvGrpSpPr>
          <xdr:grpSpPr bwMode="auto">
            <a:xfrm>
              <a:off x="3180" y="6195"/>
              <a:ext cx="1245" cy="240"/>
              <a:chOff x="1935" y="1170"/>
              <a:chExt cx="1245" cy="240"/>
            </a:xfrm>
          </xdr:grpSpPr>
          <xdr:sp macro="" textlink="">
            <xdr:nvSpPr>
              <xdr:cNvPr id="2056" name="Rectangle 8"/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2057" name="AutoShape 9"/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2058" name="AutoShape 10"/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</xdr:grpSp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8880" y="4185"/>
            <a:ext cx="1095" cy="525"/>
          </a:xfrm>
          <a:prstGeom prst="rect">
            <a:avLst/>
          </a:prstGeom>
          <a:solidFill>
            <a:srgbClr val="FFFFFF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ru-RU" sz="13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Рис.1</a:t>
            </a:r>
          </a:p>
          <a:p>
            <a:pPr algn="l" rtl="0">
              <a:defRPr sz="1000"/>
            </a:pPr>
            <a:endParaRPr lang="ru-RU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133350</xdr:colOff>
      <xdr:row>9</xdr:row>
      <xdr:rowOff>142875</xdr:rowOff>
    </xdr:from>
    <xdr:to>
      <xdr:col>10</xdr:col>
      <xdr:colOff>399305</xdr:colOff>
      <xdr:row>30</xdr:row>
      <xdr:rowOff>37613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62150"/>
          <a:ext cx="5961905" cy="389523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12</xdr:col>
      <xdr:colOff>114300</xdr:colOff>
      <xdr:row>9</xdr:row>
      <xdr:rowOff>133350</xdr:rowOff>
    </xdr:from>
    <xdr:to>
      <xdr:col>21</xdr:col>
      <xdr:colOff>66675</xdr:colOff>
      <xdr:row>30</xdr:row>
      <xdr:rowOff>171941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952625"/>
          <a:ext cx="5438775" cy="403909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257175</xdr:colOff>
      <xdr:row>31</xdr:row>
      <xdr:rowOff>180975</xdr:rowOff>
    </xdr:from>
    <xdr:to>
      <xdr:col>4</xdr:col>
      <xdr:colOff>142656</xdr:colOff>
      <xdr:row>34</xdr:row>
      <xdr:rowOff>133276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6191250"/>
          <a:ext cx="1752381" cy="5904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209550</xdr:colOff>
      <xdr:row>35</xdr:row>
      <xdr:rowOff>152400</xdr:rowOff>
    </xdr:from>
    <xdr:to>
      <xdr:col>7</xdr:col>
      <xdr:colOff>494865</xdr:colOff>
      <xdr:row>38</xdr:row>
      <xdr:rowOff>76138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6991350"/>
          <a:ext cx="3476190" cy="49523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15</xdr:col>
      <xdr:colOff>152399</xdr:colOff>
      <xdr:row>32</xdr:row>
      <xdr:rowOff>95250</xdr:rowOff>
    </xdr:from>
    <xdr:to>
      <xdr:col>22</xdr:col>
      <xdr:colOff>409574</xdr:colOff>
      <xdr:row>46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161925</xdr:colOff>
      <xdr:row>47</xdr:row>
      <xdr:rowOff>28575</xdr:rowOff>
    </xdr:from>
    <xdr:to>
      <xdr:col>22</xdr:col>
      <xdr:colOff>466725</xdr:colOff>
      <xdr:row>61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438150</xdr:colOff>
      <xdr:row>9</xdr:row>
      <xdr:rowOff>47625</xdr:rowOff>
    </xdr:from>
    <xdr:to>
      <xdr:col>27</xdr:col>
      <xdr:colOff>37693</xdr:colOff>
      <xdr:row>29</xdr:row>
      <xdr:rowOff>132863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63425" y="1866900"/>
          <a:ext cx="3257143" cy="389523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28575</xdr:rowOff>
    </xdr:from>
    <xdr:to>
      <xdr:col>2</xdr:col>
      <xdr:colOff>419100</xdr:colOff>
      <xdr:row>3</xdr:row>
      <xdr:rowOff>180975</xdr:rowOff>
    </xdr:to>
    <xdr:grpSp>
      <xdr:nvGrpSpPr>
        <xdr:cNvPr id="4" name="Group 2"/>
        <xdr:cNvGrpSpPr>
          <a:grpSpLocks/>
        </xdr:cNvGrpSpPr>
      </xdr:nvGrpSpPr>
      <xdr:grpSpPr bwMode="auto">
        <a:xfrm>
          <a:off x="304800" y="647700"/>
          <a:ext cx="1333500" cy="152400"/>
          <a:chOff x="1935" y="6195"/>
          <a:chExt cx="2490" cy="240"/>
        </a:xfrm>
      </xdr:grpSpPr>
      <xdr:grpSp>
        <xdr:nvGrpSpPr>
          <xdr:cNvPr id="6" name="Group 3"/>
          <xdr:cNvGrpSpPr>
            <a:grpSpLocks/>
          </xdr:cNvGrpSpPr>
        </xdr:nvGrpSpPr>
        <xdr:grpSpPr bwMode="auto">
          <a:xfrm>
            <a:off x="1935" y="6195"/>
            <a:ext cx="1245" cy="240"/>
            <a:chOff x="1935" y="1170"/>
            <a:chExt cx="1245" cy="240"/>
          </a:xfrm>
        </xdr:grpSpPr>
        <xdr:sp macro="" textlink="">
          <xdr:nvSpPr>
            <xdr:cNvPr id="11" name="Rectangle 4"/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2" name="AutoShape 5"/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AutoShape 6"/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7" name="Group 7"/>
          <xdr:cNvGrpSpPr>
            <a:grpSpLocks/>
          </xdr:cNvGrpSpPr>
        </xdr:nvGrpSpPr>
        <xdr:grpSpPr bwMode="auto">
          <a:xfrm>
            <a:off x="3180" y="6195"/>
            <a:ext cx="1245" cy="240"/>
            <a:chOff x="1935" y="1170"/>
            <a:chExt cx="1245" cy="240"/>
          </a:xfrm>
        </xdr:grpSpPr>
        <xdr:sp macro="" textlink="">
          <xdr:nvSpPr>
            <xdr:cNvPr id="8" name="Rectangle 8"/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9" name="AutoShape 9"/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0" name="AutoShape 10"/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xdr:twoCellAnchor>
    <xdr:from>
      <xdr:col>2</xdr:col>
      <xdr:colOff>842159</xdr:colOff>
      <xdr:row>3</xdr:row>
      <xdr:rowOff>123825</xdr:rowOff>
    </xdr:from>
    <xdr:to>
      <xdr:col>2</xdr:col>
      <xdr:colOff>1042987</xdr:colOff>
      <xdr:row>3</xdr:row>
      <xdr:rowOff>123825</xdr:rowOff>
    </xdr:to>
    <xdr:cxnSp macro="">
      <xdr:nvCxnSpPr>
        <xdr:cNvPr id="15" name="AutoShape 9"/>
        <xdr:cNvCxnSpPr>
          <a:cxnSpLocks noChangeShapeType="1"/>
        </xdr:cNvCxnSpPr>
      </xdr:nvCxnSpPr>
      <xdr:spPr bwMode="auto">
        <a:xfrm>
          <a:off x="2061359" y="742950"/>
          <a:ext cx="200828" cy="0"/>
        </a:xfrm>
        <a:prstGeom prst="straightConnector1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357187</xdr:colOff>
      <xdr:row>3</xdr:row>
      <xdr:rowOff>114300</xdr:rowOff>
    </xdr:from>
    <xdr:to>
      <xdr:col>2</xdr:col>
      <xdr:colOff>558015</xdr:colOff>
      <xdr:row>3</xdr:row>
      <xdr:rowOff>114300</xdr:rowOff>
    </xdr:to>
    <xdr:cxnSp macro="">
      <xdr:nvCxnSpPr>
        <xdr:cNvPr id="16" name="AutoShape 10"/>
        <xdr:cNvCxnSpPr>
          <a:cxnSpLocks noChangeShapeType="1"/>
        </xdr:cNvCxnSpPr>
      </xdr:nvCxnSpPr>
      <xdr:spPr bwMode="auto">
        <a:xfrm>
          <a:off x="1576387" y="685800"/>
          <a:ext cx="200828" cy="0"/>
        </a:xfrm>
        <a:prstGeom prst="straightConnector1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352425</xdr:colOff>
      <xdr:row>6</xdr:row>
      <xdr:rowOff>28575</xdr:rowOff>
    </xdr:from>
    <xdr:to>
      <xdr:col>0</xdr:col>
      <xdr:colOff>438150</xdr:colOff>
      <xdr:row>7</xdr:row>
      <xdr:rowOff>28575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192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8</xdr:row>
      <xdr:rowOff>85725</xdr:rowOff>
    </xdr:from>
    <xdr:to>
      <xdr:col>9</xdr:col>
      <xdr:colOff>84964</xdr:colOff>
      <xdr:row>31</xdr:row>
      <xdr:rowOff>18511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676400"/>
          <a:ext cx="6085714" cy="431428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276225</xdr:colOff>
      <xdr:row>10</xdr:row>
      <xdr:rowOff>66675</xdr:rowOff>
    </xdr:from>
    <xdr:to>
      <xdr:col>21</xdr:col>
      <xdr:colOff>437292</xdr:colOff>
      <xdr:row>30</xdr:row>
      <xdr:rowOff>161437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2225" y="2038350"/>
          <a:ext cx="6866667" cy="390476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22</xdr:col>
      <xdr:colOff>314325</xdr:colOff>
      <xdr:row>5</xdr:row>
      <xdr:rowOff>0</xdr:rowOff>
    </xdr:from>
    <xdr:to>
      <xdr:col>27</xdr:col>
      <xdr:colOff>561563</xdr:colOff>
      <xdr:row>30</xdr:row>
      <xdr:rowOff>66070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25525" y="1009650"/>
          <a:ext cx="3295238" cy="483809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6</xdr:col>
      <xdr:colOff>247650</xdr:colOff>
      <xdr:row>33</xdr:row>
      <xdr:rowOff>47625</xdr:rowOff>
    </xdr:from>
    <xdr:to>
      <xdr:col>13</xdr:col>
      <xdr:colOff>552450</xdr:colOff>
      <xdr:row>47</xdr:row>
      <xdr:rowOff>66675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552450</xdr:colOff>
      <xdr:row>3</xdr:row>
      <xdr:rowOff>38100</xdr:rowOff>
    </xdr:from>
    <xdr:to>
      <xdr:col>2</xdr:col>
      <xdr:colOff>817543</xdr:colOff>
      <xdr:row>4</xdr:row>
      <xdr:rowOff>0</xdr:rowOff>
    </xdr:to>
    <xdr:sp macro="" textlink="">
      <xdr:nvSpPr>
        <xdr:cNvPr id="22" name="Rectangle 8"/>
        <xdr:cNvSpPr>
          <a:spLocks noChangeArrowheads="1"/>
        </xdr:cNvSpPr>
      </xdr:nvSpPr>
      <xdr:spPr bwMode="auto">
        <a:xfrm>
          <a:off x="1771650" y="657225"/>
          <a:ext cx="265093" cy="1524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84"/>
  <sheetViews>
    <sheetView tabSelected="1" workbookViewId="0">
      <selection activeCell="J6" sqref="J6"/>
    </sheetView>
  </sheetViews>
  <sheetFormatPr defaultRowHeight="15" x14ac:dyDescent="0.25"/>
  <cols>
    <col min="1" max="1" width="6.28515625" customWidth="1"/>
    <col min="2" max="2" width="4.28515625" customWidth="1"/>
    <col min="3" max="3" width="13.140625" customWidth="1"/>
    <col min="4" max="4" width="4.28515625" customWidth="1"/>
    <col min="5" max="5" width="5.7109375" customWidth="1"/>
    <col min="6" max="6" width="5" customWidth="1"/>
    <col min="10" max="10" width="19.28515625" customWidth="1"/>
  </cols>
  <sheetData>
    <row r="5" spans="1:7" ht="15.75" thickBot="1" x14ac:dyDescent="0.3"/>
    <row r="6" spans="1:7" ht="20.25" thickBot="1" x14ac:dyDescent="0.35">
      <c r="A6" s="1" t="s">
        <v>2</v>
      </c>
      <c r="B6" s="4">
        <v>0.1</v>
      </c>
      <c r="C6" s="10" t="s">
        <v>0</v>
      </c>
      <c r="E6" s="5" t="s">
        <v>3</v>
      </c>
      <c r="F6" s="2">
        <f>2*B6</f>
        <v>0.2</v>
      </c>
      <c r="G6" s="10" t="s">
        <v>0</v>
      </c>
    </row>
    <row r="7" spans="1:7" ht="15.75" thickBot="1" x14ac:dyDescent="0.3"/>
    <row r="8" spans="1:7" ht="16.5" thickBot="1" x14ac:dyDescent="0.3">
      <c r="A8" s="6" t="s">
        <v>1</v>
      </c>
      <c r="B8" s="8">
        <f>1/B6</f>
        <v>10</v>
      </c>
      <c r="C8" s="3" t="s">
        <v>5</v>
      </c>
      <c r="E8" s="7" t="s">
        <v>4</v>
      </c>
      <c r="F8" s="9">
        <f>1/F6</f>
        <v>5</v>
      </c>
      <c r="G8" s="3" t="s">
        <v>5</v>
      </c>
    </row>
    <row r="32" ht="15.75" thickBot="1" x14ac:dyDescent="0.3"/>
    <row r="33" spans="9:14" ht="19.5" thickBot="1" x14ac:dyDescent="0.35">
      <c r="I33" s="15" t="s">
        <v>6</v>
      </c>
      <c r="J33" s="16" t="s">
        <v>13</v>
      </c>
      <c r="L33" s="15" t="s">
        <v>6</v>
      </c>
      <c r="M33" s="28" t="s">
        <v>7</v>
      </c>
      <c r="N33" s="16" t="s">
        <v>8</v>
      </c>
    </row>
    <row r="34" spans="9:14" x14ac:dyDescent="0.25">
      <c r="I34" s="13">
        <v>0</v>
      </c>
      <c r="J34" s="14">
        <f>EXP(-2*$F$6*I34)</f>
        <v>1</v>
      </c>
      <c r="L34" s="25">
        <v>2</v>
      </c>
      <c r="M34" s="26">
        <v>32.909999999999997</v>
      </c>
      <c r="N34" s="27">
        <f>1-M34/100</f>
        <v>0.67090000000000005</v>
      </c>
    </row>
    <row r="35" spans="9:14" x14ac:dyDescent="0.25">
      <c r="I35" s="11">
        <v>0.2</v>
      </c>
      <c r="J35" s="17">
        <f>EXP(-2*$F$6*I35)</f>
        <v>0.92311634638663576</v>
      </c>
      <c r="L35" s="20">
        <v>4</v>
      </c>
      <c r="M35" s="19">
        <v>54.83</v>
      </c>
      <c r="N35" s="21">
        <f t="shared" ref="N35:N59" si="0">1-M35/100</f>
        <v>0.45169999999999999</v>
      </c>
    </row>
    <row r="36" spans="9:14" x14ac:dyDescent="0.25">
      <c r="I36" s="11">
        <v>0.4</v>
      </c>
      <c r="J36" s="17">
        <f>EXP(-2*$F$6*I36)</f>
        <v>0.85214378896621135</v>
      </c>
      <c r="L36" s="20">
        <v>6</v>
      </c>
      <c r="M36" s="19">
        <v>69.62</v>
      </c>
      <c r="N36" s="21">
        <f t="shared" si="0"/>
        <v>0.30379999999999996</v>
      </c>
    </row>
    <row r="37" spans="9:14" x14ac:dyDescent="0.25">
      <c r="I37" s="11">
        <v>0.6</v>
      </c>
      <c r="J37" s="17">
        <f>EXP(-2*$F$6*I37)</f>
        <v>0.78662786106655347</v>
      </c>
      <c r="L37" s="20">
        <v>8</v>
      </c>
      <c r="M37" s="19">
        <v>79.48</v>
      </c>
      <c r="N37" s="21">
        <f t="shared" si="0"/>
        <v>0.20519999999999994</v>
      </c>
    </row>
    <row r="38" spans="9:14" x14ac:dyDescent="0.25">
      <c r="I38" s="11">
        <v>0.8</v>
      </c>
      <c r="J38" s="17">
        <f>EXP(-2*$F$6*I38)</f>
        <v>0.72614903707369083</v>
      </c>
      <c r="L38" s="20">
        <v>10</v>
      </c>
      <c r="M38" s="19">
        <v>85.86</v>
      </c>
      <c r="N38" s="21">
        <f t="shared" si="0"/>
        <v>0.14139999999999997</v>
      </c>
    </row>
    <row r="39" spans="9:14" x14ac:dyDescent="0.25">
      <c r="I39" s="11">
        <v>1</v>
      </c>
      <c r="J39" s="17">
        <f>EXP(-2*$F$6*I39)</f>
        <v>0.67032004603563933</v>
      </c>
      <c r="L39" s="20">
        <v>12</v>
      </c>
      <c r="M39" s="19">
        <v>90.42</v>
      </c>
      <c r="N39" s="21">
        <f t="shared" si="0"/>
        <v>9.5799999999999996E-2</v>
      </c>
    </row>
    <row r="40" spans="9:14" x14ac:dyDescent="0.25">
      <c r="I40" s="11">
        <v>1.2</v>
      </c>
      <c r="J40" s="17">
        <f>EXP(-2*$F$6*I40)</f>
        <v>0.61878339180614084</v>
      </c>
      <c r="L40" s="20">
        <v>14</v>
      </c>
      <c r="M40" s="19">
        <v>93.54</v>
      </c>
      <c r="N40" s="21">
        <f t="shared" si="0"/>
        <v>6.4599999999999991E-2</v>
      </c>
    </row>
    <row r="41" spans="9:14" x14ac:dyDescent="0.25">
      <c r="I41" s="11">
        <v>1.4</v>
      </c>
      <c r="J41" s="17">
        <f>EXP(-2*$F$6*I41)</f>
        <v>0.57120906384881487</v>
      </c>
      <c r="L41" s="20">
        <v>16</v>
      </c>
      <c r="M41" s="19">
        <v>95.82</v>
      </c>
      <c r="N41" s="21">
        <f t="shared" si="0"/>
        <v>4.1800000000000059E-2</v>
      </c>
    </row>
    <row r="42" spans="9:14" x14ac:dyDescent="0.25">
      <c r="I42" s="11">
        <v>1.6</v>
      </c>
      <c r="J42" s="17">
        <f>EXP(-2*$F$6*I42)</f>
        <v>0.52729242404304855</v>
      </c>
      <c r="L42" s="20">
        <v>18</v>
      </c>
      <c r="M42" s="19">
        <v>97.22</v>
      </c>
      <c r="N42" s="21">
        <f t="shared" si="0"/>
        <v>2.7800000000000047E-2</v>
      </c>
    </row>
    <row r="43" spans="9:14" x14ac:dyDescent="0.25">
      <c r="I43" s="11">
        <v>1.8</v>
      </c>
      <c r="J43" s="17">
        <f>EXP(-2*$F$6*I43)</f>
        <v>0.48675225595997162</v>
      </c>
      <c r="L43" s="20">
        <v>20</v>
      </c>
      <c r="M43" s="19">
        <v>98.15</v>
      </c>
      <c r="N43" s="21">
        <f t="shared" si="0"/>
        <v>1.8499999999999961E-2</v>
      </c>
    </row>
    <row r="44" spans="9:14" x14ac:dyDescent="0.25">
      <c r="I44" s="11">
        <v>2</v>
      </c>
      <c r="J44" s="17">
        <f>EXP(-2*$F$6*I44)</f>
        <v>0.44932896411722156</v>
      </c>
      <c r="L44" s="20">
        <v>22</v>
      </c>
      <c r="M44" s="19">
        <v>98.71</v>
      </c>
      <c r="N44" s="21">
        <f t="shared" si="0"/>
        <v>1.2900000000000023E-2</v>
      </c>
    </row>
    <row r="45" spans="9:14" x14ac:dyDescent="0.25">
      <c r="I45" s="11">
        <v>2.2000000000000002</v>
      </c>
      <c r="J45" s="17">
        <f>EXP(-2*$F$6*I45)</f>
        <v>0.41478291168158132</v>
      </c>
      <c r="L45" s="20">
        <v>24</v>
      </c>
      <c r="M45" s="19">
        <v>99.09</v>
      </c>
      <c r="N45" s="21">
        <f t="shared" si="0"/>
        <v>9.099999999999997E-3</v>
      </c>
    </row>
    <row r="46" spans="9:14" x14ac:dyDescent="0.25">
      <c r="I46" s="11">
        <v>2.4</v>
      </c>
      <c r="J46" s="17">
        <f>EXP(-2*$F$6*I46)</f>
        <v>0.38289288597511206</v>
      </c>
      <c r="L46" s="20">
        <v>26</v>
      </c>
      <c r="M46" s="19">
        <v>99.38</v>
      </c>
      <c r="N46" s="21">
        <f t="shared" si="0"/>
        <v>6.2000000000000943E-3</v>
      </c>
    </row>
    <row r="47" spans="9:14" x14ac:dyDescent="0.25">
      <c r="I47" s="11">
        <v>2.6</v>
      </c>
      <c r="J47" s="17">
        <f>EXP(-2*$F$6*I47)</f>
        <v>0.35345468195878016</v>
      </c>
      <c r="L47" s="20">
        <v>28</v>
      </c>
      <c r="M47" s="19">
        <v>99.55</v>
      </c>
      <c r="N47" s="21">
        <f t="shared" si="0"/>
        <v>4.5000000000000595E-3</v>
      </c>
    </row>
    <row r="48" spans="9:14" x14ac:dyDescent="0.25">
      <c r="I48" s="11">
        <v>2.8</v>
      </c>
      <c r="J48" s="17">
        <f>EXP(-2*$F$6*I48)</f>
        <v>0.32627979462303952</v>
      </c>
      <c r="L48" s="20">
        <v>30</v>
      </c>
      <c r="M48" s="19">
        <v>99.7</v>
      </c>
      <c r="N48" s="21">
        <f t="shared" si="0"/>
        <v>3.0000000000000027E-3</v>
      </c>
    </row>
    <row r="49" spans="9:14" x14ac:dyDescent="0.25">
      <c r="I49" s="11">
        <v>3</v>
      </c>
      <c r="J49" s="17">
        <f>EXP(-2*$F$6*I49)</f>
        <v>0.30119421191220203</v>
      </c>
      <c r="L49" s="20">
        <v>32</v>
      </c>
      <c r="M49" s="19">
        <v>99.79</v>
      </c>
      <c r="N49" s="21">
        <f t="shared" si="0"/>
        <v>2.0999999999999908E-3</v>
      </c>
    </row>
    <row r="50" spans="9:14" x14ac:dyDescent="0.25">
      <c r="I50" s="11">
        <v>3.2</v>
      </c>
      <c r="J50" s="17">
        <f>EXP(-2*$F$6*I50)</f>
        <v>0.27803730045319408</v>
      </c>
      <c r="L50" s="20">
        <v>34</v>
      </c>
      <c r="M50" s="19">
        <v>99.88</v>
      </c>
      <c r="N50" s="21">
        <f t="shared" si="0"/>
        <v>1.2000000000000899E-3</v>
      </c>
    </row>
    <row r="51" spans="9:14" x14ac:dyDescent="0.25">
      <c r="I51" s="11">
        <v>3.4</v>
      </c>
      <c r="J51" s="17">
        <f>EXP(-2*$F$6*I51)</f>
        <v>0.25666077695355588</v>
      </c>
      <c r="L51" s="20">
        <v>36</v>
      </c>
      <c r="M51" s="19">
        <v>99.89</v>
      </c>
      <c r="N51" s="21">
        <f t="shared" si="0"/>
        <v>1.0999999999999899E-3</v>
      </c>
    </row>
    <row r="52" spans="9:14" x14ac:dyDescent="0.25">
      <c r="I52" s="11">
        <v>3.6</v>
      </c>
      <c r="J52" s="17">
        <f>EXP(-2*$F$6*I52)</f>
        <v>0.23692775868212171</v>
      </c>
      <c r="L52" s="20">
        <v>38</v>
      </c>
      <c r="M52" s="19">
        <v>99.93</v>
      </c>
      <c r="N52" s="21">
        <f t="shared" si="0"/>
        <v>6.9999999999992291E-4</v>
      </c>
    </row>
    <row r="53" spans="9:14" x14ac:dyDescent="0.25">
      <c r="I53" s="11">
        <v>3.8</v>
      </c>
      <c r="J53" s="17">
        <f>EXP(-2*$F$6*I53)</f>
        <v>0.21871188695221475</v>
      </c>
      <c r="L53" s="20">
        <v>40</v>
      </c>
      <c r="M53" s="19">
        <v>99.97</v>
      </c>
      <c r="N53" s="21">
        <f t="shared" si="0"/>
        <v>2.9999999999996696E-4</v>
      </c>
    </row>
    <row r="54" spans="9:14" x14ac:dyDescent="0.25">
      <c r="I54" s="11">
        <v>4</v>
      </c>
      <c r="J54" s="17">
        <f>EXP(-2*$F$6*I54)</f>
        <v>0.20189651799465538</v>
      </c>
      <c r="L54" s="20">
        <v>42</v>
      </c>
      <c r="M54" s="19">
        <v>99.97</v>
      </c>
      <c r="N54" s="21">
        <f t="shared" si="0"/>
        <v>2.9999999999996696E-4</v>
      </c>
    </row>
    <row r="55" spans="9:14" x14ac:dyDescent="0.25">
      <c r="I55" s="11">
        <v>4.2</v>
      </c>
      <c r="J55" s="17">
        <f>EXP(-2*$F$6*I55)</f>
        <v>0.18637397603940994</v>
      </c>
      <c r="L55" s="20">
        <v>44</v>
      </c>
      <c r="M55" s="19">
        <v>99.98</v>
      </c>
      <c r="N55" s="21">
        <f t="shared" si="0"/>
        <v>1.9999999999997797E-4</v>
      </c>
    </row>
    <row r="56" spans="9:14" x14ac:dyDescent="0.25">
      <c r="I56" s="11">
        <v>4.4000000000000004</v>
      </c>
      <c r="J56" s="17">
        <f>EXP(-2*$F$6*I56)</f>
        <v>0.17204486382305048</v>
      </c>
      <c r="L56" s="20">
        <v>46</v>
      </c>
      <c r="M56" s="19">
        <v>99.99</v>
      </c>
      <c r="N56" s="21">
        <f t="shared" si="0"/>
        <v>1.0000000000010001E-4</v>
      </c>
    </row>
    <row r="57" spans="9:14" x14ac:dyDescent="0.25">
      <c r="I57" s="11">
        <v>4.5999999999999996</v>
      </c>
      <c r="J57" s="17">
        <f>EXP(-2*$F$6*I57)</f>
        <v>0.15881742610692071</v>
      </c>
      <c r="L57" s="20">
        <v>48</v>
      </c>
      <c r="M57" s="19">
        <v>99.99</v>
      </c>
      <c r="N57" s="21">
        <f t="shared" si="0"/>
        <v>1.0000000000010001E-4</v>
      </c>
    </row>
    <row r="58" spans="9:14" x14ac:dyDescent="0.25">
      <c r="I58" s="11">
        <v>4.8</v>
      </c>
      <c r="J58" s="17">
        <f>EXP(-2*$F$6*I58)</f>
        <v>0.14660696213035015</v>
      </c>
      <c r="L58" s="20">
        <v>50</v>
      </c>
      <c r="M58" s="19">
        <v>99.99</v>
      </c>
      <c r="N58" s="21">
        <f t="shared" si="0"/>
        <v>1.0000000000010001E-4</v>
      </c>
    </row>
    <row r="59" spans="9:14" ht="15.75" thickBot="1" x14ac:dyDescent="0.3">
      <c r="I59" s="11">
        <v>5</v>
      </c>
      <c r="J59" s="17">
        <f>EXP(-2*$F$6*I59)</f>
        <v>0.1353352832366127</v>
      </c>
      <c r="L59" s="22">
        <v>52</v>
      </c>
      <c r="M59" s="23">
        <v>100</v>
      </c>
      <c r="N59" s="24">
        <f t="shared" si="0"/>
        <v>0</v>
      </c>
    </row>
    <row r="60" spans="9:14" x14ac:dyDescent="0.25">
      <c r="I60" s="11">
        <v>5.2</v>
      </c>
      <c r="J60" s="17">
        <f t="shared" ref="J60:J84" si="1">EXP(-2*$F$6*I60)</f>
        <v>0.12493021219858241</v>
      </c>
    </row>
    <row r="61" spans="9:14" x14ac:dyDescent="0.25">
      <c r="I61" s="11">
        <v>5.4</v>
      </c>
      <c r="J61" s="17">
        <f t="shared" si="1"/>
        <v>0.11532512103806251</v>
      </c>
    </row>
    <row r="62" spans="9:14" x14ac:dyDescent="0.25">
      <c r="I62" s="11">
        <v>5.6</v>
      </c>
      <c r="J62" s="17">
        <f t="shared" si="1"/>
        <v>0.10645850437925285</v>
      </c>
    </row>
    <row r="63" spans="9:14" x14ac:dyDescent="0.25">
      <c r="I63" s="11">
        <v>5.8</v>
      </c>
      <c r="J63" s="17">
        <f t="shared" si="1"/>
        <v>9.8273585604361544E-2</v>
      </c>
    </row>
    <row r="64" spans="9:14" x14ac:dyDescent="0.25">
      <c r="I64" s="11">
        <v>6</v>
      </c>
      <c r="J64" s="17">
        <f t="shared" si="1"/>
        <v>9.071795328941247E-2</v>
      </c>
    </row>
    <row r="65" spans="9:10" x14ac:dyDescent="0.25">
      <c r="I65" s="11">
        <v>6.2</v>
      </c>
      <c r="J65" s="17">
        <f t="shared" si="1"/>
        <v>8.3743225592195922E-2</v>
      </c>
    </row>
    <row r="66" spans="9:10" x14ac:dyDescent="0.25">
      <c r="I66" s="11">
        <v>6.4</v>
      </c>
      <c r="J66" s="17">
        <f t="shared" si="1"/>
        <v>7.7304740443299713E-2</v>
      </c>
    </row>
    <row r="67" spans="9:10" x14ac:dyDescent="0.25">
      <c r="I67" s="11">
        <v>6.6</v>
      </c>
      <c r="J67" s="17">
        <f t="shared" si="1"/>
        <v>7.1361269556386053E-2</v>
      </c>
    </row>
    <row r="68" spans="9:10" x14ac:dyDescent="0.25">
      <c r="I68" s="11">
        <v>6.8</v>
      </c>
      <c r="J68" s="17">
        <f t="shared" si="1"/>
        <v>6.5874754426402948E-2</v>
      </c>
    </row>
    <row r="69" spans="9:10" x14ac:dyDescent="0.25">
      <c r="I69" s="11">
        <v>7</v>
      </c>
      <c r="J69" s="17">
        <f t="shared" si="1"/>
        <v>6.0810062625217952E-2</v>
      </c>
    </row>
    <row r="70" spans="9:10" x14ac:dyDescent="0.25">
      <c r="I70" s="11">
        <v>7.2</v>
      </c>
      <c r="J70" s="17">
        <f t="shared" si="1"/>
        <v>5.6134762834133704E-2</v>
      </c>
    </row>
    <row r="71" spans="9:10" x14ac:dyDescent="0.25">
      <c r="I71" s="11">
        <v>7.4</v>
      </c>
      <c r="J71" s="17">
        <f t="shared" si="1"/>
        <v>5.1818917172725812E-2</v>
      </c>
    </row>
    <row r="72" spans="9:10" x14ac:dyDescent="0.25">
      <c r="I72" s="11">
        <v>7.6</v>
      </c>
      <c r="J72" s="17">
        <f t="shared" si="1"/>
        <v>4.7834889494198368E-2</v>
      </c>
    </row>
    <row r="73" spans="9:10" x14ac:dyDescent="0.25">
      <c r="I73" s="11">
        <v>7.8</v>
      </c>
      <c r="J73" s="17">
        <f t="shared" si="1"/>
        <v>4.415716841969286E-2</v>
      </c>
    </row>
    <row r="74" spans="9:10" x14ac:dyDescent="0.25">
      <c r="I74" s="11">
        <v>8</v>
      </c>
      <c r="J74" s="17">
        <f t="shared" si="1"/>
        <v>4.0762203978366211E-2</v>
      </c>
    </row>
    <row r="75" spans="9:10" x14ac:dyDescent="0.25">
      <c r="I75" s="11">
        <v>8.1999999999999993</v>
      </c>
      <c r="J75" s="17">
        <f t="shared" si="1"/>
        <v>3.7628256807176221E-2</v>
      </c>
    </row>
    <row r="76" spans="9:10" x14ac:dyDescent="0.25">
      <c r="I76" s="11">
        <v>8.4</v>
      </c>
      <c r="J76" s="17">
        <f t="shared" si="1"/>
        <v>3.4735258944738549E-2</v>
      </c>
    </row>
    <row r="77" spans="9:10" x14ac:dyDescent="0.25">
      <c r="I77" s="11">
        <v>8.6</v>
      </c>
      <c r="J77" s="17">
        <f t="shared" si="1"/>
        <v>3.2064685327860769E-2</v>
      </c>
    </row>
    <row r="78" spans="9:10" x14ac:dyDescent="0.25">
      <c r="I78" s="11">
        <v>8.8000000000000007</v>
      </c>
      <c r="J78" s="17">
        <f t="shared" si="1"/>
        <v>2.9599435167891985E-2</v>
      </c>
    </row>
    <row r="79" spans="9:10" x14ac:dyDescent="0.25">
      <c r="I79" s="11">
        <v>9</v>
      </c>
      <c r="J79" s="17">
        <f t="shared" si="1"/>
        <v>2.7323722447292559E-2</v>
      </c>
    </row>
    <row r="80" spans="9:10" x14ac:dyDescent="0.25">
      <c r="I80" s="11">
        <v>9.1999999999999993</v>
      </c>
      <c r="J80" s="17">
        <f t="shared" si="1"/>
        <v>2.5222974835227223E-2</v>
      </c>
    </row>
    <row r="81" spans="9:10" x14ac:dyDescent="0.25">
      <c r="I81" s="11">
        <v>9.4</v>
      </c>
      <c r="J81" s="17">
        <f t="shared" si="1"/>
        <v>2.3283740374897E-2</v>
      </c>
    </row>
    <row r="82" spans="9:10" x14ac:dyDescent="0.25">
      <c r="I82" s="11">
        <v>9.6</v>
      </c>
      <c r="J82" s="17">
        <f t="shared" si="1"/>
        <v>2.1493601345089923E-2</v>
      </c>
    </row>
    <row r="83" spans="9:10" x14ac:dyDescent="0.25">
      <c r="I83" s="11">
        <v>9.8000000000000007</v>
      </c>
      <c r="J83" s="17">
        <f t="shared" si="1"/>
        <v>1.9841094744370281E-2</v>
      </c>
    </row>
    <row r="84" spans="9:10" ht="15.75" thickBot="1" x14ac:dyDescent="0.3">
      <c r="I84" s="12">
        <v>10</v>
      </c>
      <c r="J84" s="18">
        <f t="shared" si="1"/>
        <v>1.8315638888734179E-2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6" zoomScaleNormal="100" workbookViewId="0">
      <selection activeCell="P5" sqref="P5"/>
    </sheetView>
  </sheetViews>
  <sheetFormatPr defaultRowHeight="15" x14ac:dyDescent="0.25"/>
  <cols>
    <col min="3" max="3" width="19.42578125" customWidth="1"/>
  </cols>
  <sheetData>
    <row r="1" spans="1:3" ht="18.75" x14ac:dyDescent="0.3">
      <c r="A1" s="29" t="s">
        <v>9</v>
      </c>
    </row>
    <row r="5" spans="1:3" ht="15.75" thickBot="1" x14ac:dyDescent="0.3"/>
    <row r="6" spans="1:3" x14ac:dyDescent="0.25">
      <c r="A6" s="30" t="s">
        <v>12</v>
      </c>
      <c r="B6" s="31">
        <v>1000</v>
      </c>
      <c r="C6" s="32" t="s">
        <v>10</v>
      </c>
    </row>
    <row r="7" spans="1:3" ht="15.75" thickBot="1" x14ac:dyDescent="0.3">
      <c r="A7" s="33" t="s">
        <v>11</v>
      </c>
      <c r="B7" s="34">
        <v>250</v>
      </c>
      <c r="C7" s="35" t="s">
        <v>10</v>
      </c>
    </row>
    <row r="33" spans="2:5" ht="15.75" thickBot="1" x14ac:dyDescent="0.3"/>
    <row r="34" spans="2:5" ht="19.5" thickBot="1" x14ac:dyDescent="0.35">
      <c r="B34" s="15" t="s">
        <v>6</v>
      </c>
      <c r="C34" s="28" t="s">
        <v>13</v>
      </c>
      <c r="D34" s="28" t="s">
        <v>7</v>
      </c>
      <c r="E34" s="16" t="s">
        <v>8</v>
      </c>
    </row>
    <row r="35" spans="2:5" x14ac:dyDescent="0.25">
      <c r="B35" s="44">
        <v>0</v>
      </c>
      <c r="C35" s="45">
        <f>1-_xlfn.NORM.DIST(B35,$B$6,$B$7,1)</f>
        <v>0.99996832875816688</v>
      </c>
      <c r="D35" s="45">
        <v>0</v>
      </c>
      <c r="E35" s="46">
        <f>1-D35/100</f>
        <v>1</v>
      </c>
    </row>
    <row r="36" spans="2:5" x14ac:dyDescent="0.25">
      <c r="B36" s="38">
        <v>50</v>
      </c>
      <c r="C36" s="36">
        <f t="shared" ref="C36:C59" si="0">1-_xlfn.NORM.DIST(B36,$B$6,$B$7,1)</f>
        <v>0.99992765195607491</v>
      </c>
      <c r="D36" s="36">
        <v>0</v>
      </c>
      <c r="E36" s="39">
        <f t="shared" ref="E36:E59" si="1">1-D36/100</f>
        <v>1</v>
      </c>
    </row>
    <row r="37" spans="2:5" x14ac:dyDescent="0.25">
      <c r="B37" s="38">
        <v>100</v>
      </c>
      <c r="C37" s="36">
        <f t="shared" si="0"/>
        <v>0.99984089140984245</v>
      </c>
      <c r="D37" s="36">
        <v>0</v>
      </c>
      <c r="E37" s="39">
        <f t="shared" si="1"/>
        <v>1</v>
      </c>
    </row>
    <row r="38" spans="2:5" x14ac:dyDescent="0.25">
      <c r="B38" s="38">
        <v>150</v>
      </c>
      <c r="C38" s="36">
        <f t="shared" si="0"/>
        <v>0.99966307073432314</v>
      </c>
      <c r="D38" s="36">
        <v>0</v>
      </c>
      <c r="E38" s="39">
        <f t="shared" si="1"/>
        <v>1</v>
      </c>
    </row>
    <row r="39" spans="2:5" x14ac:dyDescent="0.25">
      <c r="B39" s="38">
        <v>200</v>
      </c>
      <c r="C39" s="36">
        <f t="shared" si="0"/>
        <v>0.99931286206208414</v>
      </c>
      <c r="D39" s="37">
        <v>0.78</v>
      </c>
      <c r="E39" s="39">
        <f t="shared" si="1"/>
        <v>0.99219999999999997</v>
      </c>
    </row>
    <row r="40" spans="2:5" x14ac:dyDescent="0.25">
      <c r="B40" s="38">
        <v>250</v>
      </c>
      <c r="C40" s="36">
        <f t="shared" si="0"/>
        <v>0.9986501019683699</v>
      </c>
      <c r="D40" s="37">
        <v>0.78</v>
      </c>
      <c r="E40" s="39">
        <f t="shared" si="1"/>
        <v>0.99219999999999997</v>
      </c>
    </row>
    <row r="41" spans="2:5" x14ac:dyDescent="0.25">
      <c r="B41" s="38">
        <v>300</v>
      </c>
      <c r="C41" s="36">
        <f t="shared" si="0"/>
        <v>0.99744486966957202</v>
      </c>
      <c r="D41" s="37">
        <v>1.55</v>
      </c>
      <c r="E41" s="39">
        <f t="shared" si="1"/>
        <v>0.98450000000000004</v>
      </c>
    </row>
    <row r="42" spans="2:5" x14ac:dyDescent="0.25">
      <c r="B42" s="38">
        <v>350</v>
      </c>
      <c r="C42" s="36">
        <f t="shared" si="0"/>
        <v>0.99533881197628127</v>
      </c>
      <c r="D42" s="37">
        <v>2.33</v>
      </c>
      <c r="E42" s="39">
        <f t="shared" si="1"/>
        <v>0.97670000000000001</v>
      </c>
    </row>
    <row r="43" spans="2:5" x14ac:dyDescent="0.25">
      <c r="B43" s="38">
        <v>400</v>
      </c>
      <c r="C43" s="36">
        <f t="shared" si="0"/>
        <v>0.99180246407540384</v>
      </c>
      <c r="D43" s="37">
        <v>3.1</v>
      </c>
      <c r="E43" s="39">
        <f t="shared" si="1"/>
        <v>0.96899999999999997</v>
      </c>
    </row>
    <row r="44" spans="2:5" x14ac:dyDescent="0.25">
      <c r="B44" s="38">
        <v>450</v>
      </c>
      <c r="C44" s="36">
        <f t="shared" si="0"/>
        <v>0.98609655248650141</v>
      </c>
      <c r="D44" s="37">
        <v>4.6500000000000004</v>
      </c>
      <c r="E44" s="39">
        <f t="shared" si="1"/>
        <v>0.95350000000000001</v>
      </c>
    </row>
    <row r="45" spans="2:5" x14ac:dyDescent="0.25">
      <c r="B45" s="38">
        <v>500</v>
      </c>
      <c r="C45" s="36">
        <f t="shared" si="0"/>
        <v>0.97724986805182079</v>
      </c>
      <c r="D45" s="37">
        <v>5.43</v>
      </c>
      <c r="E45" s="39">
        <f t="shared" si="1"/>
        <v>0.94569999999999999</v>
      </c>
    </row>
    <row r="46" spans="2:5" x14ac:dyDescent="0.25">
      <c r="B46" s="38">
        <v>550</v>
      </c>
      <c r="C46" s="36">
        <f t="shared" si="0"/>
        <v>0.96406968088707423</v>
      </c>
      <c r="D46" s="37">
        <v>6.98</v>
      </c>
      <c r="E46" s="39">
        <f t="shared" si="1"/>
        <v>0.93020000000000003</v>
      </c>
    </row>
    <row r="47" spans="2:5" x14ac:dyDescent="0.25">
      <c r="B47" s="38">
        <v>600</v>
      </c>
      <c r="C47" s="36">
        <f t="shared" si="0"/>
        <v>0.94520070830044201</v>
      </c>
      <c r="D47" s="37">
        <v>17.05</v>
      </c>
      <c r="E47" s="39">
        <f t="shared" si="1"/>
        <v>0.82950000000000002</v>
      </c>
    </row>
    <row r="48" spans="2:5" x14ac:dyDescent="0.25">
      <c r="B48" s="38">
        <v>650</v>
      </c>
      <c r="C48" s="36">
        <f t="shared" si="0"/>
        <v>0.91924334076622893</v>
      </c>
      <c r="D48" s="37">
        <v>24.03</v>
      </c>
      <c r="E48" s="39">
        <f t="shared" si="1"/>
        <v>0.75970000000000004</v>
      </c>
    </row>
    <row r="49" spans="2:5" x14ac:dyDescent="0.25">
      <c r="B49" s="38">
        <v>700</v>
      </c>
      <c r="C49" s="36">
        <f t="shared" si="0"/>
        <v>0.88493032977829178</v>
      </c>
      <c r="D49" s="37">
        <v>30.23</v>
      </c>
      <c r="E49" s="39">
        <f t="shared" si="1"/>
        <v>0.69769999999999999</v>
      </c>
    </row>
    <row r="50" spans="2:5" x14ac:dyDescent="0.25">
      <c r="B50" s="38">
        <v>750</v>
      </c>
      <c r="C50" s="36">
        <f t="shared" si="0"/>
        <v>0.84134474606854304</v>
      </c>
      <c r="D50" s="37">
        <v>40.31</v>
      </c>
      <c r="E50" s="39">
        <f t="shared" si="1"/>
        <v>0.59689999999999999</v>
      </c>
    </row>
    <row r="51" spans="2:5" x14ac:dyDescent="0.25">
      <c r="B51" s="38">
        <v>800</v>
      </c>
      <c r="C51" s="36">
        <f t="shared" si="0"/>
        <v>0.78814460141660336</v>
      </c>
      <c r="D51" s="37">
        <v>54.26</v>
      </c>
      <c r="E51" s="39">
        <f t="shared" si="1"/>
        <v>0.45740000000000003</v>
      </c>
    </row>
    <row r="52" spans="2:5" x14ac:dyDescent="0.25">
      <c r="B52" s="38">
        <v>850</v>
      </c>
      <c r="C52" s="36">
        <f t="shared" si="0"/>
        <v>0.72574688224992645</v>
      </c>
      <c r="D52" s="37">
        <v>67.44</v>
      </c>
      <c r="E52" s="39">
        <f t="shared" si="1"/>
        <v>0.3256</v>
      </c>
    </row>
    <row r="53" spans="2:5" x14ac:dyDescent="0.25">
      <c r="B53" s="38">
        <v>900</v>
      </c>
      <c r="C53" s="36">
        <f t="shared" si="0"/>
        <v>0.65542174161032429</v>
      </c>
      <c r="D53" s="37">
        <v>78.290000000000006</v>
      </c>
      <c r="E53" s="39">
        <f t="shared" si="1"/>
        <v>0.21709999999999996</v>
      </c>
    </row>
    <row r="54" spans="2:5" x14ac:dyDescent="0.25">
      <c r="B54" s="38">
        <v>950</v>
      </c>
      <c r="C54" s="36">
        <f t="shared" si="0"/>
        <v>0.57925970943910299</v>
      </c>
      <c r="D54" s="37">
        <v>87.6</v>
      </c>
      <c r="E54" s="39">
        <f t="shared" si="1"/>
        <v>0.12400000000000011</v>
      </c>
    </row>
    <row r="55" spans="2:5" x14ac:dyDescent="0.25">
      <c r="B55" s="38">
        <v>1000</v>
      </c>
      <c r="C55" s="36">
        <f t="shared" si="0"/>
        <v>0.5</v>
      </c>
      <c r="D55" s="37">
        <v>89.92</v>
      </c>
      <c r="E55" s="39">
        <f t="shared" si="1"/>
        <v>0.1008</v>
      </c>
    </row>
    <row r="56" spans="2:5" x14ac:dyDescent="0.25">
      <c r="B56" s="38">
        <v>1050</v>
      </c>
      <c r="C56" s="36">
        <f t="shared" si="0"/>
        <v>0.42074029056089701</v>
      </c>
      <c r="D56" s="37">
        <v>94.57</v>
      </c>
      <c r="E56" s="39">
        <f t="shared" si="1"/>
        <v>5.4300000000000015E-2</v>
      </c>
    </row>
    <row r="57" spans="2:5" x14ac:dyDescent="0.25">
      <c r="B57" s="38">
        <v>1100</v>
      </c>
      <c r="C57" s="36">
        <f t="shared" si="0"/>
        <v>0.34457825838967571</v>
      </c>
      <c r="D57" s="37">
        <v>96.9</v>
      </c>
      <c r="E57" s="39">
        <f t="shared" si="1"/>
        <v>3.0999999999999917E-2</v>
      </c>
    </row>
    <row r="58" spans="2:5" x14ac:dyDescent="0.25">
      <c r="B58" s="38">
        <v>1150</v>
      </c>
      <c r="C58" s="36">
        <f t="shared" si="0"/>
        <v>0.27425311775007355</v>
      </c>
      <c r="D58" s="37">
        <v>99.2</v>
      </c>
      <c r="E58" s="39">
        <f t="shared" si="1"/>
        <v>8.0000000000000071E-3</v>
      </c>
    </row>
    <row r="59" spans="2:5" ht="15.75" thickBot="1" x14ac:dyDescent="0.3">
      <c r="B59" s="40">
        <v>1200</v>
      </c>
      <c r="C59" s="41">
        <f t="shared" si="0"/>
        <v>0.21185539858339664</v>
      </c>
      <c r="D59" s="42">
        <v>100</v>
      </c>
      <c r="E59" s="43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2023-04-12T09:41:32Z</dcterms:modified>
</cp:coreProperties>
</file>