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st\Desktop\Bootcamp\"/>
    </mc:Choice>
  </mc:AlternateContent>
  <xr:revisionPtr revIDLastSave="0" documentId="13_ncr:1_{B9247471-C7E1-461D-AE75-E7DC9CF568DC}" xr6:coauthVersionLast="45" xr6:coauthVersionMax="45" xr10:uidLastSave="{00000000-0000-0000-0000-000000000000}"/>
  <bookViews>
    <workbookView xWindow="-96" yWindow="-96" windowWidth="23232" windowHeight="12552" tabRatio="655" activeTab="3" xr2:uid="{00000000-000D-0000-FFFF-FFFF00000000}"/>
  </bookViews>
  <sheets>
    <sheet name="Sheet1" sheetId="1" r:id="rId1"/>
    <sheet name="PivotChartAndTableOne" sheetId="4" r:id="rId2"/>
    <sheet name="PivotChartAndTableTwo" sheetId="6" r:id="rId3"/>
    <sheet name="PivotChartAndTableThree" sheetId="7" r:id="rId4"/>
    <sheet name="BonusSheet" sheetId="8" r:id="rId5"/>
  </sheets>
  <definedNames>
    <definedName name="_xlnm._FilterDatabase" localSheetId="0">Sheet1!$A$1:$T$4115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4" i="8"/>
  <c r="B13" i="8"/>
  <c r="B12" i="8"/>
  <c r="B11" i="8"/>
  <c r="B10" i="8"/>
  <c r="E10" i="8" s="1"/>
  <c r="B9" i="8"/>
  <c r="B8" i="8"/>
  <c r="B7" i="8"/>
  <c r="B6" i="8"/>
  <c r="E6" i="8" s="1"/>
  <c r="B5" i="8"/>
  <c r="B3" i="8"/>
  <c r="H6" i="8" l="1"/>
  <c r="H10" i="8"/>
  <c r="E13" i="8"/>
  <c r="G13" i="8" s="1"/>
  <c r="E9" i="8"/>
  <c r="G9" i="8" s="1"/>
  <c r="E5" i="8"/>
  <c r="G5" i="8" s="1"/>
  <c r="F6" i="8"/>
  <c r="F10" i="8"/>
  <c r="G6" i="8"/>
  <c r="G10" i="8"/>
  <c r="E12" i="8"/>
  <c r="G12" i="8" s="1"/>
  <c r="E8" i="8"/>
  <c r="F8" i="8" s="1"/>
  <c r="E4" i="8"/>
  <c r="H4" i="8" s="1"/>
  <c r="E11" i="8"/>
  <c r="H11" i="8" s="1"/>
  <c r="E7" i="8"/>
  <c r="F7" i="8" s="1"/>
  <c r="E3" i="8"/>
  <c r="F3" i="8" s="1"/>
  <c r="D2" i="8"/>
  <c r="C2" i="8"/>
  <c r="B2" i="8"/>
  <c r="H8" i="8" l="1"/>
  <c r="H7" i="8"/>
  <c r="F13" i="8"/>
  <c r="H13" i="8"/>
  <c r="G11" i="8"/>
  <c r="F4" i="8"/>
  <c r="G8" i="8"/>
  <c r="H12" i="8"/>
  <c r="G7" i="8"/>
  <c r="H3" i="8"/>
  <c r="F9" i="8"/>
  <c r="H9" i="8"/>
  <c r="G4" i="8"/>
  <c r="G3" i="8"/>
  <c r="F5" i="8"/>
  <c r="H5" i="8"/>
  <c r="F12" i="8"/>
  <c r="E2" i="8"/>
  <c r="H2" i="8" s="1"/>
  <c r="F11" i="8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G2" i="8" l="1"/>
  <c r="F2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<sst xmlns="http://schemas.openxmlformats.org/spreadsheetml/2006/main" count="33048" uniqueCount="8401">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</sst>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9" fontId="0" fillId="0" borderId="0" xfId="1" applyFont="1"/>
    <xf numFmtId="0" fontId="0" fillId="0" borderId="0" xfId="0" applyAlignment="1">
      <alignment horizontal="right"/>
    </xf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A162D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A162D0"/>
      <color rgb="FFFF7C8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[HW1StarterBook.xlsx]PivotChartAndTableOne!PivotTable2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Amounts by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PivotChartAndTableOne!$B$4:$B$5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PivotChartAndTableOne!$A$6:$A$15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PivotChartAndTableOne!$B$6:$B$15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C-4FE3-A940-ADAF369D81CF}"/>
            </c:ext>
          </c:extLst>
        </c:ser>
        <c:ser>
          <c:idx val="1"/>
          <c:order val="1"/>
          <c:tx>
            <c:strRef>
              <c:f>PivotChartAndTableOne!$C$4:$C$5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PivotChartAndTableOne!$A$6:$A$15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PivotChartAndTableOne!$C$6:$C$15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C-4FE3-A940-ADAF369D81CF}"/>
            </c:ext>
          </c:extLst>
        </c:ser>
        <c:ser>
          <c:idx val="2"/>
          <c:order val="2"/>
          <c:tx>
            <c:strRef>
              <c:f>PivotChartAndTableOne!$D$4:$D$5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PivotChartAndTableOne!$A$6:$A$15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PivotChartAndTableOne!$D$6:$D$15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3C-4FE3-A940-ADAF369D81CF}"/>
            </c:ext>
          </c:extLst>
        </c:ser>
        <c:ser>
          <c:idx val="3"/>
          <c:order val="3"/>
          <c:tx>
            <c:strRef>
              <c:f>PivotChartAndTableOne!$E$4:$E$5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PivotChartAndTableOne!$A$6:$A$15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PivotChartAndTableOne!$E$6:$E$15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3C-4FE3-A940-ADAF369D8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101696"/>
        <c:axId val="567100056"/>
      </c:barChart>
      <c:catAx>
        <c:axId val="567101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00056"/>
        <c:crosses val="autoZero"/>
        <c:auto val="1"/>
        <c:lblAlgn val="ctr"/>
        <c:lblOffset val="100"/>
        <c:noMultiLvlLbl val="0"/>
      </c:catAx>
      <c:valAx>
        <c:axId val="56710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0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[HW1StarterBook.xlsx]PivotChartAndTableTwo!PivotTable2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Result</a:t>
            </a:r>
            <a:r>
              <a:rPr lang="en-US" baseline="0"/>
              <a:t> </a:t>
            </a:r>
            <a:r>
              <a:rPr lang="en-US"/>
              <a:t>State Amounts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PivotChartAndTableTwo!$B$4:$B$5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PivotChartAndTableTwo!$A$6:$A$47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PivotChartAndTableTwo!$B$6:$B$47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4-4B97-8401-27F906376D49}"/>
            </c:ext>
          </c:extLst>
        </c:ser>
        <c:ser>
          <c:idx val="1"/>
          <c:order val="1"/>
          <c:tx>
            <c:strRef>
              <c:f>PivotChartAndTableTwo!$C$4:$C$5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PivotChartAndTableTwo!$A$6:$A$47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PivotChartAndTableTwo!$C$6:$C$47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D4-4B97-8401-27F906376D49}"/>
            </c:ext>
          </c:extLst>
        </c:ser>
        <c:ser>
          <c:idx val="2"/>
          <c:order val="2"/>
          <c:tx>
            <c:strRef>
              <c:f>PivotChartAndTableTwo!$D$4:$D$5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PivotChartAndTableTwo!$A$6:$A$47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PivotChartAndTableTwo!$D$6:$D$47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D4-4B97-8401-27F906376D49}"/>
            </c:ext>
          </c:extLst>
        </c:ser>
        <c:ser>
          <c:idx val="3"/>
          <c:order val="3"/>
          <c:tx>
            <c:strRef>
              <c:f>PivotChartAndTableTwo!$E$4:$E$5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PivotChartAndTableTwo!$A$6:$A$47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PivotChartAndTableTwo!$E$6:$E$47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D4-4B97-8401-27F906376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7078672"/>
        <c:axId val="417078016"/>
      </c:barChart>
      <c:catAx>
        <c:axId val="417078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78016"/>
        <c:crosses val="autoZero"/>
        <c:auto val="1"/>
        <c:lblAlgn val="ctr"/>
        <c:lblOffset val="100"/>
        <c:noMultiLvlLbl val="0"/>
      </c:catAx>
      <c:valAx>
        <c:axId val="41707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7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[HW1StarterBook.xlsx]PivotChartAndTableThree!PivotTable1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Campaigns Launched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PivotChartAndTableThree!$B$4:$B$5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PivotChartAndTableThree!$A$6:$A$18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PivotChartAndTableThree!$B$6:$B$18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3-41CA-8C7E-33C0609957D8}"/>
            </c:ext>
          </c:extLst>
        </c:ser>
        <c:ser>
          <c:idx val="1"/>
          <c:order val="1"/>
          <c:tx>
            <c:strRef>
              <c:f>PivotChartAndTableThree!$C$4:$C$5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PivotChartAndTableThree!$A$6:$A$18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PivotChartAndTableThree!$C$6:$C$18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E-4D28-85D8-0273345F3153}"/>
            </c:ext>
          </c:extLst>
        </c:ser>
        <c:ser>
          <c:idx val="2"/>
          <c:order val="2"/>
          <c:tx>
            <c:strRef>
              <c:f>PivotChartAndTableThree!$D$4:$D$5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PivotChartAndTableThree!$A$6:$A$18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PivotChartAndTableThree!$D$6:$D$18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7E-4D28-85D8-0273345F3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890680"/>
        <c:axId val="267880840"/>
      </c:lineChart>
      <c:catAx>
        <c:axId val="267890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80840"/>
        <c:crosses val="autoZero"/>
        <c:auto val="1"/>
        <c:lblAlgn val="ctr"/>
        <c:lblOffset val="100"/>
        <c:noMultiLvlLbl val="0"/>
      </c:catAx>
      <c:valAx>
        <c:axId val="26788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9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Broken Down by Funding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BonusSheet!$F$1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BonusSheet!$F$2:$F$13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E-43BE-93AE-4B915939CF49}"/>
            </c:ext>
          </c:extLst>
        </c:ser>
        <c:ser>
          <c:idx val="1"/>
          <c:order val="1"/>
          <c:tx>
            <c:strRef>
              <c:f>BonusSheet!$G$1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BonusSheet!$G$2:$G$13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E-43BE-93AE-4B915939CF49}"/>
            </c:ext>
          </c:extLst>
        </c:ser>
        <c:ser>
          <c:idx val="2"/>
          <c:order val="2"/>
          <c:tx>
            <c:strRef>
              <c:f>BonusSheet!$H$1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BonusSheet!$H$2:$H$13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E-43BE-93AE-4B915939C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011344"/>
        <c:axId val="747011672"/>
      </c:lineChart>
      <c:catAx>
        <c:axId val="747011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011672"/>
        <c:crosses val="autoZero"/>
        <c:auto val="1"/>
        <c:lblAlgn val="ctr"/>
        <c:lblOffset val="100"/>
        <c:noMultiLvlLbl val="0"/>
      </c:catAx>
      <c:valAx>
        <c:axId val="74701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01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0</xdr:row>
      <xdr:rowOff>95250</xdr:rowOff>
    </xdr:from>
    <xdr:to>
      <xdr:col>19</xdr:col>
      <xdr:colOff>118110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9C4DE-81EF-4A94-9E18-31FD16DB5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110490</xdr:rowOff>
    </xdr:from>
    <xdr:to>
      <xdr:col>19</xdr:col>
      <xdr:colOff>422910</xdr:colOff>
      <xdr:row>26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48316-1307-48B6-A371-FD36445F7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0</xdr:row>
      <xdr:rowOff>83820</xdr:rowOff>
    </xdr:from>
    <xdr:to>
      <xdr:col>18</xdr:col>
      <xdr:colOff>209550</xdr:colOff>
      <xdr:row>26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DDD620-0E35-4A65-9EBD-F33B42C08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1261110</xdr:colOff>
      <xdr:row>13</xdr:row>
      <xdr:rowOff>156210</xdr:rowOff>
    </xdr:from>
    <xdr:to>
      <xdr:col>6</xdr:col>
      <xdr:colOff>1409700</xdr:colOff>
      <xdr:row>36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6027E-719C-4E7D-BE66-3D99C7FCF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" refreshedDate="43799.564469907411" createdVersion="6" refreshedVersion="6" minRefreshableVersion="3" recordCount="4114" xr:uid="{271EFFC5-21B8-4858-8679-3DBCAEFB80F1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" refreshedDate="43799.564470254627" createdVersion="6" refreshedVersion="6" minRefreshableVersion="3" recordCount="4115" xr:uid="{448D652B-34D9-40EC-9B6E-CA10641CBF5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DD8B6-7C7A-4034-9829-752E36DDFBD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F2640-A328-4057-A52E-B6A0E6B57EB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E8F1E-6C60-4ACC-94BA-C3E950F559D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h="1" x="3"/>
        <item x="2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60" zoomScaleNormal="60" workbookViewId="0">
      <selection activeCell="W8" sqref="W8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20.20703125" style="13" customWidth="1"/>
    <col min="5" max="5" width="17.15625" customWidth="1"/>
    <col min="6" max="6" width="21" customWidth="1"/>
    <col min="7" max="7" width="26.26171875" customWidth="1"/>
    <col min="8" max="8" width="23.05078125" customWidth="1"/>
    <col min="9" max="9" width="30.62890625" customWidth="1"/>
    <col min="10" max="10" width="21.7890625" customWidth="1"/>
    <col min="11" max="11" width="31.3125" customWidth="1"/>
    <col min="12" max="12" width="19.3671875" customWidth="1"/>
    <col min="13" max="13" width="24.578125" customWidth="1"/>
    <col min="14" max="14" width="36.41796875" customWidth="1"/>
    <col min="15" max="15" width="41.15625" customWidth="1"/>
    <col min="16" max="16" width="25.9453125" customWidth="1"/>
    <col min="17" max="17" width="28.41796875" style="13" customWidth="1"/>
    <col min="18" max="18" width="23.05078125" style="15" customWidth="1"/>
    <col min="19" max="19" width="30.83984375" customWidth="1"/>
    <col min="20" max="20" width="32.523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8223</v>
      </c>
      <c r="E1" s="1" t="s">
        <v>8216</v>
      </c>
      <c r="F1" s="1" t="s">
        <v>8217</v>
      </c>
      <c r="G1" s="1" t="s">
        <v>8218</v>
      </c>
      <c r="H1" s="1" t="s">
        <v>8259</v>
      </c>
      <c r="I1" s="1" t="s">
        <v>8366</v>
      </c>
      <c r="J1" s="1" t="s">
        <v>8260</v>
      </c>
      <c r="K1" s="1" t="s">
        <v>8365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8306</v>
      </c>
      <c r="Q1" s="1" t="s">
        <v>8245</v>
      </c>
      <c r="R1" s="14" t="s">
        <v>8307</v>
      </c>
      <c r="S1" s="1" t="s">
        <v>8364</v>
      </c>
      <c r="T1" s="1" t="s">
        <v>8360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 s="13" t="s">
        <v>8224</v>
      </c>
      <c r="E2">
        <v>8500</v>
      </c>
      <c r="F2">
        <v>11633</v>
      </c>
      <c r="G2" t="s">
        <v>8219</v>
      </c>
      <c r="H2">
        <v>1437620400</v>
      </c>
      <c r="I2" s="9">
        <f t="shared" ref="I2:I65" si="0">(((H2/60)/60)/24)+DATE(1970,1,1)</f>
        <v>42208.125</v>
      </c>
      <c r="J2">
        <v>1434931811</v>
      </c>
      <c r="K2" s="9">
        <f t="shared" ref="K2:K65" si="1">(((J2/60)/60)/24)+DATE(1970,1,1)</f>
        <v>42177.007071759261</v>
      </c>
      <c r="L2" t="b">
        <v>0</v>
      </c>
      <c r="M2">
        <v>182</v>
      </c>
      <c r="N2" t="b">
        <v>1</v>
      </c>
      <c r="O2" t="s">
        <v>8265</v>
      </c>
      <c r="P2" s="5">
        <f t="shared" ref="P2:P65" si="2">F2/E2*100</f>
        <v>136.85882352941178</v>
      </c>
      <c r="Q2" s="13" t="s">
        <v>8246</v>
      </c>
      <c r="R2" s="15">
        <f t="shared" ref="R2:R65" si="3">IF(M2&gt;0,F2/M2,"0")</f>
        <v>63.917582417582416</v>
      </c>
      <c r="S2" t="s">
        <v>8310</v>
      </c>
      <c r="T2" t="s">
        <v>8311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 s="13" t="s">
        <v>8224</v>
      </c>
      <c r="E3">
        <v>10275</v>
      </c>
      <c r="F3">
        <v>14653</v>
      </c>
      <c r="G3" t="s">
        <v>8219</v>
      </c>
      <c r="H3">
        <v>1488464683</v>
      </c>
      <c r="I3" s="9">
        <f t="shared" si="0"/>
        <v>42796.600497685184</v>
      </c>
      <c r="J3">
        <v>1485872683</v>
      </c>
      <c r="K3" s="9">
        <f t="shared" si="1"/>
        <v>42766.600497685184</v>
      </c>
      <c r="L3" t="b">
        <v>0</v>
      </c>
      <c r="M3">
        <v>79</v>
      </c>
      <c r="N3" t="b">
        <v>1</v>
      </c>
      <c r="O3" t="s">
        <v>8265</v>
      </c>
      <c r="P3" s="5">
        <f t="shared" si="2"/>
        <v>142.60827250608273</v>
      </c>
      <c r="Q3" s="13" t="s">
        <v>8246</v>
      </c>
      <c r="R3" s="15">
        <f t="shared" si="3"/>
        <v>185.48101265822785</v>
      </c>
      <c r="S3" t="s">
        <v>8310</v>
      </c>
      <c r="T3" t="s">
        <v>8311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 s="13" t="s">
        <v>8225</v>
      </c>
      <c r="E4">
        <v>500</v>
      </c>
      <c r="F4">
        <v>525</v>
      </c>
      <c r="G4" t="s">
        <v>8219</v>
      </c>
      <c r="H4">
        <v>1455555083</v>
      </c>
      <c r="I4" s="9">
        <f t="shared" si="0"/>
        <v>42415.702349537038</v>
      </c>
      <c r="J4">
        <v>1454691083</v>
      </c>
      <c r="K4" s="9">
        <f t="shared" si="1"/>
        <v>42405.702349537038</v>
      </c>
      <c r="L4" t="b">
        <v>0</v>
      </c>
      <c r="M4">
        <v>35</v>
      </c>
      <c r="N4" t="b">
        <v>1</v>
      </c>
      <c r="O4" t="s">
        <v>8265</v>
      </c>
      <c r="P4" s="5">
        <f t="shared" si="2"/>
        <v>105</v>
      </c>
      <c r="Q4" s="13" t="s">
        <v>8247</v>
      </c>
      <c r="R4" s="15">
        <f t="shared" si="3"/>
        <v>15</v>
      </c>
      <c r="S4" t="s">
        <v>8310</v>
      </c>
      <c r="T4" t="s">
        <v>8311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 s="13" t="s">
        <v>8224</v>
      </c>
      <c r="E5">
        <v>10000</v>
      </c>
      <c r="F5">
        <v>10390</v>
      </c>
      <c r="G5" t="s">
        <v>8219</v>
      </c>
      <c r="H5">
        <v>1407414107</v>
      </c>
      <c r="I5" s="9">
        <f t="shared" si="0"/>
        <v>41858.515127314815</v>
      </c>
      <c r="J5">
        <v>1404822107</v>
      </c>
      <c r="K5" s="9">
        <f t="shared" si="1"/>
        <v>41828.515127314815</v>
      </c>
      <c r="L5" t="b">
        <v>0</v>
      </c>
      <c r="M5">
        <v>150</v>
      </c>
      <c r="N5" t="b">
        <v>1</v>
      </c>
      <c r="O5" t="s">
        <v>8265</v>
      </c>
      <c r="P5" s="5">
        <f t="shared" si="2"/>
        <v>103.89999999999999</v>
      </c>
      <c r="Q5" s="13" t="s">
        <v>8246</v>
      </c>
      <c r="R5" s="15">
        <f t="shared" si="3"/>
        <v>69.266666666666666</v>
      </c>
      <c r="S5" t="s">
        <v>8310</v>
      </c>
      <c r="T5" t="s">
        <v>8311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 s="13" t="s">
        <v>8224</v>
      </c>
      <c r="E6">
        <v>44000</v>
      </c>
      <c r="F6">
        <v>54116.28</v>
      </c>
      <c r="G6" t="s">
        <v>8219</v>
      </c>
      <c r="H6">
        <v>1450555279</v>
      </c>
      <c r="I6" s="9">
        <f t="shared" si="0"/>
        <v>42357.834247685183</v>
      </c>
      <c r="J6">
        <v>1447963279</v>
      </c>
      <c r="K6" s="9">
        <f t="shared" si="1"/>
        <v>42327.834247685183</v>
      </c>
      <c r="L6" t="b">
        <v>0</v>
      </c>
      <c r="M6">
        <v>284</v>
      </c>
      <c r="N6" t="b">
        <v>1</v>
      </c>
      <c r="O6" t="s">
        <v>8265</v>
      </c>
      <c r="P6" s="5">
        <f t="shared" si="2"/>
        <v>122.99154545454545</v>
      </c>
      <c r="Q6" s="13" t="s">
        <v>8246</v>
      </c>
      <c r="R6" s="15">
        <f t="shared" si="3"/>
        <v>190.55028169014085</v>
      </c>
      <c r="S6" t="s">
        <v>8310</v>
      </c>
      <c r="T6" t="s">
        <v>8311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 s="13" t="s">
        <v>8224</v>
      </c>
      <c r="E7">
        <v>3999</v>
      </c>
      <c r="F7">
        <v>4390</v>
      </c>
      <c r="G7" t="s">
        <v>8219</v>
      </c>
      <c r="H7">
        <v>1469770500</v>
      </c>
      <c r="I7" s="9">
        <f t="shared" si="0"/>
        <v>42580.232638888891</v>
      </c>
      <c r="J7">
        <v>1468362207</v>
      </c>
      <c r="K7" s="9">
        <f t="shared" si="1"/>
        <v>42563.932951388888</v>
      </c>
      <c r="L7" t="b">
        <v>0</v>
      </c>
      <c r="M7">
        <v>47</v>
      </c>
      <c r="N7" t="b">
        <v>1</v>
      </c>
      <c r="O7" t="s">
        <v>8265</v>
      </c>
      <c r="P7" s="5">
        <f t="shared" si="2"/>
        <v>109.77744436109028</v>
      </c>
      <c r="Q7" s="13" t="s">
        <v>8246</v>
      </c>
      <c r="R7" s="15">
        <f t="shared" si="3"/>
        <v>93.40425531914893</v>
      </c>
      <c r="S7" t="s">
        <v>8310</v>
      </c>
      <c r="T7" t="s">
        <v>8311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 s="13" t="s">
        <v>8224</v>
      </c>
      <c r="E8">
        <v>8000</v>
      </c>
      <c r="F8">
        <v>8519</v>
      </c>
      <c r="G8" t="s">
        <v>8219</v>
      </c>
      <c r="H8">
        <v>1402710250</v>
      </c>
      <c r="I8" s="9">
        <f t="shared" si="0"/>
        <v>41804.072337962964</v>
      </c>
      <c r="J8">
        <v>1401846250</v>
      </c>
      <c r="K8" s="9">
        <f t="shared" si="1"/>
        <v>41794.072337962964</v>
      </c>
      <c r="L8" t="b">
        <v>0</v>
      </c>
      <c r="M8">
        <v>58</v>
      </c>
      <c r="N8" t="b">
        <v>1</v>
      </c>
      <c r="O8" t="s">
        <v>8265</v>
      </c>
      <c r="P8" s="5">
        <f t="shared" si="2"/>
        <v>106.4875</v>
      </c>
      <c r="Q8" s="13" t="s">
        <v>8246</v>
      </c>
      <c r="R8" s="15">
        <f t="shared" si="3"/>
        <v>146.87931034482759</v>
      </c>
      <c r="S8" t="s">
        <v>8310</v>
      </c>
      <c r="T8" t="s">
        <v>8311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 s="13" t="s">
        <v>8224</v>
      </c>
      <c r="E9">
        <v>9000</v>
      </c>
      <c r="F9">
        <v>9110</v>
      </c>
      <c r="G9" t="s">
        <v>8219</v>
      </c>
      <c r="H9">
        <v>1467680867</v>
      </c>
      <c r="I9" s="9">
        <f t="shared" si="0"/>
        <v>42556.047071759262</v>
      </c>
      <c r="J9">
        <v>1464224867</v>
      </c>
      <c r="K9" s="9">
        <f t="shared" si="1"/>
        <v>42516.047071759262</v>
      </c>
      <c r="L9" t="b">
        <v>0</v>
      </c>
      <c r="M9">
        <v>57</v>
      </c>
      <c r="N9" t="b">
        <v>1</v>
      </c>
      <c r="O9" t="s">
        <v>8265</v>
      </c>
      <c r="P9" s="5">
        <f t="shared" si="2"/>
        <v>101.22222222222221</v>
      </c>
      <c r="Q9" s="13" t="s">
        <v>8246</v>
      </c>
      <c r="R9" s="15">
        <f t="shared" si="3"/>
        <v>159.82456140350877</v>
      </c>
      <c r="S9" t="s">
        <v>8310</v>
      </c>
      <c r="T9" t="s">
        <v>8311</v>
      </c>
    </row>
    <row r="10" spans="1:20" x14ac:dyDescent="0.55000000000000004">
      <c r="A10">
        <v>8</v>
      </c>
      <c r="B10" s="3" t="s">
        <v>10</v>
      </c>
      <c r="C10" s="3" t="s">
        <v>4119</v>
      </c>
      <c r="D10" s="13" t="s">
        <v>8224</v>
      </c>
      <c r="E10">
        <v>3500</v>
      </c>
      <c r="F10">
        <v>3501.52</v>
      </c>
      <c r="G10" t="s">
        <v>8219</v>
      </c>
      <c r="H10">
        <v>1460754000</v>
      </c>
      <c r="I10" s="9">
        <f t="shared" si="0"/>
        <v>42475.875</v>
      </c>
      <c r="J10">
        <v>1460155212</v>
      </c>
      <c r="K10" s="9">
        <f t="shared" si="1"/>
        <v>42468.94458333333</v>
      </c>
      <c r="L10" t="b">
        <v>0</v>
      </c>
      <c r="M10">
        <v>12</v>
      </c>
      <c r="N10" t="b">
        <v>1</v>
      </c>
      <c r="O10" t="s">
        <v>8265</v>
      </c>
      <c r="P10" s="5">
        <f t="shared" si="2"/>
        <v>100.04342857142856</v>
      </c>
      <c r="Q10" s="13" t="s">
        <v>8246</v>
      </c>
      <c r="R10" s="15">
        <f t="shared" si="3"/>
        <v>291.79333333333335</v>
      </c>
      <c r="S10" t="s">
        <v>8310</v>
      </c>
      <c r="T10" t="s">
        <v>8311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 s="13" t="s">
        <v>8224</v>
      </c>
      <c r="E11">
        <v>500</v>
      </c>
      <c r="F11">
        <v>629.99</v>
      </c>
      <c r="G11" t="s">
        <v>8219</v>
      </c>
      <c r="H11">
        <v>1460860144</v>
      </c>
      <c r="I11" s="9">
        <f t="shared" si="0"/>
        <v>42477.103518518517</v>
      </c>
      <c r="J11">
        <v>1458268144</v>
      </c>
      <c r="K11" s="9">
        <f t="shared" si="1"/>
        <v>42447.103518518517</v>
      </c>
      <c r="L11" t="b">
        <v>0</v>
      </c>
      <c r="M11">
        <v>20</v>
      </c>
      <c r="N11" t="b">
        <v>1</v>
      </c>
      <c r="O11" t="s">
        <v>8265</v>
      </c>
      <c r="P11" s="5">
        <f t="shared" si="2"/>
        <v>125.998</v>
      </c>
      <c r="Q11" s="13" t="s">
        <v>8246</v>
      </c>
      <c r="R11" s="15">
        <f t="shared" si="3"/>
        <v>31.499500000000001</v>
      </c>
      <c r="S11" t="s">
        <v>8310</v>
      </c>
      <c r="T11" t="s">
        <v>8311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 s="13" t="s">
        <v>8224</v>
      </c>
      <c r="E12">
        <v>3000</v>
      </c>
      <c r="F12">
        <v>3015</v>
      </c>
      <c r="G12" t="s">
        <v>8219</v>
      </c>
      <c r="H12">
        <v>1403660279</v>
      </c>
      <c r="I12" s="9">
        <f t="shared" si="0"/>
        <v>41815.068043981482</v>
      </c>
      <c r="J12">
        <v>1400636279</v>
      </c>
      <c r="K12" s="9">
        <f t="shared" si="1"/>
        <v>41780.068043981482</v>
      </c>
      <c r="L12" t="b">
        <v>0</v>
      </c>
      <c r="M12">
        <v>19</v>
      </c>
      <c r="N12" t="b">
        <v>1</v>
      </c>
      <c r="O12" t="s">
        <v>8265</v>
      </c>
      <c r="P12" s="5">
        <f t="shared" si="2"/>
        <v>100.49999999999999</v>
      </c>
      <c r="Q12" s="13" t="s">
        <v>8246</v>
      </c>
      <c r="R12" s="15">
        <f t="shared" si="3"/>
        <v>158.68421052631578</v>
      </c>
      <c r="S12" t="s">
        <v>8310</v>
      </c>
      <c r="T12" t="s">
        <v>8311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 s="13" t="s">
        <v>8224</v>
      </c>
      <c r="E13">
        <v>5000</v>
      </c>
      <c r="F13">
        <v>6025</v>
      </c>
      <c r="G13" t="s">
        <v>8219</v>
      </c>
      <c r="H13">
        <v>1471834800</v>
      </c>
      <c r="I13" s="9">
        <f t="shared" si="0"/>
        <v>42604.125</v>
      </c>
      <c r="J13">
        <v>1469126462</v>
      </c>
      <c r="K13" s="9">
        <f t="shared" si="1"/>
        <v>42572.778495370367</v>
      </c>
      <c r="L13" t="b">
        <v>0</v>
      </c>
      <c r="M13">
        <v>75</v>
      </c>
      <c r="N13" t="b">
        <v>1</v>
      </c>
      <c r="O13" t="s">
        <v>8265</v>
      </c>
      <c r="P13" s="5">
        <f t="shared" si="2"/>
        <v>120.5</v>
      </c>
      <c r="Q13" s="13" t="s">
        <v>8246</v>
      </c>
      <c r="R13" s="15">
        <f t="shared" si="3"/>
        <v>80.333333333333329</v>
      </c>
      <c r="S13" t="s">
        <v>8310</v>
      </c>
      <c r="T13" t="s">
        <v>8311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 s="13" t="s">
        <v>8224</v>
      </c>
      <c r="E14">
        <v>30000</v>
      </c>
      <c r="F14">
        <v>49588</v>
      </c>
      <c r="G14" t="s">
        <v>8219</v>
      </c>
      <c r="H14">
        <v>1405479600</v>
      </c>
      <c r="I14" s="9">
        <f t="shared" si="0"/>
        <v>41836.125</v>
      </c>
      <c r="J14">
        <v>1401642425</v>
      </c>
      <c r="K14" s="9">
        <f t="shared" si="1"/>
        <v>41791.713252314818</v>
      </c>
      <c r="L14" t="b">
        <v>0</v>
      </c>
      <c r="M14">
        <v>827</v>
      </c>
      <c r="N14" t="b">
        <v>1</v>
      </c>
      <c r="O14" t="s">
        <v>8265</v>
      </c>
      <c r="P14" s="5">
        <f t="shared" si="2"/>
        <v>165.29333333333335</v>
      </c>
      <c r="Q14" s="13" t="s">
        <v>8246</v>
      </c>
      <c r="R14" s="15">
        <f t="shared" si="3"/>
        <v>59.961305925030231</v>
      </c>
      <c r="S14" t="s">
        <v>8310</v>
      </c>
      <c r="T14" t="s">
        <v>8311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 s="13" t="s">
        <v>8224</v>
      </c>
      <c r="E15">
        <v>3500</v>
      </c>
      <c r="F15">
        <v>5599</v>
      </c>
      <c r="G15" t="s">
        <v>8219</v>
      </c>
      <c r="H15">
        <v>1466713620</v>
      </c>
      <c r="I15" s="9">
        <f t="shared" si="0"/>
        <v>42544.852083333331</v>
      </c>
      <c r="J15">
        <v>1463588109</v>
      </c>
      <c r="K15" s="9">
        <f t="shared" si="1"/>
        <v>42508.677187499998</v>
      </c>
      <c r="L15" t="b">
        <v>0</v>
      </c>
      <c r="M15">
        <v>51</v>
      </c>
      <c r="N15" t="b">
        <v>1</v>
      </c>
      <c r="O15" t="s">
        <v>8265</v>
      </c>
      <c r="P15" s="5">
        <f t="shared" si="2"/>
        <v>159.97142857142856</v>
      </c>
      <c r="Q15" s="13" t="s">
        <v>8246</v>
      </c>
      <c r="R15" s="15">
        <f t="shared" si="3"/>
        <v>109.78431372549019</v>
      </c>
      <c r="S15" t="s">
        <v>8310</v>
      </c>
      <c r="T15" t="s">
        <v>8311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 s="13" t="s">
        <v>8226</v>
      </c>
      <c r="E16">
        <v>6000</v>
      </c>
      <c r="F16">
        <v>6056</v>
      </c>
      <c r="G16" t="s">
        <v>8219</v>
      </c>
      <c r="H16">
        <v>1405259940</v>
      </c>
      <c r="I16" s="9">
        <f t="shared" si="0"/>
        <v>41833.582638888889</v>
      </c>
      <c r="J16">
        <v>1403051888</v>
      </c>
      <c r="K16" s="9">
        <f t="shared" si="1"/>
        <v>41808.02648148148</v>
      </c>
      <c r="L16" t="b">
        <v>0</v>
      </c>
      <c r="M16">
        <v>41</v>
      </c>
      <c r="N16" t="b">
        <v>1</v>
      </c>
      <c r="O16" t="s">
        <v>8265</v>
      </c>
      <c r="P16" s="5">
        <f t="shared" si="2"/>
        <v>100.93333333333334</v>
      </c>
      <c r="Q16" s="13" t="s">
        <v>8248</v>
      </c>
      <c r="R16" s="15">
        <f t="shared" si="3"/>
        <v>147.70731707317074</v>
      </c>
      <c r="S16" t="s">
        <v>8310</v>
      </c>
      <c r="T16" t="s">
        <v>8311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 s="13" t="s">
        <v>8227</v>
      </c>
      <c r="E17">
        <v>2000</v>
      </c>
      <c r="F17">
        <v>2132</v>
      </c>
      <c r="G17" t="s">
        <v>8219</v>
      </c>
      <c r="H17">
        <v>1443384840</v>
      </c>
      <c r="I17" s="9">
        <f t="shared" si="0"/>
        <v>42274.843055555553</v>
      </c>
      <c r="J17">
        <v>1441790658</v>
      </c>
      <c r="K17" s="9">
        <f t="shared" si="1"/>
        <v>42256.391875000001</v>
      </c>
      <c r="L17" t="b">
        <v>0</v>
      </c>
      <c r="M17">
        <v>98</v>
      </c>
      <c r="N17" t="b">
        <v>1</v>
      </c>
      <c r="O17" t="s">
        <v>8265</v>
      </c>
      <c r="P17" s="5">
        <f t="shared" si="2"/>
        <v>106.60000000000001</v>
      </c>
      <c r="Q17" s="13" t="s">
        <v>8249</v>
      </c>
      <c r="R17" s="15">
        <f t="shared" si="3"/>
        <v>21.755102040816325</v>
      </c>
      <c r="S17" t="s">
        <v>8310</v>
      </c>
      <c r="T17" t="s">
        <v>8311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 s="13" t="s">
        <v>8224</v>
      </c>
      <c r="E18">
        <v>12000</v>
      </c>
      <c r="F18">
        <v>12029</v>
      </c>
      <c r="G18" t="s">
        <v>8219</v>
      </c>
      <c r="H18">
        <v>1402896600</v>
      </c>
      <c r="I18" s="9">
        <f t="shared" si="0"/>
        <v>41806.229166666664</v>
      </c>
      <c r="J18">
        <v>1398971211</v>
      </c>
      <c r="K18" s="9">
        <f t="shared" si="1"/>
        <v>41760.796423611115</v>
      </c>
      <c r="L18" t="b">
        <v>0</v>
      </c>
      <c r="M18">
        <v>70</v>
      </c>
      <c r="N18" t="b">
        <v>1</v>
      </c>
      <c r="O18" t="s">
        <v>8265</v>
      </c>
      <c r="P18" s="5">
        <f t="shared" si="2"/>
        <v>100.24166666666667</v>
      </c>
      <c r="Q18" s="13" t="s">
        <v>8246</v>
      </c>
      <c r="R18" s="15">
        <f t="shared" si="3"/>
        <v>171.84285714285716</v>
      </c>
      <c r="S18" t="s">
        <v>8310</v>
      </c>
      <c r="T18" t="s">
        <v>8311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 s="13" t="s">
        <v>8225</v>
      </c>
      <c r="E19">
        <v>1500</v>
      </c>
      <c r="F19">
        <v>1510</v>
      </c>
      <c r="G19" t="s">
        <v>8219</v>
      </c>
      <c r="H19">
        <v>1415126022</v>
      </c>
      <c r="I19" s="9">
        <f t="shared" si="0"/>
        <v>41947.773402777777</v>
      </c>
      <c r="J19">
        <v>1412530422</v>
      </c>
      <c r="K19" s="9">
        <f t="shared" si="1"/>
        <v>41917.731736111113</v>
      </c>
      <c r="L19" t="b">
        <v>0</v>
      </c>
      <c r="M19">
        <v>36</v>
      </c>
      <c r="N19" t="b">
        <v>1</v>
      </c>
      <c r="O19" t="s">
        <v>8265</v>
      </c>
      <c r="P19" s="5">
        <f t="shared" si="2"/>
        <v>100.66666666666666</v>
      </c>
      <c r="Q19" s="13" t="s">
        <v>8247</v>
      </c>
      <c r="R19" s="15">
        <f t="shared" si="3"/>
        <v>41.944444444444443</v>
      </c>
      <c r="S19" t="s">
        <v>8310</v>
      </c>
      <c r="T19" t="s">
        <v>8311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 s="13" t="s">
        <v>8224</v>
      </c>
      <c r="E20">
        <v>30000</v>
      </c>
      <c r="F20">
        <v>31896.33</v>
      </c>
      <c r="G20" t="s">
        <v>8219</v>
      </c>
      <c r="H20">
        <v>1410958856</v>
      </c>
      <c r="I20" s="9">
        <f t="shared" si="0"/>
        <v>41899.542314814818</v>
      </c>
      <c r="J20">
        <v>1408366856</v>
      </c>
      <c r="K20" s="9">
        <f t="shared" si="1"/>
        <v>41869.542314814818</v>
      </c>
      <c r="L20" t="b">
        <v>0</v>
      </c>
      <c r="M20">
        <v>342</v>
      </c>
      <c r="N20" t="b">
        <v>1</v>
      </c>
      <c r="O20" t="s">
        <v>8265</v>
      </c>
      <c r="P20" s="5">
        <f t="shared" si="2"/>
        <v>106.32110000000002</v>
      </c>
      <c r="Q20" s="13" t="s">
        <v>8246</v>
      </c>
      <c r="R20" s="15">
        <f t="shared" si="3"/>
        <v>93.264122807017543</v>
      </c>
      <c r="S20" t="s">
        <v>8310</v>
      </c>
      <c r="T20" t="s">
        <v>8311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 s="13" t="s">
        <v>8224</v>
      </c>
      <c r="E21">
        <v>850</v>
      </c>
      <c r="F21">
        <v>1235</v>
      </c>
      <c r="G21" t="s">
        <v>8219</v>
      </c>
      <c r="H21">
        <v>1437420934</v>
      </c>
      <c r="I21" s="9">
        <f t="shared" si="0"/>
        <v>42205.816365740742</v>
      </c>
      <c r="J21">
        <v>1434828934</v>
      </c>
      <c r="K21" s="9">
        <f t="shared" si="1"/>
        <v>42175.816365740742</v>
      </c>
      <c r="L21" t="b">
        <v>0</v>
      </c>
      <c r="M21">
        <v>22</v>
      </c>
      <c r="N21" t="b">
        <v>1</v>
      </c>
      <c r="O21" t="s">
        <v>8265</v>
      </c>
      <c r="P21" s="5">
        <f t="shared" si="2"/>
        <v>145.29411764705881</v>
      </c>
      <c r="Q21" s="13" t="s">
        <v>8246</v>
      </c>
      <c r="R21" s="15">
        <f t="shared" si="3"/>
        <v>56.136363636363633</v>
      </c>
      <c r="S21" t="s">
        <v>8310</v>
      </c>
      <c r="T21" t="s">
        <v>8311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 s="13" t="s">
        <v>8224</v>
      </c>
      <c r="E22">
        <v>2000</v>
      </c>
      <c r="F22">
        <v>2004</v>
      </c>
      <c r="G22" t="s">
        <v>8219</v>
      </c>
      <c r="H22">
        <v>1442167912</v>
      </c>
      <c r="I22" s="9">
        <f t="shared" si="0"/>
        <v>42260.758240740746</v>
      </c>
      <c r="J22">
        <v>1436983912</v>
      </c>
      <c r="K22" s="9">
        <f t="shared" si="1"/>
        <v>42200.758240740746</v>
      </c>
      <c r="L22" t="b">
        <v>0</v>
      </c>
      <c r="M22">
        <v>25</v>
      </c>
      <c r="N22" t="b">
        <v>1</v>
      </c>
      <c r="O22" t="s">
        <v>8265</v>
      </c>
      <c r="P22" s="5">
        <f t="shared" si="2"/>
        <v>100.2</v>
      </c>
      <c r="Q22" s="13" t="s">
        <v>8246</v>
      </c>
      <c r="R22" s="15">
        <f t="shared" si="3"/>
        <v>80.16</v>
      </c>
      <c r="S22" t="s">
        <v>8310</v>
      </c>
      <c r="T22" t="s">
        <v>8311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 s="13" t="s">
        <v>8224</v>
      </c>
      <c r="E23">
        <v>18500</v>
      </c>
      <c r="F23">
        <v>20190</v>
      </c>
      <c r="G23" t="s">
        <v>8219</v>
      </c>
      <c r="H23">
        <v>1411743789</v>
      </c>
      <c r="I23" s="9">
        <f t="shared" si="0"/>
        <v>41908.627187500002</v>
      </c>
      <c r="J23">
        <v>1409151789</v>
      </c>
      <c r="K23" s="9">
        <f t="shared" si="1"/>
        <v>41878.627187500002</v>
      </c>
      <c r="L23" t="b">
        <v>0</v>
      </c>
      <c r="M23">
        <v>101</v>
      </c>
      <c r="N23" t="b">
        <v>1</v>
      </c>
      <c r="O23" t="s">
        <v>8265</v>
      </c>
      <c r="P23" s="5">
        <f t="shared" si="2"/>
        <v>109.13513513513513</v>
      </c>
      <c r="Q23" s="13" t="s">
        <v>8246</v>
      </c>
      <c r="R23" s="15">
        <f t="shared" si="3"/>
        <v>199.9009900990099</v>
      </c>
      <c r="S23" t="s">
        <v>8310</v>
      </c>
      <c r="T23" t="s">
        <v>8311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 s="13" t="s">
        <v>8224</v>
      </c>
      <c r="E24">
        <v>350</v>
      </c>
      <c r="F24">
        <v>410</v>
      </c>
      <c r="G24" t="s">
        <v>8219</v>
      </c>
      <c r="H24">
        <v>1420099140</v>
      </c>
      <c r="I24" s="9">
        <f t="shared" si="0"/>
        <v>42005.332638888889</v>
      </c>
      <c r="J24">
        <v>1418766740</v>
      </c>
      <c r="K24" s="9">
        <f t="shared" si="1"/>
        <v>41989.91134259259</v>
      </c>
      <c r="L24" t="b">
        <v>0</v>
      </c>
      <c r="M24">
        <v>8</v>
      </c>
      <c r="N24" t="b">
        <v>1</v>
      </c>
      <c r="O24" t="s">
        <v>8265</v>
      </c>
      <c r="P24" s="5">
        <f t="shared" si="2"/>
        <v>117.14285714285715</v>
      </c>
      <c r="Q24" s="13" t="s">
        <v>8246</v>
      </c>
      <c r="R24" s="15">
        <f t="shared" si="3"/>
        <v>51.25</v>
      </c>
      <c r="S24" t="s">
        <v>8310</v>
      </c>
      <c r="T24" t="s">
        <v>8311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 s="13" t="s">
        <v>8224</v>
      </c>
      <c r="E25">
        <v>2000</v>
      </c>
      <c r="F25">
        <v>2370</v>
      </c>
      <c r="G25" t="s">
        <v>8219</v>
      </c>
      <c r="H25">
        <v>1430407200</v>
      </c>
      <c r="I25" s="9">
        <f t="shared" si="0"/>
        <v>42124.638888888891</v>
      </c>
      <c r="J25">
        <v>1428086501</v>
      </c>
      <c r="K25" s="9">
        <f t="shared" si="1"/>
        <v>42097.778946759259</v>
      </c>
      <c r="L25" t="b">
        <v>0</v>
      </c>
      <c r="M25">
        <v>23</v>
      </c>
      <c r="N25" t="b">
        <v>1</v>
      </c>
      <c r="O25" t="s">
        <v>8265</v>
      </c>
      <c r="P25" s="5">
        <f t="shared" si="2"/>
        <v>118.5</v>
      </c>
      <c r="Q25" s="13" t="s">
        <v>8246</v>
      </c>
      <c r="R25" s="15">
        <f t="shared" si="3"/>
        <v>103.04347826086956</v>
      </c>
      <c r="S25" t="s">
        <v>8310</v>
      </c>
      <c r="T25" t="s">
        <v>8311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 s="13" t="s">
        <v>8224</v>
      </c>
      <c r="E26">
        <v>35000</v>
      </c>
      <c r="F26">
        <v>38082.69</v>
      </c>
      <c r="G26" t="s">
        <v>8219</v>
      </c>
      <c r="H26">
        <v>1442345940</v>
      </c>
      <c r="I26" s="9">
        <f t="shared" si="0"/>
        <v>42262.818750000006</v>
      </c>
      <c r="J26">
        <v>1439494863</v>
      </c>
      <c r="K26" s="9">
        <f t="shared" si="1"/>
        <v>42229.820173611108</v>
      </c>
      <c r="L26" t="b">
        <v>0</v>
      </c>
      <c r="M26">
        <v>574</v>
      </c>
      <c r="N26" t="b">
        <v>1</v>
      </c>
      <c r="O26" t="s">
        <v>8265</v>
      </c>
      <c r="P26" s="5">
        <f t="shared" si="2"/>
        <v>108.80768571428572</v>
      </c>
      <c r="Q26" s="13" t="s">
        <v>8246</v>
      </c>
      <c r="R26" s="15">
        <f t="shared" si="3"/>
        <v>66.346149825783982</v>
      </c>
      <c r="S26" t="s">
        <v>8310</v>
      </c>
      <c r="T26" t="s">
        <v>8311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 s="13" t="s">
        <v>8224</v>
      </c>
      <c r="E27">
        <v>600</v>
      </c>
      <c r="F27">
        <v>800</v>
      </c>
      <c r="G27" t="s">
        <v>8219</v>
      </c>
      <c r="H27">
        <v>1452299761</v>
      </c>
      <c r="I27" s="9">
        <f t="shared" si="0"/>
        <v>42378.025011574078</v>
      </c>
      <c r="J27">
        <v>1447115761</v>
      </c>
      <c r="K27" s="9">
        <f t="shared" si="1"/>
        <v>42318.025011574078</v>
      </c>
      <c r="L27" t="b">
        <v>0</v>
      </c>
      <c r="M27">
        <v>14</v>
      </c>
      <c r="N27" t="b">
        <v>1</v>
      </c>
      <c r="O27" t="s">
        <v>8265</v>
      </c>
      <c r="P27" s="5">
        <f t="shared" si="2"/>
        <v>133.33333333333331</v>
      </c>
      <c r="Q27" s="13" t="s">
        <v>8246</v>
      </c>
      <c r="R27" s="15">
        <f t="shared" si="3"/>
        <v>57.142857142857146</v>
      </c>
      <c r="S27" t="s">
        <v>8310</v>
      </c>
      <c r="T27" t="s">
        <v>8311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 s="13" t="s">
        <v>8224</v>
      </c>
      <c r="E28">
        <v>1250</v>
      </c>
      <c r="F28">
        <v>1940</v>
      </c>
      <c r="G28" t="s">
        <v>8219</v>
      </c>
      <c r="H28">
        <v>1408278144</v>
      </c>
      <c r="I28" s="9">
        <f t="shared" si="0"/>
        <v>41868.515555555554</v>
      </c>
      <c r="J28">
        <v>1404822144</v>
      </c>
      <c r="K28" s="9">
        <f t="shared" si="1"/>
        <v>41828.515555555554</v>
      </c>
      <c r="L28" t="b">
        <v>0</v>
      </c>
      <c r="M28">
        <v>19</v>
      </c>
      <c r="N28" t="b">
        <v>1</v>
      </c>
      <c r="O28" t="s">
        <v>8265</v>
      </c>
      <c r="P28" s="5">
        <f t="shared" si="2"/>
        <v>155.20000000000002</v>
      </c>
      <c r="Q28" s="13" t="s">
        <v>8246</v>
      </c>
      <c r="R28" s="15">
        <f t="shared" si="3"/>
        <v>102.10526315789474</v>
      </c>
      <c r="S28" t="s">
        <v>8310</v>
      </c>
      <c r="T28" t="s">
        <v>8311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 s="13" t="s">
        <v>8228</v>
      </c>
      <c r="E29">
        <v>20000</v>
      </c>
      <c r="F29">
        <v>22345</v>
      </c>
      <c r="G29" t="s">
        <v>8219</v>
      </c>
      <c r="H29">
        <v>1416113833</v>
      </c>
      <c r="I29" s="9">
        <f t="shared" si="0"/>
        <v>41959.206400462965</v>
      </c>
      <c r="J29">
        <v>1413518233</v>
      </c>
      <c r="K29" s="9">
        <f t="shared" si="1"/>
        <v>41929.164733796293</v>
      </c>
      <c r="L29" t="b">
        <v>0</v>
      </c>
      <c r="M29">
        <v>150</v>
      </c>
      <c r="N29" t="b">
        <v>1</v>
      </c>
      <c r="O29" t="s">
        <v>8265</v>
      </c>
      <c r="P29" s="5">
        <f t="shared" si="2"/>
        <v>111.72500000000001</v>
      </c>
      <c r="Q29" s="13" t="s">
        <v>8250</v>
      </c>
      <c r="R29" s="15">
        <f t="shared" si="3"/>
        <v>148.96666666666667</v>
      </c>
      <c r="S29" t="s">
        <v>8310</v>
      </c>
      <c r="T29" t="s">
        <v>8311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 s="13" t="s">
        <v>8224</v>
      </c>
      <c r="E30">
        <v>12000</v>
      </c>
      <c r="F30">
        <v>12042</v>
      </c>
      <c r="G30" t="s">
        <v>8219</v>
      </c>
      <c r="H30">
        <v>1450307284</v>
      </c>
      <c r="I30" s="9">
        <f t="shared" si="0"/>
        <v>42354.96393518518</v>
      </c>
      <c r="J30">
        <v>1447715284</v>
      </c>
      <c r="K30" s="9">
        <f t="shared" si="1"/>
        <v>42324.96393518518</v>
      </c>
      <c r="L30" t="b">
        <v>0</v>
      </c>
      <c r="M30">
        <v>71</v>
      </c>
      <c r="N30" t="b">
        <v>1</v>
      </c>
      <c r="O30" t="s">
        <v>8265</v>
      </c>
      <c r="P30" s="5">
        <f t="shared" si="2"/>
        <v>100.35000000000001</v>
      </c>
      <c r="Q30" s="13" t="s">
        <v>8246</v>
      </c>
      <c r="R30" s="15">
        <f t="shared" si="3"/>
        <v>169.6056338028169</v>
      </c>
      <c r="S30" t="s">
        <v>8310</v>
      </c>
      <c r="T30" t="s">
        <v>8311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 s="13" t="s">
        <v>8225</v>
      </c>
      <c r="E31">
        <v>3000</v>
      </c>
      <c r="F31">
        <v>3700</v>
      </c>
      <c r="G31" t="s">
        <v>8219</v>
      </c>
      <c r="H31">
        <v>1406045368</v>
      </c>
      <c r="I31" s="9">
        <f t="shared" si="0"/>
        <v>41842.67324074074</v>
      </c>
      <c r="J31">
        <v>1403453368</v>
      </c>
      <c r="K31" s="9">
        <f t="shared" si="1"/>
        <v>41812.67324074074</v>
      </c>
      <c r="L31" t="b">
        <v>0</v>
      </c>
      <c r="M31">
        <v>117</v>
      </c>
      <c r="N31" t="b">
        <v>1</v>
      </c>
      <c r="O31" t="s">
        <v>8265</v>
      </c>
      <c r="P31" s="5">
        <f t="shared" si="2"/>
        <v>123.33333333333334</v>
      </c>
      <c r="Q31" s="13" t="s">
        <v>8247</v>
      </c>
      <c r="R31" s="15">
        <f t="shared" si="3"/>
        <v>31.623931623931625</v>
      </c>
      <c r="S31" t="s">
        <v>8310</v>
      </c>
      <c r="T31" t="s">
        <v>8311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 s="13" t="s">
        <v>8224</v>
      </c>
      <c r="E32">
        <v>4000</v>
      </c>
      <c r="F32">
        <v>4051.99</v>
      </c>
      <c r="G32" t="s">
        <v>8219</v>
      </c>
      <c r="H32">
        <v>1408604515</v>
      </c>
      <c r="I32" s="9">
        <f t="shared" si="0"/>
        <v>41872.292997685188</v>
      </c>
      <c r="J32">
        <v>1406012515</v>
      </c>
      <c r="K32" s="9">
        <f t="shared" si="1"/>
        <v>41842.292997685188</v>
      </c>
      <c r="L32" t="b">
        <v>0</v>
      </c>
      <c r="M32">
        <v>53</v>
      </c>
      <c r="N32" t="b">
        <v>1</v>
      </c>
      <c r="O32" t="s">
        <v>8265</v>
      </c>
      <c r="P32" s="5">
        <f t="shared" si="2"/>
        <v>101.29975</v>
      </c>
      <c r="Q32" s="13" t="s">
        <v>8246</v>
      </c>
      <c r="R32" s="15">
        <f t="shared" si="3"/>
        <v>76.45264150943396</v>
      </c>
      <c r="S32" t="s">
        <v>8310</v>
      </c>
      <c r="T32" t="s">
        <v>8311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 s="13" t="s">
        <v>8224</v>
      </c>
      <c r="E33">
        <v>13</v>
      </c>
      <c r="F33">
        <v>13</v>
      </c>
      <c r="G33" t="s">
        <v>8219</v>
      </c>
      <c r="H33">
        <v>1453748434</v>
      </c>
      <c r="I33" s="9">
        <f t="shared" si="0"/>
        <v>42394.79206018518</v>
      </c>
      <c r="J33">
        <v>1452193234</v>
      </c>
      <c r="K33" s="9">
        <f t="shared" si="1"/>
        <v>42376.79206018518</v>
      </c>
      <c r="L33" t="b">
        <v>0</v>
      </c>
      <c r="M33">
        <v>1</v>
      </c>
      <c r="N33" t="b">
        <v>1</v>
      </c>
      <c r="O33" t="s">
        <v>8265</v>
      </c>
      <c r="P33" s="5">
        <f t="shared" si="2"/>
        <v>100</v>
      </c>
      <c r="Q33" s="13" t="s">
        <v>8246</v>
      </c>
      <c r="R33" s="15">
        <f t="shared" si="3"/>
        <v>13</v>
      </c>
      <c r="S33" t="s">
        <v>8310</v>
      </c>
      <c r="T33" t="s">
        <v>8311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 s="13" t="s">
        <v>8224</v>
      </c>
      <c r="E34">
        <v>28450</v>
      </c>
      <c r="F34">
        <v>28520</v>
      </c>
      <c r="G34" t="s">
        <v>8219</v>
      </c>
      <c r="H34">
        <v>1463111940</v>
      </c>
      <c r="I34" s="9">
        <f t="shared" si="0"/>
        <v>42503.165972222225</v>
      </c>
      <c r="J34">
        <v>1459523017</v>
      </c>
      <c r="K34" s="9">
        <f t="shared" si="1"/>
        <v>42461.627511574072</v>
      </c>
      <c r="L34" t="b">
        <v>0</v>
      </c>
      <c r="M34">
        <v>89</v>
      </c>
      <c r="N34" t="b">
        <v>1</v>
      </c>
      <c r="O34" t="s">
        <v>8265</v>
      </c>
      <c r="P34" s="5">
        <f t="shared" si="2"/>
        <v>100.24604569420035</v>
      </c>
      <c r="Q34" s="13" t="s">
        <v>8246</v>
      </c>
      <c r="R34" s="15">
        <f t="shared" si="3"/>
        <v>320.44943820224717</v>
      </c>
      <c r="S34" t="s">
        <v>8310</v>
      </c>
      <c r="T34" t="s">
        <v>8311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 s="13" t="s">
        <v>8224</v>
      </c>
      <c r="E35">
        <v>5250</v>
      </c>
      <c r="F35">
        <v>5360</v>
      </c>
      <c r="G35" t="s">
        <v>8219</v>
      </c>
      <c r="H35">
        <v>1447001501</v>
      </c>
      <c r="I35" s="9">
        <f t="shared" si="0"/>
        <v>42316.702557870376</v>
      </c>
      <c r="J35">
        <v>1444405901</v>
      </c>
      <c r="K35" s="9">
        <f t="shared" si="1"/>
        <v>42286.660891203705</v>
      </c>
      <c r="L35" t="b">
        <v>0</v>
      </c>
      <c r="M35">
        <v>64</v>
      </c>
      <c r="N35" t="b">
        <v>1</v>
      </c>
      <c r="O35" t="s">
        <v>8265</v>
      </c>
      <c r="P35" s="5">
        <f t="shared" si="2"/>
        <v>102.0952380952381</v>
      </c>
      <c r="Q35" s="13" t="s">
        <v>8246</v>
      </c>
      <c r="R35" s="15">
        <f t="shared" si="3"/>
        <v>83.75</v>
      </c>
      <c r="S35" t="s">
        <v>8310</v>
      </c>
      <c r="T35" t="s">
        <v>8311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 s="13" t="s">
        <v>8224</v>
      </c>
      <c r="E36">
        <v>2600</v>
      </c>
      <c r="F36">
        <v>3392</v>
      </c>
      <c r="G36" t="s">
        <v>8219</v>
      </c>
      <c r="H36">
        <v>1407224601</v>
      </c>
      <c r="I36" s="9">
        <f t="shared" si="0"/>
        <v>41856.321770833332</v>
      </c>
      <c r="J36">
        <v>1405928601</v>
      </c>
      <c r="K36" s="9">
        <f t="shared" si="1"/>
        <v>41841.321770833332</v>
      </c>
      <c r="L36" t="b">
        <v>0</v>
      </c>
      <c r="M36">
        <v>68</v>
      </c>
      <c r="N36" t="b">
        <v>1</v>
      </c>
      <c r="O36" t="s">
        <v>8265</v>
      </c>
      <c r="P36" s="5">
        <f t="shared" si="2"/>
        <v>130.46153846153845</v>
      </c>
      <c r="Q36" s="13" t="s">
        <v>8246</v>
      </c>
      <c r="R36" s="15">
        <f t="shared" si="3"/>
        <v>49.882352941176471</v>
      </c>
      <c r="S36" t="s">
        <v>8310</v>
      </c>
      <c r="T36" t="s">
        <v>8311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 s="13" t="s">
        <v>8224</v>
      </c>
      <c r="E37">
        <v>1000</v>
      </c>
      <c r="F37">
        <v>1665</v>
      </c>
      <c r="G37" t="s">
        <v>8219</v>
      </c>
      <c r="H37">
        <v>1430179200</v>
      </c>
      <c r="I37" s="9">
        <f t="shared" si="0"/>
        <v>42122</v>
      </c>
      <c r="J37">
        <v>1428130814</v>
      </c>
      <c r="K37" s="9">
        <f t="shared" si="1"/>
        <v>42098.291828703703</v>
      </c>
      <c r="L37" t="b">
        <v>0</v>
      </c>
      <c r="M37">
        <v>28</v>
      </c>
      <c r="N37" t="b">
        <v>1</v>
      </c>
      <c r="O37" t="s">
        <v>8265</v>
      </c>
      <c r="P37" s="5">
        <f t="shared" si="2"/>
        <v>166.5</v>
      </c>
      <c r="Q37" s="13" t="s">
        <v>8246</v>
      </c>
      <c r="R37" s="15">
        <f t="shared" si="3"/>
        <v>59.464285714285715</v>
      </c>
      <c r="S37" t="s">
        <v>8310</v>
      </c>
      <c r="T37" t="s">
        <v>8311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 s="13" t="s">
        <v>8224</v>
      </c>
      <c r="E38">
        <v>6000</v>
      </c>
      <c r="F38">
        <v>8529</v>
      </c>
      <c r="G38" t="s">
        <v>8219</v>
      </c>
      <c r="H38">
        <v>1428128525</v>
      </c>
      <c r="I38" s="9">
        <f t="shared" si="0"/>
        <v>42098.265335648146</v>
      </c>
      <c r="J38">
        <v>1425540125</v>
      </c>
      <c r="K38" s="9">
        <f t="shared" si="1"/>
        <v>42068.307002314818</v>
      </c>
      <c r="L38" t="b">
        <v>0</v>
      </c>
      <c r="M38">
        <v>44</v>
      </c>
      <c r="N38" t="b">
        <v>1</v>
      </c>
      <c r="O38" t="s">
        <v>8265</v>
      </c>
      <c r="P38" s="5">
        <f t="shared" si="2"/>
        <v>142.15</v>
      </c>
      <c r="Q38" s="13" t="s">
        <v>8246</v>
      </c>
      <c r="R38" s="15">
        <f t="shared" si="3"/>
        <v>193.84090909090909</v>
      </c>
      <c r="S38" t="s">
        <v>8310</v>
      </c>
      <c r="T38" t="s">
        <v>8311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 s="13" t="s">
        <v>8224</v>
      </c>
      <c r="E39">
        <v>22000</v>
      </c>
      <c r="F39">
        <v>40357</v>
      </c>
      <c r="G39" t="s">
        <v>8219</v>
      </c>
      <c r="H39">
        <v>1425055079</v>
      </c>
      <c r="I39" s="9">
        <f t="shared" si="0"/>
        <v>42062.693043981482</v>
      </c>
      <c r="J39">
        <v>1422463079</v>
      </c>
      <c r="K39" s="9">
        <f t="shared" si="1"/>
        <v>42032.693043981482</v>
      </c>
      <c r="L39" t="b">
        <v>0</v>
      </c>
      <c r="M39">
        <v>253</v>
      </c>
      <c r="N39" t="b">
        <v>1</v>
      </c>
      <c r="O39" t="s">
        <v>8265</v>
      </c>
      <c r="P39" s="5">
        <f t="shared" si="2"/>
        <v>183.44090909090909</v>
      </c>
      <c r="Q39" s="13" t="s">
        <v>8246</v>
      </c>
      <c r="R39" s="15">
        <f t="shared" si="3"/>
        <v>159.51383399209487</v>
      </c>
      <c r="S39" t="s">
        <v>8310</v>
      </c>
      <c r="T39" t="s">
        <v>8311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 s="13" t="s">
        <v>8224</v>
      </c>
      <c r="E40">
        <v>2500</v>
      </c>
      <c r="F40">
        <v>2751</v>
      </c>
      <c r="G40" t="s">
        <v>8219</v>
      </c>
      <c r="H40">
        <v>1368235344</v>
      </c>
      <c r="I40" s="9">
        <f t="shared" si="0"/>
        <v>41405.057222222218</v>
      </c>
      <c r="J40">
        <v>1365643344</v>
      </c>
      <c r="K40" s="9">
        <f t="shared" si="1"/>
        <v>41375.057222222218</v>
      </c>
      <c r="L40" t="b">
        <v>0</v>
      </c>
      <c r="M40">
        <v>66</v>
      </c>
      <c r="N40" t="b">
        <v>1</v>
      </c>
      <c r="O40" t="s">
        <v>8265</v>
      </c>
      <c r="P40" s="5">
        <f t="shared" si="2"/>
        <v>110.04</v>
      </c>
      <c r="Q40" s="13" t="s">
        <v>8246</v>
      </c>
      <c r="R40" s="15">
        <f t="shared" si="3"/>
        <v>41.68181818181818</v>
      </c>
      <c r="S40" t="s">
        <v>8310</v>
      </c>
      <c r="T40" t="s">
        <v>8311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 s="13" t="s">
        <v>8225</v>
      </c>
      <c r="E41">
        <v>25000</v>
      </c>
      <c r="F41">
        <v>32745</v>
      </c>
      <c r="G41" t="s">
        <v>8219</v>
      </c>
      <c r="H41">
        <v>1401058740</v>
      </c>
      <c r="I41" s="9">
        <f t="shared" si="0"/>
        <v>41784.957638888889</v>
      </c>
      <c r="J41">
        <v>1398388068</v>
      </c>
      <c r="K41" s="9">
        <f t="shared" si="1"/>
        <v>41754.047083333331</v>
      </c>
      <c r="L41" t="b">
        <v>0</v>
      </c>
      <c r="M41">
        <v>217</v>
      </c>
      <c r="N41" t="b">
        <v>1</v>
      </c>
      <c r="O41" t="s">
        <v>8265</v>
      </c>
      <c r="P41" s="5">
        <f t="shared" si="2"/>
        <v>130.98000000000002</v>
      </c>
      <c r="Q41" s="13" t="s">
        <v>8247</v>
      </c>
      <c r="R41" s="15">
        <f t="shared" si="3"/>
        <v>150.89861751152074</v>
      </c>
      <c r="S41" t="s">
        <v>8310</v>
      </c>
      <c r="T41" t="s">
        <v>8311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 s="13" t="s">
        <v>8224</v>
      </c>
      <c r="E42">
        <v>2000</v>
      </c>
      <c r="F42">
        <v>2027</v>
      </c>
      <c r="G42" t="s">
        <v>8219</v>
      </c>
      <c r="H42">
        <v>1403150400</v>
      </c>
      <c r="I42" s="9">
        <f t="shared" si="0"/>
        <v>41809.166666666664</v>
      </c>
      <c r="J42">
        <v>1401426488</v>
      </c>
      <c r="K42" s="9">
        <f t="shared" si="1"/>
        <v>41789.21398148148</v>
      </c>
      <c r="L42" t="b">
        <v>0</v>
      </c>
      <c r="M42">
        <v>16</v>
      </c>
      <c r="N42" t="b">
        <v>1</v>
      </c>
      <c r="O42" t="s">
        <v>8265</v>
      </c>
      <c r="P42" s="5">
        <f t="shared" si="2"/>
        <v>101.35000000000001</v>
      </c>
      <c r="Q42" s="13" t="s">
        <v>8246</v>
      </c>
      <c r="R42" s="15">
        <f t="shared" si="3"/>
        <v>126.6875</v>
      </c>
      <c r="S42" t="s">
        <v>8310</v>
      </c>
      <c r="T42" t="s">
        <v>8311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 s="13" t="s">
        <v>8224</v>
      </c>
      <c r="E43">
        <v>2000</v>
      </c>
      <c r="F43">
        <v>2000</v>
      </c>
      <c r="G43" t="s">
        <v>8219</v>
      </c>
      <c r="H43">
        <v>1412516354</v>
      </c>
      <c r="I43" s="9">
        <f t="shared" si="0"/>
        <v>41917.568912037037</v>
      </c>
      <c r="J43">
        <v>1409924354</v>
      </c>
      <c r="K43" s="9">
        <f t="shared" si="1"/>
        <v>41887.568912037037</v>
      </c>
      <c r="L43" t="b">
        <v>0</v>
      </c>
      <c r="M43">
        <v>19</v>
      </c>
      <c r="N43" t="b">
        <v>1</v>
      </c>
      <c r="O43" t="s">
        <v>8265</v>
      </c>
      <c r="P43" s="5">
        <f t="shared" si="2"/>
        <v>100</v>
      </c>
      <c r="Q43" s="13" t="s">
        <v>8246</v>
      </c>
      <c r="R43" s="15">
        <f t="shared" si="3"/>
        <v>105.26315789473684</v>
      </c>
      <c r="S43" t="s">
        <v>8310</v>
      </c>
      <c r="T43" t="s">
        <v>8311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 s="13" t="s">
        <v>8224</v>
      </c>
      <c r="E44">
        <v>14000</v>
      </c>
      <c r="F44">
        <v>19860</v>
      </c>
      <c r="G44" t="s">
        <v>8219</v>
      </c>
      <c r="H44">
        <v>1419780026</v>
      </c>
      <c r="I44" s="9">
        <f t="shared" si="0"/>
        <v>42001.639189814814</v>
      </c>
      <c r="J44">
        <v>1417188026</v>
      </c>
      <c r="K44" s="9">
        <f t="shared" si="1"/>
        <v>41971.639189814814</v>
      </c>
      <c r="L44" t="b">
        <v>0</v>
      </c>
      <c r="M44">
        <v>169</v>
      </c>
      <c r="N44" t="b">
        <v>1</v>
      </c>
      <c r="O44" t="s">
        <v>8265</v>
      </c>
      <c r="P44" s="5">
        <f t="shared" si="2"/>
        <v>141.85714285714286</v>
      </c>
      <c r="Q44" s="13" t="s">
        <v>8246</v>
      </c>
      <c r="R44" s="15">
        <f t="shared" si="3"/>
        <v>117.51479289940828</v>
      </c>
      <c r="S44" t="s">
        <v>8310</v>
      </c>
      <c r="T44" t="s">
        <v>8311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 s="13" t="s">
        <v>8224</v>
      </c>
      <c r="E45">
        <v>10000</v>
      </c>
      <c r="F45">
        <v>30866</v>
      </c>
      <c r="G45" t="s">
        <v>8219</v>
      </c>
      <c r="H45">
        <v>1405209600</v>
      </c>
      <c r="I45" s="9">
        <f t="shared" si="0"/>
        <v>41833</v>
      </c>
      <c r="J45">
        <v>1402599486</v>
      </c>
      <c r="K45" s="9">
        <f t="shared" si="1"/>
        <v>41802.790347222224</v>
      </c>
      <c r="L45" t="b">
        <v>0</v>
      </c>
      <c r="M45">
        <v>263</v>
      </c>
      <c r="N45" t="b">
        <v>1</v>
      </c>
      <c r="O45" t="s">
        <v>8265</v>
      </c>
      <c r="P45" s="5">
        <f t="shared" si="2"/>
        <v>308.65999999999997</v>
      </c>
      <c r="Q45" s="13" t="s">
        <v>8246</v>
      </c>
      <c r="R45" s="15">
        <f t="shared" si="3"/>
        <v>117.36121673003802</v>
      </c>
      <c r="S45" t="s">
        <v>8310</v>
      </c>
      <c r="T45" t="s">
        <v>8311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 s="13" t="s">
        <v>8224</v>
      </c>
      <c r="E46">
        <v>2000</v>
      </c>
      <c r="F46">
        <v>2000</v>
      </c>
      <c r="G46" t="s">
        <v>8219</v>
      </c>
      <c r="H46">
        <v>1412648537</v>
      </c>
      <c r="I46" s="9">
        <f t="shared" si="0"/>
        <v>41919.098807870374</v>
      </c>
      <c r="J46">
        <v>1408760537</v>
      </c>
      <c r="K46" s="9">
        <f t="shared" si="1"/>
        <v>41874.098807870374</v>
      </c>
      <c r="L46" t="b">
        <v>0</v>
      </c>
      <c r="M46">
        <v>15</v>
      </c>
      <c r="N46" t="b">
        <v>1</v>
      </c>
      <c r="O46" t="s">
        <v>8265</v>
      </c>
      <c r="P46" s="5">
        <f t="shared" si="2"/>
        <v>100</v>
      </c>
      <c r="Q46" s="13" t="s">
        <v>8246</v>
      </c>
      <c r="R46" s="15">
        <f t="shared" si="3"/>
        <v>133.33333333333334</v>
      </c>
      <c r="S46" t="s">
        <v>8310</v>
      </c>
      <c r="T46" t="s">
        <v>8311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 s="13" t="s">
        <v>8224</v>
      </c>
      <c r="E47">
        <v>5000</v>
      </c>
      <c r="F47">
        <v>6000</v>
      </c>
      <c r="G47" t="s">
        <v>8219</v>
      </c>
      <c r="H47">
        <v>1461769107</v>
      </c>
      <c r="I47" s="9">
        <f t="shared" si="0"/>
        <v>42487.623923611114</v>
      </c>
      <c r="J47">
        <v>1459177107</v>
      </c>
      <c r="K47" s="9">
        <f t="shared" si="1"/>
        <v>42457.623923611114</v>
      </c>
      <c r="L47" t="b">
        <v>0</v>
      </c>
      <c r="M47">
        <v>61</v>
      </c>
      <c r="N47" t="b">
        <v>1</v>
      </c>
      <c r="O47" t="s">
        <v>8265</v>
      </c>
      <c r="P47" s="5">
        <f t="shared" si="2"/>
        <v>120</v>
      </c>
      <c r="Q47" s="13" t="s">
        <v>8246</v>
      </c>
      <c r="R47" s="15">
        <f t="shared" si="3"/>
        <v>98.360655737704917</v>
      </c>
      <c r="S47" t="s">
        <v>8310</v>
      </c>
      <c r="T47" t="s">
        <v>8311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 s="13" t="s">
        <v>8226</v>
      </c>
      <c r="E48">
        <v>8400</v>
      </c>
      <c r="F48">
        <v>8750</v>
      </c>
      <c r="G48" t="s">
        <v>8219</v>
      </c>
      <c r="H48">
        <v>1450220974</v>
      </c>
      <c r="I48" s="9">
        <f t="shared" si="0"/>
        <v>42353.964976851858</v>
      </c>
      <c r="J48">
        <v>1447628974</v>
      </c>
      <c r="K48" s="9">
        <f t="shared" si="1"/>
        <v>42323.964976851858</v>
      </c>
      <c r="L48" t="b">
        <v>0</v>
      </c>
      <c r="M48">
        <v>45</v>
      </c>
      <c r="N48" t="b">
        <v>1</v>
      </c>
      <c r="O48" t="s">
        <v>8265</v>
      </c>
      <c r="P48" s="5">
        <f t="shared" si="2"/>
        <v>104.16666666666667</v>
      </c>
      <c r="Q48" s="13" t="s">
        <v>8248</v>
      </c>
      <c r="R48" s="15">
        <f t="shared" si="3"/>
        <v>194.44444444444446</v>
      </c>
      <c r="S48" t="s">
        <v>8310</v>
      </c>
      <c r="T48" t="s">
        <v>8311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 s="13" t="s">
        <v>8224</v>
      </c>
      <c r="E49">
        <v>5000</v>
      </c>
      <c r="F49">
        <v>5380.55</v>
      </c>
      <c r="G49" t="s">
        <v>8219</v>
      </c>
      <c r="H49">
        <v>1419021607</v>
      </c>
      <c r="I49" s="9">
        <f t="shared" si="0"/>
        <v>41992.861192129625</v>
      </c>
      <c r="J49">
        <v>1413834007</v>
      </c>
      <c r="K49" s="9">
        <f t="shared" si="1"/>
        <v>41932.819525462961</v>
      </c>
      <c r="L49" t="b">
        <v>0</v>
      </c>
      <c r="M49">
        <v>70</v>
      </c>
      <c r="N49" t="b">
        <v>1</v>
      </c>
      <c r="O49" t="s">
        <v>8265</v>
      </c>
      <c r="P49" s="5">
        <f t="shared" si="2"/>
        <v>107.61100000000002</v>
      </c>
      <c r="Q49" s="13" t="s">
        <v>8246</v>
      </c>
      <c r="R49" s="15">
        <f t="shared" si="3"/>
        <v>76.865000000000009</v>
      </c>
      <c r="S49" t="s">
        <v>8310</v>
      </c>
      <c r="T49" t="s">
        <v>8311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 s="13" t="s">
        <v>8225</v>
      </c>
      <c r="E50">
        <v>2000</v>
      </c>
      <c r="F50">
        <v>2159</v>
      </c>
      <c r="G50" t="s">
        <v>8219</v>
      </c>
      <c r="H50">
        <v>1425211200</v>
      </c>
      <c r="I50" s="9">
        <f t="shared" si="0"/>
        <v>42064.5</v>
      </c>
      <c r="J50">
        <v>1422534260</v>
      </c>
      <c r="K50" s="9">
        <f t="shared" si="1"/>
        <v>42033.516898148147</v>
      </c>
      <c r="L50" t="b">
        <v>0</v>
      </c>
      <c r="M50">
        <v>38</v>
      </c>
      <c r="N50" t="b">
        <v>1</v>
      </c>
      <c r="O50" t="s">
        <v>8265</v>
      </c>
      <c r="P50" s="5">
        <f t="shared" si="2"/>
        <v>107.94999999999999</v>
      </c>
      <c r="Q50" s="13" t="s">
        <v>8247</v>
      </c>
      <c r="R50" s="15">
        <f t="shared" si="3"/>
        <v>56.815789473684212</v>
      </c>
      <c r="S50" t="s">
        <v>8310</v>
      </c>
      <c r="T50" t="s">
        <v>8311</v>
      </c>
    </row>
    <row r="51" spans="1:20" x14ac:dyDescent="0.55000000000000004">
      <c r="A51">
        <v>49</v>
      </c>
      <c r="B51" s="3" t="s">
        <v>51</v>
      </c>
      <c r="C51" s="3" t="s">
        <v>4160</v>
      </c>
      <c r="D51" s="13" t="s">
        <v>8224</v>
      </c>
      <c r="E51">
        <v>12000</v>
      </c>
      <c r="F51">
        <v>12000</v>
      </c>
      <c r="G51" t="s">
        <v>8219</v>
      </c>
      <c r="H51">
        <v>1445660045</v>
      </c>
      <c r="I51" s="9">
        <f t="shared" si="0"/>
        <v>42301.176446759258</v>
      </c>
      <c r="J51">
        <v>1443068045</v>
      </c>
      <c r="K51" s="9">
        <f t="shared" si="1"/>
        <v>42271.176446759258</v>
      </c>
      <c r="L51" t="b">
        <v>0</v>
      </c>
      <c r="M51">
        <v>87</v>
      </c>
      <c r="N51" t="b">
        <v>1</v>
      </c>
      <c r="O51" t="s">
        <v>8265</v>
      </c>
      <c r="P51" s="5">
        <f t="shared" si="2"/>
        <v>100</v>
      </c>
      <c r="Q51" s="13" t="s">
        <v>8246</v>
      </c>
      <c r="R51" s="15">
        <f t="shared" si="3"/>
        <v>137.93103448275863</v>
      </c>
      <c r="S51" t="s">
        <v>8310</v>
      </c>
      <c r="T51" t="s">
        <v>8311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 s="13" t="s">
        <v>8225</v>
      </c>
      <c r="E52">
        <v>600</v>
      </c>
      <c r="F52">
        <v>600</v>
      </c>
      <c r="G52" t="s">
        <v>8219</v>
      </c>
      <c r="H52">
        <v>1422637200</v>
      </c>
      <c r="I52" s="9">
        <f t="shared" si="0"/>
        <v>42034.708333333328</v>
      </c>
      <c r="J52">
        <v>1419271458</v>
      </c>
      <c r="K52" s="9">
        <f t="shared" si="1"/>
        <v>41995.752986111111</v>
      </c>
      <c r="L52" t="b">
        <v>0</v>
      </c>
      <c r="M52">
        <v>22</v>
      </c>
      <c r="N52" t="b">
        <v>1</v>
      </c>
      <c r="O52" t="s">
        <v>8265</v>
      </c>
      <c r="P52" s="5">
        <f t="shared" si="2"/>
        <v>100</v>
      </c>
      <c r="Q52" s="13" t="s">
        <v>8247</v>
      </c>
      <c r="R52" s="15">
        <f t="shared" si="3"/>
        <v>27.272727272727273</v>
      </c>
      <c r="S52" t="s">
        <v>8310</v>
      </c>
      <c r="T52" t="s">
        <v>8311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 s="13" t="s">
        <v>8224</v>
      </c>
      <c r="E53">
        <v>11000</v>
      </c>
      <c r="F53">
        <v>14082</v>
      </c>
      <c r="G53" t="s">
        <v>8219</v>
      </c>
      <c r="H53">
        <v>1439245037</v>
      </c>
      <c r="I53" s="9">
        <f t="shared" si="0"/>
        <v>42226.928668981483</v>
      </c>
      <c r="J53">
        <v>1436653037</v>
      </c>
      <c r="K53" s="9">
        <f t="shared" si="1"/>
        <v>42196.928668981483</v>
      </c>
      <c r="L53" t="b">
        <v>0</v>
      </c>
      <c r="M53">
        <v>119</v>
      </c>
      <c r="N53" t="b">
        <v>1</v>
      </c>
      <c r="O53" t="s">
        <v>8265</v>
      </c>
      <c r="P53" s="5">
        <f t="shared" si="2"/>
        <v>128.0181818181818</v>
      </c>
      <c r="Q53" s="13" t="s">
        <v>8246</v>
      </c>
      <c r="R53" s="15">
        <f t="shared" si="3"/>
        <v>118.33613445378151</v>
      </c>
      <c r="S53" t="s">
        <v>8310</v>
      </c>
      <c r="T53" t="s">
        <v>8311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 s="13" t="s">
        <v>8224</v>
      </c>
      <c r="E54">
        <v>10000</v>
      </c>
      <c r="F54">
        <v>11621</v>
      </c>
      <c r="G54" t="s">
        <v>8219</v>
      </c>
      <c r="H54">
        <v>1405615846</v>
      </c>
      <c r="I54" s="9">
        <f t="shared" si="0"/>
        <v>41837.701921296299</v>
      </c>
      <c r="J54">
        <v>1403023846</v>
      </c>
      <c r="K54" s="9">
        <f t="shared" si="1"/>
        <v>41807.701921296299</v>
      </c>
      <c r="L54" t="b">
        <v>0</v>
      </c>
      <c r="M54">
        <v>52</v>
      </c>
      <c r="N54" t="b">
        <v>1</v>
      </c>
      <c r="O54" t="s">
        <v>8265</v>
      </c>
      <c r="P54" s="5">
        <f t="shared" si="2"/>
        <v>116.21</v>
      </c>
      <c r="Q54" s="13" t="s">
        <v>8246</v>
      </c>
      <c r="R54" s="15">
        <f t="shared" si="3"/>
        <v>223.48076923076923</v>
      </c>
      <c r="S54" t="s">
        <v>8310</v>
      </c>
      <c r="T54" t="s">
        <v>8311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 s="13" t="s">
        <v>8224</v>
      </c>
      <c r="E55">
        <v>3000</v>
      </c>
      <c r="F55">
        <v>3289</v>
      </c>
      <c r="G55" t="s">
        <v>8219</v>
      </c>
      <c r="H55">
        <v>1396648800</v>
      </c>
      <c r="I55" s="9">
        <f t="shared" si="0"/>
        <v>41733.916666666664</v>
      </c>
      <c r="J55">
        <v>1395407445</v>
      </c>
      <c r="K55" s="9">
        <f t="shared" si="1"/>
        <v>41719.549131944441</v>
      </c>
      <c r="L55" t="b">
        <v>0</v>
      </c>
      <c r="M55">
        <v>117</v>
      </c>
      <c r="N55" t="b">
        <v>1</v>
      </c>
      <c r="O55" t="s">
        <v>8265</v>
      </c>
      <c r="P55" s="5">
        <f t="shared" si="2"/>
        <v>109.63333333333334</v>
      </c>
      <c r="Q55" s="13" t="s">
        <v>8246</v>
      </c>
      <c r="R55" s="15">
        <f t="shared" si="3"/>
        <v>28.111111111111111</v>
      </c>
      <c r="S55" t="s">
        <v>8310</v>
      </c>
      <c r="T55" t="s">
        <v>8311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 s="13" t="s">
        <v>8224</v>
      </c>
      <c r="E56">
        <v>10000</v>
      </c>
      <c r="F56">
        <v>10100</v>
      </c>
      <c r="G56" t="s">
        <v>8219</v>
      </c>
      <c r="H56">
        <v>1451063221</v>
      </c>
      <c r="I56" s="9">
        <f t="shared" si="0"/>
        <v>42363.713206018518</v>
      </c>
      <c r="J56">
        <v>1448471221</v>
      </c>
      <c r="K56" s="9">
        <f t="shared" si="1"/>
        <v>42333.713206018518</v>
      </c>
      <c r="L56" t="b">
        <v>0</v>
      </c>
      <c r="M56">
        <v>52</v>
      </c>
      <c r="N56" t="b">
        <v>1</v>
      </c>
      <c r="O56" t="s">
        <v>8265</v>
      </c>
      <c r="P56" s="5">
        <f t="shared" si="2"/>
        <v>101</v>
      </c>
      <c r="Q56" s="13" t="s">
        <v>8246</v>
      </c>
      <c r="R56" s="15">
        <f t="shared" si="3"/>
        <v>194.23076923076923</v>
      </c>
      <c r="S56" t="s">
        <v>8310</v>
      </c>
      <c r="T56" t="s">
        <v>8311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 s="13" t="s">
        <v>8224</v>
      </c>
      <c r="E57">
        <v>8600</v>
      </c>
      <c r="F57">
        <v>11090</v>
      </c>
      <c r="G57" t="s">
        <v>8219</v>
      </c>
      <c r="H57">
        <v>1464390916</v>
      </c>
      <c r="I57" s="9">
        <f t="shared" si="0"/>
        <v>42517.968935185185</v>
      </c>
      <c r="J57">
        <v>1462576516</v>
      </c>
      <c r="K57" s="9">
        <f t="shared" si="1"/>
        <v>42496.968935185185</v>
      </c>
      <c r="L57" t="b">
        <v>0</v>
      </c>
      <c r="M57">
        <v>86</v>
      </c>
      <c r="N57" t="b">
        <v>1</v>
      </c>
      <c r="O57" t="s">
        <v>8265</v>
      </c>
      <c r="P57" s="5">
        <f t="shared" si="2"/>
        <v>128.95348837209301</v>
      </c>
      <c r="Q57" s="13" t="s">
        <v>8246</v>
      </c>
      <c r="R57" s="15">
        <f t="shared" si="3"/>
        <v>128.95348837209303</v>
      </c>
      <c r="S57" t="s">
        <v>8310</v>
      </c>
      <c r="T57" t="s">
        <v>8311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 s="13" t="s">
        <v>8225</v>
      </c>
      <c r="E58">
        <v>8000</v>
      </c>
      <c r="F58">
        <v>8581</v>
      </c>
      <c r="G58" t="s">
        <v>8219</v>
      </c>
      <c r="H58">
        <v>1433779200</v>
      </c>
      <c r="I58" s="9">
        <f t="shared" si="0"/>
        <v>42163.666666666672</v>
      </c>
      <c r="J58">
        <v>1432559424</v>
      </c>
      <c r="K58" s="9">
        <f t="shared" si="1"/>
        <v>42149.548888888887</v>
      </c>
      <c r="L58" t="b">
        <v>0</v>
      </c>
      <c r="M58">
        <v>174</v>
      </c>
      <c r="N58" t="b">
        <v>1</v>
      </c>
      <c r="O58" t="s">
        <v>8265</v>
      </c>
      <c r="P58" s="5">
        <f t="shared" si="2"/>
        <v>107.26249999999999</v>
      </c>
      <c r="Q58" s="13" t="s">
        <v>8247</v>
      </c>
      <c r="R58" s="15">
        <f t="shared" si="3"/>
        <v>49.316091954022987</v>
      </c>
      <c r="S58" t="s">
        <v>8310</v>
      </c>
      <c r="T58" t="s">
        <v>8311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 s="13" t="s">
        <v>8224</v>
      </c>
      <c r="E59">
        <v>15000</v>
      </c>
      <c r="F59">
        <v>15285</v>
      </c>
      <c r="G59" t="s">
        <v>8219</v>
      </c>
      <c r="H59">
        <v>1429991962</v>
      </c>
      <c r="I59" s="9">
        <f t="shared" si="0"/>
        <v>42119.83289351852</v>
      </c>
      <c r="J59">
        <v>1427399962</v>
      </c>
      <c r="K59" s="9">
        <f t="shared" si="1"/>
        <v>42089.83289351852</v>
      </c>
      <c r="L59" t="b">
        <v>0</v>
      </c>
      <c r="M59">
        <v>69</v>
      </c>
      <c r="N59" t="b">
        <v>1</v>
      </c>
      <c r="O59" t="s">
        <v>8265</v>
      </c>
      <c r="P59" s="5">
        <f t="shared" si="2"/>
        <v>101.89999999999999</v>
      </c>
      <c r="Q59" s="13" t="s">
        <v>8246</v>
      </c>
      <c r="R59" s="15">
        <f t="shared" si="3"/>
        <v>221.52173913043478</v>
      </c>
      <c r="S59" t="s">
        <v>8310</v>
      </c>
      <c r="T59" t="s">
        <v>8311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 s="13" t="s">
        <v>8224</v>
      </c>
      <c r="E60">
        <v>10000</v>
      </c>
      <c r="F60">
        <v>10291</v>
      </c>
      <c r="G60" t="s">
        <v>8219</v>
      </c>
      <c r="H60">
        <v>1416423172</v>
      </c>
      <c r="I60" s="9">
        <f t="shared" si="0"/>
        <v>41962.786712962959</v>
      </c>
      <c r="J60">
        <v>1413827572</v>
      </c>
      <c r="K60" s="9">
        <f t="shared" si="1"/>
        <v>41932.745046296295</v>
      </c>
      <c r="L60" t="b">
        <v>0</v>
      </c>
      <c r="M60">
        <v>75</v>
      </c>
      <c r="N60" t="b">
        <v>1</v>
      </c>
      <c r="O60" t="s">
        <v>8265</v>
      </c>
      <c r="P60" s="5">
        <f t="shared" si="2"/>
        <v>102.91</v>
      </c>
      <c r="Q60" s="13" t="s">
        <v>8246</v>
      </c>
      <c r="R60" s="15">
        <f t="shared" si="3"/>
        <v>137.21333333333334</v>
      </c>
      <c r="S60" t="s">
        <v>8310</v>
      </c>
      <c r="T60" t="s">
        <v>8311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 s="13" t="s">
        <v>8224</v>
      </c>
      <c r="E61">
        <v>20000</v>
      </c>
      <c r="F61">
        <v>20025.14</v>
      </c>
      <c r="G61" t="s">
        <v>8219</v>
      </c>
      <c r="H61">
        <v>1442264400</v>
      </c>
      <c r="I61" s="9">
        <f t="shared" si="0"/>
        <v>42261.875</v>
      </c>
      <c r="J61">
        <v>1439530776</v>
      </c>
      <c r="K61" s="9">
        <f t="shared" si="1"/>
        <v>42230.23583333334</v>
      </c>
      <c r="L61" t="b">
        <v>0</v>
      </c>
      <c r="M61">
        <v>33</v>
      </c>
      <c r="N61" t="b">
        <v>1</v>
      </c>
      <c r="O61" t="s">
        <v>8265</v>
      </c>
      <c r="P61" s="5">
        <f t="shared" si="2"/>
        <v>100.12570000000001</v>
      </c>
      <c r="Q61" s="13" t="s">
        <v>8246</v>
      </c>
      <c r="R61" s="15">
        <f t="shared" si="3"/>
        <v>606.82242424242418</v>
      </c>
      <c r="S61" t="s">
        <v>8310</v>
      </c>
      <c r="T61" t="s">
        <v>8311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 s="13" t="s">
        <v>8225</v>
      </c>
      <c r="E62">
        <v>4500</v>
      </c>
      <c r="F62">
        <v>4648.33</v>
      </c>
      <c r="G62" t="s">
        <v>8219</v>
      </c>
      <c r="H62">
        <v>1395532800</v>
      </c>
      <c r="I62" s="9">
        <f t="shared" si="0"/>
        <v>41721</v>
      </c>
      <c r="J62">
        <v>1393882717</v>
      </c>
      <c r="K62" s="9">
        <f t="shared" si="1"/>
        <v>41701.901817129627</v>
      </c>
      <c r="L62" t="b">
        <v>0</v>
      </c>
      <c r="M62">
        <v>108</v>
      </c>
      <c r="N62" t="b">
        <v>1</v>
      </c>
      <c r="O62" t="s">
        <v>8266</v>
      </c>
      <c r="P62" s="5">
        <f t="shared" si="2"/>
        <v>103.29622222222221</v>
      </c>
      <c r="Q62" s="13" t="s">
        <v>8247</v>
      </c>
      <c r="R62" s="15">
        <f t="shared" si="3"/>
        <v>43.040092592592593</v>
      </c>
      <c r="S62" t="s">
        <v>8310</v>
      </c>
      <c r="T62" t="s">
        <v>8312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 s="13" t="s">
        <v>8224</v>
      </c>
      <c r="E63">
        <v>5000</v>
      </c>
      <c r="F63">
        <v>7415</v>
      </c>
      <c r="G63" t="s">
        <v>8219</v>
      </c>
      <c r="H63">
        <v>1370547157</v>
      </c>
      <c r="I63" s="9">
        <f t="shared" si="0"/>
        <v>41431.814317129632</v>
      </c>
      <c r="J63">
        <v>1368646357</v>
      </c>
      <c r="K63" s="9">
        <f t="shared" si="1"/>
        <v>41409.814317129632</v>
      </c>
      <c r="L63" t="b">
        <v>0</v>
      </c>
      <c r="M63">
        <v>23</v>
      </c>
      <c r="N63" t="b">
        <v>1</v>
      </c>
      <c r="O63" t="s">
        <v>8266</v>
      </c>
      <c r="P63" s="5">
        <f t="shared" si="2"/>
        <v>148.30000000000001</v>
      </c>
      <c r="Q63" s="13" t="s">
        <v>8246</v>
      </c>
      <c r="R63" s="15">
        <f t="shared" si="3"/>
        <v>322.39130434782606</v>
      </c>
      <c r="S63" t="s">
        <v>8310</v>
      </c>
      <c r="T63" t="s">
        <v>8312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 s="13" t="s">
        <v>8224</v>
      </c>
      <c r="E64">
        <v>3000</v>
      </c>
      <c r="F64">
        <v>4642</v>
      </c>
      <c r="G64" t="s">
        <v>8219</v>
      </c>
      <c r="H64">
        <v>1362337878</v>
      </c>
      <c r="I64" s="9">
        <f t="shared" si="0"/>
        <v>41336.799513888887</v>
      </c>
      <c r="J64">
        <v>1360177878</v>
      </c>
      <c r="K64" s="9">
        <f t="shared" si="1"/>
        <v>41311.799513888887</v>
      </c>
      <c r="L64" t="b">
        <v>0</v>
      </c>
      <c r="M64">
        <v>48</v>
      </c>
      <c r="N64" t="b">
        <v>1</v>
      </c>
      <c r="O64" t="s">
        <v>8266</v>
      </c>
      <c r="P64" s="5">
        <f t="shared" si="2"/>
        <v>154.73333333333332</v>
      </c>
      <c r="Q64" s="13" t="s">
        <v>8246</v>
      </c>
      <c r="R64" s="15">
        <f t="shared" si="3"/>
        <v>96.708333333333329</v>
      </c>
      <c r="S64" t="s">
        <v>8310</v>
      </c>
      <c r="T64" t="s">
        <v>8312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 s="13" t="s">
        <v>8224</v>
      </c>
      <c r="E65">
        <v>2000</v>
      </c>
      <c r="F65">
        <v>2270.37</v>
      </c>
      <c r="G65" t="s">
        <v>8219</v>
      </c>
      <c r="H65">
        <v>1388206740</v>
      </c>
      <c r="I65" s="9">
        <f t="shared" si="0"/>
        <v>41636.207638888889</v>
      </c>
      <c r="J65">
        <v>1386194013</v>
      </c>
      <c r="K65" s="9">
        <f t="shared" si="1"/>
        <v>41612.912187499998</v>
      </c>
      <c r="L65" t="b">
        <v>0</v>
      </c>
      <c r="M65">
        <v>64</v>
      </c>
      <c r="N65" t="b">
        <v>1</v>
      </c>
      <c r="O65" t="s">
        <v>8266</v>
      </c>
      <c r="P65" s="5">
        <f t="shared" si="2"/>
        <v>113.51849999999999</v>
      </c>
      <c r="Q65" s="13" t="s">
        <v>8246</v>
      </c>
      <c r="R65" s="15">
        <f t="shared" si="3"/>
        <v>35.474531249999998</v>
      </c>
      <c r="S65" t="s">
        <v>8310</v>
      </c>
      <c r="T65" t="s">
        <v>8312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 s="13" t="s">
        <v>8224</v>
      </c>
      <c r="E66">
        <v>1200</v>
      </c>
      <c r="F66">
        <v>2080</v>
      </c>
      <c r="G66" t="s">
        <v>8219</v>
      </c>
      <c r="H66">
        <v>1373243181</v>
      </c>
      <c r="I66" s="9">
        <f t="shared" ref="I66:I129" si="4">(((H66/60)/60)/24)+DATE(1970,1,1)</f>
        <v>41463.01829861111</v>
      </c>
      <c r="J66">
        <v>1370651181</v>
      </c>
      <c r="K66" s="9">
        <f t="shared" ref="K66:K129" si="5">(((J66/60)/60)/24)+DATE(1970,1,1)</f>
        <v>41433.01829861111</v>
      </c>
      <c r="L66" t="b">
        <v>0</v>
      </c>
      <c r="M66">
        <v>24</v>
      </c>
      <c r="N66" t="b">
        <v>1</v>
      </c>
      <c r="O66" t="s">
        <v>8266</v>
      </c>
      <c r="P66" s="5">
        <f t="shared" ref="P66:P129" si="6">F66/E66*100</f>
        <v>173.33333333333334</v>
      </c>
      <c r="Q66" s="13" t="s">
        <v>8246</v>
      </c>
      <c r="R66" s="15">
        <f t="shared" ref="R66:R129" si="7">IF(M66&gt;0,F66/M66,"0")</f>
        <v>86.666666666666671</v>
      </c>
      <c r="S66" t="s">
        <v>8310</v>
      </c>
      <c r="T66" t="s">
        <v>8312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 s="13" t="s">
        <v>8229</v>
      </c>
      <c r="E67">
        <v>7000</v>
      </c>
      <c r="F67">
        <v>7527</v>
      </c>
      <c r="G67" t="s">
        <v>8219</v>
      </c>
      <c r="H67">
        <v>1407736740</v>
      </c>
      <c r="I67" s="9">
        <f t="shared" si="4"/>
        <v>41862.249305555553</v>
      </c>
      <c r="J67">
        <v>1405453354</v>
      </c>
      <c r="K67" s="9">
        <f t="shared" si="5"/>
        <v>41835.821226851855</v>
      </c>
      <c r="L67" t="b">
        <v>0</v>
      </c>
      <c r="M67">
        <v>57</v>
      </c>
      <c r="N67" t="b">
        <v>1</v>
      </c>
      <c r="O67" t="s">
        <v>8266</v>
      </c>
      <c r="P67" s="5">
        <f t="shared" si="6"/>
        <v>107.52857142857141</v>
      </c>
      <c r="Q67" s="13" t="s">
        <v>8251</v>
      </c>
      <c r="R67" s="15">
        <f t="shared" si="7"/>
        <v>132.05263157894737</v>
      </c>
      <c r="S67" t="s">
        <v>8310</v>
      </c>
      <c r="T67" t="s">
        <v>8312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 s="13" t="s">
        <v>8224</v>
      </c>
      <c r="E68">
        <v>2000</v>
      </c>
      <c r="F68">
        <v>2372</v>
      </c>
      <c r="G68" t="s">
        <v>8219</v>
      </c>
      <c r="H68">
        <v>1468873420</v>
      </c>
      <c r="I68" s="9">
        <f t="shared" si="4"/>
        <v>42569.849768518514</v>
      </c>
      <c r="J68">
        <v>1466281420</v>
      </c>
      <c r="K68" s="9">
        <f t="shared" si="5"/>
        <v>42539.849768518514</v>
      </c>
      <c r="L68" t="b">
        <v>0</v>
      </c>
      <c r="M68">
        <v>26</v>
      </c>
      <c r="N68" t="b">
        <v>1</v>
      </c>
      <c r="O68" t="s">
        <v>8266</v>
      </c>
      <c r="P68" s="5">
        <f t="shared" si="6"/>
        <v>118.6</v>
      </c>
      <c r="Q68" s="13" t="s">
        <v>8246</v>
      </c>
      <c r="R68" s="15">
        <f t="shared" si="7"/>
        <v>91.230769230769226</v>
      </c>
      <c r="S68" t="s">
        <v>8310</v>
      </c>
      <c r="T68" t="s">
        <v>8312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 s="13" t="s">
        <v>8224</v>
      </c>
      <c r="E69">
        <v>2000</v>
      </c>
      <c r="F69">
        <v>2325</v>
      </c>
      <c r="G69" t="s">
        <v>8219</v>
      </c>
      <c r="H69">
        <v>1342360804</v>
      </c>
      <c r="I69" s="9">
        <f t="shared" si="4"/>
        <v>41105.583379629628</v>
      </c>
      <c r="J69">
        <v>1339768804</v>
      </c>
      <c r="K69" s="9">
        <f t="shared" si="5"/>
        <v>41075.583379629628</v>
      </c>
      <c r="L69" t="b">
        <v>0</v>
      </c>
      <c r="M69">
        <v>20</v>
      </c>
      <c r="N69" t="b">
        <v>1</v>
      </c>
      <c r="O69" t="s">
        <v>8266</v>
      </c>
      <c r="P69" s="5">
        <f t="shared" si="6"/>
        <v>116.25000000000001</v>
      </c>
      <c r="Q69" s="13" t="s">
        <v>8246</v>
      </c>
      <c r="R69" s="15">
        <f t="shared" si="7"/>
        <v>116.25</v>
      </c>
      <c r="S69" t="s">
        <v>8310</v>
      </c>
      <c r="T69" t="s">
        <v>8312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 s="13" t="s">
        <v>8225</v>
      </c>
      <c r="E70">
        <v>600</v>
      </c>
      <c r="F70">
        <v>763</v>
      </c>
      <c r="G70" t="s">
        <v>8219</v>
      </c>
      <c r="H70">
        <v>1393162791</v>
      </c>
      <c r="I70" s="9">
        <f t="shared" si="4"/>
        <v>41693.569340277776</v>
      </c>
      <c r="J70">
        <v>1390570791</v>
      </c>
      <c r="K70" s="9">
        <f t="shared" si="5"/>
        <v>41663.569340277776</v>
      </c>
      <c r="L70" t="b">
        <v>0</v>
      </c>
      <c r="M70">
        <v>36</v>
      </c>
      <c r="N70" t="b">
        <v>1</v>
      </c>
      <c r="O70" t="s">
        <v>8266</v>
      </c>
      <c r="P70" s="5">
        <f t="shared" si="6"/>
        <v>127.16666666666667</v>
      </c>
      <c r="Q70" s="13" t="s">
        <v>8247</v>
      </c>
      <c r="R70" s="15">
        <f t="shared" si="7"/>
        <v>21.194444444444443</v>
      </c>
      <c r="S70" t="s">
        <v>8310</v>
      </c>
      <c r="T70" t="s">
        <v>8312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 s="13" t="s">
        <v>8224</v>
      </c>
      <c r="E71">
        <v>10000</v>
      </c>
      <c r="F71">
        <v>11094.23</v>
      </c>
      <c r="G71" t="s">
        <v>8219</v>
      </c>
      <c r="H71">
        <v>1317538740</v>
      </c>
      <c r="I71" s="9">
        <f t="shared" si="4"/>
        <v>40818.290972222225</v>
      </c>
      <c r="J71">
        <v>1314765025</v>
      </c>
      <c r="K71" s="9">
        <f t="shared" si="5"/>
        <v>40786.187789351854</v>
      </c>
      <c r="L71" t="b">
        <v>0</v>
      </c>
      <c r="M71">
        <v>178</v>
      </c>
      <c r="N71" t="b">
        <v>1</v>
      </c>
      <c r="O71" t="s">
        <v>8266</v>
      </c>
      <c r="P71" s="5">
        <f t="shared" si="6"/>
        <v>110.9423</v>
      </c>
      <c r="Q71" s="13" t="s">
        <v>8246</v>
      </c>
      <c r="R71" s="15">
        <f t="shared" si="7"/>
        <v>62.327134831460668</v>
      </c>
      <c r="S71" t="s">
        <v>8310</v>
      </c>
      <c r="T71" t="s">
        <v>8312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 s="13" t="s">
        <v>8224</v>
      </c>
      <c r="E72">
        <v>500</v>
      </c>
      <c r="F72">
        <v>636</v>
      </c>
      <c r="G72" t="s">
        <v>8219</v>
      </c>
      <c r="H72">
        <v>1315171845</v>
      </c>
      <c r="I72" s="9">
        <f t="shared" si="4"/>
        <v>40790.896354166667</v>
      </c>
      <c r="J72">
        <v>1309987845</v>
      </c>
      <c r="K72" s="9">
        <f t="shared" si="5"/>
        <v>40730.896354166667</v>
      </c>
      <c r="L72" t="b">
        <v>0</v>
      </c>
      <c r="M72">
        <v>17</v>
      </c>
      <c r="N72" t="b">
        <v>1</v>
      </c>
      <c r="O72" t="s">
        <v>8266</v>
      </c>
      <c r="P72" s="5">
        <f t="shared" si="6"/>
        <v>127.2</v>
      </c>
      <c r="Q72" s="13" t="s">
        <v>8246</v>
      </c>
      <c r="R72" s="15">
        <f t="shared" si="7"/>
        <v>37.411764705882355</v>
      </c>
      <c r="S72" t="s">
        <v>8310</v>
      </c>
      <c r="T72" t="s">
        <v>8312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 s="13" t="s">
        <v>8224</v>
      </c>
      <c r="E73">
        <v>1800</v>
      </c>
      <c r="F73">
        <v>2231</v>
      </c>
      <c r="G73" t="s">
        <v>8219</v>
      </c>
      <c r="H73">
        <v>1338186657</v>
      </c>
      <c r="I73" s="9">
        <f t="shared" si="4"/>
        <v>41057.271493055552</v>
      </c>
      <c r="J73">
        <v>1333002657</v>
      </c>
      <c r="K73" s="9">
        <f t="shared" si="5"/>
        <v>40997.271493055552</v>
      </c>
      <c r="L73" t="b">
        <v>0</v>
      </c>
      <c r="M73">
        <v>32</v>
      </c>
      <c r="N73" t="b">
        <v>1</v>
      </c>
      <c r="O73" t="s">
        <v>8266</v>
      </c>
      <c r="P73" s="5">
        <f t="shared" si="6"/>
        <v>123.94444444444443</v>
      </c>
      <c r="Q73" s="13" t="s">
        <v>8246</v>
      </c>
      <c r="R73" s="15">
        <f t="shared" si="7"/>
        <v>69.71875</v>
      </c>
      <c r="S73" t="s">
        <v>8310</v>
      </c>
      <c r="T73" t="s">
        <v>8312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 s="13" t="s">
        <v>8224</v>
      </c>
      <c r="E74">
        <v>2200</v>
      </c>
      <c r="F74">
        <v>2385</v>
      </c>
      <c r="G74" t="s">
        <v>8219</v>
      </c>
      <c r="H74">
        <v>1352937600</v>
      </c>
      <c r="I74" s="9">
        <f t="shared" si="4"/>
        <v>41228</v>
      </c>
      <c r="J74">
        <v>1351210481</v>
      </c>
      <c r="K74" s="9">
        <f t="shared" si="5"/>
        <v>41208.010196759256</v>
      </c>
      <c r="L74" t="b">
        <v>0</v>
      </c>
      <c r="M74">
        <v>41</v>
      </c>
      <c r="N74" t="b">
        <v>1</v>
      </c>
      <c r="O74" t="s">
        <v>8266</v>
      </c>
      <c r="P74" s="5">
        <f t="shared" si="6"/>
        <v>108.40909090909091</v>
      </c>
      <c r="Q74" s="13" t="s">
        <v>8246</v>
      </c>
      <c r="R74" s="15">
        <f t="shared" si="7"/>
        <v>58.170731707317074</v>
      </c>
      <c r="S74" t="s">
        <v>8310</v>
      </c>
      <c r="T74" t="s">
        <v>8312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 s="13" t="s">
        <v>8224</v>
      </c>
      <c r="E75">
        <v>900</v>
      </c>
      <c r="F75">
        <v>900</v>
      </c>
      <c r="G75" t="s">
        <v>8219</v>
      </c>
      <c r="H75">
        <v>1304395140</v>
      </c>
      <c r="I75" s="9">
        <f t="shared" si="4"/>
        <v>40666.165972222225</v>
      </c>
      <c r="J75">
        <v>1297620584</v>
      </c>
      <c r="K75" s="9">
        <f t="shared" si="5"/>
        <v>40587.75675925926</v>
      </c>
      <c r="L75" t="b">
        <v>0</v>
      </c>
      <c r="M75">
        <v>18</v>
      </c>
      <c r="N75" t="b">
        <v>1</v>
      </c>
      <c r="O75" t="s">
        <v>8266</v>
      </c>
      <c r="P75" s="5">
        <f t="shared" si="6"/>
        <v>100</v>
      </c>
      <c r="Q75" s="13" t="s">
        <v>8246</v>
      </c>
      <c r="R75" s="15">
        <f t="shared" si="7"/>
        <v>50</v>
      </c>
      <c r="S75" t="s">
        <v>8310</v>
      </c>
      <c r="T75" t="s">
        <v>8312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 s="13" t="s">
        <v>8230</v>
      </c>
      <c r="E76">
        <v>500</v>
      </c>
      <c r="F76">
        <v>564.66</v>
      </c>
      <c r="G76" t="s">
        <v>8219</v>
      </c>
      <c r="H76">
        <v>1453376495</v>
      </c>
      <c r="I76" s="9">
        <f t="shared" si="4"/>
        <v>42390.487210648149</v>
      </c>
      <c r="J76">
        <v>1450784495</v>
      </c>
      <c r="K76" s="9">
        <f t="shared" si="5"/>
        <v>42360.487210648149</v>
      </c>
      <c r="L76" t="b">
        <v>0</v>
      </c>
      <c r="M76">
        <v>29</v>
      </c>
      <c r="N76" t="b">
        <v>1</v>
      </c>
      <c r="O76" t="s">
        <v>8266</v>
      </c>
      <c r="P76" s="5">
        <f t="shared" si="6"/>
        <v>112.93199999999999</v>
      </c>
      <c r="Q76" s="13" t="s">
        <v>8249</v>
      </c>
      <c r="R76" s="15">
        <f t="shared" si="7"/>
        <v>19.471034482758618</v>
      </c>
      <c r="S76" t="s">
        <v>8310</v>
      </c>
      <c r="T76" t="s">
        <v>8312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 s="13" t="s">
        <v>8224</v>
      </c>
      <c r="E77">
        <v>3500</v>
      </c>
      <c r="F77">
        <v>4040</v>
      </c>
      <c r="G77" t="s">
        <v>8219</v>
      </c>
      <c r="H77">
        <v>1366693272</v>
      </c>
      <c r="I77" s="9">
        <f t="shared" si="4"/>
        <v>41387.209166666667</v>
      </c>
      <c r="J77">
        <v>1364101272</v>
      </c>
      <c r="K77" s="9">
        <f t="shared" si="5"/>
        <v>41357.209166666667</v>
      </c>
      <c r="L77" t="b">
        <v>0</v>
      </c>
      <c r="M77">
        <v>47</v>
      </c>
      <c r="N77" t="b">
        <v>1</v>
      </c>
      <c r="O77" t="s">
        <v>8266</v>
      </c>
      <c r="P77" s="5">
        <f t="shared" si="6"/>
        <v>115.42857142857143</v>
      </c>
      <c r="Q77" s="13" t="s">
        <v>8246</v>
      </c>
      <c r="R77" s="15">
        <f t="shared" si="7"/>
        <v>85.957446808510639</v>
      </c>
      <c r="S77" t="s">
        <v>8310</v>
      </c>
      <c r="T77" t="s">
        <v>8312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 s="13" t="s">
        <v>8224</v>
      </c>
      <c r="E78">
        <v>300</v>
      </c>
      <c r="F78">
        <v>460</v>
      </c>
      <c r="G78" t="s">
        <v>8219</v>
      </c>
      <c r="H78">
        <v>1325007358</v>
      </c>
      <c r="I78" s="9">
        <f t="shared" si="4"/>
        <v>40904.733310185184</v>
      </c>
      <c r="J78">
        <v>1319819758</v>
      </c>
      <c r="K78" s="9">
        <f t="shared" si="5"/>
        <v>40844.691643518519</v>
      </c>
      <c r="L78" t="b">
        <v>0</v>
      </c>
      <c r="M78">
        <v>15</v>
      </c>
      <c r="N78" t="b">
        <v>1</v>
      </c>
      <c r="O78" t="s">
        <v>8266</v>
      </c>
      <c r="P78" s="5">
        <f t="shared" si="6"/>
        <v>153.33333333333334</v>
      </c>
      <c r="Q78" s="13" t="s">
        <v>8246</v>
      </c>
      <c r="R78" s="15">
        <f t="shared" si="7"/>
        <v>30.666666666666668</v>
      </c>
      <c r="S78" t="s">
        <v>8310</v>
      </c>
      <c r="T78" t="s">
        <v>8312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 s="13" t="s">
        <v>8224</v>
      </c>
      <c r="E79">
        <v>400</v>
      </c>
      <c r="F79">
        <v>1570</v>
      </c>
      <c r="G79" t="s">
        <v>8219</v>
      </c>
      <c r="H79">
        <v>1337569140</v>
      </c>
      <c r="I79" s="9">
        <f t="shared" si="4"/>
        <v>41050.124305555553</v>
      </c>
      <c r="J79">
        <v>1332991717</v>
      </c>
      <c r="K79" s="9">
        <f t="shared" si="5"/>
        <v>40997.144872685189</v>
      </c>
      <c r="L79" t="b">
        <v>0</v>
      </c>
      <c r="M79">
        <v>26</v>
      </c>
      <c r="N79" t="b">
        <v>1</v>
      </c>
      <c r="O79" t="s">
        <v>8266</v>
      </c>
      <c r="P79" s="5">
        <f t="shared" si="6"/>
        <v>392.5</v>
      </c>
      <c r="Q79" s="13" t="s">
        <v>8246</v>
      </c>
      <c r="R79" s="15">
        <f t="shared" si="7"/>
        <v>60.384615384615387</v>
      </c>
      <c r="S79" t="s">
        <v>8310</v>
      </c>
      <c r="T79" t="s">
        <v>8312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 s="13" t="s">
        <v>8230</v>
      </c>
      <c r="E80">
        <v>50</v>
      </c>
      <c r="F80">
        <v>1351</v>
      </c>
      <c r="G80" t="s">
        <v>8219</v>
      </c>
      <c r="H80">
        <v>1472751121</v>
      </c>
      <c r="I80" s="9">
        <f t="shared" si="4"/>
        <v>42614.730567129634</v>
      </c>
      <c r="J80">
        <v>1471887121</v>
      </c>
      <c r="K80" s="9">
        <f t="shared" si="5"/>
        <v>42604.730567129634</v>
      </c>
      <c r="L80" t="b">
        <v>0</v>
      </c>
      <c r="M80">
        <v>35</v>
      </c>
      <c r="N80" t="b">
        <v>1</v>
      </c>
      <c r="O80" t="s">
        <v>8266</v>
      </c>
      <c r="P80" s="5">
        <f t="shared" si="6"/>
        <v>2702</v>
      </c>
      <c r="Q80" s="13" t="s">
        <v>8249</v>
      </c>
      <c r="R80" s="15">
        <f t="shared" si="7"/>
        <v>38.6</v>
      </c>
      <c r="S80" t="s">
        <v>8310</v>
      </c>
      <c r="T80" t="s">
        <v>8312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 s="13" t="s">
        <v>8225</v>
      </c>
      <c r="E81">
        <v>1300</v>
      </c>
      <c r="F81">
        <v>1651</v>
      </c>
      <c r="G81" t="s">
        <v>8219</v>
      </c>
      <c r="H81">
        <v>1398451093</v>
      </c>
      <c r="I81" s="9">
        <f t="shared" si="4"/>
        <v>41754.776539351849</v>
      </c>
      <c r="J81">
        <v>1395859093</v>
      </c>
      <c r="K81" s="9">
        <f t="shared" si="5"/>
        <v>41724.776539351849</v>
      </c>
      <c r="L81" t="b">
        <v>0</v>
      </c>
      <c r="M81">
        <v>41</v>
      </c>
      <c r="N81" t="b">
        <v>1</v>
      </c>
      <c r="O81" t="s">
        <v>8266</v>
      </c>
      <c r="P81" s="5">
        <f t="shared" si="6"/>
        <v>127</v>
      </c>
      <c r="Q81" s="13" t="s">
        <v>8247</v>
      </c>
      <c r="R81" s="15">
        <f t="shared" si="7"/>
        <v>40.268292682926827</v>
      </c>
      <c r="S81" t="s">
        <v>8310</v>
      </c>
      <c r="T81" t="s">
        <v>8312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 s="13" t="s">
        <v>8224</v>
      </c>
      <c r="E82">
        <v>12000</v>
      </c>
      <c r="F82">
        <v>12870</v>
      </c>
      <c r="G82" t="s">
        <v>8219</v>
      </c>
      <c r="H82">
        <v>1386640856</v>
      </c>
      <c r="I82" s="9">
        <f t="shared" si="4"/>
        <v>41618.083981481483</v>
      </c>
      <c r="J82">
        <v>1383616856</v>
      </c>
      <c r="K82" s="9">
        <f t="shared" si="5"/>
        <v>41583.083981481483</v>
      </c>
      <c r="L82" t="b">
        <v>0</v>
      </c>
      <c r="M82">
        <v>47</v>
      </c>
      <c r="N82" t="b">
        <v>1</v>
      </c>
      <c r="O82" t="s">
        <v>8266</v>
      </c>
      <c r="P82" s="5">
        <f t="shared" si="6"/>
        <v>107.25</v>
      </c>
      <c r="Q82" s="13" t="s">
        <v>8246</v>
      </c>
      <c r="R82" s="15">
        <f t="shared" si="7"/>
        <v>273.82978723404256</v>
      </c>
      <c r="S82" t="s">
        <v>8310</v>
      </c>
      <c r="T82" t="s">
        <v>8312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 s="13" t="s">
        <v>8224</v>
      </c>
      <c r="E83">
        <v>750</v>
      </c>
      <c r="F83">
        <v>1485</v>
      </c>
      <c r="G83" t="s">
        <v>8219</v>
      </c>
      <c r="H83">
        <v>1342234920</v>
      </c>
      <c r="I83" s="9">
        <f t="shared" si="4"/>
        <v>41104.126388888886</v>
      </c>
      <c r="J83">
        <v>1341892127</v>
      </c>
      <c r="K83" s="9">
        <f t="shared" si="5"/>
        <v>41100.158877314818</v>
      </c>
      <c r="L83" t="b">
        <v>0</v>
      </c>
      <c r="M83">
        <v>28</v>
      </c>
      <c r="N83" t="b">
        <v>1</v>
      </c>
      <c r="O83" t="s">
        <v>8266</v>
      </c>
      <c r="P83" s="5">
        <f t="shared" si="6"/>
        <v>198</v>
      </c>
      <c r="Q83" s="13" t="s">
        <v>8246</v>
      </c>
      <c r="R83" s="15">
        <f t="shared" si="7"/>
        <v>53.035714285714285</v>
      </c>
      <c r="S83" t="s">
        <v>8310</v>
      </c>
      <c r="T83" t="s">
        <v>8312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 s="13" t="s">
        <v>8224</v>
      </c>
      <c r="E84">
        <v>4000</v>
      </c>
      <c r="F84">
        <v>4000.5</v>
      </c>
      <c r="G84" t="s">
        <v>8219</v>
      </c>
      <c r="H84">
        <v>1318189261</v>
      </c>
      <c r="I84" s="9">
        <f t="shared" si="4"/>
        <v>40825.820150462961</v>
      </c>
      <c r="J84">
        <v>1315597261</v>
      </c>
      <c r="K84" s="9">
        <f t="shared" si="5"/>
        <v>40795.820150462961</v>
      </c>
      <c r="L84" t="b">
        <v>0</v>
      </c>
      <c r="M84">
        <v>100</v>
      </c>
      <c r="N84" t="b">
        <v>1</v>
      </c>
      <c r="O84" t="s">
        <v>8266</v>
      </c>
      <c r="P84" s="5">
        <f t="shared" si="6"/>
        <v>100.01249999999999</v>
      </c>
      <c r="Q84" s="13" t="s">
        <v>8246</v>
      </c>
      <c r="R84" s="15">
        <f t="shared" si="7"/>
        <v>40.005000000000003</v>
      </c>
      <c r="S84" t="s">
        <v>8310</v>
      </c>
      <c r="T84" t="s">
        <v>8312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 s="13" t="s">
        <v>8225</v>
      </c>
      <c r="E85">
        <v>200</v>
      </c>
      <c r="F85">
        <v>205</v>
      </c>
      <c r="G85" t="s">
        <v>8219</v>
      </c>
      <c r="H85">
        <v>1424604600</v>
      </c>
      <c r="I85" s="9">
        <f t="shared" si="4"/>
        <v>42057.479166666672</v>
      </c>
      <c r="J85">
        <v>1423320389</v>
      </c>
      <c r="K85" s="9">
        <f t="shared" si="5"/>
        <v>42042.615613425922</v>
      </c>
      <c r="L85" t="b">
        <v>0</v>
      </c>
      <c r="M85">
        <v>13</v>
      </c>
      <c r="N85" t="b">
        <v>1</v>
      </c>
      <c r="O85" t="s">
        <v>8266</v>
      </c>
      <c r="P85" s="5">
        <f t="shared" si="6"/>
        <v>102.49999999999999</v>
      </c>
      <c r="Q85" s="13" t="s">
        <v>8247</v>
      </c>
      <c r="R85" s="15">
        <f t="shared" si="7"/>
        <v>15.76923076923077</v>
      </c>
      <c r="S85" t="s">
        <v>8310</v>
      </c>
      <c r="T85" t="s">
        <v>8312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 s="13" t="s">
        <v>8224</v>
      </c>
      <c r="E86">
        <v>500</v>
      </c>
      <c r="F86">
        <v>500</v>
      </c>
      <c r="G86" t="s">
        <v>8219</v>
      </c>
      <c r="H86">
        <v>1305483086</v>
      </c>
      <c r="I86" s="9">
        <f t="shared" si="4"/>
        <v>40678.757939814815</v>
      </c>
      <c r="J86">
        <v>1302891086</v>
      </c>
      <c r="K86" s="9">
        <f t="shared" si="5"/>
        <v>40648.757939814815</v>
      </c>
      <c r="L86" t="b">
        <v>0</v>
      </c>
      <c r="M86">
        <v>7</v>
      </c>
      <c r="N86" t="b">
        <v>1</v>
      </c>
      <c r="O86" t="s">
        <v>8266</v>
      </c>
      <c r="P86" s="5">
        <f t="shared" si="6"/>
        <v>100</v>
      </c>
      <c r="Q86" s="13" t="s">
        <v>8246</v>
      </c>
      <c r="R86" s="15">
        <f t="shared" si="7"/>
        <v>71.428571428571431</v>
      </c>
      <c r="S86" t="s">
        <v>8310</v>
      </c>
      <c r="T86" t="s">
        <v>8312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 s="13" t="s">
        <v>8224</v>
      </c>
      <c r="E87">
        <v>1200</v>
      </c>
      <c r="F87">
        <v>1506</v>
      </c>
      <c r="G87" t="s">
        <v>8219</v>
      </c>
      <c r="H87">
        <v>1316746837</v>
      </c>
      <c r="I87" s="9">
        <f t="shared" si="4"/>
        <v>40809.125428240739</v>
      </c>
      <c r="J87">
        <v>1314154837</v>
      </c>
      <c r="K87" s="9">
        <f t="shared" si="5"/>
        <v>40779.125428240739</v>
      </c>
      <c r="L87" t="b">
        <v>0</v>
      </c>
      <c r="M87">
        <v>21</v>
      </c>
      <c r="N87" t="b">
        <v>1</v>
      </c>
      <c r="O87" t="s">
        <v>8266</v>
      </c>
      <c r="P87" s="5">
        <f t="shared" si="6"/>
        <v>125.49999999999999</v>
      </c>
      <c r="Q87" s="13" t="s">
        <v>8246</v>
      </c>
      <c r="R87" s="15">
        <f t="shared" si="7"/>
        <v>71.714285714285708</v>
      </c>
      <c r="S87" t="s">
        <v>8310</v>
      </c>
      <c r="T87" t="s">
        <v>8312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 s="13" t="s">
        <v>8230</v>
      </c>
      <c r="E88">
        <v>6000</v>
      </c>
      <c r="F88">
        <v>6388</v>
      </c>
      <c r="G88" t="s">
        <v>8219</v>
      </c>
      <c r="H88">
        <v>1451226045</v>
      </c>
      <c r="I88" s="9">
        <f t="shared" si="4"/>
        <v>42365.59774305555</v>
      </c>
      <c r="J88">
        <v>1444828845</v>
      </c>
      <c r="K88" s="9">
        <f t="shared" si="5"/>
        <v>42291.556076388893</v>
      </c>
      <c r="L88" t="b">
        <v>0</v>
      </c>
      <c r="M88">
        <v>17</v>
      </c>
      <c r="N88" t="b">
        <v>1</v>
      </c>
      <c r="O88" t="s">
        <v>8266</v>
      </c>
      <c r="P88" s="5">
        <f t="shared" si="6"/>
        <v>106.46666666666667</v>
      </c>
      <c r="Q88" s="13" t="s">
        <v>8249</v>
      </c>
      <c r="R88" s="15">
        <f t="shared" si="7"/>
        <v>375.76470588235293</v>
      </c>
      <c r="S88" t="s">
        <v>8310</v>
      </c>
      <c r="T88" t="s">
        <v>8312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 s="13" t="s">
        <v>8224</v>
      </c>
      <c r="E89">
        <v>2500</v>
      </c>
      <c r="F89">
        <v>2615</v>
      </c>
      <c r="G89" t="s">
        <v>8219</v>
      </c>
      <c r="H89">
        <v>1275529260</v>
      </c>
      <c r="I89" s="9">
        <f t="shared" si="4"/>
        <v>40332.070138888892</v>
      </c>
      <c r="J89">
        <v>1274705803</v>
      </c>
      <c r="K89" s="9">
        <f t="shared" si="5"/>
        <v>40322.53938657407</v>
      </c>
      <c r="L89" t="b">
        <v>0</v>
      </c>
      <c r="M89">
        <v>25</v>
      </c>
      <c r="N89" t="b">
        <v>1</v>
      </c>
      <c r="O89" t="s">
        <v>8266</v>
      </c>
      <c r="P89" s="5">
        <f t="shared" si="6"/>
        <v>104.60000000000001</v>
      </c>
      <c r="Q89" s="13" t="s">
        <v>8246</v>
      </c>
      <c r="R89" s="15">
        <f t="shared" si="7"/>
        <v>104.6</v>
      </c>
      <c r="S89" t="s">
        <v>8310</v>
      </c>
      <c r="T89" t="s">
        <v>8312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 s="13" t="s">
        <v>8224</v>
      </c>
      <c r="E90">
        <v>3500</v>
      </c>
      <c r="F90">
        <v>3600</v>
      </c>
      <c r="G90" t="s">
        <v>8219</v>
      </c>
      <c r="H90">
        <v>1403452131</v>
      </c>
      <c r="I90" s="9">
        <f t="shared" si="4"/>
        <v>41812.65892361111</v>
      </c>
      <c r="J90">
        <v>1401205731</v>
      </c>
      <c r="K90" s="9">
        <f t="shared" si="5"/>
        <v>41786.65892361111</v>
      </c>
      <c r="L90" t="b">
        <v>0</v>
      </c>
      <c r="M90">
        <v>60</v>
      </c>
      <c r="N90" t="b">
        <v>1</v>
      </c>
      <c r="O90" t="s">
        <v>8266</v>
      </c>
      <c r="P90" s="5">
        <f t="shared" si="6"/>
        <v>102.85714285714285</v>
      </c>
      <c r="Q90" s="13" t="s">
        <v>8246</v>
      </c>
      <c r="R90" s="15">
        <f t="shared" si="7"/>
        <v>60</v>
      </c>
      <c r="S90" t="s">
        <v>8310</v>
      </c>
      <c r="T90" t="s">
        <v>8312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 s="13" t="s">
        <v>8224</v>
      </c>
      <c r="E91">
        <v>6000</v>
      </c>
      <c r="F91">
        <v>6904</v>
      </c>
      <c r="G91" t="s">
        <v>8219</v>
      </c>
      <c r="H91">
        <v>1370196192</v>
      </c>
      <c r="I91" s="9">
        <f t="shared" si="4"/>
        <v>41427.752222222225</v>
      </c>
      <c r="J91">
        <v>1368036192</v>
      </c>
      <c r="K91" s="9">
        <f t="shared" si="5"/>
        <v>41402.752222222225</v>
      </c>
      <c r="L91" t="b">
        <v>0</v>
      </c>
      <c r="M91">
        <v>56</v>
      </c>
      <c r="N91" t="b">
        <v>1</v>
      </c>
      <c r="O91" t="s">
        <v>8266</v>
      </c>
      <c r="P91" s="5">
        <f t="shared" si="6"/>
        <v>115.06666666666668</v>
      </c>
      <c r="Q91" s="13" t="s">
        <v>8246</v>
      </c>
      <c r="R91" s="15">
        <f t="shared" si="7"/>
        <v>123.28571428571429</v>
      </c>
      <c r="S91" t="s">
        <v>8310</v>
      </c>
      <c r="T91" t="s">
        <v>8312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 s="13" t="s">
        <v>8224</v>
      </c>
      <c r="E92">
        <v>500</v>
      </c>
      <c r="F92">
        <v>502</v>
      </c>
      <c r="G92" t="s">
        <v>8219</v>
      </c>
      <c r="H92">
        <v>1310454499</v>
      </c>
      <c r="I92" s="9">
        <f t="shared" si="4"/>
        <v>40736.297442129631</v>
      </c>
      <c r="J92">
        <v>1307862499</v>
      </c>
      <c r="K92" s="9">
        <f t="shared" si="5"/>
        <v>40706.297442129631</v>
      </c>
      <c r="L92" t="b">
        <v>0</v>
      </c>
      <c r="M92">
        <v>16</v>
      </c>
      <c r="N92" t="b">
        <v>1</v>
      </c>
      <c r="O92" t="s">
        <v>8266</v>
      </c>
      <c r="P92" s="5">
        <f t="shared" si="6"/>
        <v>100.4</v>
      </c>
      <c r="Q92" s="13" t="s">
        <v>8246</v>
      </c>
      <c r="R92" s="15">
        <f t="shared" si="7"/>
        <v>31.375</v>
      </c>
      <c r="S92" t="s">
        <v>8310</v>
      </c>
      <c r="T92" t="s">
        <v>8312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 s="13" t="s">
        <v>8224</v>
      </c>
      <c r="E93">
        <v>3000</v>
      </c>
      <c r="F93">
        <v>3600</v>
      </c>
      <c r="G93" t="s">
        <v>8219</v>
      </c>
      <c r="H93">
        <v>1305625164</v>
      </c>
      <c r="I93" s="9">
        <f t="shared" si="4"/>
        <v>40680.402361111112</v>
      </c>
      <c r="J93">
        <v>1300354764</v>
      </c>
      <c r="K93" s="9">
        <f t="shared" si="5"/>
        <v>40619.402361111112</v>
      </c>
      <c r="L93" t="b">
        <v>0</v>
      </c>
      <c r="M93">
        <v>46</v>
      </c>
      <c r="N93" t="b">
        <v>1</v>
      </c>
      <c r="O93" t="s">
        <v>8266</v>
      </c>
      <c r="P93" s="5">
        <f t="shared" si="6"/>
        <v>120</v>
      </c>
      <c r="Q93" s="13" t="s">
        <v>8246</v>
      </c>
      <c r="R93" s="15">
        <f t="shared" si="7"/>
        <v>78.260869565217391</v>
      </c>
      <c r="S93" t="s">
        <v>8310</v>
      </c>
      <c r="T93" t="s">
        <v>8312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 s="13" t="s">
        <v>8229</v>
      </c>
      <c r="E94">
        <v>5000</v>
      </c>
      <c r="F94">
        <v>5260</v>
      </c>
      <c r="G94" t="s">
        <v>8219</v>
      </c>
      <c r="H94">
        <v>1485936000</v>
      </c>
      <c r="I94" s="9">
        <f t="shared" si="4"/>
        <v>42767.333333333328</v>
      </c>
      <c r="J94">
        <v>1481949983</v>
      </c>
      <c r="K94" s="9">
        <f t="shared" si="5"/>
        <v>42721.198877314819</v>
      </c>
      <c r="L94" t="b">
        <v>0</v>
      </c>
      <c r="M94">
        <v>43</v>
      </c>
      <c r="N94" t="b">
        <v>1</v>
      </c>
      <c r="O94" t="s">
        <v>8266</v>
      </c>
      <c r="P94" s="5">
        <f t="shared" si="6"/>
        <v>105.2</v>
      </c>
      <c r="Q94" s="13" t="s">
        <v>8251</v>
      </c>
      <c r="R94" s="15">
        <f t="shared" si="7"/>
        <v>122.32558139534883</v>
      </c>
      <c r="S94" t="s">
        <v>8310</v>
      </c>
      <c r="T94" t="s">
        <v>8312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 s="13" t="s">
        <v>8224</v>
      </c>
      <c r="E95">
        <v>1000</v>
      </c>
      <c r="F95">
        <v>1106</v>
      </c>
      <c r="G95" t="s">
        <v>8219</v>
      </c>
      <c r="H95">
        <v>1341349200</v>
      </c>
      <c r="I95" s="9">
        <f t="shared" si="4"/>
        <v>41093.875</v>
      </c>
      <c r="J95">
        <v>1338928537</v>
      </c>
      <c r="K95" s="9">
        <f t="shared" si="5"/>
        <v>41065.858067129629</v>
      </c>
      <c r="L95" t="b">
        <v>0</v>
      </c>
      <c r="M95">
        <v>15</v>
      </c>
      <c r="N95" t="b">
        <v>1</v>
      </c>
      <c r="O95" t="s">
        <v>8266</v>
      </c>
      <c r="P95" s="5">
        <f t="shared" si="6"/>
        <v>110.60000000000001</v>
      </c>
      <c r="Q95" s="13" t="s">
        <v>8246</v>
      </c>
      <c r="R95" s="15">
        <f t="shared" si="7"/>
        <v>73.733333333333334</v>
      </c>
      <c r="S95" t="s">
        <v>8310</v>
      </c>
      <c r="T95" t="s">
        <v>8312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 s="13" t="s">
        <v>8225</v>
      </c>
      <c r="E96">
        <v>250</v>
      </c>
      <c r="F96">
        <v>260</v>
      </c>
      <c r="G96" t="s">
        <v>8219</v>
      </c>
      <c r="H96">
        <v>1396890822</v>
      </c>
      <c r="I96" s="9">
        <f t="shared" si="4"/>
        <v>41736.717847222222</v>
      </c>
      <c r="J96">
        <v>1395162822</v>
      </c>
      <c r="K96" s="9">
        <f t="shared" si="5"/>
        <v>41716.717847222222</v>
      </c>
      <c r="L96" t="b">
        <v>0</v>
      </c>
      <c r="M96">
        <v>12</v>
      </c>
      <c r="N96" t="b">
        <v>1</v>
      </c>
      <c r="O96" t="s">
        <v>8266</v>
      </c>
      <c r="P96" s="5">
        <f t="shared" si="6"/>
        <v>104</v>
      </c>
      <c r="Q96" s="13" t="s">
        <v>8247</v>
      </c>
      <c r="R96" s="15">
        <f t="shared" si="7"/>
        <v>21.666666666666668</v>
      </c>
      <c r="S96" t="s">
        <v>8310</v>
      </c>
      <c r="T96" t="s">
        <v>8312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 s="13" t="s">
        <v>8224</v>
      </c>
      <c r="E97">
        <v>350</v>
      </c>
      <c r="F97">
        <v>460</v>
      </c>
      <c r="G97" t="s">
        <v>8219</v>
      </c>
      <c r="H97">
        <v>1330214841</v>
      </c>
      <c r="I97" s="9">
        <f t="shared" si="4"/>
        <v>40965.005104166667</v>
      </c>
      <c r="J97">
        <v>1327622841</v>
      </c>
      <c r="K97" s="9">
        <f t="shared" si="5"/>
        <v>40935.005104166667</v>
      </c>
      <c r="L97" t="b">
        <v>0</v>
      </c>
      <c r="M97">
        <v>21</v>
      </c>
      <c r="N97" t="b">
        <v>1</v>
      </c>
      <c r="O97" t="s">
        <v>8266</v>
      </c>
      <c r="P97" s="5">
        <f t="shared" si="6"/>
        <v>131.42857142857142</v>
      </c>
      <c r="Q97" s="13" t="s">
        <v>8246</v>
      </c>
      <c r="R97" s="15">
        <f t="shared" si="7"/>
        <v>21.904761904761905</v>
      </c>
      <c r="S97" t="s">
        <v>8310</v>
      </c>
      <c r="T97" t="s">
        <v>8312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 s="13" t="s">
        <v>8224</v>
      </c>
      <c r="E98">
        <v>1500</v>
      </c>
      <c r="F98">
        <v>1720</v>
      </c>
      <c r="G98" t="s">
        <v>8219</v>
      </c>
      <c r="H98">
        <v>1280631600</v>
      </c>
      <c r="I98" s="9">
        <f t="shared" si="4"/>
        <v>40391.125</v>
      </c>
      <c r="J98">
        <v>1274889241</v>
      </c>
      <c r="K98" s="9">
        <f t="shared" si="5"/>
        <v>40324.662511574075</v>
      </c>
      <c r="L98" t="b">
        <v>0</v>
      </c>
      <c r="M98">
        <v>34</v>
      </c>
      <c r="N98" t="b">
        <v>1</v>
      </c>
      <c r="O98" t="s">
        <v>8266</v>
      </c>
      <c r="P98" s="5">
        <f t="shared" si="6"/>
        <v>114.66666666666667</v>
      </c>
      <c r="Q98" s="13" t="s">
        <v>8246</v>
      </c>
      <c r="R98" s="15">
        <f t="shared" si="7"/>
        <v>50.588235294117645</v>
      </c>
      <c r="S98" t="s">
        <v>8310</v>
      </c>
      <c r="T98" t="s">
        <v>8312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 s="13" t="s">
        <v>8224</v>
      </c>
      <c r="E99">
        <v>400</v>
      </c>
      <c r="F99">
        <v>425</v>
      </c>
      <c r="G99" t="s">
        <v>8219</v>
      </c>
      <c r="H99">
        <v>1310440482</v>
      </c>
      <c r="I99" s="9">
        <f t="shared" si="4"/>
        <v>40736.135208333333</v>
      </c>
      <c r="J99">
        <v>1307848482</v>
      </c>
      <c r="K99" s="9">
        <f t="shared" si="5"/>
        <v>40706.135208333333</v>
      </c>
      <c r="L99" t="b">
        <v>0</v>
      </c>
      <c r="M99">
        <v>8</v>
      </c>
      <c r="N99" t="b">
        <v>1</v>
      </c>
      <c r="O99" t="s">
        <v>8266</v>
      </c>
      <c r="P99" s="5">
        <f t="shared" si="6"/>
        <v>106.25</v>
      </c>
      <c r="Q99" s="13" t="s">
        <v>8246</v>
      </c>
      <c r="R99" s="15">
        <f t="shared" si="7"/>
        <v>53.125</v>
      </c>
      <c r="S99" t="s">
        <v>8310</v>
      </c>
      <c r="T99" t="s">
        <v>8312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 s="13" t="s">
        <v>8224</v>
      </c>
      <c r="E100">
        <v>3200</v>
      </c>
      <c r="F100">
        <v>3400</v>
      </c>
      <c r="G100" t="s">
        <v>8219</v>
      </c>
      <c r="H100">
        <v>1354923000</v>
      </c>
      <c r="I100" s="9">
        <f t="shared" si="4"/>
        <v>41250.979166666664</v>
      </c>
      <c r="J100">
        <v>1351796674</v>
      </c>
      <c r="K100" s="9">
        <f t="shared" si="5"/>
        <v>41214.79483796296</v>
      </c>
      <c r="L100" t="b">
        <v>0</v>
      </c>
      <c r="M100">
        <v>60</v>
      </c>
      <c r="N100" t="b">
        <v>1</v>
      </c>
      <c r="O100" t="s">
        <v>8266</v>
      </c>
      <c r="P100" s="5">
        <f t="shared" si="6"/>
        <v>106.25</v>
      </c>
      <c r="Q100" s="13" t="s">
        <v>8246</v>
      </c>
      <c r="R100" s="15">
        <f t="shared" si="7"/>
        <v>56.666666666666664</v>
      </c>
      <c r="S100" t="s">
        <v>8310</v>
      </c>
      <c r="T100" t="s">
        <v>8312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 s="13" t="s">
        <v>8224</v>
      </c>
      <c r="E101">
        <v>1500</v>
      </c>
      <c r="F101">
        <v>1590.29</v>
      </c>
      <c r="G101" t="s">
        <v>8219</v>
      </c>
      <c r="H101">
        <v>1390426799</v>
      </c>
      <c r="I101" s="9">
        <f t="shared" si="4"/>
        <v>41661.902766203704</v>
      </c>
      <c r="J101">
        <v>1387834799</v>
      </c>
      <c r="K101" s="9">
        <f t="shared" si="5"/>
        <v>41631.902766203704</v>
      </c>
      <c r="L101" t="b">
        <v>0</v>
      </c>
      <c r="M101">
        <v>39</v>
      </c>
      <c r="N101" t="b">
        <v>1</v>
      </c>
      <c r="O101" t="s">
        <v>8266</v>
      </c>
      <c r="P101" s="5">
        <f t="shared" si="6"/>
        <v>106.01933333333334</v>
      </c>
      <c r="Q101" s="13" t="s">
        <v>8246</v>
      </c>
      <c r="R101" s="15">
        <f t="shared" si="7"/>
        <v>40.776666666666664</v>
      </c>
      <c r="S101" t="s">
        <v>8310</v>
      </c>
      <c r="T101" t="s">
        <v>8312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 s="13" t="s">
        <v>8224</v>
      </c>
      <c r="E102">
        <v>5000</v>
      </c>
      <c r="F102">
        <v>5000</v>
      </c>
      <c r="G102" t="s">
        <v>8219</v>
      </c>
      <c r="H102">
        <v>1352055886</v>
      </c>
      <c r="I102" s="9">
        <f t="shared" si="4"/>
        <v>41217.794976851852</v>
      </c>
      <c r="J102">
        <v>1350324286</v>
      </c>
      <c r="K102" s="9">
        <f t="shared" si="5"/>
        <v>41197.753310185188</v>
      </c>
      <c r="L102" t="b">
        <v>0</v>
      </c>
      <c r="M102">
        <v>26</v>
      </c>
      <c r="N102" t="b">
        <v>1</v>
      </c>
      <c r="O102" t="s">
        <v>8266</v>
      </c>
      <c r="P102" s="5">
        <f t="shared" si="6"/>
        <v>100</v>
      </c>
      <c r="Q102" s="13" t="s">
        <v>8246</v>
      </c>
      <c r="R102" s="15">
        <f t="shared" si="7"/>
        <v>192.30769230769232</v>
      </c>
      <c r="S102" t="s">
        <v>8310</v>
      </c>
      <c r="T102" t="s">
        <v>8312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 s="13" t="s">
        <v>8224</v>
      </c>
      <c r="E103">
        <v>3500</v>
      </c>
      <c r="F103">
        <v>3500</v>
      </c>
      <c r="G103" t="s">
        <v>8219</v>
      </c>
      <c r="H103">
        <v>1359052710</v>
      </c>
      <c r="I103" s="9">
        <f t="shared" si="4"/>
        <v>41298.776736111111</v>
      </c>
      <c r="J103">
        <v>1356979110</v>
      </c>
      <c r="K103" s="9">
        <f t="shared" si="5"/>
        <v>41274.776736111111</v>
      </c>
      <c r="L103" t="b">
        <v>0</v>
      </c>
      <c r="M103">
        <v>35</v>
      </c>
      <c r="N103" t="b">
        <v>1</v>
      </c>
      <c r="O103" t="s">
        <v>8266</v>
      </c>
      <c r="P103" s="5">
        <f t="shared" si="6"/>
        <v>100</v>
      </c>
      <c r="Q103" s="13" t="s">
        <v>8246</v>
      </c>
      <c r="R103" s="15">
        <f t="shared" si="7"/>
        <v>100</v>
      </c>
      <c r="S103" t="s">
        <v>8310</v>
      </c>
      <c r="T103" t="s">
        <v>8312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 s="13" t="s">
        <v>8224</v>
      </c>
      <c r="E104">
        <v>6000</v>
      </c>
      <c r="F104">
        <v>7665</v>
      </c>
      <c r="G104" t="s">
        <v>8219</v>
      </c>
      <c r="H104">
        <v>1293073733</v>
      </c>
      <c r="I104" s="9">
        <f t="shared" si="4"/>
        <v>40535.131168981483</v>
      </c>
      <c r="J104">
        <v>1290481733</v>
      </c>
      <c r="K104" s="9">
        <f t="shared" si="5"/>
        <v>40505.131168981483</v>
      </c>
      <c r="L104" t="b">
        <v>0</v>
      </c>
      <c r="M104">
        <v>65</v>
      </c>
      <c r="N104" t="b">
        <v>1</v>
      </c>
      <c r="O104" t="s">
        <v>8266</v>
      </c>
      <c r="P104" s="5">
        <f t="shared" si="6"/>
        <v>127.75000000000001</v>
      </c>
      <c r="Q104" s="13" t="s">
        <v>8246</v>
      </c>
      <c r="R104" s="15">
        <f t="shared" si="7"/>
        <v>117.92307692307692</v>
      </c>
      <c r="S104" t="s">
        <v>8310</v>
      </c>
      <c r="T104" t="s">
        <v>8312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 s="13" t="s">
        <v>8225</v>
      </c>
      <c r="E105">
        <v>1300</v>
      </c>
      <c r="F105">
        <v>1367</v>
      </c>
      <c r="G105" t="s">
        <v>8219</v>
      </c>
      <c r="H105">
        <v>1394220030</v>
      </c>
      <c r="I105" s="9">
        <f t="shared" si="4"/>
        <v>41705.805902777778</v>
      </c>
      <c r="J105">
        <v>1392232830</v>
      </c>
      <c r="K105" s="9">
        <f t="shared" si="5"/>
        <v>41682.805902777778</v>
      </c>
      <c r="L105" t="b">
        <v>0</v>
      </c>
      <c r="M105">
        <v>49</v>
      </c>
      <c r="N105" t="b">
        <v>1</v>
      </c>
      <c r="O105" t="s">
        <v>8266</v>
      </c>
      <c r="P105" s="5">
        <f t="shared" si="6"/>
        <v>105.15384615384616</v>
      </c>
      <c r="Q105" s="13" t="s">
        <v>8247</v>
      </c>
      <c r="R105" s="15">
        <f t="shared" si="7"/>
        <v>27.897959183673468</v>
      </c>
      <c r="S105" t="s">
        <v>8310</v>
      </c>
      <c r="T105" t="s">
        <v>8312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 s="13" t="s">
        <v>8224</v>
      </c>
      <c r="E106">
        <v>500</v>
      </c>
      <c r="F106">
        <v>600</v>
      </c>
      <c r="G106" t="s">
        <v>8219</v>
      </c>
      <c r="H106">
        <v>1301792400</v>
      </c>
      <c r="I106" s="9">
        <f t="shared" si="4"/>
        <v>40636.041666666664</v>
      </c>
      <c r="J106">
        <v>1299775266</v>
      </c>
      <c r="K106" s="9">
        <f t="shared" si="5"/>
        <v>40612.695208333331</v>
      </c>
      <c r="L106" t="b">
        <v>0</v>
      </c>
      <c r="M106">
        <v>10</v>
      </c>
      <c r="N106" t="b">
        <v>1</v>
      </c>
      <c r="O106" t="s">
        <v>8266</v>
      </c>
      <c r="P106" s="5">
        <f t="shared" si="6"/>
        <v>120</v>
      </c>
      <c r="Q106" s="13" t="s">
        <v>8246</v>
      </c>
      <c r="R106" s="15">
        <f t="shared" si="7"/>
        <v>60</v>
      </c>
      <c r="S106" t="s">
        <v>8310</v>
      </c>
      <c r="T106" t="s">
        <v>8312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 s="13" t="s">
        <v>8224</v>
      </c>
      <c r="E107">
        <v>2200</v>
      </c>
      <c r="F107">
        <v>2363</v>
      </c>
      <c r="G107" t="s">
        <v>8219</v>
      </c>
      <c r="H107">
        <v>1463184000</v>
      </c>
      <c r="I107" s="9">
        <f t="shared" si="4"/>
        <v>42504</v>
      </c>
      <c r="J107">
        <v>1461605020</v>
      </c>
      <c r="K107" s="9">
        <f t="shared" si="5"/>
        <v>42485.724768518514</v>
      </c>
      <c r="L107" t="b">
        <v>0</v>
      </c>
      <c r="M107">
        <v>60</v>
      </c>
      <c r="N107" t="b">
        <v>1</v>
      </c>
      <c r="O107" t="s">
        <v>8266</v>
      </c>
      <c r="P107" s="5">
        <f t="shared" si="6"/>
        <v>107.40909090909089</v>
      </c>
      <c r="Q107" s="13" t="s">
        <v>8246</v>
      </c>
      <c r="R107" s="15">
        <f t="shared" si="7"/>
        <v>39.383333333333333</v>
      </c>
      <c r="S107" t="s">
        <v>8310</v>
      </c>
      <c r="T107" t="s">
        <v>8312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 s="13" t="s">
        <v>8224</v>
      </c>
      <c r="E108">
        <v>5000</v>
      </c>
      <c r="F108">
        <v>5025</v>
      </c>
      <c r="G108" t="s">
        <v>8219</v>
      </c>
      <c r="H108">
        <v>1333391901</v>
      </c>
      <c r="I108" s="9">
        <f t="shared" si="4"/>
        <v>41001.776631944449</v>
      </c>
      <c r="J108">
        <v>1332182301</v>
      </c>
      <c r="K108" s="9">
        <f t="shared" si="5"/>
        <v>40987.776631944449</v>
      </c>
      <c r="L108" t="b">
        <v>0</v>
      </c>
      <c r="M108">
        <v>27</v>
      </c>
      <c r="N108" t="b">
        <v>1</v>
      </c>
      <c r="O108" t="s">
        <v>8266</v>
      </c>
      <c r="P108" s="5">
        <f t="shared" si="6"/>
        <v>100.49999999999999</v>
      </c>
      <c r="Q108" s="13" t="s">
        <v>8246</v>
      </c>
      <c r="R108" s="15">
        <f t="shared" si="7"/>
        <v>186.11111111111111</v>
      </c>
      <c r="S108" t="s">
        <v>8310</v>
      </c>
      <c r="T108" t="s">
        <v>8312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 s="13" t="s">
        <v>8224</v>
      </c>
      <c r="E109">
        <v>7500</v>
      </c>
      <c r="F109">
        <v>7685</v>
      </c>
      <c r="G109" t="s">
        <v>8219</v>
      </c>
      <c r="H109">
        <v>1303688087</v>
      </c>
      <c r="I109" s="9">
        <f t="shared" si="4"/>
        <v>40657.982488425929</v>
      </c>
      <c r="J109">
        <v>1301787287</v>
      </c>
      <c r="K109" s="9">
        <f t="shared" si="5"/>
        <v>40635.982488425929</v>
      </c>
      <c r="L109" t="b">
        <v>0</v>
      </c>
      <c r="M109">
        <v>69</v>
      </c>
      <c r="N109" t="b">
        <v>1</v>
      </c>
      <c r="O109" t="s">
        <v>8266</v>
      </c>
      <c r="P109" s="5">
        <f t="shared" si="6"/>
        <v>102.46666666666667</v>
      </c>
      <c r="Q109" s="13" t="s">
        <v>8246</v>
      </c>
      <c r="R109" s="15">
        <f t="shared" si="7"/>
        <v>111.37681159420291</v>
      </c>
      <c r="S109" t="s">
        <v>8310</v>
      </c>
      <c r="T109" t="s">
        <v>8312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 s="13" t="s">
        <v>8224</v>
      </c>
      <c r="E110">
        <v>1500</v>
      </c>
      <c r="F110">
        <v>3700</v>
      </c>
      <c r="G110" t="s">
        <v>8219</v>
      </c>
      <c r="H110">
        <v>1370011370</v>
      </c>
      <c r="I110" s="9">
        <f t="shared" si="4"/>
        <v>41425.613078703704</v>
      </c>
      <c r="J110">
        <v>1364827370</v>
      </c>
      <c r="K110" s="9">
        <f t="shared" si="5"/>
        <v>41365.613078703704</v>
      </c>
      <c r="L110" t="b">
        <v>0</v>
      </c>
      <c r="M110">
        <v>47</v>
      </c>
      <c r="N110" t="b">
        <v>1</v>
      </c>
      <c r="O110" t="s">
        <v>8266</v>
      </c>
      <c r="P110" s="5">
        <f t="shared" si="6"/>
        <v>246.66666666666669</v>
      </c>
      <c r="Q110" s="13" t="s">
        <v>8246</v>
      </c>
      <c r="R110" s="15">
        <f t="shared" si="7"/>
        <v>78.723404255319153</v>
      </c>
      <c r="S110" t="s">
        <v>8310</v>
      </c>
      <c r="T110" t="s">
        <v>8312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 s="13" t="s">
        <v>8224</v>
      </c>
      <c r="E111">
        <v>1000</v>
      </c>
      <c r="F111">
        <v>2195</v>
      </c>
      <c r="G111" t="s">
        <v>8219</v>
      </c>
      <c r="H111">
        <v>1298680630</v>
      </c>
      <c r="I111" s="9">
        <f t="shared" si="4"/>
        <v>40600.025810185187</v>
      </c>
      <c r="J111">
        <v>1296088630</v>
      </c>
      <c r="K111" s="9">
        <f t="shared" si="5"/>
        <v>40570.025810185187</v>
      </c>
      <c r="L111" t="b">
        <v>0</v>
      </c>
      <c r="M111">
        <v>47</v>
      </c>
      <c r="N111" t="b">
        <v>1</v>
      </c>
      <c r="O111" t="s">
        <v>8266</v>
      </c>
      <c r="P111" s="5">
        <f t="shared" si="6"/>
        <v>219.49999999999997</v>
      </c>
      <c r="Q111" s="13" t="s">
        <v>8246</v>
      </c>
      <c r="R111" s="15">
        <f t="shared" si="7"/>
        <v>46.702127659574465</v>
      </c>
      <c r="S111" t="s">
        <v>8310</v>
      </c>
      <c r="T111" t="s">
        <v>8312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 s="13" t="s">
        <v>8224</v>
      </c>
      <c r="E112">
        <v>1300</v>
      </c>
      <c r="F112">
        <v>1700</v>
      </c>
      <c r="G112" t="s">
        <v>8219</v>
      </c>
      <c r="H112">
        <v>1384408740</v>
      </c>
      <c r="I112" s="9">
        <f t="shared" si="4"/>
        <v>41592.249305555553</v>
      </c>
      <c r="J112">
        <v>1381445253</v>
      </c>
      <c r="K112" s="9">
        <f t="shared" si="5"/>
        <v>41557.949687500004</v>
      </c>
      <c r="L112" t="b">
        <v>0</v>
      </c>
      <c r="M112">
        <v>26</v>
      </c>
      <c r="N112" t="b">
        <v>1</v>
      </c>
      <c r="O112" t="s">
        <v>8266</v>
      </c>
      <c r="P112" s="5">
        <f t="shared" si="6"/>
        <v>130.76923076923077</v>
      </c>
      <c r="Q112" s="13" t="s">
        <v>8246</v>
      </c>
      <c r="R112" s="15">
        <f t="shared" si="7"/>
        <v>65.384615384615387</v>
      </c>
      <c r="S112" t="s">
        <v>8310</v>
      </c>
      <c r="T112" t="s">
        <v>8312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 s="13" t="s">
        <v>8226</v>
      </c>
      <c r="E113">
        <v>3500</v>
      </c>
      <c r="F113">
        <v>5410</v>
      </c>
      <c r="G113" t="s">
        <v>8219</v>
      </c>
      <c r="H113">
        <v>1433059187</v>
      </c>
      <c r="I113" s="9">
        <f t="shared" si="4"/>
        <v>42155.333182870367</v>
      </c>
      <c r="J113">
        <v>1430467187</v>
      </c>
      <c r="K113" s="9">
        <f t="shared" si="5"/>
        <v>42125.333182870367</v>
      </c>
      <c r="L113" t="b">
        <v>0</v>
      </c>
      <c r="M113">
        <v>53</v>
      </c>
      <c r="N113" t="b">
        <v>1</v>
      </c>
      <c r="O113" t="s">
        <v>8266</v>
      </c>
      <c r="P113" s="5">
        <f t="shared" si="6"/>
        <v>154.57142857142858</v>
      </c>
      <c r="Q113" s="13" t="s">
        <v>8248</v>
      </c>
      <c r="R113" s="15">
        <f t="shared" si="7"/>
        <v>102.0754716981132</v>
      </c>
      <c r="S113" t="s">
        <v>8310</v>
      </c>
      <c r="T113" t="s">
        <v>8312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 s="13" t="s">
        <v>8224</v>
      </c>
      <c r="E114">
        <v>5000</v>
      </c>
      <c r="F114">
        <v>5200</v>
      </c>
      <c r="G114" t="s">
        <v>8219</v>
      </c>
      <c r="H114">
        <v>1397354400</v>
      </c>
      <c r="I114" s="9">
        <f t="shared" si="4"/>
        <v>41742.083333333336</v>
      </c>
      <c r="J114">
        <v>1395277318</v>
      </c>
      <c r="K114" s="9">
        <f t="shared" si="5"/>
        <v>41718.043032407404</v>
      </c>
      <c r="L114" t="b">
        <v>0</v>
      </c>
      <c r="M114">
        <v>81</v>
      </c>
      <c r="N114" t="b">
        <v>1</v>
      </c>
      <c r="O114" t="s">
        <v>8266</v>
      </c>
      <c r="P114" s="5">
        <f t="shared" si="6"/>
        <v>104</v>
      </c>
      <c r="Q114" s="13" t="s">
        <v>8246</v>
      </c>
      <c r="R114" s="15">
        <f t="shared" si="7"/>
        <v>64.197530864197532</v>
      </c>
      <c r="S114" t="s">
        <v>8310</v>
      </c>
      <c r="T114" t="s">
        <v>8312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 s="13" t="s">
        <v>8224</v>
      </c>
      <c r="E115">
        <v>5000</v>
      </c>
      <c r="F115">
        <v>7050</v>
      </c>
      <c r="G115" t="s">
        <v>8219</v>
      </c>
      <c r="H115">
        <v>1312642800</v>
      </c>
      <c r="I115" s="9">
        <f t="shared" si="4"/>
        <v>40761.625</v>
      </c>
      <c r="J115">
        <v>1311963128</v>
      </c>
      <c r="K115" s="9">
        <f t="shared" si="5"/>
        <v>40753.758425925924</v>
      </c>
      <c r="L115" t="b">
        <v>0</v>
      </c>
      <c r="M115">
        <v>78</v>
      </c>
      <c r="N115" t="b">
        <v>1</v>
      </c>
      <c r="O115" t="s">
        <v>8266</v>
      </c>
      <c r="P115" s="5">
        <f t="shared" si="6"/>
        <v>141</v>
      </c>
      <c r="Q115" s="13" t="s">
        <v>8246</v>
      </c>
      <c r="R115" s="15">
        <f t="shared" si="7"/>
        <v>90.384615384615387</v>
      </c>
      <c r="S115" t="s">
        <v>8310</v>
      </c>
      <c r="T115" t="s">
        <v>8312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 s="13" t="s">
        <v>8224</v>
      </c>
      <c r="E116">
        <v>3000</v>
      </c>
      <c r="F116">
        <v>3100</v>
      </c>
      <c r="G116" t="s">
        <v>8219</v>
      </c>
      <c r="H116">
        <v>1326436488</v>
      </c>
      <c r="I116" s="9">
        <f t="shared" si="4"/>
        <v>40921.27416666667</v>
      </c>
      <c r="J116">
        <v>1321252488</v>
      </c>
      <c r="K116" s="9">
        <f t="shared" si="5"/>
        <v>40861.27416666667</v>
      </c>
      <c r="L116" t="b">
        <v>0</v>
      </c>
      <c r="M116">
        <v>35</v>
      </c>
      <c r="N116" t="b">
        <v>1</v>
      </c>
      <c r="O116" t="s">
        <v>8266</v>
      </c>
      <c r="P116" s="5">
        <f t="shared" si="6"/>
        <v>103.33333333333334</v>
      </c>
      <c r="Q116" s="13" t="s">
        <v>8246</v>
      </c>
      <c r="R116" s="15">
        <f t="shared" si="7"/>
        <v>88.571428571428569</v>
      </c>
      <c r="S116" t="s">
        <v>8310</v>
      </c>
      <c r="T116" t="s">
        <v>8312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 s="13" t="s">
        <v>8224</v>
      </c>
      <c r="E117">
        <v>450</v>
      </c>
      <c r="F117">
        <v>632</v>
      </c>
      <c r="G117" t="s">
        <v>8219</v>
      </c>
      <c r="H117">
        <v>1328377444</v>
      </c>
      <c r="I117" s="9">
        <f t="shared" si="4"/>
        <v>40943.738935185182</v>
      </c>
      <c r="J117">
        <v>1326217444</v>
      </c>
      <c r="K117" s="9">
        <f t="shared" si="5"/>
        <v>40918.738935185182</v>
      </c>
      <c r="L117" t="b">
        <v>0</v>
      </c>
      <c r="M117">
        <v>22</v>
      </c>
      <c r="N117" t="b">
        <v>1</v>
      </c>
      <c r="O117" t="s">
        <v>8266</v>
      </c>
      <c r="P117" s="5">
        <f t="shared" si="6"/>
        <v>140.44444444444443</v>
      </c>
      <c r="Q117" s="13" t="s">
        <v>8246</v>
      </c>
      <c r="R117" s="15">
        <f t="shared" si="7"/>
        <v>28.727272727272727</v>
      </c>
      <c r="S117" t="s">
        <v>8310</v>
      </c>
      <c r="T117" t="s">
        <v>8312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 s="13" t="s">
        <v>8224</v>
      </c>
      <c r="E118">
        <v>3500</v>
      </c>
      <c r="F118">
        <v>3978</v>
      </c>
      <c r="G118" t="s">
        <v>8219</v>
      </c>
      <c r="H118">
        <v>1302260155</v>
      </c>
      <c r="I118" s="9">
        <f t="shared" si="4"/>
        <v>40641.455497685187</v>
      </c>
      <c r="J118">
        <v>1298289355</v>
      </c>
      <c r="K118" s="9">
        <f t="shared" si="5"/>
        <v>40595.497164351851</v>
      </c>
      <c r="L118" t="b">
        <v>0</v>
      </c>
      <c r="M118">
        <v>57</v>
      </c>
      <c r="N118" t="b">
        <v>1</v>
      </c>
      <c r="O118" t="s">
        <v>8266</v>
      </c>
      <c r="P118" s="5">
        <f t="shared" si="6"/>
        <v>113.65714285714286</v>
      </c>
      <c r="Q118" s="13" t="s">
        <v>8246</v>
      </c>
      <c r="R118" s="15">
        <f t="shared" si="7"/>
        <v>69.78947368421052</v>
      </c>
      <c r="S118" t="s">
        <v>8310</v>
      </c>
      <c r="T118" t="s">
        <v>8312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 s="13" t="s">
        <v>8224</v>
      </c>
      <c r="E119">
        <v>4500</v>
      </c>
      <c r="F119">
        <v>4522.22</v>
      </c>
      <c r="G119" t="s">
        <v>8219</v>
      </c>
      <c r="H119">
        <v>1276110000</v>
      </c>
      <c r="I119" s="9">
        <f t="shared" si="4"/>
        <v>40338.791666666664</v>
      </c>
      <c r="J119">
        <v>1268337744</v>
      </c>
      <c r="K119" s="9">
        <f t="shared" si="5"/>
        <v>40248.834999999999</v>
      </c>
      <c r="L119" t="b">
        <v>0</v>
      </c>
      <c r="M119">
        <v>27</v>
      </c>
      <c r="N119" t="b">
        <v>1</v>
      </c>
      <c r="O119" t="s">
        <v>8266</v>
      </c>
      <c r="P119" s="5">
        <f t="shared" si="6"/>
        <v>100.49377777777779</v>
      </c>
      <c r="Q119" s="13" t="s">
        <v>8246</v>
      </c>
      <c r="R119" s="15">
        <f t="shared" si="7"/>
        <v>167.48962962962963</v>
      </c>
      <c r="S119" t="s">
        <v>8310</v>
      </c>
      <c r="T119" t="s">
        <v>8312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 s="13" t="s">
        <v>8224</v>
      </c>
      <c r="E120">
        <v>5000</v>
      </c>
      <c r="F120">
        <v>5651.58</v>
      </c>
      <c r="G120" t="s">
        <v>8219</v>
      </c>
      <c r="H120">
        <v>1311902236</v>
      </c>
      <c r="I120" s="9">
        <f t="shared" si="4"/>
        <v>40753.053657407407</v>
      </c>
      <c r="J120">
        <v>1309310236</v>
      </c>
      <c r="K120" s="9">
        <f t="shared" si="5"/>
        <v>40723.053657407407</v>
      </c>
      <c r="L120" t="b">
        <v>0</v>
      </c>
      <c r="M120">
        <v>39</v>
      </c>
      <c r="N120" t="b">
        <v>1</v>
      </c>
      <c r="O120" t="s">
        <v>8266</v>
      </c>
      <c r="P120" s="5">
        <f t="shared" si="6"/>
        <v>113.03159999999998</v>
      </c>
      <c r="Q120" s="13" t="s">
        <v>8246</v>
      </c>
      <c r="R120" s="15">
        <f t="shared" si="7"/>
        <v>144.91230769230768</v>
      </c>
      <c r="S120" t="s">
        <v>8310</v>
      </c>
      <c r="T120" t="s">
        <v>8312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 s="13" t="s">
        <v>8224</v>
      </c>
      <c r="E121">
        <v>3250</v>
      </c>
      <c r="F121">
        <v>3398.1</v>
      </c>
      <c r="G121" t="s">
        <v>8219</v>
      </c>
      <c r="H121">
        <v>1313276400</v>
      </c>
      <c r="I121" s="9">
        <f t="shared" si="4"/>
        <v>40768.958333333336</v>
      </c>
      <c r="J121">
        <v>1310693986</v>
      </c>
      <c r="K121" s="9">
        <f t="shared" si="5"/>
        <v>40739.069282407407</v>
      </c>
      <c r="L121" t="b">
        <v>0</v>
      </c>
      <c r="M121">
        <v>37</v>
      </c>
      <c r="N121" t="b">
        <v>1</v>
      </c>
      <c r="O121" t="s">
        <v>8266</v>
      </c>
      <c r="P121" s="5">
        <f t="shared" si="6"/>
        <v>104.55692307692308</v>
      </c>
      <c r="Q121" s="13" t="s">
        <v>8246</v>
      </c>
      <c r="R121" s="15">
        <f t="shared" si="7"/>
        <v>91.840540540540545</v>
      </c>
      <c r="S121" t="s">
        <v>8310</v>
      </c>
      <c r="T121" t="s">
        <v>8312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 s="13" t="s">
        <v>8231</v>
      </c>
      <c r="E122">
        <v>70000</v>
      </c>
      <c r="F122">
        <v>10</v>
      </c>
      <c r="G122" t="s">
        <v>8220</v>
      </c>
      <c r="H122">
        <v>1475457107</v>
      </c>
      <c r="I122" s="9">
        <f t="shared" si="4"/>
        <v>42646.049849537041</v>
      </c>
      <c r="J122">
        <v>1472865107</v>
      </c>
      <c r="K122" s="9">
        <f t="shared" si="5"/>
        <v>42616.049849537041</v>
      </c>
      <c r="L122" t="b">
        <v>0</v>
      </c>
      <c r="M122">
        <v>1</v>
      </c>
      <c r="N122" t="b">
        <v>0</v>
      </c>
      <c r="O122" t="s">
        <v>8267</v>
      </c>
      <c r="P122" s="5">
        <f t="shared" si="6"/>
        <v>1.4285714285714287E-2</v>
      </c>
      <c r="Q122" s="13" t="s">
        <v>8252</v>
      </c>
      <c r="R122" s="15">
        <f t="shared" si="7"/>
        <v>10</v>
      </c>
      <c r="S122" t="s">
        <v>8310</v>
      </c>
      <c r="T122" t="s">
        <v>8313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 s="13" t="s">
        <v>8224</v>
      </c>
      <c r="E123">
        <v>3000</v>
      </c>
      <c r="F123">
        <v>1</v>
      </c>
      <c r="G123" t="s">
        <v>8220</v>
      </c>
      <c r="H123">
        <v>1429352160</v>
      </c>
      <c r="I123" s="9">
        <f t="shared" si="4"/>
        <v>42112.427777777775</v>
      </c>
      <c r="J123">
        <v>1427993710</v>
      </c>
      <c r="K123" s="9">
        <f t="shared" si="5"/>
        <v>42096.704976851848</v>
      </c>
      <c r="L123" t="b">
        <v>0</v>
      </c>
      <c r="M123">
        <v>1</v>
      </c>
      <c r="N123" t="b">
        <v>0</v>
      </c>
      <c r="O123" t="s">
        <v>8267</v>
      </c>
      <c r="P123" s="5">
        <f t="shared" si="6"/>
        <v>3.3333333333333333E-2</v>
      </c>
      <c r="Q123" s="13" t="s">
        <v>8246</v>
      </c>
      <c r="R123" s="15">
        <f t="shared" si="7"/>
        <v>1</v>
      </c>
      <c r="S123" t="s">
        <v>8310</v>
      </c>
      <c r="T123" t="s">
        <v>8313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 s="13" t="s">
        <v>8224</v>
      </c>
      <c r="E124">
        <v>100000000</v>
      </c>
      <c r="F124">
        <v>0</v>
      </c>
      <c r="G124" t="s">
        <v>8220</v>
      </c>
      <c r="H124">
        <v>1476094907</v>
      </c>
      <c r="I124" s="9">
        <f t="shared" si="4"/>
        <v>42653.431793981479</v>
      </c>
      <c r="J124">
        <v>1470910907</v>
      </c>
      <c r="K124" s="9">
        <f t="shared" si="5"/>
        <v>42593.431793981479</v>
      </c>
      <c r="L124" t="b">
        <v>0</v>
      </c>
      <c r="M124">
        <v>0</v>
      </c>
      <c r="N124" t="b">
        <v>0</v>
      </c>
      <c r="O124" t="s">
        <v>8267</v>
      </c>
      <c r="P124" s="5">
        <f t="shared" si="6"/>
        <v>0</v>
      </c>
      <c r="Q124" s="13" t="s">
        <v>8246</v>
      </c>
      <c r="R124" s="15" t="str">
        <f t="shared" si="7"/>
        <v>0</v>
      </c>
      <c r="S124" t="s">
        <v>8310</v>
      </c>
      <c r="T124" t="s">
        <v>8313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 s="13" t="s">
        <v>8224</v>
      </c>
      <c r="E125">
        <v>55000</v>
      </c>
      <c r="F125">
        <v>151</v>
      </c>
      <c r="G125" t="s">
        <v>8220</v>
      </c>
      <c r="H125">
        <v>1414533600</v>
      </c>
      <c r="I125" s="9">
        <f t="shared" si="4"/>
        <v>41940.916666666664</v>
      </c>
      <c r="J125">
        <v>1411411564</v>
      </c>
      <c r="K125" s="9">
        <f t="shared" si="5"/>
        <v>41904.781990740739</v>
      </c>
      <c r="L125" t="b">
        <v>0</v>
      </c>
      <c r="M125">
        <v>6</v>
      </c>
      <c r="N125" t="b">
        <v>0</v>
      </c>
      <c r="O125" t="s">
        <v>8267</v>
      </c>
      <c r="P125" s="5">
        <f t="shared" si="6"/>
        <v>0.27454545454545454</v>
      </c>
      <c r="Q125" s="13" t="s">
        <v>8246</v>
      </c>
      <c r="R125" s="15">
        <f t="shared" si="7"/>
        <v>25.166666666666668</v>
      </c>
      <c r="S125" t="s">
        <v>8310</v>
      </c>
      <c r="T125" t="s">
        <v>8313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 s="13" t="s">
        <v>8224</v>
      </c>
      <c r="E126">
        <v>4000</v>
      </c>
      <c r="F126">
        <v>0</v>
      </c>
      <c r="G126" t="s">
        <v>8220</v>
      </c>
      <c r="H126">
        <v>1431728242</v>
      </c>
      <c r="I126" s="9">
        <f t="shared" si="4"/>
        <v>42139.928726851853</v>
      </c>
      <c r="J126">
        <v>1429568242</v>
      </c>
      <c r="K126" s="9">
        <f t="shared" si="5"/>
        <v>42114.928726851853</v>
      </c>
      <c r="L126" t="b">
        <v>0</v>
      </c>
      <c r="M126">
        <v>0</v>
      </c>
      <c r="N126" t="b">
        <v>0</v>
      </c>
      <c r="O126" t="s">
        <v>8267</v>
      </c>
      <c r="P126" s="5">
        <f t="shared" si="6"/>
        <v>0</v>
      </c>
      <c r="Q126" s="13" t="s">
        <v>8246</v>
      </c>
      <c r="R126" s="15" t="str">
        <f t="shared" si="7"/>
        <v>0</v>
      </c>
      <c r="S126" t="s">
        <v>8310</v>
      </c>
      <c r="T126" t="s">
        <v>8313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 s="13" t="s">
        <v>8229</v>
      </c>
      <c r="E127">
        <v>500</v>
      </c>
      <c r="F127">
        <v>70</v>
      </c>
      <c r="G127" t="s">
        <v>8220</v>
      </c>
      <c r="H127">
        <v>1486165880</v>
      </c>
      <c r="I127" s="9">
        <f t="shared" si="4"/>
        <v>42769.993981481486</v>
      </c>
      <c r="J127">
        <v>1480981880</v>
      </c>
      <c r="K127" s="9">
        <f t="shared" si="5"/>
        <v>42709.993981481486</v>
      </c>
      <c r="L127" t="b">
        <v>0</v>
      </c>
      <c r="M127">
        <v>6</v>
      </c>
      <c r="N127" t="b">
        <v>0</v>
      </c>
      <c r="O127" t="s">
        <v>8267</v>
      </c>
      <c r="P127" s="5">
        <f t="shared" si="6"/>
        <v>14.000000000000002</v>
      </c>
      <c r="Q127" s="13" t="s">
        <v>8251</v>
      </c>
      <c r="R127" s="15">
        <f t="shared" si="7"/>
        <v>11.666666666666666</v>
      </c>
      <c r="S127" t="s">
        <v>8310</v>
      </c>
      <c r="T127" t="s">
        <v>8313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 s="13" t="s">
        <v>8224</v>
      </c>
      <c r="E128">
        <v>25000</v>
      </c>
      <c r="F128">
        <v>1387</v>
      </c>
      <c r="G128" t="s">
        <v>8220</v>
      </c>
      <c r="H128">
        <v>1433988000</v>
      </c>
      <c r="I128" s="9">
        <f t="shared" si="4"/>
        <v>42166.083333333328</v>
      </c>
      <c r="J128">
        <v>1431353337</v>
      </c>
      <c r="K128" s="9">
        <f t="shared" si="5"/>
        <v>42135.589548611111</v>
      </c>
      <c r="L128" t="b">
        <v>0</v>
      </c>
      <c r="M128">
        <v>13</v>
      </c>
      <c r="N128" t="b">
        <v>0</v>
      </c>
      <c r="O128" t="s">
        <v>8267</v>
      </c>
      <c r="P128" s="5">
        <f t="shared" si="6"/>
        <v>5.548</v>
      </c>
      <c r="Q128" s="13" t="s">
        <v>8246</v>
      </c>
      <c r="R128" s="15">
        <f t="shared" si="7"/>
        <v>106.69230769230769</v>
      </c>
      <c r="S128" t="s">
        <v>8310</v>
      </c>
      <c r="T128" t="s">
        <v>8313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 s="13" t="s">
        <v>8224</v>
      </c>
      <c r="E129">
        <v>8000</v>
      </c>
      <c r="F129">
        <v>190</v>
      </c>
      <c r="G129" t="s">
        <v>8220</v>
      </c>
      <c r="H129">
        <v>1428069541</v>
      </c>
      <c r="I129" s="9">
        <f t="shared" si="4"/>
        <v>42097.582650462966</v>
      </c>
      <c r="J129">
        <v>1425481141</v>
      </c>
      <c r="K129" s="9">
        <f t="shared" si="5"/>
        <v>42067.62431712963</v>
      </c>
      <c r="L129" t="b">
        <v>0</v>
      </c>
      <c r="M129">
        <v>4</v>
      </c>
      <c r="N129" t="b">
        <v>0</v>
      </c>
      <c r="O129" t="s">
        <v>8267</v>
      </c>
      <c r="P129" s="5">
        <f t="shared" si="6"/>
        <v>2.375</v>
      </c>
      <c r="Q129" s="13" t="s">
        <v>8246</v>
      </c>
      <c r="R129" s="15">
        <f t="shared" si="7"/>
        <v>47.5</v>
      </c>
      <c r="S129" t="s">
        <v>8310</v>
      </c>
      <c r="T129" t="s">
        <v>8313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 s="13" t="s">
        <v>8224</v>
      </c>
      <c r="E130">
        <v>100000</v>
      </c>
      <c r="F130">
        <v>1867</v>
      </c>
      <c r="G130" t="s">
        <v>8220</v>
      </c>
      <c r="H130">
        <v>1476941293</v>
      </c>
      <c r="I130" s="9">
        <f t="shared" ref="I130:I193" si="8">(((H130/60)/60)/24)+DATE(1970,1,1)</f>
        <v>42663.22792824074</v>
      </c>
      <c r="J130">
        <v>1473917293</v>
      </c>
      <c r="K130" s="9">
        <f t="shared" ref="K130:K193" si="9">(((J130/60)/60)/24)+DATE(1970,1,1)</f>
        <v>42628.22792824074</v>
      </c>
      <c r="L130" t="b">
        <v>0</v>
      </c>
      <c r="M130">
        <v>6</v>
      </c>
      <c r="N130" t="b">
        <v>0</v>
      </c>
      <c r="O130" t="s">
        <v>8267</v>
      </c>
      <c r="P130" s="5">
        <f t="shared" ref="P130:P193" si="10">F130/E130*100</f>
        <v>1.867</v>
      </c>
      <c r="Q130" s="13" t="s">
        <v>8246</v>
      </c>
      <c r="R130" s="15">
        <f t="shared" ref="R130:R193" si="11">IF(M130&gt;0,F130/M130,"0")</f>
        <v>311.16666666666669</v>
      </c>
      <c r="S130" t="s">
        <v>8310</v>
      </c>
      <c r="T130" t="s">
        <v>8313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 s="13" t="s">
        <v>8224</v>
      </c>
      <c r="E131">
        <v>20000</v>
      </c>
      <c r="F131">
        <v>0</v>
      </c>
      <c r="G131" t="s">
        <v>8220</v>
      </c>
      <c r="H131">
        <v>1414708183</v>
      </c>
      <c r="I131" s="9">
        <f t="shared" si="8"/>
        <v>41942.937303240738</v>
      </c>
      <c r="J131">
        <v>1409524183</v>
      </c>
      <c r="K131" s="9">
        <f t="shared" si="9"/>
        <v>41882.937303240738</v>
      </c>
      <c r="L131" t="b">
        <v>0</v>
      </c>
      <c r="M131">
        <v>0</v>
      </c>
      <c r="N131" t="b">
        <v>0</v>
      </c>
      <c r="O131" t="s">
        <v>8267</v>
      </c>
      <c r="P131" s="5">
        <f t="shared" si="10"/>
        <v>0</v>
      </c>
      <c r="Q131" s="13" t="s">
        <v>8246</v>
      </c>
      <c r="R131" s="15" t="str">
        <f t="shared" si="11"/>
        <v>0</v>
      </c>
      <c r="S131" t="s">
        <v>8310</v>
      </c>
      <c r="T131" t="s">
        <v>8313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 s="13" t="s">
        <v>8225</v>
      </c>
      <c r="E132">
        <v>600</v>
      </c>
      <c r="F132">
        <v>0</v>
      </c>
      <c r="G132" t="s">
        <v>8220</v>
      </c>
      <c r="H132">
        <v>1402949760</v>
      </c>
      <c r="I132" s="9">
        <f t="shared" si="8"/>
        <v>41806.844444444447</v>
      </c>
      <c r="J132">
        <v>1400536692</v>
      </c>
      <c r="K132" s="9">
        <f t="shared" si="9"/>
        <v>41778.915416666663</v>
      </c>
      <c r="L132" t="b">
        <v>0</v>
      </c>
      <c r="M132">
        <v>0</v>
      </c>
      <c r="N132" t="b">
        <v>0</v>
      </c>
      <c r="O132" t="s">
        <v>8267</v>
      </c>
      <c r="P132" s="5">
        <f t="shared" si="10"/>
        <v>0</v>
      </c>
      <c r="Q132" s="13" t="s">
        <v>8247</v>
      </c>
      <c r="R132" s="15" t="str">
        <f t="shared" si="11"/>
        <v>0</v>
      </c>
      <c r="S132" t="s">
        <v>8310</v>
      </c>
      <c r="T132" t="s">
        <v>8313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13" t="s">
        <v>8224</v>
      </c>
      <c r="E133">
        <v>1200</v>
      </c>
      <c r="F133">
        <v>0</v>
      </c>
      <c r="G133" t="s">
        <v>8220</v>
      </c>
      <c r="H133">
        <v>1467763200</v>
      </c>
      <c r="I133" s="9">
        <f t="shared" si="8"/>
        <v>42557</v>
      </c>
      <c r="J133">
        <v>1466453161</v>
      </c>
      <c r="K133" s="9">
        <f t="shared" si="9"/>
        <v>42541.837511574078</v>
      </c>
      <c r="L133" t="b">
        <v>0</v>
      </c>
      <c r="M133">
        <v>0</v>
      </c>
      <c r="N133" t="b">
        <v>0</v>
      </c>
      <c r="O133" t="s">
        <v>8267</v>
      </c>
      <c r="P133" s="5">
        <f t="shared" si="10"/>
        <v>0</v>
      </c>
      <c r="Q133" s="13" t="s">
        <v>8246</v>
      </c>
      <c r="R133" s="15" t="str">
        <f t="shared" si="11"/>
        <v>0</v>
      </c>
      <c r="S133" t="s">
        <v>8310</v>
      </c>
      <c r="T133" t="s">
        <v>8313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 s="13" t="s">
        <v>8224</v>
      </c>
      <c r="E134">
        <v>80000</v>
      </c>
      <c r="F134">
        <v>7655</v>
      </c>
      <c r="G134" t="s">
        <v>8220</v>
      </c>
      <c r="H134">
        <v>1415392207</v>
      </c>
      <c r="I134" s="9">
        <f t="shared" si="8"/>
        <v>41950.854247685187</v>
      </c>
      <c r="J134">
        <v>1411500607</v>
      </c>
      <c r="K134" s="9">
        <f t="shared" si="9"/>
        <v>41905.812581018516</v>
      </c>
      <c r="L134" t="b">
        <v>0</v>
      </c>
      <c r="M134">
        <v>81</v>
      </c>
      <c r="N134" t="b">
        <v>0</v>
      </c>
      <c r="O134" t="s">
        <v>8267</v>
      </c>
      <c r="P134" s="5">
        <f t="shared" si="10"/>
        <v>9.5687499999999996</v>
      </c>
      <c r="Q134" s="13" t="s">
        <v>8246</v>
      </c>
      <c r="R134" s="15">
        <f t="shared" si="11"/>
        <v>94.506172839506178</v>
      </c>
      <c r="S134" t="s">
        <v>8310</v>
      </c>
      <c r="T134" t="s">
        <v>8313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 s="13" t="s">
        <v>8224</v>
      </c>
      <c r="E135">
        <v>71764</v>
      </c>
      <c r="F135">
        <v>0</v>
      </c>
      <c r="G135" t="s">
        <v>8220</v>
      </c>
      <c r="H135">
        <v>1464715860</v>
      </c>
      <c r="I135" s="9">
        <f t="shared" si="8"/>
        <v>42521.729861111111</v>
      </c>
      <c r="J135">
        <v>1462130584</v>
      </c>
      <c r="K135" s="9">
        <f t="shared" si="9"/>
        <v>42491.80768518518</v>
      </c>
      <c r="L135" t="b">
        <v>0</v>
      </c>
      <c r="M135">
        <v>0</v>
      </c>
      <c r="N135" t="b">
        <v>0</v>
      </c>
      <c r="O135" t="s">
        <v>8267</v>
      </c>
      <c r="P135" s="5">
        <f t="shared" si="10"/>
        <v>0</v>
      </c>
      <c r="Q135" s="13" t="s">
        <v>8246</v>
      </c>
      <c r="R135" s="15" t="str">
        <f t="shared" si="11"/>
        <v>0</v>
      </c>
      <c r="S135" t="s">
        <v>8310</v>
      </c>
      <c r="T135" t="s">
        <v>8313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 s="13" t="s">
        <v>8224</v>
      </c>
      <c r="E136">
        <v>5000</v>
      </c>
      <c r="F136">
        <v>0</v>
      </c>
      <c r="G136" t="s">
        <v>8220</v>
      </c>
      <c r="H136">
        <v>1441386000</v>
      </c>
      <c r="I136" s="9">
        <f t="shared" si="8"/>
        <v>42251.708333333328</v>
      </c>
      <c r="J136">
        <v>1438811418</v>
      </c>
      <c r="K136" s="9">
        <f t="shared" si="9"/>
        <v>42221.909930555557</v>
      </c>
      <c r="L136" t="b">
        <v>0</v>
      </c>
      <c r="M136">
        <v>0</v>
      </c>
      <c r="N136" t="b">
        <v>0</v>
      </c>
      <c r="O136" t="s">
        <v>8267</v>
      </c>
      <c r="P136" s="5">
        <f t="shared" si="10"/>
        <v>0</v>
      </c>
      <c r="Q136" s="13" t="s">
        <v>8246</v>
      </c>
      <c r="R136" s="15" t="str">
        <f t="shared" si="11"/>
        <v>0</v>
      </c>
      <c r="S136" t="s">
        <v>8310</v>
      </c>
      <c r="T136" t="s">
        <v>8313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 s="13" t="s">
        <v>8224</v>
      </c>
      <c r="E137">
        <v>3000</v>
      </c>
      <c r="F137">
        <v>403</v>
      </c>
      <c r="G137" t="s">
        <v>8220</v>
      </c>
      <c r="H137">
        <v>1404241200</v>
      </c>
      <c r="I137" s="9">
        <f t="shared" si="8"/>
        <v>41821.791666666664</v>
      </c>
      <c r="J137">
        <v>1401354597</v>
      </c>
      <c r="K137" s="9">
        <f t="shared" si="9"/>
        <v>41788.381909722222</v>
      </c>
      <c r="L137" t="b">
        <v>0</v>
      </c>
      <c r="M137">
        <v>5</v>
      </c>
      <c r="N137" t="b">
        <v>0</v>
      </c>
      <c r="O137" t="s">
        <v>8267</v>
      </c>
      <c r="P137" s="5">
        <f t="shared" si="10"/>
        <v>13.433333333333334</v>
      </c>
      <c r="Q137" s="13" t="s">
        <v>8246</v>
      </c>
      <c r="R137" s="15">
        <f t="shared" si="11"/>
        <v>80.599999999999994</v>
      </c>
      <c r="S137" t="s">
        <v>8310</v>
      </c>
      <c r="T137" t="s">
        <v>8313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 s="13" t="s">
        <v>8224</v>
      </c>
      <c r="E138">
        <v>3000</v>
      </c>
      <c r="F138">
        <v>0</v>
      </c>
      <c r="G138" t="s">
        <v>8220</v>
      </c>
      <c r="H138">
        <v>1431771360</v>
      </c>
      <c r="I138" s="9">
        <f t="shared" si="8"/>
        <v>42140.427777777775</v>
      </c>
      <c r="J138">
        <v>1427968234</v>
      </c>
      <c r="K138" s="9">
        <f t="shared" si="9"/>
        <v>42096.410115740742</v>
      </c>
      <c r="L138" t="b">
        <v>0</v>
      </c>
      <c r="M138">
        <v>0</v>
      </c>
      <c r="N138" t="b">
        <v>0</v>
      </c>
      <c r="O138" t="s">
        <v>8267</v>
      </c>
      <c r="P138" s="5">
        <f t="shared" si="10"/>
        <v>0</v>
      </c>
      <c r="Q138" s="13" t="s">
        <v>8246</v>
      </c>
      <c r="R138" s="15" t="str">
        <f t="shared" si="11"/>
        <v>0</v>
      </c>
      <c r="S138" t="s">
        <v>8310</v>
      </c>
      <c r="T138" t="s">
        <v>8313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 s="13" t="s">
        <v>8232</v>
      </c>
      <c r="E139">
        <v>55000</v>
      </c>
      <c r="F139">
        <v>0</v>
      </c>
      <c r="G139" t="s">
        <v>8220</v>
      </c>
      <c r="H139">
        <v>1444657593</v>
      </c>
      <c r="I139" s="9">
        <f t="shared" si="8"/>
        <v>42289.573993055557</v>
      </c>
      <c r="J139">
        <v>1440337593</v>
      </c>
      <c r="K139" s="9">
        <f t="shared" si="9"/>
        <v>42239.573993055557</v>
      </c>
      <c r="L139" t="b">
        <v>0</v>
      </c>
      <c r="M139">
        <v>0</v>
      </c>
      <c r="N139" t="b">
        <v>0</v>
      </c>
      <c r="O139" t="s">
        <v>8267</v>
      </c>
      <c r="P139" s="5">
        <f t="shared" si="10"/>
        <v>0</v>
      </c>
      <c r="Q139" s="13" t="s">
        <v>8253</v>
      </c>
      <c r="R139" s="15" t="str">
        <f t="shared" si="11"/>
        <v>0</v>
      </c>
      <c r="S139" t="s">
        <v>8310</v>
      </c>
      <c r="T139" t="s">
        <v>8313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 s="13" t="s">
        <v>8224</v>
      </c>
      <c r="E140">
        <v>150000</v>
      </c>
      <c r="F140">
        <v>4712</v>
      </c>
      <c r="G140" t="s">
        <v>8220</v>
      </c>
      <c r="H140">
        <v>1438405140</v>
      </c>
      <c r="I140" s="9">
        <f t="shared" si="8"/>
        <v>42217.207638888889</v>
      </c>
      <c r="J140">
        <v>1435731041</v>
      </c>
      <c r="K140" s="9">
        <f t="shared" si="9"/>
        <v>42186.257418981477</v>
      </c>
      <c r="L140" t="b">
        <v>0</v>
      </c>
      <c r="M140">
        <v>58</v>
      </c>
      <c r="N140" t="b">
        <v>0</v>
      </c>
      <c r="O140" t="s">
        <v>8267</v>
      </c>
      <c r="P140" s="5">
        <f t="shared" si="10"/>
        <v>3.1413333333333333</v>
      </c>
      <c r="Q140" s="13" t="s">
        <v>8246</v>
      </c>
      <c r="R140" s="15">
        <f t="shared" si="11"/>
        <v>81.241379310344826</v>
      </c>
      <c r="S140" t="s">
        <v>8310</v>
      </c>
      <c r="T140" t="s">
        <v>8313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 s="13" t="s">
        <v>8224</v>
      </c>
      <c r="E141">
        <v>500</v>
      </c>
      <c r="F141">
        <v>500</v>
      </c>
      <c r="G141" t="s">
        <v>8220</v>
      </c>
      <c r="H141">
        <v>1436738772</v>
      </c>
      <c r="I141" s="9">
        <f t="shared" si="8"/>
        <v>42197.920972222222</v>
      </c>
      <c r="J141">
        <v>1435874772</v>
      </c>
      <c r="K141" s="9">
        <f t="shared" si="9"/>
        <v>42187.920972222222</v>
      </c>
      <c r="L141" t="b">
        <v>0</v>
      </c>
      <c r="M141">
        <v>1</v>
      </c>
      <c r="N141" t="b">
        <v>0</v>
      </c>
      <c r="O141" t="s">
        <v>8267</v>
      </c>
      <c r="P141" s="5">
        <f t="shared" si="10"/>
        <v>100</v>
      </c>
      <c r="Q141" s="13" t="s">
        <v>8246</v>
      </c>
      <c r="R141" s="15">
        <f t="shared" si="11"/>
        <v>500</v>
      </c>
      <c r="S141" t="s">
        <v>8310</v>
      </c>
      <c r="T141" t="s">
        <v>8313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 s="13" t="s">
        <v>8224</v>
      </c>
      <c r="E142">
        <v>200000</v>
      </c>
      <c r="F142">
        <v>0</v>
      </c>
      <c r="G142" t="s">
        <v>8220</v>
      </c>
      <c r="H142">
        <v>1426823132</v>
      </c>
      <c r="I142" s="9">
        <f t="shared" si="8"/>
        <v>42083.15662037037</v>
      </c>
      <c r="J142">
        <v>1424234732</v>
      </c>
      <c r="K142" s="9">
        <f t="shared" si="9"/>
        <v>42053.198287037041</v>
      </c>
      <c r="L142" t="b">
        <v>0</v>
      </c>
      <c r="M142">
        <v>0</v>
      </c>
      <c r="N142" t="b">
        <v>0</v>
      </c>
      <c r="O142" t="s">
        <v>8267</v>
      </c>
      <c r="P142" s="5">
        <f t="shared" si="10"/>
        <v>0</v>
      </c>
      <c r="Q142" s="13" t="s">
        <v>8246</v>
      </c>
      <c r="R142" s="15" t="str">
        <f t="shared" si="11"/>
        <v>0</v>
      </c>
      <c r="S142" t="s">
        <v>8310</v>
      </c>
      <c r="T142" t="s">
        <v>8313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 s="13" t="s">
        <v>8224</v>
      </c>
      <c r="E143">
        <v>12000</v>
      </c>
      <c r="F143">
        <v>1293</v>
      </c>
      <c r="G143" t="s">
        <v>8220</v>
      </c>
      <c r="H143">
        <v>1433043623</v>
      </c>
      <c r="I143" s="9">
        <f t="shared" si="8"/>
        <v>42155.153043981481</v>
      </c>
      <c r="J143">
        <v>1429155623</v>
      </c>
      <c r="K143" s="9">
        <f t="shared" si="9"/>
        <v>42110.153043981481</v>
      </c>
      <c r="L143" t="b">
        <v>0</v>
      </c>
      <c r="M143">
        <v>28</v>
      </c>
      <c r="N143" t="b">
        <v>0</v>
      </c>
      <c r="O143" t="s">
        <v>8267</v>
      </c>
      <c r="P143" s="5">
        <f t="shared" si="10"/>
        <v>10.775</v>
      </c>
      <c r="Q143" s="13" t="s">
        <v>8246</v>
      </c>
      <c r="R143" s="15">
        <f t="shared" si="11"/>
        <v>46.178571428571431</v>
      </c>
      <c r="S143" t="s">
        <v>8310</v>
      </c>
      <c r="T143" t="s">
        <v>8313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 s="13" t="s">
        <v>8224</v>
      </c>
      <c r="E144">
        <v>3000</v>
      </c>
      <c r="F144">
        <v>10</v>
      </c>
      <c r="G144" t="s">
        <v>8220</v>
      </c>
      <c r="H144">
        <v>1416176778</v>
      </c>
      <c r="I144" s="9">
        <f t="shared" si="8"/>
        <v>41959.934930555552</v>
      </c>
      <c r="J144">
        <v>1414358778</v>
      </c>
      <c r="K144" s="9">
        <f t="shared" si="9"/>
        <v>41938.893263888887</v>
      </c>
      <c r="L144" t="b">
        <v>0</v>
      </c>
      <c r="M144">
        <v>1</v>
      </c>
      <c r="N144" t="b">
        <v>0</v>
      </c>
      <c r="O144" t="s">
        <v>8267</v>
      </c>
      <c r="P144" s="5">
        <f t="shared" si="10"/>
        <v>0.33333333333333337</v>
      </c>
      <c r="Q144" s="13" t="s">
        <v>8246</v>
      </c>
      <c r="R144" s="15">
        <f t="shared" si="11"/>
        <v>10</v>
      </c>
      <c r="S144" t="s">
        <v>8310</v>
      </c>
      <c r="T144" t="s">
        <v>8313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 s="13" t="s">
        <v>8226</v>
      </c>
      <c r="E145">
        <v>5500</v>
      </c>
      <c r="F145">
        <v>0</v>
      </c>
      <c r="G145" t="s">
        <v>8220</v>
      </c>
      <c r="H145">
        <v>1472882100</v>
      </c>
      <c r="I145" s="9">
        <f t="shared" si="8"/>
        <v>42616.246527777781</v>
      </c>
      <c r="J145">
        <v>1467941542</v>
      </c>
      <c r="K145" s="9">
        <f t="shared" si="9"/>
        <v>42559.064143518524</v>
      </c>
      <c r="L145" t="b">
        <v>0</v>
      </c>
      <c r="M145">
        <v>0</v>
      </c>
      <c r="N145" t="b">
        <v>0</v>
      </c>
      <c r="O145" t="s">
        <v>8267</v>
      </c>
      <c r="P145" s="5">
        <f t="shared" si="10"/>
        <v>0</v>
      </c>
      <c r="Q145" s="13" t="s">
        <v>8248</v>
      </c>
      <c r="R145" s="15" t="str">
        <f t="shared" si="11"/>
        <v>0</v>
      </c>
      <c r="S145" t="s">
        <v>8310</v>
      </c>
      <c r="T145" t="s">
        <v>8313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 s="13" t="s">
        <v>8229</v>
      </c>
      <c r="E146">
        <v>7500</v>
      </c>
      <c r="F146">
        <v>2070</v>
      </c>
      <c r="G146" t="s">
        <v>8220</v>
      </c>
      <c r="H146">
        <v>1428945472</v>
      </c>
      <c r="I146" s="9">
        <f t="shared" si="8"/>
        <v>42107.72074074074</v>
      </c>
      <c r="J146">
        <v>1423765072</v>
      </c>
      <c r="K146" s="9">
        <f t="shared" si="9"/>
        <v>42047.762407407412</v>
      </c>
      <c r="L146" t="b">
        <v>0</v>
      </c>
      <c r="M146">
        <v>37</v>
      </c>
      <c r="N146" t="b">
        <v>0</v>
      </c>
      <c r="O146" t="s">
        <v>8267</v>
      </c>
      <c r="P146" s="5">
        <f t="shared" si="10"/>
        <v>27.6</v>
      </c>
      <c r="Q146" s="13" t="s">
        <v>8251</v>
      </c>
      <c r="R146" s="15">
        <f t="shared" si="11"/>
        <v>55.945945945945944</v>
      </c>
      <c r="S146" t="s">
        <v>8310</v>
      </c>
      <c r="T146" t="s">
        <v>8313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 s="13" t="s">
        <v>8224</v>
      </c>
      <c r="E147">
        <v>4500</v>
      </c>
      <c r="F147">
        <v>338</v>
      </c>
      <c r="G147" t="s">
        <v>8220</v>
      </c>
      <c r="H147">
        <v>1439298052</v>
      </c>
      <c r="I147" s="9">
        <f t="shared" si="8"/>
        <v>42227.542268518519</v>
      </c>
      <c r="J147">
        <v>1436965252</v>
      </c>
      <c r="K147" s="9">
        <f t="shared" si="9"/>
        <v>42200.542268518519</v>
      </c>
      <c r="L147" t="b">
        <v>0</v>
      </c>
      <c r="M147">
        <v>9</v>
      </c>
      <c r="N147" t="b">
        <v>0</v>
      </c>
      <c r="O147" t="s">
        <v>8267</v>
      </c>
      <c r="P147" s="5">
        <f t="shared" si="10"/>
        <v>7.5111111111111111</v>
      </c>
      <c r="Q147" s="13" t="s">
        <v>8246</v>
      </c>
      <c r="R147" s="15">
        <f t="shared" si="11"/>
        <v>37.555555555555557</v>
      </c>
      <c r="S147" t="s">
        <v>8310</v>
      </c>
      <c r="T147" t="s">
        <v>8313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 s="13" t="s">
        <v>8224</v>
      </c>
      <c r="E148">
        <v>20000</v>
      </c>
      <c r="F148">
        <v>115</v>
      </c>
      <c r="G148" t="s">
        <v>8220</v>
      </c>
      <c r="H148">
        <v>1484698998</v>
      </c>
      <c r="I148" s="9">
        <f t="shared" si="8"/>
        <v>42753.016180555554</v>
      </c>
      <c r="J148">
        <v>1479514998</v>
      </c>
      <c r="K148" s="9">
        <f t="shared" si="9"/>
        <v>42693.016180555554</v>
      </c>
      <c r="L148" t="b">
        <v>0</v>
      </c>
      <c r="M148">
        <v>3</v>
      </c>
      <c r="N148" t="b">
        <v>0</v>
      </c>
      <c r="O148" t="s">
        <v>8267</v>
      </c>
      <c r="P148" s="5">
        <f t="shared" si="10"/>
        <v>0.57499999999999996</v>
      </c>
      <c r="Q148" s="13" t="s">
        <v>8246</v>
      </c>
      <c r="R148" s="15">
        <f t="shared" si="11"/>
        <v>38.333333333333336</v>
      </c>
      <c r="S148" t="s">
        <v>8310</v>
      </c>
      <c r="T148" t="s">
        <v>8313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 s="13" t="s">
        <v>8225</v>
      </c>
      <c r="E149">
        <v>7000</v>
      </c>
      <c r="F149">
        <v>0</v>
      </c>
      <c r="G149" t="s">
        <v>8220</v>
      </c>
      <c r="H149">
        <v>1420741080</v>
      </c>
      <c r="I149" s="9">
        <f t="shared" si="8"/>
        <v>42012.762499999997</v>
      </c>
      <c r="J149">
        <v>1417026340</v>
      </c>
      <c r="K149" s="9">
        <f t="shared" si="9"/>
        <v>41969.767824074079</v>
      </c>
      <c r="L149" t="b">
        <v>0</v>
      </c>
      <c r="M149">
        <v>0</v>
      </c>
      <c r="N149" t="b">
        <v>0</v>
      </c>
      <c r="O149" t="s">
        <v>8267</v>
      </c>
      <c r="P149" s="5">
        <f t="shared" si="10"/>
        <v>0</v>
      </c>
      <c r="Q149" s="13" t="s">
        <v>8247</v>
      </c>
      <c r="R149" s="15" t="str">
        <f t="shared" si="11"/>
        <v>0</v>
      </c>
      <c r="S149" t="s">
        <v>8310</v>
      </c>
      <c r="T149" t="s">
        <v>8313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 s="13" t="s">
        <v>8224</v>
      </c>
      <c r="E150">
        <v>50000</v>
      </c>
      <c r="F150">
        <v>40</v>
      </c>
      <c r="G150" t="s">
        <v>8220</v>
      </c>
      <c r="H150">
        <v>1456555536</v>
      </c>
      <c r="I150" s="9">
        <f t="shared" si="8"/>
        <v>42427.281666666662</v>
      </c>
      <c r="J150">
        <v>1453963536</v>
      </c>
      <c r="K150" s="9">
        <f t="shared" si="9"/>
        <v>42397.281666666662</v>
      </c>
      <c r="L150" t="b">
        <v>0</v>
      </c>
      <c r="M150">
        <v>2</v>
      </c>
      <c r="N150" t="b">
        <v>0</v>
      </c>
      <c r="O150" t="s">
        <v>8267</v>
      </c>
      <c r="P150" s="5">
        <f t="shared" si="10"/>
        <v>0.08</v>
      </c>
      <c r="Q150" s="13" t="s">
        <v>8246</v>
      </c>
      <c r="R150" s="15">
        <f t="shared" si="11"/>
        <v>20</v>
      </c>
      <c r="S150" t="s">
        <v>8310</v>
      </c>
      <c r="T150" t="s">
        <v>8313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 s="13" t="s">
        <v>8224</v>
      </c>
      <c r="E151">
        <v>10000</v>
      </c>
      <c r="F151">
        <v>92</v>
      </c>
      <c r="G151" t="s">
        <v>8220</v>
      </c>
      <c r="H151">
        <v>1419494400</v>
      </c>
      <c r="I151" s="9">
        <f t="shared" si="8"/>
        <v>41998.333333333328</v>
      </c>
      <c r="J151">
        <v>1416888470</v>
      </c>
      <c r="K151" s="9">
        <f t="shared" si="9"/>
        <v>41968.172106481477</v>
      </c>
      <c r="L151" t="b">
        <v>0</v>
      </c>
      <c r="M151">
        <v>6</v>
      </c>
      <c r="N151" t="b">
        <v>0</v>
      </c>
      <c r="O151" t="s">
        <v>8267</v>
      </c>
      <c r="P151" s="5">
        <f t="shared" si="10"/>
        <v>0.91999999999999993</v>
      </c>
      <c r="Q151" s="13" t="s">
        <v>8246</v>
      </c>
      <c r="R151" s="15">
        <f t="shared" si="11"/>
        <v>15.333333333333334</v>
      </c>
      <c r="S151" t="s">
        <v>8310</v>
      </c>
      <c r="T151" t="s">
        <v>8313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 s="13" t="s">
        <v>8224</v>
      </c>
      <c r="E152">
        <v>130000</v>
      </c>
      <c r="F152">
        <v>30112</v>
      </c>
      <c r="G152" t="s">
        <v>8220</v>
      </c>
      <c r="H152">
        <v>1432612382</v>
      </c>
      <c r="I152" s="9">
        <f t="shared" si="8"/>
        <v>42150.161828703705</v>
      </c>
      <c r="J152">
        <v>1427428382</v>
      </c>
      <c r="K152" s="9">
        <f t="shared" si="9"/>
        <v>42090.161828703705</v>
      </c>
      <c r="L152" t="b">
        <v>0</v>
      </c>
      <c r="M152">
        <v>67</v>
      </c>
      <c r="N152" t="b">
        <v>0</v>
      </c>
      <c r="O152" t="s">
        <v>8267</v>
      </c>
      <c r="P152" s="5">
        <f t="shared" si="10"/>
        <v>23.163076923076922</v>
      </c>
      <c r="Q152" s="13" t="s">
        <v>8246</v>
      </c>
      <c r="R152" s="15">
        <f t="shared" si="11"/>
        <v>449.43283582089555</v>
      </c>
      <c r="S152" t="s">
        <v>8310</v>
      </c>
      <c r="T152" t="s">
        <v>8313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 s="13" t="s">
        <v>8226</v>
      </c>
      <c r="E153">
        <v>250000</v>
      </c>
      <c r="F153">
        <v>140</v>
      </c>
      <c r="G153" t="s">
        <v>8220</v>
      </c>
      <c r="H153">
        <v>1434633191</v>
      </c>
      <c r="I153" s="9">
        <f t="shared" si="8"/>
        <v>42173.550821759258</v>
      </c>
      <c r="J153">
        <v>1429449191</v>
      </c>
      <c r="K153" s="9">
        <f t="shared" si="9"/>
        <v>42113.550821759258</v>
      </c>
      <c r="L153" t="b">
        <v>0</v>
      </c>
      <c r="M153">
        <v>5</v>
      </c>
      <c r="N153" t="b">
        <v>0</v>
      </c>
      <c r="O153" t="s">
        <v>8267</v>
      </c>
      <c r="P153" s="5">
        <f t="shared" si="10"/>
        <v>5.5999999999999994E-2</v>
      </c>
      <c r="Q153" s="13" t="s">
        <v>8248</v>
      </c>
      <c r="R153" s="15">
        <f t="shared" si="11"/>
        <v>28</v>
      </c>
      <c r="S153" t="s">
        <v>8310</v>
      </c>
      <c r="T153" t="s">
        <v>8313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 s="13" t="s">
        <v>8224</v>
      </c>
      <c r="E154">
        <v>380000</v>
      </c>
      <c r="F154">
        <v>30</v>
      </c>
      <c r="G154" t="s">
        <v>8220</v>
      </c>
      <c r="H154">
        <v>1411437100</v>
      </c>
      <c r="I154" s="9">
        <f t="shared" si="8"/>
        <v>41905.077546296299</v>
      </c>
      <c r="J154">
        <v>1408845100</v>
      </c>
      <c r="K154" s="9">
        <f t="shared" si="9"/>
        <v>41875.077546296299</v>
      </c>
      <c r="L154" t="b">
        <v>0</v>
      </c>
      <c r="M154">
        <v>2</v>
      </c>
      <c r="N154" t="b">
        <v>0</v>
      </c>
      <c r="O154" t="s">
        <v>8267</v>
      </c>
      <c r="P154" s="5">
        <f t="shared" si="10"/>
        <v>7.8947368421052634E-3</v>
      </c>
      <c r="Q154" s="13" t="s">
        <v>8246</v>
      </c>
      <c r="R154" s="15">
        <f t="shared" si="11"/>
        <v>15</v>
      </c>
      <c r="S154" t="s">
        <v>8310</v>
      </c>
      <c r="T154" t="s">
        <v>8313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 s="13" t="s">
        <v>8224</v>
      </c>
      <c r="E155">
        <v>50000</v>
      </c>
      <c r="F155">
        <v>359</v>
      </c>
      <c r="G155" t="s">
        <v>8220</v>
      </c>
      <c r="H155">
        <v>1417532644</v>
      </c>
      <c r="I155" s="9">
        <f t="shared" si="8"/>
        <v>41975.627824074079</v>
      </c>
      <c r="J155">
        <v>1413900244</v>
      </c>
      <c r="K155" s="9">
        <f t="shared" si="9"/>
        <v>41933.586157407408</v>
      </c>
      <c r="L155" t="b">
        <v>0</v>
      </c>
      <c r="M155">
        <v>10</v>
      </c>
      <c r="N155" t="b">
        <v>0</v>
      </c>
      <c r="O155" t="s">
        <v>8267</v>
      </c>
      <c r="P155" s="5">
        <f t="shared" si="10"/>
        <v>0.71799999999999997</v>
      </c>
      <c r="Q155" s="13" t="s">
        <v>8246</v>
      </c>
      <c r="R155" s="15">
        <f t="shared" si="11"/>
        <v>35.9</v>
      </c>
      <c r="S155" t="s">
        <v>8310</v>
      </c>
      <c r="T155" t="s">
        <v>8313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 s="13" t="s">
        <v>8224</v>
      </c>
      <c r="E156">
        <v>1500</v>
      </c>
      <c r="F156">
        <v>40</v>
      </c>
      <c r="G156" t="s">
        <v>8220</v>
      </c>
      <c r="H156">
        <v>1433336895</v>
      </c>
      <c r="I156" s="9">
        <f t="shared" si="8"/>
        <v>42158.547395833331</v>
      </c>
      <c r="J156">
        <v>1429621695</v>
      </c>
      <c r="K156" s="9">
        <f t="shared" si="9"/>
        <v>42115.547395833331</v>
      </c>
      <c r="L156" t="b">
        <v>0</v>
      </c>
      <c r="M156">
        <v>3</v>
      </c>
      <c r="N156" t="b">
        <v>0</v>
      </c>
      <c r="O156" t="s">
        <v>8267</v>
      </c>
      <c r="P156" s="5">
        <f t="shared" si="10"/>
        <v>2.666666666666667</v>
      </c>
      <c r="Q156" s="13" t="s">
        <v>8246</v>
      </c>
      <c r="R156" s="15">
        <f t="shared" si="11"/>
        <v>13.333333333333334</v>
      </c>
      <c r="S156" t="s">
        <v>8310</v>
      </c>
      <c r="T156" t="s">
        <v>8313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 s="13" t="s">
        <v>8224</v>
      </c>
      <c r="E157">
        <v>1350000</v>
      </c>
      <c r="F157">
        <v>81</v>
      </c>
      <c r="G157" t="s">
        <v>8220</v>
      </c>
      <c r="H157">
        <v>1437657935</v>
      </c>
      <c r="I157" s="9">
        <f t="shared" si="8"/>
        <v>42208.559432870374</v>
      </c>
      <c r="J157">
        <v>1434201935</v>
      </c>
      <c r="K157" s="9">
        <f t="shared" si="9"/>
        <v>42168.559432870374</v>
      </c>
      <c r="L157" t="b">
        <v>0</v>
      </c>
      <c r="M157">
        <v>4</v>
      </c>
      <c r="N157" t="b">
        <v>0</v>
      </c>
      <c r="O157" t="s">
        <v>8267</v>
      </c>
      <c r="P157" s="5">
        <f t="shared" si="10"/>
        <v>6.0000000000000001E-3</v>
      </c>
      <c r="Q157" s="13" t="s">
        <v>8246</v>
      </c>
      <c r="R157" s="15">
        <f t="shared" si="11"/>
        <v>20.25</v>
      </c>
      <c r="S157" t="s">
        <v>8310</v>
      </c>
      <c r="T157" t="s">
        <v>8313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 s="13" t="s">
        <v>8229</v>
      </c>
      <c r="E158">
        <v>35000</v>
      </c>
      <c r="F158">
        <v>1785</v>
      </c>
      <c r="G158" t="s">
        <v>8220</v>
      </c>
      <c r="H158">
        <v>1407034796</v>
      </c>
      <c r="I158" s="9">
        <f t="shared" si="8"/>
        <v>41854.124953703707</v>
      </c>
      <c r="J158">
        <v>1401850796</v>
      </c>
      <c r="K158" s="9">
        <f t="shared" si="9"/>
        <v>41794.124953703707</v>
      </c>
      <c r="L158" t="b">
        <v>0</v>
      </c>
      <c r="M158">
        <v>15</v>
      </c>
      <c r="N158" t="b">
        <v>0</v>
      </c>
      <c r="O158" t="s">
        <v>8267</v>
      </c>
      <c r="P158" s="5">
        <f t="shared" si="10"/>
        <v>5.0999999999999996</v>
      </c>
      <c r="Q158" s="13" t="s">
        <v>8251</v>
      </c>
      <c r="R158" s="15">
        <f t="shared" si="11"/>
        <v>119</v>
      </c>
      <c r="S158" t="s">
        <v>8310</v>
      </c>
      <c r="T158" t="s">
        <v>8313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 s="13" t="s">
        <v>8224</v>
      </c>
      <c r="E159">
        <v>2995</v>
      </c>
      <c r="F159">
        <v>8</v>
      </c>
      <c r="G159" t="s">
        <v>8220</v>
      </c>
      <c r="H159">
        <v>1456523572</v>
      </c>
      <c r="I159" s="9">
        <f t="shared" si="8"/>
        <v>42426.911712962959</v>
      </c>
      <c r="J159">
        <v>1453931572</v>
      </c>
      <c r="K159" s="9">
        <f t="shared" si="9"/>
        <v>42396.911712962959</v>
      </c>
      <c r="L159" t="b">
        <v>0</v>
      </c>
      <c r="M159">
        <v>2</v>
      </c>
      <c r="N159" t="b">
        <v>0</v>
      </c>
      <c r="O159" t="s">
        <v>8267</v>
      </c>
      <c r="P159" s="5">
        <f t="shared" si="10"/>
        <v>0.26711185308848079</v>
      </c>
      <c r="Q159" s="13" t="s">
        <v>8246</v>
      </c>
      <c r="R159" s="15">
        <f t="shared" si="11"/>
        <v>4</v>
      </c>
      <c r="S159" t="s">
        <v>8310</v>
      </c>
      <c r="T159" t="s">
        <v>8313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 s="13" t="s">
        <v>8224</v>
      </c>
      <c r="E160">
        <v>5000</v>
      </c>
      <c r="F160">
        <v>0</v>
      </c>
      <c r="G160" t="s">
        <v>8220</v>
      </c>
      <c r="H160">
        <v>1413942628</v>
      </c>
      <c r="I160" s="9">
        <f t="shared" si="8"/>
        <v>41934.07671296296</v>
      </c>
      <c r="J160">
        <v>1411350628</v>
      </c>
      <c r="K160" s="9">
        <f t="shared" si="9"/>
        <v>41904.07671296296</v>
      </c>
      <c r="L160" t="b">
        <v>0</v>
      </c>
      <c r="M160">
        <v>0</v>
      </c>
      <c r="N160" t="b">
        <v>0</v>
      </c>
      <c r="O160" t="s">
        <v>8267</v>
      </c>
      <c r="P160" s="5">
        <f t="shared" si="10"/>
        <v>0</v>
      </c>
      <c r="Q160" s="13" t="s">
        <v>8246</v>
      </c>
      <c r="R160" s="15" t="str">
        <f t="shared" si="11"/>
        <v>0</v>
      </c>
      <c r="S160" t="s">
        <v>8310</v>
      </c>
      <c r="T160" t="s">
        <v>8313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 s="13" t="s">
        <v>8224</v>
      </c>
      <c r="E161">
        <v>500000</v>
      </c>
      <c r="F161">
        <v>10</v>
      </c>
      <c r="G161" t="s">
        <v>8220</v>
      </c>
      <c r="H161">
        <v>1467541545</v>
      </c>
      <c r="I161" s="9">
        <f t="shared" si="8"/>
        <v>42554.434548611112</v>
      </c>
      <c r="J161">
        <v>1464085545</v>
      </c>
      <c r="K161" s="9">
        <f t="shared" si="9"/>
        <v>42514.434548611112</v>
      </c>
      <c r="L161" t="b">
        <v>0</v>
      </c>
      <c r="M161">
        <v>1</v>
      </c>
      <c r="N161" t="b">
        <v>0</v>
      </c>
      <c r="O161" t="s">
        <v>8267</v>
      </c>
      <c r="P161" s="5">
        <f t="shared" si="10"/>
        <v>2E-3</v>
      </c>
      <c r="Q161" s="13" t="s">
        <v>8246</v>
      </c>
      <c r="R161" s="15">
        <f t="shared" si="11"/>
        <v>10</v>
      </c>
      <c r="S161" t="s">
        <v>8310</v>
      </c>
      <c r="T161" t="s">
        <v>8313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 s="13" t="s">
        <v>8224</v>
      </c>
      <c r="E162">
        <v>5000</v>
      </c>
      <c r="F162">
        <v>0</v>
      </c>
      <c r="G162" t="s">
        <v>8221</v>
      </c>
      <c r="H162">
        <v>1439675691</v>
      </c>
      <c r="I162" s="9">
        <f t="shared" si="8"/>
        <v>42231.913090277783</v>
      </c>
      <c r="J162">
        <v>1434491691</v>
      </c>
      <c r="K162" s="9">
        <f t="shared" si="9"/>
        <v>42171.913090277783</v>
      </c>
      <c r="L162" t="b">
        <v>0</v>
      </c>
      <c r="M162">
        <v>0</v>
      </c>
      <c r="N162" t="b">
        <v>0</v>
      </c>
      <c r="O162" t="s">
        <v>8268</v>
      </c>
      <c r="P162" s="5">
        <f t="shared" si="10"/>
        <v>0</v>
      </c>
      <c r="Q162" s="13" t="s">
        <v>8246</v>
      </c>
      <c r="R162" s="15" t="str">
        <f t="shared" si="11"/>
        <v>0</v>
      </c>
      <c r="S162" t="s">
        <v>8310</v>
      </c>
      <c r="T162" t="s">
        <v>8314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 s="13" t="s">
        <v>8224</v>
      </c>
      <c r="E163">
        <v>50000</v>
      </c>
      <c r="F163">
        <v>5</v>
      </c>
      <c r="G163" t="s">
        <v>8221</v>
      </c>
      <c r="H163">
        <v>1404318595</v>
      </c>
      <c r="I163" s="9">
        <f t="shared" si="8"/>
        <v>41822.687442129631</v>
      </c>
      <c r="J163">
        <v>1401726595</v>
      </c>
      <c r="K163" s="9">
        <f t="shared" si="9"/>
        <v>41792.687442129631</v>
      </c>
      <c r="L163" t="b">
        <v>0</v>
      </c>
      <c r="M163">
        <v>1</v>
      </c>
      <c r="N163" t="b">
        <v>0</v>
      </c>
      <c r="O163" t="s">
        <v>8268</v>
      </c>
      <c r="P163" s="5">
        <f t="shared" si="10"/>
        <v>0.01</v>
      </c>
      <c r="Q163" s="13" t="s">
        <v>8246</v>
      </c>
      <c r="R163" s="15">
        <f t="shared" si="11"/>
        <v>5</v>
      </c>
      <c r="S163" t="s">
        <v>8310</v>
      </c>
      <c r="T163" t="s">
        <v>8314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 s="13" t="s">
        <v>8224</v>
      </c>
      <c r="E164">
        <v>2800</v>
      </c>
      <c r="F164">
        <v>435</v>
      </c>
      <c r="G164" t="s">
        <v>8221</v>
      </c>
      <c r="H164">
        <v>1408232520</v>
      </c>
      <c r="I164" s="9">
        <f t="shared" si="8"/>
        <v>41867.987500000003</v>
      </c>
      <c r="J164">
        <v>1405393356</v>
      </c>
      <c r="K164" s="9">
        <f t="shared" si="9"/>
        <v>41835.126805555556</v>
      </c>
      <c r="L164" t="b">
        <v>0</v>
      </c>
      <c r="M164">
        <v>10</v>
      </c>
      <c r="N164" t="b">
        <v>0</v>
      </c>
      <c r="O164" t="s">
        <v>8268</v>
      </c>
      <c r="P164" s="5">
        <f t="shared" si="10"/>
        <v>15.535714285714286</v>
      </c>
      <c r="Q164" s="13" t="s">
        <v>8246</v>
      </c>
      <c r="R164" s="15">
        <f t="shared" si="11"/>
        <v>43.5</v>
      </c>
      <c r="S164" t="s">
        <v>8310</v>
      </c>
      <c r="T164" t="s">
        <v>8314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 s="13" t="s">
        <v>8224</v>
      </c>
      <c r="E165">
        <v>2000000</v>
      </c>
      <c r="F165">
        <v>0</v>
      </c>
      <c r="G165" t="s">
        <v>8221</v>
      </c>
      <c r="H165">
        <v>1443657600</v>
      </c>
      <c r="I165" s="9">
        <f t="shared" si="8"/>
        <v>42278</v>
      </c>
      <c r="J165">
        <v>1440716654</v>
      </c>
      <c r="K165" s="9">
        <f t="shared" si="9"/>
        <v>42243.961273148147</v>
      </c>
      <c r="L165" t="b">
        <v>0</v>
      </c>
      <c r="M165">
        <v>0</v>
      </c>
      <c r="N165" t="b">
        <v>0</v>
      </c>
      <c r="O165" t="s">
        <v>8268</v>
      </c>
      <c r="P165" s="5">
        <f t="shared" si="10"/>
        <v>0</v>
      </c>
      <c r="Q165" s="13" t="s">
        <v>8246</v>
      </c>
      <c r="R165" s="15" t="str">
        <f t="shared" si="11"/>
        <v>0</v>
      </c>
      <c r="S165" t="s">
        <v>8310</v>
      </c>
      <c r="T165" t="s">
        <v>8314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 s="13" t="s">
        <v>8224</v>
      </c>
      <c r="E166">
        <v>120000</v>
      </c>
      <c r="F166">
        <v>640</v>
      </c>
      <c r="G166" t="s">
        <v>8221</v>
      </c>
      <c r="H166">
        <v>1411150701</v>
      </c>
      <c r="I166" s="9">
        <f t="shared" si="8"/>
        <v>41901.762743055559</v>
      </c>
      <c r="J166">
        <v>1405966701</v>
      </c>
      <c r="K166" s="9">
        <f t="shared" si="9"/>
        <v>41841.762743055559</v>
      </c>
      <c r="L166" t="b">
        <v>0</v>
      </c>
      <c r="M166">
        <v>7</v>
      </c>
      <c r="N166" t="b">
        <v>0</v>
      </c>
      <c r="O166" t="s">
        <v>8268</v>
      </c>
      <c r="P166" s="5">
        <f t="shared" si="10"/>
        <v>0.53333333333333333</v>
      </c>
      <c r="Q166" s="13" t="s">
        <v>8246</v>
      </c>
      <c r="R166" s="15">
        <f t="shared" si="11"/>
        <v>91.428571428571431</v>
      </c>
      <c r="S166" t="s">
        <v>8310</v>
      </c>
      <c r="T166" t="s">
        <v>8314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 s="13" t="s">
        <v>8225</v>
      </c>
      <c r="E167">
        <v>17000</v>
      </c>
      <c r="F167">
        <v>0</v>
      </c>
      <c r="G167" t="s">
        <v>8221</v>
      </c>
      <c r="H167">
        <v>1452613724</v>
      </c>
      <c r="I167" s="9">
        <f t="shared" si="8"/>
        <v>42381.658842592587</v>
      </c>
      <c r="J167">
        <v>1450021724</v>
      </c>
      <c r="K167" s="9">
        <f t="shared" si="9"/>
        <v>42351.658842592587</v>
      </c>
      <c r="L167" t="b">
        <v>0</v>
      </c>
      <c r="M167">
        <v>0</v>
      </c>
      <c r="N167" t="b">
        <v>0</v>
      </c>
      <c r="O167" t="s">
        <v>8268</v>
      </c>
      <c r="P167" s="5">
        <f t="shared" si="10"/>
        <v>0</v>
      </c>
      <c r="Q167" s="13" t="s">
        <v>8247</v>
      </c>
      <c r="R167" s="15" t="str">
        <f t="shared" si="11"/>
        <v>0</v>
      </c>
      <c r="S167" t="s">
        <v>8310</v>
      </c>
      <c r="T167" t="s">
        <v>8314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 s="13" t="s">
        <v>8224</v>
      </c>
      <c r="E168">
        <v>5000</v>
      </c>
      <c r="F168">
        <v>3000</v>
      </c>
      <c r="G168" t="s">
        <v>8221</v>
      </c>
      <c r="H168">
        <v>1484531362</v>
      </c>
      <c r="I168" s="9">
        <f t="shared" si="8"/>
        <v>42751.075949074075</v>
      </c>
      <c r="J168">
        <v>1481939362</v>
      </c>
      <c r="K168" s="9">
        <f t="shared" si="9"/>
        <v>42721.075949074075</v>
      </c>
      <c r="L168" t="b">
        <v>0</v>
      </c>
      <c r="M168">
        <v>1</v>
      </c>
      <c r="N168" t="b">
        <v>0</v>
      </c>
      <c r="O168" t="s">
        <v>8268</v>
      </c>
      <c r="P168" s="5">
        <f t="shared" si="10"/>
        <v>60</v>
      </c>
      <c r="Q168" s="13" t="s">
        <v>8246</v>
      </c>
      <c r="R168" s="15">
        <f t="shared" si="11"/>
        <v>3000</v>
      </c>
      <c r="S168" t="s">
        <v>8310</v>
      </c>
      <c r="T168" t="s">
        <v>8314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 s="13" t="s">
        <v>8224</v>
      </c>
      <c r="E169">
        <v>110000</v>
      </c>
      <c r="F169">
        <v>11</v>
      </c>
      <c r="G169" t="s">
        <v>8221</v>
      </c>
      <c r="H169">
        <v>1438726535</v>
      </c>
      <c r="I169" s="9">
        <f t="shared" si="8"/>
        <v>42220.927488425921</v>
      </c>
      <c r="J169">
        <v>1433542535</v>
      </c>
      <c r="K169" s="9">
        <f t="shared" si="9"/>
        <v>42160.927488425921</v>
      </c>
      <c r="L169" t="b">
        <v>0</v>
      </c>
      <c r="M169">
        <v>2</v>
      </c>
      <c r="N169" t="b">
        <v>0</v>
      </c>
      <c r="O169" t="s">
        <v>8268</v>
      </c>
      <c r="P169" s="5">
        <f t="shared" si="10"/>
        <v>0.01</v>
      </c>
      <c r="Q169" s="13" t="s">
        <v>8246</v>
      </c>
      <c r="R169" s="15">
        <f t="shared" si="11"/>
        <v>5.5</v>
      </c>
      <c r="S169" t="s">
        <v>8310</v>
      </c>
      <c r="T169" t="s">
        <v>8314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 s="13" t="s">
        <v>8224</v>
      </c>
      <c r="E170">
        <v>8000</v>
      </c>
      <c r="F170">
        <v>325</v>
      </c>
      <c r="G170" t="s">
        <v>8221</v>
      </c>
      <c r="H170">
        <v>1426791770</v>
      </c>
      <c r="I170" s="9">
        <f t="shared" si="8"/>
        <v>42082.793634259258</v>
      </c>
      <c r="J170">
        <v>1424203370</v>
      </c>
      <c r="K170" s="9">
        <f t="shared" si="9"/>
        <v>42052.83530092593</v>
      </c>
      <c r="L170" t="b">
        <v>0</v>
      </c>
      <c r="M170">
        <v>3</v>
      </c>
      <c r="N170" t="b">
        <v>0</v>
      </c>
      <c r="O170" t="s">
        <v>8268</v>
      </c>
      <c r="P170" s="5">
        <f t="shared" si="10"/>
        <v>4.0625</v>
      </c>
      <c r="Q170" s="13" t="s">
        <v>8246</v>
      </c>
      <c r="R170" s="15">
        <f t="shared" si="11"/>
        <v>108.33333333333333</v>
      </c>
      <c r="S170" t="s">
        <v>8310</v>
      </c>
      <c r="T170" t="s">
        <v>8314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 s="13" t="s">
        <v>8225</v>
      </c>
      <c r="E171">
        <v>2500</v>
      </c>
      <c r="F171">
        <v>560</v>
      </c>
      <c r="G171" t="s">
        <v>8221</v>
      </c>
      <c r="H171">
        <v>1413634059</v>
      </c>
      <c r="I171" s="9">
        <f t="shared" si="8"/>
        <v>41930.505312499998</v>
      </c>
      <c r="J171">
        <v>1411042059</v>
      </c>
      <c r="K171" s="9">
        <f t="shared" si="9"/>
        <v>41900.505312499998</v>
      </c>
      <c r="L171" t="b">
        <v>0</v>
      </c>
      <c r="M171">
        <v>10</v>
      </c>
      <c r="N171" t="b">
        <v>0</v>
      </c>
      <c r="O171" t="s">
        <v>8268</v>
      </c>
      <c r="P171" s="5">
        <f t="shared" si="10"/>
        <v>22.400000000000002</v>
      </c>
      <c r="Q171" s="13" t="s">
        <v>8247</v>
      </c>
      <c r="R171" s="15">
        <f t="shared" si="11"/>
        <v>56</v>
      </c>
      <c r="S171" t="s">
        <v>8310</v>
      </c>
      <c r="T171" t="s">
        <v>8314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 s="13" t="s">
        <v>8224</v>
      </c>
      <c r="E172">
        <v>10000</v>
      </c>
      <c r="F172">
        <v>325</v>
      </c>
      <c r="G172" t="s">
        <v>8221</v>
      </c>
      <c r="H172">
        <v>1440912480</v>
      </c>
      <c r="I172" s="9">
        <f t="shared" si="8"/>
        <v>42246.227777777778</v>
      </c>
      <c r="J172">
        <v>1438385283</v>
      </c>
      <c r="K172" s="9">
        <f t="shared" si="9"/>
        <v>42216.977812500001</v>
      </c>
      <c r="L172" t="b">
        <v>0</v>
      </c>
      <c r="M172">
        <v>10</v>
      </c>
      <c r="N172" t="b">
        <v>0</v>
      </c>
      <c r="O172" t="s">
        <v>8268</v>
      </c>
      <c r="P172" s="5">
        <f t="shared" si="10"/>
        <v>3.25</v>
      </c>
      <c r="Q172" s="13" t="s">
        <v>8246</v>
      </c>
      <c r="R172" s="15">
        <f t="shared" si="11"/>
        <v>32.5</v>
      </c>
      <c r="S172" t="s">
        <v>8310</v>
      </c>
      <c r="T172" t="s">
        <v>8314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 s="13" t="s">
        <v>8224</v>
      </c>
      <c r="E173">
        <v>50000</v>
      </c>
      <c r="F173">
        <v>1</v>
      </c>
      <c r="G173" t="s">
        <v>8221</v>
      </c>
      <c r="H173">
        <v>1470975614</v>
      </c>
      <c r="I173" s="9">
        <f t="shared" si="8"/>
        <v>42594.180717592593</v>
      </c>
      <c r="J173">
        <v>1465791614</v>
      </c>
      <c r="K173" s="9">
        <f t="shared" si="9"/>
        <v>42534.180717592593</v>
      </c>
      <c r="L173" t="b">
        <v>0</v>
      </c>
      <c r="M173">
        <v>1</v>
      </c>
      <c r="N173" t="b">
        <v>0</v>
      </c>
      <c r="O173" t="s">
        <v>8268</v>
      </c>
      <c r="P173" s="5">
        <f t="shared" si="10"/>
        <v>2E-3</v>
      </c>
      <c r="Q173" s="13" t="s">
        <v>8246</v>
      </c>
      <c r="R173" s="15">
        <f t="shared" si="11"/>
        <v>1</v>
      </c>
      <c r="S173" t="s">
        <v>8310</v>
      </c>
      <c r="T173" t="s">
        <v>8314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 s="13" t="s">
        <v>8224</v>
      </c>
      <c r="E174">
        <v>95000</v>
      </c>
      <c r="F174">
        <v>0</v>
      </c>
      <c r="G174" t="s">
        <v>8221</v>
      </c>
      <c r="H174">
        <v>1426753723</v>
      </c>
      <c r="I174" s="9">
        <f t="shared" si="8"/>
        <v>42082.353275462956</v>
      </c>
      <c r="J174">
        <v>1423733323</v>
      </c>
      <c r="K174" s="9">
        <f t="shared" si="9"/>
        <v>42047.394942129627</v>
      </c>
      <c r="L174" t="b">
        <v>0</v>
      </c>
      <c r="M174">
        <v>0</v>
      </c>
      <c r="N174" t="b">
        <v>0</v>
      </c>
      <c r="O174" t="s">
        <v>8268</v>
      </c>
      <c r="P174" s="5">
        <f t="shared" si="10"/>
        <v>0</v>
      </c>
      <c r="Q174" s="13" t="s">
        <v>8246</v>
      </c>
      <c r="R174" s="15" t="str">
        <f t="shared" si="11"/>
        <v>0</v>
      </c>
      <c r="S174" t="s">
        <v>8310</v>
      </c>
      <c r="T174" t="s">
        <v>8314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 s="13" t="s">
        <v>8225</v>
      </c>
      <c r="E175">
        <v>1110</v>
      </c>
      <c r="F175">
        <v>0</v>
      </c>
      <c r="G175" t="s">
        <v>8221</v>
      </c>
      <c r="H175">
        <v>1425131108</v>
      </c>
      <c r="I175" s="9">
        <f t="shared" si="8"/>
        <v>42063.573009259257</v>
      </c>
      <c r="J175">
        <v>1422539108</v>
      </c>
      <c r="K175" s="9">
        <f t="shared" si="9"/>
        <v>42033.573009259257</v>
      </c>
      <c r="L175" t="b">
        <v>0</v>
      </c>
      <c r="M175">
        <v>0</v>
      </c>
      <c r="N175" t="b">
        <v>0</v>
      </c>
      <c r="O175" t="s">
        <v>8268</v>
      </c>
      <c r="P175" s="5">
        <f t="shared" si="10"/>
        <v>0</v>
      </c>
      <c r="Q175" s="13" t="s">
        <v>8247</v>
      </c>
      <c r="R175" s="15" t="str">
        <f t="shared" si="11"/>
        <v>0</v>
      </c>
      <c r="S175" t="s">
        <v>8310</v>
      </c>
      <c r="T175" t="s">
        <v>8314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 s="13" t="s">
        <v>8233</v>
      </c>
      <c r="E176">
        <v>6000</v>
      </c>
      <c r="F176">
        <v>0</v>
      </c>
      <c r="G176" t="s">
        <v>8221</v>
      </c>
      <c r="H176">
        <v>1431108776</v>
      </c>
      <c r="I176" s="9">
        <f t="shared" si="8"/>
        <v>42132.758981481486</v>
      </c>
      <c r="J176">
        <v>1425924776</v>
      </c>
      <c r="K176" s="9">
        <f t="shared" si="9"/>
        <v>42072.758981481486</v>
      </c>
      <c r="L176" t="b">
        <v>0</v>
      </c>
      <c r="M176">
        <v>0</v>
      </c>
      <c r="N176" t="b">
        <v>0</v>
      </c>
      <c r="O176" t="s">
        <v>8268</v>
      </c>
      <c r="P176" s="5">
        <f t="shared" si="10"/>
        <v>0</v>
      </c>
      <c r="Q176" s="13" t="s">
        <v>8249</v>
      </c>
      <c r="R176" s="15" t="str">
        <f t="shared" si="11"/>
        <v>0</v>
      </c>
      <c r="S176" t="s">
        <v>8310</v>
      </c>
      <c r="T176" t="s">
        <v>8314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 s="13" t="s">
        <v>8225</v>
      </c>
      <c r="E177">
        <v>20000</v>
      </c>
      <c r="F177">
        <v>1297</v>
      </c>
      <c r="G177" t="s">
        <v>8221</v>
      </c>
      <c r="H177">
        <v>1409337611</v>
      </c>
      <c r="I177" s="9">
        <f t="shared" si="8"/>
        <v>41880.777905092589</v>
      </c>
      <c r="J177">
        <v>1407177611</v>
      </c>
      <c r="K177" s="9">
        <f t="shared" si="9"/>
        <v>41855.777905092589</v>
      </c>
      <c r="L177" t="b">
        <v>0</v>
      </c>
      <c r="M177">
        <v>26</v>
      </c>
      <c r="N177" t="b">
        <v>0</v>
      </c>
      <c r="O177" t="s">
        <v>8268</v>
      </c>
      <c r="P177" s="5">
        <f t="shared" si="10"/>
        <v>6.4850000000000003</v>
      </c>
      <c r="Q177" s="13" t="s">
        <v>8247</v>
      </c>
      <c r="R177" s="15">
        <f t="shared" si="11"/>
        <v>49.884615384615387</v>
      </c>
      <c r="S177" t="s">
        <v>8310</v>
      </c>
      <c r="T177" t="s">
        <v>8314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 s="13" t="s">
        <v>8224</v>
      </c>
      <c r="E178">
        <v>1500</v>
      </c>
      <c r="F178">
        <v>0</v>
      </c>
      <c r="G178" t="s">
        <v>8221</v>
      </c>
      <c r="H178">
        <v>1438803999</v>
      </c>
      <c r="I178" s="9">
        <f t="shared" si="8"/>
        <v>42221.824062500003</v>
      </c>
      <c r="J178">
        <v>1436211999</v>
      </c>
      <c r="K178" s="9">
        <f t="shared" si="9"/>
        <v>42191.824062500003</v>
      </c>
      <c r="L178" t="b">
        <v>0</v>
      </c>
      <c r="M178">
        <v>0</v>
      </c>
      <c r="N178" t="b">
        <v>0</v>
      </c>
      <c r="O178" t="s">
        <v>8268</v>
      </c>
      <c r="P178" s="5">
        <f t="shared" si="10"/>
        <v>0</v>
      </c>
      <c r="Q178" s="13" t="s">
        <v>8246</v>
      </c>
      <c r="R178" s="15" t="str">
        <f t="shared" si="11"/>
        <v>0</v>
      </c>
      <c r="S178" t="s">
        <v>8310</v>
      </c>
      <c r="T178" t="s">
        <v>8314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 s="13" t="s">
        <v>8224</v>
      </c>
      <c r="E179">
        <v>450</v>
      </c>
      <c r="F179">
        <v>180</v>
      </c>
      <c r="G179" t="s">
        <v>8221</v>
      </c>
      <c r="H179">
        <v>1427155726</v>
      </c>
      <c r="I179" s="9">
        <f t="shared" si="8"/>
        <v>42087.00608796296</v>
      </c>
      <c r="J179">
        <v>1425690526</v>
      </c>
      <c r="K179" s="9">
        <f t="shared" si="9"/>
        <v>42070.047754629632</v>
      </c>
      <c r="L179" t="b">
        <v>0</v>
      </c>
      <c r="M179">
        <v>7</v>
      </c>
      <c r="N179" t="b">
        <v>0</v>
      </c>
      <c r="O179" t="s">
        <v>8268</v>
      </c>
      <c r="P179" s="5">
        <f t="shared" si="10"/>
        <v>40</v>
      </c>
      <c r="Q179" s="13" t="s">
        <v>8246</v>
      </c>
      <c r="R179" s="15">
        <f t="shared" si="11"/>
        <v>25.714285714285715</v>
      </c>
      <c r="S179" t="s">
        <v>8310</v>
      </c>
      <c r="T179" t="s">
        <v>8314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 s="13" t="s">
        <v>8227</v>
      </c>
      <c r="E180">
        <v>500000</v>
      </c>
      <c r="F180">
        <v>0</v>
      </c>
      <c r="G180" t="s">
        <v>8221</v>
      </c>
      <c r="H180">
        <v>1448582145</v>
      </c>
      <c r="I180" s="9">
        <f t="shared" si="8"/>
        <v>42334.997048611112</v>
      </c>
      <c r="J180">
        <v>1445986545</v>
      </c>
      <c r="K180" s="9">
        <f t="shared" si="9"/>
        <v>42304.955381944441</v>
      </c>
      <c r="L180" t="b">
        <v>0</v>
      </c>
      <c r="M180">
        <v>0</v>
      </c>
      <c r="N180" t="b">
        <v>0</v>
      </c>
      <c r="O180" t="s">
        <v>8268</v>
      </c>
      <c r="P180" s="5">
        <f t="shared" si="10"/>
        <v>0</v>
      </c>
      <c r="Q180" s="13" t="s">
        <v>8249</v>
      </c>
      <c r="R180" s="15" t="str">
        <f t="shared" si="11"/>
        <v>0</v>
      </c>
      <c r="S180" t="s">
        <v>8310</v>
      </c>
      <c r="T180" t="s">
        <v>8314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 s="13" t="s">
        <v>8224</v>
      </c>
      <c r="E181">
        <v>1000</v>
      </c>
      <c r="F181">
        <v>200</v>
      </c>
      <c r="G181" t="s">
        <v>8221</v>
      </c>
      <c r="H181">
        <v>1457056555</v>
      </c>
      <c r="I181" s="9">
        <f t="shared" si="8"/>
        <v>42433.080497685187</v>
      </c>
      <c r="J181">
        <v>1454464555</v>
      </c>
      <c r="K181" s="9">
        <f t="shared" si="9"/>
        <v>42403.080497685187</v>
      </c>
      <c r="L181" t="b">
        <v>0</v>
      </c>
      <c r="M181">
        <v>2</v>
      </c>
      <c r="N181" t="b">
        <v>0</v>
      </c>
      <c r="O181" t="s">
        <v>8268</v>
      </c>
      <c r="P181" s="5">
        <f t="shared" si="10"/>
        <v>20</v>
      </c>
      <c r="Q181" s="13" t="s">
        <v>8246</v>
      </c>
      <c r="R181" s="15">
        <f t="shared" si="11"/>
        <v>100</v>
      </c>
      <c r="S181" t="s">
        <v>8310</v>
      </c>
      <c r="T181" t="s">
        <v>8314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 s="13" t="s">
        <v>8225</v>
      </c>
      <c r="E182">
        <v>1200</v>
      </c>
      <c r="F182">
        <v>401</v>
      </c>
      <c r="G182" t="s">
        <v>8221</v>
      </c>
      <c r="H182">
        <v>1428951600</v>
      </c>
      <c r="I182" s="9">
        <f t="shared" si="8"/>
        <v>42107.791666666672</v>
      </c>
      <c r="J182">
        <v>1425512843</v>
      </c>
      <c r="K182" s="9">
        <f t="shared" si="9"/>
        <v>42067.991238425922</v>
      </c>
      <c r="L182" t="b">
        <v>0</v>
      </c>
      <c r="M182">
        <v>13</v>
      </c>
      <c r="N182" t="b">
        <v>0</v>
      </c>
      <c r="O182" t="s">
        <v>8268</v>
      </c>
      <c r="P182" s="5">
        <f t="shared" si="10"/>
        <v>33.416666666666664</v>
      </c>
      <c r="Q182" s="13" t="s">
        <v>8247</v>
      </c>
      <c r="R182" s="15">
        <f t="shared" si="11"/>
        <v>30.846153846153847</v>
      </c>
      <c r="S182" t="s">
        <v>8310</v>
      </c>
      <c r="T182" t="s">
        <v>8314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 s="13" t="s">
        <v>8225</v>
      </c>
      <c r="E183">
        <v>3423</v>
      </c>
      <c r="F183">
        <v>722</v>
      </c>
      <c r="G183" t="s">
        <v>8221</v>
      </c>
      <c r="H183">
        <v>1434995295</v>
      </c>
      <c r="I183" s="9">
        <f t="shared" si="8"/>
        <v>42177.741840277777</v>
      </c>
      <c r="J183">
        <v>1432403295</v>
      </c>
      <c r="K183" s="9">
        <f t="shared" si="9"/>
        <v>42147.741840277777</v>
      </c>
      <c r="L183" t="b">
        <v>0</v>
      </c>
      <c r="M183">
        <v>4</v>
      </c>
      <c r="N183" t="b">
        <v>0</v>
      </c>
      <c r="O183" t="s">
        <v>8268</v>
      </c>
      <c r="P183" s="5">
        <f t="shared" si="10"/>
        <v>21.092608822670172</v>
      </c>
      <c r="Q183" s="13" t="s">
        <v>8247</v>
      </c>
      <c r="R183" s="15">
        <f t="shared" si="11"/>
        <v>180.5</v>
      </c>
      <c r="S183" t="s">
        <v>8310</v>
      </c>
      <c r="T183" t="s">
        <v>8314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 s="13" t="s">
        <v>8224</v>
      </c>
      <c r="E184">
        <v>1000</v>
      </c>
      <c r="F184">
        <v>0</v>
      </c>
      <c r="G184" t="s">
        <v>8221</v>
      </c>
      <c r="H184">
        <v>1483748232</v>
      </c>
      <c r="I184" s="9">
        <f t="shared" si="8"/>
        <v>42742.011944444443</v>
      </c>
      <c r="J184">
        <v>1481156232</v>
      </c>
      <c r="K184" s="9">
        <f t="shared" si="9"/>
        <v>42712.011944444443</v>
      </c>
      <c r="L184" t="b">
        <v>0</v>
      </c>
      <c r="M184">
        <v>0</v>
      </c>
      <c r="N184" t="b">
        <v>0</v>
      </c>
      <c r="O184" t="s">
        <v>8268</v>
      </c>
      <c r="P184" s="5">
        <f t="shared" si="10"/>
        <v>0</v>
      </c>
      <c r="Q184" s="13" t="s">
        <v>8246</v>
      </c>
      <c r="R184" s="15" t="str">
        <f t="shared" si="11"/>
        <v>0</v>
      </c>
      <c r="S184" t="s">
        <v>8310</v>
      </c>
      <c r="T184" t="s">
        <v>8314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 s="13" t="s">
        <v>8225</v>
      </c>
      <c r="E185">
        <v>12500</v>
      </c>
      <c r="F185">
        <v>4482</v>
      </c>
      <c r="G185" t="s">
        <v>8221</v>
      </c>
      <c r="H185">
        <v>1417033610</v>
      </c>
      <c r="I185" s="9">
        <f t="shared" si="8"/>
        <v>41969.851967592593</v>
      </c>
      <c r="J185">
        <v>1414438010</v>
      </c>
      <c r="K185" s="9">
        <f t="shared" si="9"/>
        <v>41939.810300925928</v>
      </c>
      <c r="L185" t="b">
        <v>0</v>
      </c>
      <c r="M185">
        <v>12</v>
      </c>
      <c r="N185" t="b">
        <v>0</v>
      </c>
      <c r="O185" t="s">
        <v>8268</v>
      </c>
      <c r="P185" s="5">
        <f t="shared" si="10"/>
        <v>35.856000000000002</v>
      </c>
      <c r="Q185" s="13" t="s">
        <v>8247</v>
      </c>
      <c r="R185" s="15">
        <f t="shared" si="11"/>
        <v>373.5</v>
      </c>
      <c r="S185" t="s">
        <v>8310</v>
      </c>
      <c r="T185" t="s">
        <v>8314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 s="13" t="s">
        <v>8229</v>
      </c>
      <c r="E186">
        <v>1500</v>
      </c>
      <c r="F186">
        <v>51</v>
      </c>
      <c r="G186" t="s">
        <v>8221</v>
      </c>
      <c r="H186">
        <v>1409543940</v>
      </c>
      <c r="I186" s="9">
        <f t="shared" si="8"/>
        <v>41883.165972222225</v>
      </c>
      <c r="J186">
        <v>1404586762</v>
      </c>
      <c r="K186" s="9">
        <f t="shared" si="9"/>
        <v>41825.791226851856</v>
      </c>
      <c r="L186" t="b">
        <v>0</v>
      </c>
      <c r="M186">
        <v>2</v>
      </c>
      <c r="N186" t="b">
        <v>0</v>
      </c>
      <c r="O186" t="s">
        <v>8268</v>
      </c>
      <c r="P186" s="5">
        <f t="shared" si="10"/>
        <v>3.4000000000000004</v>
      </c>
      <c r="Q186" s="13" t="s">
        <v>8251</v>
      </c>
      <c r="R186" s="15">
        <f t="shared" si="11"/>
        <v>25.5</v>
      </c>
      <c r="S186" t="s">
        <v>8310</v>
      </c>
      <c r="T186" t="s">
        <v>8314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 s="13" t="s">
        <v>8234</v>
      </c>
      <c r="E187">
        <v>40000</v>
      </c>
      <c r="F187">
        <v>2200</v>
      </c>
      <c r="G187" t="s">
        <v>8221</v>
      </c>
      <c r="H187">
        <v>1471557139</v>
      </c>
      <c r="I187" s="9">
        <f t="shared" si="8"/>
        <v>42600.91133101852</v>
      </c>
      <c r="J187">
        <v>1468965139</v>
      </c>
      <c r="K187" s="9">
        <f t="shared" si="9"/>
        <v>42570.91133101852</v>
      </c>
      <c r="L187" t="b">
        <v>0</v>
      </c>
      <c r="M187">
        <v>10</v>
      </c>
      <c r="N187" t="b">
        <v>0</v>
      </c>
      <c r="O187" t="s">
        <v>8268</v>
      </c>
      <c r="P187" s="5">
        <f t="shared" si="10"/>
        <v>5.5</v>
      </c>
      <c r="Q187" s="13" t="s">
        <v>8254</v>
      </c>
      <c r="R187" s="15">
        <f t="shared" si="11"/>
        <v>220</v>
      </c>
      <c r="S187" t="s">
        <v>8310</v>
      </c>
      <c r="T187" t="s">
        <v>8314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 s="13" t="s">
        <v>8224</v>
      </c>
      <c r="E188">
        <v>5000</v>
      </c>
      <c r="F188">
        <v>0</v>
      </c>
      <c r="G188" t="s">
        <v>8221</v>
      </c>
      <c r="H188">
        <v>1488571200</v>
      </c>
      <c r="I188" s="9">
        <f t="shared" si="8"/>
        <v>42797.833333333328</v>
      </c>
      <c r="J188">
        <v>1485977434</v>
      </c>
      <c r="K188" s="9">
        <f t="shared" si="9"/>
        <v>42767.812893518523</v>
      </c>
      <c r="L188" t="b">
        <v>0</v>
      </c>
      <c r="M188">
        <v>0</v>
      </c>
      <c r="N188" t="b">
        <v>0</v>
      </c>
      <c r="O188" t="s">
        <v>8268</v>
      </c>
      <c r="P188" s="5">
        <f t="shared" si="10"/>
        <v>0</v>
      </c>
      <c r="Q188" s="13" t="s">
        <v>8246</v>
      </c>
      <c r="R188" s="15" t="str">
        <f t="shared" si="11"/>
        <v>0</v>
      </c>
      <c r="S188" t="s">
        <v>8310</v>
      </c>
      <c r="T188" t="s">
        <v>8314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 s="13" t="s">
        <v>8224</v>
      </c>
      <c r="E189">
        <v>5000</v>
      </c>
      <c r="F189">
        <v>800</v>
      </c>
      <c r="G189" t="s">
        <v>8221</v>
      </c>
      <c r="H189">
        <v>1437461940</v>
      </c>
      <c r="I189" s="9">
        <f t="shared" si="8"/>
        <v>42206.290972222225</v>
      </c>
      <c r="J189">
        <v>1435383457</v>
      </c>
      <c r="K189" s="9">
        <f t="shared" si="9"/>
        <v>42182.234456018516</v>
      </c>
      <c r="L189" t="b">
        <v>0</v>
      </c>
      <c r="M189">
        <v>5</v>
      </c>
      <c r="N189" t="b">
        <v>0</v>
      </c>
      <c r="O189" t="s">
        <v>8268</v>
      </c>
      <c r="P189" s="5">
        <f t="shared" si="10"/>
        <v>16</v>
      </c>
      <c r="Q189" s="13" t="s">
        <v>8246</v>
      </c>
      <c r="R189" s="15">
        <f t="shared" si="11"/>
        <v>160</v>
      </c>
      <c r="S189" t="s">
        <v>8310</v>
      </c>
      <c r="T189" t="s">
        <v>8314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 s="13" t="s">
        <v>8224</v>
      </c>
      <c r="E190">
        <v>1500</v>
      </c>
      <c r="F190">
        <v>0</v>
      </c>
      <c r="G190" t="s">
        <v>8221</v>
      </c>
      <c r="H190">
        <v>1409891015</v>
      </c>
      <c r="I190" s="9">
        <f t="shared" si="8"/>
        <v>41887.18304398148</v>
      </c>
      <c r="J190">
        <v>1407299015</v>
      </c>
      <c r="K190" s="9">
        <f t="shared" si="9"/>
        <v>41857.18304398148</v>
      </c>
      <c r="L190" t="b">
        <v>0</v>
      </c>
      <c r="M190">
        <v>0</v>
      </c>
      <c r="N190" t="b">
        <v>0</v>
      </c>
      <c r="O190" t="s">
        <v>8268</v>
      </c>
      <c r="P190" s="5">
        <f t="shared" si="10"/>
        <v>0</v>
      </c>
      <c r="Q190" s="13" t="s">
        <v>8246</v>
      </c>
      <c r="R190" s="15" t="str">
        <f t="shared" si="11"/>
        <v>0</v>
      </c>
      <c r="S190" t="s">
        <v>8310</v>
      </c>
      <c r="T190" t="s">
        <v>8314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 s="13" t="s">
        <v>8224</v>
      </c>
      <c r="E191">
        <v>500000</v>
      </c>
      <c r="F191">
        <v>345</v>
      </c>
      <c r="G191" t="s">
        <v>8221</v>
      </c>
      <c r="H191">
        <v>1472920477</v>
      </c>
      <c r="I191" s="9">
        <f t="shared" si="8"/>
        <v>42616.690706018519</v>
      </c>
      <c r="J191">
        <v>1467736477</v>
      </c>
      <c r="K191" s="9">
        <f t="shared" si="9"/>
        <v>42556.690706018519</v>
      </c>
      <c r="L191" t="b">
        <v>0</v>
      </c>
      <c r="M191">
        <v>5</v>
      </c>
      <c r="N191" t="b">
        <v>0</v>
      </c>
      <c r="O191" t="s">
        <v>8268</v>
      </c>
      <c r="P191" s="5">
        <f t="shared" si="10"/>
        <v>6.8999999999999992E-2</v>
      </c>
      <c r="Q191" s="13" t="s">
        <v>8246</v>
      </c>
      <c r="R191" s="15">
        <f t="shared" si="11"/>
        <v>69</v>
      </c>
      <c r="S191" t="s">
        <v>8310</v>
      </c>
      <c r="T191" t="s">
        <v>8314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 s="13" t="s">
        <v>8224</v>
      </c>
      <c r="E192">
        <v>12000</v>
      </c>
      <c r="F192">
        <v>50</v>
      </c>
      <c r="G192" t="s">
        <v>8221</v>
      </c>
      <c r="H192">
        <v>1466091446</v>
      </c>
      <c r="I192" s="9">
        <f t="shared" si="8"/>
        <v>42537.650995370372</v>
      </c>
      <c r="J192">
        <v>1465227446</v>
      </c>
      <c r="K192" s="9">
        <f t="shared" si="9"/>
        <v>42527.650995370372</v>
      </c>
      <c r="L192" t="b">
        <v>0</v>
      </c>
      <c r="M192">
        <v>1</v>
      </c>
      <c r="N192" t="b">
        <v>0</v>
      </c>
      <c r="O192" t="s">
        <v>8268</v>
      </c>
      <c r="P192" s="5">
        <f t="shared" si="10"/>
        <v>0.41666666666666669</v>
      </c>
      <c r="Q192" s="13" t="s">
        <v>8246</v>
      </c>
      <c r="R192" s="15">
        <f t="shared" si="11"/>
        <v>50</v>
      </c>
      <c r="S192" t="s">
        <v>8310</v>
      </c>
      <c r="T192" t="s">
        <v>8314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 s="13" t="s">
        <v>8226</v>
      </c>
      <c r="E193">
        <v>5000</v>
      </c>
      <c r="F193">
        <v>250</v>
      </c>
      <c r="G193" t="s">
        <v>8221</v>
      </c>
      <c r="H193">
        <v>1443782138</v>
      </c>
      <c r="I193" s="9">
        <f t="shared" si="8"/>
        <v>42279.441412037035</v>
      </c>
      <c r="J193">
        <v>1440326138</v>
      </c>
      <c r="K193" s="9">
        <f t="shared" si="9"/>
        <v>42239.441412037035</v>
      </c>
      <c r="L193" t="b">
        <v>0</v>
      </c>
      <c r="M193">
        <v>3</v>
      </c>
      <c r="N193" t="b">
        <v>0</v>
      </c>
      <c r="O193" t="s">
        <v>8268</v>
      </c>
      <c r="P193" s="5">
        <f t="shared" si="10"/>
        <v>5</v>
      </c>
      <c r="Q193" s="13" t="s">
        <v>8248</v>
      </c>
      <c r="R193" s="15">
        <f t="shared" si="11"/>
        <v>83.333333333333329</v>
      </c>
      <c r="S193" t="s">
        <v>8310</v>
      </c>
      <c r="T193" t="s">
        <v>8314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 s="13" t="s">
        <v>8224</v>
      </c>
      <c r="E194">
        <v>1000000</v>
      </c>
      <c r="F194">
        <v>17</v>
      </c>
      <c r="G194" t="s">
        <v>8221</v>
      </c>
      <c r="H194">
        <v>1413572432</v>
      </c>
      <c r="I194" s="9">
        <f t="shared" ref="I194:I257" si="12">(((H194/60)/60)/24)+DATE(1970,1,1)</f>
        <v>41929.792037037041</v>
      </c>
      <c r="J194">
        <v>1410980432</v>
      </c>
      <c r="K194" s="9">
        <f t="shared" ref="K194:K257" si="13">(((J194/60)/60)/24)+DATE(1970,1,1)</f>
        <v>41899.792037037041</v>
      </c>
      <c r="L194" t="b">
        <v>0</v>
      </c>
      <c r="M194">
        <v>3</v>
      </c>
      <c r="N194" t="b">
        <v>0</v>
      </c>
      <c r="O194" t="s">
        <v>8268</v>
      </c>
      <c r="P194" s="5">
        <f t="shared" ref="P194:P257" si="14">F194/E194*100</f>
        <v>1.6999999999999999E-3</v>
      </c>
      <c r="Q194" s="13" t="s">
        <v>8246</v>
      </c>
      <c r="R194" s="15">
        <f t="shared" ref="R194:R257" si="15">IF(M194&gt;0,F194/M194,"0")</f>
        <v>5.666666666666667</v>
      </c>
      <c r="S194" t="s">
        <v>8310</v>
      </c>
      <c r="T194" t="s">
        <v>8314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 s="13" t="s">
        <v>8225</v>
      </c>
      <c r="E195">
        <v>1000</v>
      </c>
      <c r="F195">
        <v>0</v>
      </c>
      <c r="G195" t="s">
        <v>8221</v>
      </c>
      <c r="H195">
        <v>1417217166</v>
      </c>
      <c r="I195" s="9">
        <f t="shared" si="12"/>
        <v>41971.976458333331</v>
      </c>
      <c r="J195">
        <v>1412029566</v>
      </c>
      <c r="K195" s="9">
        <f t="shared" si="13"/>
        <v>41911.934791666667</v>
      </c>
      <c r="L195" t="b">
        <v>0</v>
      </c>
      <c r="M195">
        <v>0</v>
      </c>
      <c r="N195" t="b">
        <v>0</v>
      </c>
      <c r="O195" t="s">
        <v>8268</v>
      </c>
      <c r="P195" s="5">
        <f t="shared" si="14"/>
        <v>0</v>
      </c>
      <c r="Q195" s="13" t="s">
        <v>8247</v>
      </c>
      <c r="R195" s="15" t="str">
        <f t="shared" si="15"/>
        <v>0</v>
      </c>
      <c r="S195" t="s">
        <v>8310</v>
      </c>
      <c r="T195" t="s">
        <v>8314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 s="13" t="s">
        <v>8225</v>
      </c>
      <c r="E196">
        <v>2500</v>
      </c>
      <c r="F196">
        <v>3</v>
      </c>
      <c r="G196" t="s">
        <v>8221</v>
      </c>
      <c r="H196">
        <v>1457308531</v>
      </c>
      <c r="I196" s="9">
        <f t="shared" si="12"/>
        <v>42435.996886574074</v>
      </c>
      <c r="J196">
        <v>1452124531</v>
      </c>
      <c r="K196" s="9">
        <f t="shared" si="13"/>
        <v>42375.996886574074</v>
      </c>
      <c r="L196" t="b">
        <v>0</v>
      </c>
      <c r="M196">
        <v>3</v>
      </c>
      <c r="N196" t="b">
        <v>0</v>
      </c>
      <c r="O196" t="s">
        <v>8268</v>
      </c>
      <c r="P196" s="5">
        <f t="shared" si="14"/>
        <v>0.12</v>
      </c>
      <c r="Q196" s="13" t="s">
        <v>8247</v>
      </c>
      <c r="R196" s="15">
        <f t="shared" si="15"/>
        <v>1</v>
      </c>
      <c r="S196" t="s">
        <v>8310</v>
      </c>
      <c r="T196" t="s">
        <v>8314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 s="13" t="s">
        <v>8224</v>
      </c>
      <c r="E197">
        <v>2000000</v>
      </c>
      <c r="F197">
        <v>0</v>
      </c>
      <c r="G197" t="s">
        <v>8221</v>
      </c>
      <c r="H197">
        <v>1436544332</v>
      </c>
      <c r="I197" s="9">
        <f t="shared" si="12"/>
        <v>42195.67050925926</v>
      </c>
      <c r="J197">
        <v>1431360332</v>
      </c>
      <c r="K197" s="9">
        <f t="shared" si="13"/>
        <v>42135.67050925926</v>
      </c>
      <c r="L197" t="b">
        <v>0</v>
      </c>
      <c r="M197">
        <v>0</v>
      </c>
      <c r="N197" t="b">
        <v>0</v>
      </c>
      <c r="O197" t="s">
        <v>8268</v>
      </c>
      <c r="P197" s="5">
        <f t="shared" si="14"/>
        <v>0</v>
      </c>
      <c r="Q197" s="13" t="s">
        <v>8246</v>
      </c>
      <c r="R197" s="15" t="str">
        <f t="shared" si="15"/>
        <v>0</v>
      </c>
      <c r="S197" t="s">
        <v>8310</v>
      </c>
      <c r="T197" t="s">
        <v>8314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 s="13" t="s">
        <v>8225</v>
      </c>
      <c r="E198">
        <v>3500</v>
      </c>
      <c r="F198">
        <v>1465</v>
      </c>
      <c r="G198" t="s">
        <v>8221</v>
      </c>
      <c r="H198">
        <v>1444510800</v>
      </c>
      <c r="I198" s="9">
        <f t="shared" si="12"/>
        <v>42287.875</v>
      </c>
      <c r="J198">
        <v>1442062898</v>
      </c>
      <c r="K198" s="9">
        <f t="shared" si="13"/>
        <v>42259.542800925927</v>
      </c>
      <c r="L198" t="b">
        <v>0</v>
      </c>
      <c r="M198">
        <v>19</v>
      </c>
      <c r="N198" t="b">
        <v>0</v>
      </c>
      <c r="O198" t="s">
        <v>8268</v>
      </c>
      <c r="P198" s="5">
        <f t="shared" si="14"/>
        <v>41.857142857142861</v>
      </c>
      <c r="Q198" s="13" t="s">
        <v>8247</v>
      </c>
      <c r="R198" s="15">
        <f t="shared" si="15"/>
        <v>77.10526315789474</v>
      </c>
      <c r="S198" t="s">
        <v>8310</v>
      </c>
      <c r="T198" t="s">
        <v>8314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 s="13" t="s">
        <v>8225</v>
      </c>
      <c r="E199">
        <v>2500</v>
      </c>
      <c r="F199">
        <v>262</v>
      </c>
      <c r="G199" t="s">
        <v>8221</v>
      </c>
      <c r="H199">
        <v>1487365200</v>
      </c>
      <c r="I199" s="9">
        <f t="shared" si="12"/>
        <v>42783.875</v>
      </c>
      <c r="J199">
        <v>1483734100</v>
      </c>
      <c r="K199" s="9">
        <f t="shared" si="13"/>
        <v>42741.848379629635</v>
      </c>
      <c r="L199" t="b">
        <v>0</v>
      </c>
      <c r="M199">
        <v>8</v>
      </c>
      <c r="N199" t="b">
        <v>0</v>
      </c>
      <c r="O199" t="s">
        <v>8268</v>
      </c>
      <c r="P199" s="5">
        <f t="shared" si="14"/>
        <v>10.48</v>
      </c>
      <c r="Q199" s="13" t="s">
        <v>8247</v>
      </c>
      <c r="R199" s="15">
        <f t="shared" si="15"/>
        <v>32.75</v>
      </c>
      <c r="S199" t="s">
        <v>8310</v>
      </c>
      <c r="T199" t="s">
        <v>8314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 s="13" t="s">
        <v>8224</v>
      </c>
      <c r="E200">
        <v>25000</v>
      </c>
      <c r="F200">
        <v>279</v>
      </c>
      <c r="G200" t="s">
        <v>8221</v>
      </c>
      <c r="H200">
        <v>1412500322</v>
      </c>
      <c r="I200" s="9">
        <f t="shared" si="12"/>
        <v>41917.383356481485</v>
      </c>
      <c r="J200">
        <v>1409908322</v>
      </c>
      <c r="K200" s="9">
        <f t="shared" si="13"/>
        <v>41887.383356481485</v>
      </c>
      <c r="L200" t="b">
        <v>0</v>
      </c>
      <c r="M200">
        <v>6</v>
      </c>
      <c r="N200" t="b">
        <v>0</v>
      </c>
      <c r="O200" t="s">
        <v>8268</v>
      </c>
      <c r="P200" s="5">
        <f t="shared" si="14"/>
        <v>1.1159999999999999</v>
      </c>
      <c r="Q200" s="13" t="s">
        <v>8246</v>
      </c>
      <c r="R200" s="15">
        <f t="shared" si="15"/>
        <v>46.5</v>
      </c>
      <c r="S200" t="s">
        <v>8310</v>
      </c>
      <c r="T200" t="s">
        <v>8314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 s="13" t="s">
        <v>8224</v>
      </c>
      <c r="E201">
        <v>10000</v>
      </c>
      <c r="F201">
        <v>0</v>
      </c>
      <c r="G201" t="s">
        <v>8221</v>
      </c>
      <c r="H201">
        <v>1472698702</v>
      </c>
      <c r="I201" s="9">
        <f t="shared" si="12"/>
        <v>42614.123865740738</v>
      </c>
      <c r="J201">
        <v>1470106702</v>
      </c>
      <c r="K201" s="9">
        <f t="shared" si="13"/>
        <v>42584.123865740738</v>
      </c>
      <c r="L201" t="b">
        <v>0</v>
      </c>
      <c r="M201">
        <v>0</v>
      </c>
      <c r="N201" t="b">
        <v>0</v>
      </c>
      <c r="O201" t="s">
        <v>8268</v>
      </c>
      <c r="P201" s="5">
        <f t="shared" si="14"/>
        <v>0</v>
      </c>
      <c r="Q201" s="13" t="s">
        <v>8246</v>
      </c>
      <c r="R201" s="15" t="str">
        <f t="shared" si="15"/>
        <v>0</v>
      </c>
      <c r="S201" t="s">
        <v>8310</v>
      </c>
      <c r="T201" t="s">
        <v>8314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 s="13" t="s">
        <v>8224</v>
      </c>
      <c r="E202">
        <v>6000</v>
      </c>
      <c r="F202">
        <v>1571.55</v>
      </c>
      <c r="G202" t="s">
        <v>8221</v>
      </c>
      <c r="H202">
        <v>1410746403</v>
      </c>
      <c r="I202" s="9">
        <f t="shared" si="12"/>
        <v>41897.083368055559</v>
      </c>
      <c r="J202">
        <v>1408154403</v>
      </c>
      <c r="K202" s="9">
        <f t="shared" si="13"/>
        <v>41867.083368055559</v>
      </c>
      <c r="L202" t="b">
        <v>0</v>
      </c>
      <c r="M202">
        <v>18</v>
      </c>
      <c r="N202" t="b">
        <v>0</v>
      </c>
      <c r="O202" t="s">
        <v>8268</v>
      </c>
      <c r="P202" s="5">
        <f t="shared" si="14"/>
        <v>26.192500000000003</v>
      </c>
      <c r="Q202" s="13" t="s">
        <v>8246</v>
      </c>
      <c r="R202" s="15">
        <f t="shared" si="15"/>
        <v>87.308333333333337</v>
      </c>
      <c r="S202" t="s">
        <v>8310</v>
      </c>
      <c r="T202" t="s">
        <v>8314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 s="13" t="s">
        <v>8224</v>
      </c>
      <c r="E203">
        <v>650</v>
      </c>
      <c r="F203">
        <v>380</v>
      </c>
      <c r="G203" t="s">
        <v>8221</v>
      </c>
      <c r="H203">
        <v>1423424329</v>
      </c>
      <c r="I203" s="9">
        <f t="shared" si="12"/>
        <v>42043.818622685183</v>
      </c>
      <c r="J203">
        <v>1421696329</v>
      </c>
      <c r="K203" s="9">
        <f t="shared" si="13"/>
        <v>42023.818622685183</v>
      </c>
      <c r="L203" t="b">
        <v>0</v>
      </c>
      <c r="M203">
        <v>7</v>
      </c>
      <c r="N203" t="b">
        <v>0</v>
      </c>
      <c r="O203" t="s">
        <v>8268</v>
      </c>
      <c r="P203" s="5">
        <f t="shared" si="14"/>
        <v>58.461538461538467</v>
      </c>
      <c r="Q203" s="13" t="s">
        <v>8246</v>
      </c>
      <c r="R203" s="15">
        <f t="shared" si="15"/>
        <v>54.285714285714285</v>
      </c>
      <c r="S203" t="s">
        <v>8310</v>
      </c>
      <c r="T203" t="s">
        <v>8314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 s="13" t="s">
        <v>8224</v>
      </c>
      <c r="E204">
        <v>6000</v>
      </c>
      <c r="F204">
        <v>0</v>
      </c>
      <c r="G204" t="s">
        <v>8221</v>
      </c>
      <c r="H204">
        <v>1444337940</v>
      </c>
      <c r="I204" s="9">
        <f t="shared" si="12"/>
        <v>42285.874305555553</v>
      </c>
      <c r="J204">
        <v>1441750564</v>
      </c>
      <c r="K204" s="9">
        <f t="shared" si="13"/>
        <v>42255.927824074075</v>
      </c>
      <c r="L204" t="b">
        <v>0</v>
      </c>
      <c r="M204">
        <v>0</v>
      </c>
      <c r="N204" t="b">
        <v>0</v>
      </c>
      <c r="O204" t="s">
        <v>8268</v>
      </c>
      <c r="P204" s="5">
        <f t="shared" si="14"/>
        <v>0</v>
      </c>
      <c r="Q204" s="13" t="s">
        <v>8246</v>
      </c>
      <c r="R204" s="15" t="str">
        <f t="shared" si="15"/>
        <v>0</v>
      </c>
      <c r="S204" t="s">
        <v>8310</v>
      </c>
      <c r="T204" t="s">
        <v>8314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 s="13" t="s">
        <v>8225</v>
      </c>
      <c r="E205">
        <v>2500</v>
      </c>
      <c r="F205">
        <v>746</v>
      </c>
      <c r="G205" t="s">
        <v>8221</v>
      </c>
      <c r="H205">
        <v>1422562864</v>
      </c>
      <c r="I205" s="9">
        <f t="shared" si="12"/>
        <v>42033.847962962958</v>
      </c>
      <c r="J205">
        <v>1417378864</v>
      </c>
      <c r="K205" s="9">
        <f t="shared" si="13"/>
        <v>41973.847962962958</v>
      </c>
      <c r="L205" t="b">
        <v>0</v>
      </c>
      <c r="M205">
        <v>8</v>
      </c>
      <c r="N205" t="b">
        <v>0</v>
      </c>
      <c r="O205" t="s">
        <v>8268</v>
      </c>
      <c r="P205" s="5">
        <f t="shared" si="14"/>
        <v>29.84</v>
      </c>
      <c r="Q205" s="13" t="s">
        <v>8247</v>
      </c>
      <c r="R205" s="15">
        <f t="shared" si="15"/>
        <v>93.25</v>
      </c>
      <c r="S205" t="s">
        <v>8310</v>
      </c>
      <c r="T205" t="s">
        <v>8314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 s="13" t="s">
        <v>8226</v>
      </c>
      <c r="E206">
        <v>300000</v>
      </c>
      <c r="F206">
        <v>152165</v>
      </c>
      <c r="G206" t="s">
        <v>8221</v>
      </c>
      <c r="H206">
        <v>1470319203</v>
      </c>
      <c r="I206" s="9">
        <f t="shared" si="12"/>
        <v>42586.583368055552</v>
      </c>
      <c r="J206">
        <v>1467727203</v>
      </c>
      <c r="K206" s="9">
        <f t="shared" si="13"/>
        <v>42556.583368055552</v>
      </c>
      <c r="L206" t="b">
        <v>0</v>
      </c>
      <c r="M206">
        <v>1293</v>
      </c>
      <c r="N206" t="b">
        <v>0</v>
      </c>
      <c r="O206" t="s">
        <v>8268</v>
      </c>
      <c r="P206" s="5">
        <f t="shared" si="14"/>
        <v>50.721666666666664</v>
      </c>
      <c r="Q206" s="13" t="s">
        <v>8248</v>
      </c>
      <c r="R206" s="15">
        <f t="shared" si="15"/>
        <v>117.68368136117556</v>
      </c>
      <c r="S206" t="s">
        <v>8310</v>
      </c>
      <c r="T206" t="s">
        <v>8314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 s="13" t="s">
        <v>8224</v>
      </c>
      <c r="E207">
        <v>8000</v>
      </c>
      <c r="F207">
        <v>1300</v>
      </c>
      <c r="G207" t="s">
        <v>8221</v>
      </c>
      <c r="H207">
        <v>1444144222</v>
      </c>
      <c r="I207" s="9">
        <f t="shared" si="12"/>
        <v>42283.632199074069</v>
      </c>
      <c r="J207">
        <v>1441120222</v>
      </c>
      <c r="K207" s="9">
        <f t="shared" si="13"/>
        <v>42248.632199074069</v>
      </c>
      <c r="L207" t="b">
        <v>0</v>
      </c>
      <c r="M207">
        <v>17</v>
      </c>
      <c r="N207" t="b">
        <v>0</v>
      </c>
      <c r="O207" t="s">
        <v>8268</v>
      </c>
      <c r="P207" s="5">
        <f t="shared" si="14"/>
        <v>16.25</v>
      </c>
      <c r="Q207" s="13" t="s">
        <v>8246</v>
      </c>
      <c r="R207" s="15">
        <f t="shared" si="15"/>
        <v>76.470588235294116</v>
      </c>
      <c r="S207" t="s">
        <v>8310</v>
      </c>
      <c r="T207" t="s">
        <v>8314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 s="13" t="s">
        <v>8224</v>
      </c>
      <c r="E208">
        <v>12700</v>
      </c>
      <c r="F208">
        <v>0</v>
      </c>
      <c r="G208" t="s">
        <v>8221</v>
      </c>
      <c r="H208">
        <v>1470441983</v>
      </c>
      <c r="I208" s="9">
        <f t="shared" si="12"/>
        <v>42588.004432870366</v>
      </c>
      <c r="J208">
        <v>1468627583</v>
      </c>
      <c r="K208" s="9">
        <f t="shared" si="13"/>
        <v>42567.004432870366</v>
      </c>
      <c r="L208" t="b">
        <v>0</v>
      </c>
      <c r="M208">
        <v>0</v>
      </c>
      <c r="N208" t="b">
        <v>0</v>
      </c>
      <c r="O208" t="s">
        <v>8268</v>
      </c>
      <c r="P208" s="5">
        <f t="shared" si="14"/>
        <v>0</v>
      </c>
      <c r="Q208" s="13" t="s">
        <v>8246</v>
      </c>
      <c r="R208" s="15" t="str">
        <f t="shared" si="15"/>
        <v>0</v>
      </c>
      <c r="S208" t="s">
        <v>8310</v>
      </c>
      <c r="T208" t="s">
        <v>8314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 s="13" t="s">
        <v>8229</v>
      </c>
      <c r="E209">
        <v>14000</v>
      </c>
      <c r="F209">
        <v>2130</v>
      </c>
      <c r="G209" t="s">
        <v>8221</v>
      </c>
      <c r="H209">
        <v>1420346638</v>
      </c>
      <c r="I209" s="9">
        <f t="shared" si="12"/>
        <v>42008.197199074071</v>
      </c>
      <c r="J209">
        <v>1417754638</v>
      </c>
      <c r="K209" s="9">
        <f t="shared" si="13"/>
        <v>41978.197199074071</v>
      </c>
      <c r="L209" t="b">
        <v>0</v>
      </c>
      <c r="M209">
        <v>13</v>
      </c>
      <c r="N209" t="b">
        <v>0</v>
      </c>
      <c r="O209" t="s">
        <v>8268</v>
      </c>
      <c r="P209" s="5">
        <f t="shared" si="14"/>
        <v>15.214285714285714</v>
      </c>
      <c r="Q209" s="13" t="s">
        <v>8251</v>
      </c>
      <c r="R209" s="15">
        <f t="shared" si="15"/>
        <v>163.84615384615384</v>
      </c>
      <c r="S209" t="s">
        <v>8310</v>
      </c>
      <c r="T209" t="s">
        <v>8314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 s="13" t="s">
        <v>8226</v>
      </c>
      <c r="E210">
        <v>50000</v>
      </c>
      <c r="F210">
        <v>0</v>
      </c>
      <c r="G210" t="s">
        <v>8221</v>
      </c>
      <c r="H210">
        <v>1418719967</v>
      </c>
      <c r="I210" s="9">
        <f t="shared" si="12"/>
        <v>41989.369988425926</v>
      </c>
      <c r="J210">
        <v>1416127967</v>
      </c>
      <c r="K210" s="9">
        <f t="shared" si="13"/>
        <v>41959.369988425926</v>
      </c>
      <c r="L210" t="b">
        <v>0</v>
      </c>
      <c r="M210">
        <v>0</v>
      </c>
      <c r="N210" t="b">
        <v>0</v>
      </c>
      <c r="O210" t="s">
        <v>8268</v>
      </c>
      <c r="P210" s="5">
        <f t="shared" si="14"/>
        <v>0</v>
      </c>
      <c r="Q210" s="13" t="s">
        <v>8248</v>
      </c>
      <c r="R210" s="15" t="str">
        <f t="shared" si="15"/>
        <v>0</v>
      </c>
      <c r="S210" t="s">
        <v>8310</v>
      </c>
      <c r="T210" t="s">
        <v>8314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 s="13" t="s">
        <v>8224</v>
      </c>
      <c r="E211">
        <v>25000</v>
      </c>
      <c r="F211">
        <v>0</v>
      </c>
      <c r="G211" t="s">
        <v>8221</v>
      </c>
      <c r="H211">
        <v>1436566135</v>
      </c>
      <c r="I211" s="9">
        <f t="shared" si="12"/>
        <v>42195.922858796301</v>
      </c>
      <c r="J211">
        <v>1433974135</v>
      </c>
      <c r="K211" s="9">
        <f t="shared" si="13"/>
        <v>42165.922858796301</v>
      </c>
      <c r="L211" t="b">
        <v>0</v>
      </c>
      <c r="M211">
        <v>0</v>
      </c>
      <c r="N211" t="b">
        <v>0</v>
      </c>
      <c r="O211" t="s">
        <v>8268</v>
      </c>
      <c r="P211" s="5">
        <f t="shared" si="14"/>
        <v>0</v>
      </c>
      <c r="Q211" s="13" t="s">
        <v>8246</v>
      </c>
      <c r="R211" s="15" t="str">
        <f t="shared" si="15"/>
        <v>0</v>
      </c>
      <c r="S211" t="s">
        <v>8310</v>
      </c>
      <c r="T211" t="s">
        <v>8314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 s="13" t="s">
        <v>8224</v>
      </c>
      <c r="E212">
        <v>12000</v>
      </c>
      <c r="F212">
        <v>3030</v>
      </c>
      <c r="G212" t="s">
        <v>8221</v>
      </c>
      <c r="H212">
        <v>1443675600</v>
      </c>
      <c r="I212" s="9">
        <f t="shared" si="12"/>
        <v>42278.208333333328</v>
      </c>
      <c r="J212">
        <v>1441157592</v>
      </c>
      <c r="K212" s="9">
        <f t="shared" si="13"/>
        <v>42249.064722222218</v>
      </c>
      <c r="L212" t="b">
        <v>0</v>
      </c>
      <c r="M212">
        <v>33</v>
      </c>
      <c r="N212" t="b">
        <v>0</v>
      </c>
      <c r="O212" t="s">
        <v>8268</v>
      </c>
      <c r="P212" s="5">
        <f t="shared" si="14"/>
        <v>25.25</v>
      </c>
      <c r="Q212" s="13" t="s">
        <v>8246</v>
      </c>
      <c r="R212" s="15">
        <f t="shared" si="15"/>
        <v>91.818181818181813</v>
      </c>
      <c r="S212" t="s">
        <v>8310</v>
      </c>
      <c r="T212" t="s">
        <v>8314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 s="13" t="s">
        <v>8224</v>
      </c>
      <c r="E213">
        <v>5000</v>
      </c>
      <c r="F213">
        <v>2230</v>
      </c>
      <c r="G213" t="s">
        <v>8221</v>
      </c>
      <c r="H213">
        <v>1442634617</v>
      </c>
      <c r="I213" s="9">
        <f t="shared" si="12"/>
        <v>42266.159918981488</v>
      </c>
      <c r="J213">
        <v>1440042617</v>
      </c>
      <c r="K213" s="9">
        <f t="shared" si="13"/>
        <v>42236.159918981488</v>
      </c>
      <c r="L213" t="b">
        <v>0</v>
      </c>
      <c r="M213">
        <v>12</v>
      </c>
      <c r="N213" t="b">
        <v>0</v>
      </c>
      <c r="O213" t="s">
        <v>8268</v>
      </c>
      <c r="P213" s="5">
        <f t="shared" si="14"/>
        <v>44.6</v>
      </c>
      <c r="Q213" s="13" t="s">
        <v>8246</v>
      </c>
      <c r="R213" s="15">
        <f t="shared" si="15"/>
        <v>185.83333333333334</v>
      </c>
      <c r="S213" t="s">
        <v>8310</v>
      </c>
      <c r="T213" t="s">
        <v>8314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 s="13" t="s">
        <v>8224</v>
      </c>
      <c r="E214">
        <v>6300</v>
      </c>
      <c r="F214">
        <v>1</v>
      </c>
      <c r="G214" t="s">
        <v>8221</v>
      </c>
      <c r="H214">
        <v>1460837320</v>
      </c>
      <c r="I214" s="9">
        <f t="shared" si="12"/>
        <v>42476.839351851857</v>
      </c>
      <c r="J214">
        <v>1455656920</v>
      </c>
      <c r="K214" s="9">
        <f t="shared" si="13"/>
        <v>42416.881018518514</v>
      </c>
      <c r="L214" t="b">
        <v>0</v>
      </c>
      <c r="M214">
        <v>1</v>
      </c>
      <c r="N214" t="b">
        <v>0</v>
      </c>
      <c r="O214" t="s">
        <v>8268</v>
      </c>
      <c r="P214" s="5">
        <f t="shared" si="14"/>
        <v>1.5873015873015872E-2</v>
      </c>
      <c r="Q214" s="13" t="s">
        <v>8246</v>
      </c>
      <c r="R214" s="15">
        <f t="shared" si="15"/>
        <v>1</v>
      </c>
      <c r="S214" t="s">
        <v>8310</v>
      </c>
      <c r="T214" t="s">
        <v>8314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 s="13" t="s">
        <v>8224</v>
      </c>
      <c r="E215">
        <v>50000</v>
      </c>
      <c r="F215">
        <v>20</v>
      </c>
      <c r="G215" t="s">
        <v>8221</v>
      </c>
      <c r="H215">
        <v>1439734001</v>
      </c>
      <c r="I215" s="9">
        <f t="shared" si="12"/>
        <v>42232.587974537033</v>
      </c>
      <c r="J215">
        <v>1437142547</v>
      </c>
      <c r="K215" s="9">
        <f t="shared" si="13"/>
        <v>42202.594293981485</v>
      </c>
      <c r="L215" t="b">
        <v>0</v>
      </c>
      <c r="M215">
        <v>1</v>
      </c>
      <c r="N215" t="b">
        <v>0</v>
      </c>
      <c r="O215" t="s">
        <v>8268</v>
      </c>
      <c r="P215" s="5">
        <f t="shared" si="14"/>
        <v>0.04</v>
      </c>
      <c r="Q215" s="13" t="s">
        <v>8246</v>
      </c>
      <c r="R215" s="15">
        <f t="shared" si="15"/>
        <v>20</v>
      </c>
      <c r="S215" t="s">
        <v>8310</v>
      </c>
      <c r="T215" t="s">
        <v>8314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 s="13" t="s">
        <v>8224</v>
      </c>
      <c r="E216">
        <v>12500</v>
      </c>
      <c r="F216">
        <v>1</v>
      </c>
      <c r="G216" t="s">
        <v>8221</v>
      </c>
      <c r="H216">
        <v>1425655349</v>
      </c>
      <c r="I216" s="9">
        <f t="shared" si="12"/>
        <v>42069.64061342593</v>
      </c>
      <c r="J216">
        <v>1420471349</v>
      </c>
      <c r="K216" s="9">
        <f t="shared" si="13"/>
        <v>42009.64061342593</v>
      </c>
      <c r="L216" t="b">
        <v>0</v>
      </c>
      <c r="M216">
        <v>1</v>
      </c>
      <c r="N216" t="b">
        <v>0</v>
      </c>
      <c r="O216" t="s">
        <v>8268</v>
      </c>
      <c r="P216" s="5">
        <f t="shared" si="14"/>
        <v>8.0000000000000002E-3</v>
      </c>
      <c r="Q216" s="13" t="s">
        <v>8246</v>
      </c>
      <c r="R216" s="15">
        <f t="shared" si="15"/>
        <v>1</v>
      </c>
      <c r="S216" t="s">
        <v>8310</v>
      </c>
      <c r="T216" t="s">
        <v>8314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 s="13" t="s">
        <v>8225</v>
      </c>
      <c r="E217">
        <v>4400</v>
      </c>
      <c r="F217">
        <v>10</v>
      </c>
      <c r="G217" t="s">
        <v>8221</v>
      </c>
      <c r="H217">
        <v>1455753540</v>
      </c>
      <c r="I217" s="9">
        <f t="shared" si="12"/>
        <v>42417.999305555553</v>
      </c>
      <c r="J217">
        <v>1452058282</v>
      </c>
      <c r="K217" s="9">
        <f t="shared" si="13"/>
        <v>42375.230115740742</v>
      </c>
      <c r="L217" t="b">
        <v>0</v>
      </c>
      <c r="M217">
        <v>1</v>
      </c>
      <c r="N217" t="b">
        <v>0</v>
      </c>
      <c r="O217" t="s">
        <v>8268</v>
      </c>
      <c r="P217" s="5">
        <f t="shared" si="14"/>
        <v>0.22727272727272727</v>
      </c>
      <c r="Q217" s="13" t="s">
        <v>8247</v>
      </c>
      <c r="R217" s="15">
        <f t="shared" si="15"/>
        <v>10</v>
      </c>
      <c r="S217" t="s">
        <v>8310</v>
      </c>
      <c r="T217" t="s">
        <v>8314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 s="13" t="s">
        <v>8224</v>
      </c>
      <c r="E218">
        <v>50000</v>
      </c>
      <c r="F218">
        <v>27849.22</v>
      </c>
      <c r="G218" t="s">
        <v>8221</v>
      </c>
      <c r="H218">
        <v>1429740037</v>
      </c>
      <c r="I218" s="9">
        <f t="shared" si="12"/>
        <v>42116.917094907403</v>
      </c>
      <c r="J218">
        <v>1425423637</v>
      </c>
      <c r="K218" s="9">
        <f t="shared" si="13"/>
        <v>42066.958761574075</v>
      </c>
      <c r="L218" t="b">
        <v>0</v>
      </c>
      <c r="M218">
        <v>84</v>
      </c>
      <c r="N218" t="b">
        <v>0</v>
      </c>
      <c r="O218" t="s">
        <v>8268</v>
      </c>
      <c r="P218" s="5">
        <f t="shared" si="14"/>
        <v>55.698440000000005</v>
      </c>
      <c r="Q218" s="13" t="s">
        <v>8246</v>
      </c>
      <c r="R218" s="15">
        <f t="shared" si="15"/>
        <v>331.53833333333336</v>
      </c>
      <c r="S218" t="s">
        <v>8310</v>
      </c>
      <c r="T218" t="s">
        <v>8314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13" t="s">
        <v>8235</v>
      </c>
      <c r="E219">
        <v>100000</v>
      </c>
      <c r="F219">
        <v>11943</v>
      </c>
      <c r="G219" t="s">
        <v>8221</v>
      </c>
      <c r="H219">
        <v>1419780149</v>
      </c>
      <c r="I219" s="9">
        <f t="shared" si="12"/>
        <v>42001.64061342593</v>
      </c>
      <c r="J219">
        <v>1417101749</v>
      </c>
      <c r="K219" s="9">
        <f t="shared" si="13"/>
        <v>41970.64061342593</v>
      </c>
      <c r="L219" t="b">
        <v>0</v>
      </c>
      <c r="M219">
        <v>38</v>
      </c>
      <c r="N219" t="b">
        <v>0</v>
      </c>
      <c r="O219" t="s">
        <v>8268</v>
      </c>
      <c r="P219" s="5">
        <f t="shared" si="14"/>
        <v>11.943</v>
      </c>
      <c r="Q219" s="13" t="s">
        <v>8255</v>
      </c>
      <c r="R219" s="15">
        <f t="shared" si="15"/>
        <v>314.28947368421052</v>
      </c>
      <c r="S219" t="s">
        <v>8310</v>
      </c>
      <c r="T219" t="s">
        <v>8314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 s="13" t="s">
        <v>8224</v>
      </c>
      <c r="E220">
        <v>5000</v>
      </c>
      <c r="F220">
        <v>100</v>
      </c>
      <c r="G220" t="s">
        <v>8221</v>
      </c>
      <c r="H220">
        <v>1431702289</v>
      </c>
      <c r="I220" s="9">
        <f t="shared" si="12"/>
        <v>42139.628344907411</v>
      </c>
      <c r="J220">
        <v>1426518289</v>
      </c>
      <c r="K220" s="9">
        <f t="shared" si="13"/>
        <v>42079.628344907411</v>
      </c>
      <c r="L220" t="b">
        <v>0</v>
      </c>
      <c r="M220">
        <v>1</v>
      </c>
      <c r="N220" t="b">
        <v>0</v>
      </c>
      <c r="O220" t="s">
        <v>8268</v>
      </c>
      <c r="P220" s="5">
        <f t="shared" si="14"/>
        <v>2</v>
      </c>
      <c r="Q220" s="13" t="s">
        <v>8246</v>
      </c>
      <c r="R220" s="15">
        <f t="shared" si="15"/>
        <v>100</v>
      </c>
      <c r="S220" t="s">
        <v>8310</v>
      </c>
      <c r="T220" t="s">
        <v>8314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 s="13" t="s">
        <v>8224</v>
      </c>
      <c r="E221">
        <v>50000</v>
      </c>
      <c r="F221">
        <v>8815</v>
      </c>
      <c r="G221" t="s">
        <v>8221</v>
      </c>
      <c r="H221">
        <v>1459493940</v>
      </c>
      <c r="I221" s="9">
        <f t="shared" si="12"/>
        <v>42461.290972222225</v>
      </c>
      <c r="J221">
        <v>1456732225</v>
      </c>
      <c r="K221" s="9">
        <f t="shared" si="13"/>
        <v>42429.326678240745</v>
      </c>
      <c r="L221" t="b">
        <v>0</v>
      </c>
      <c r="M221">
        <v>76</v>
      </c>
      <c r="N221" t="b">
        <v>0</v>
      </c>
      <c r="O221" t="s">
        <v>8268</v>
      </c>
      <c r="P221" s="5">
        <f t="shared" si="14"/>
        <v>17.630000000000003</v>
      </c>
      <c r="Q221" s="13" t="s">
        <v>8246</v>
      </c>
      <c r="R221" s="15">
        <f t="shared" si="15"/>
        <v>115.98684210526316</v>
      </c>
      <c r="S221" t="s">
        <v>8310</v>
      </c>
      <c r="T221" t="s">
        <v>8314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 s="13" t="s">
        <v>8224</v>
      </c>
      <c r="E222">
        <v>50000</v>
      </c>
      <c r="F222">
        <v>360</v>
      </c>
      <c r="G222" t="s">
        <v>8221</v>
      </c>
      <c r="H222">
        <v>1440101160</v>
      </c>
      <c r="I222" s="9">
        <f t="shared" si="12"/>
        <v>42236.837499999994</v>
      </c>
      <c r="J222">
        <v>1436542030</v>
      </c>
      <c r="K222" s="9">
        <f t="shared" si="13"/>
        <v>42195.643865740742</v>
      </c>
      <c r="L222" t="b">
        <v>0</v>
      </c>
      <c r="M222">
        <v>3</v>
      </c>
      <c r="N222" t="b">
        <v>0</v>
      </c>
      <c r="O222" t="s">
        <v>8268</v>
      </c>
      <c r="P222" s="5">
        <f t="shared" si="14"/>
        <v>0.72</v>
      </c>
      <c r="Q222" s="13" t="s">
        <v>8246</v>
      </c>
      <c r="R222" s="15">
        <f t="shared" si="15"/>
        <v>120</v>
      </c>
      <c r="S222" t="s">
        <v>8310</v>
      </c>
      <c r="T222" t="s">
        <v>8314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 s="13" t="s">
        <v>8224</v>
      </c>
      <c r="E223">
        <v>50000</v>
      </c>
      <c r="F223">
        <v>0</v>
      </c>
      <c r="G223" t="s">
        <v>8221</v>
      </c>
      <c r="H223">
        <v>1427569564</v>
      </c>
      <c r="I223" s="9">
        <f t="shared" si="12"/>
        <v>42091.79587962963</v>
      </c>
      <c r="J223">
        <v>1422389164</v>
      </c>
      <c r="K223" s="9">
        <f t="shared" si="13"/>
        <v>42031.837546296301</v>
      </c>
      <c r="L223" t="b">
        <v>0</v>
      </c>
      <c r="M223">
        <v>0</v>
      </c>
      <c r="N223" t="b">
        <v>0</v>
      </c>
      <c r="O223" t="s">
        <v>8268</v>
      </c>
      <c r="P223" s="5">
        <f t="shared" si="14"/>
        <v>0</v>
      </c>
      <c r="Q223" s="13" t="s">
        <v>8246</v>
      </c>
      <c r="R223" s="15" t="str">
        <f t="shared" si="15"/>
        <v>0</v>
      </c>
      <c r="S223" t="s">
        <v>8310</v>
      </c>
      <c r="T223" t="s">
        <v>8314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 s="13" t="s">
        <v>8224</v>
      </c>
      <c r="E224">
        <v>1000</v>
      </c>
      <c r="F224">
        <v>130</v>
      </c>
      <c r="G224" t="s">
        <v>8221</v>
      </c>
      <c r="H224">
        <v>1427423940</v>
      </c>
      <c r="I224" s="9">
        <f t="shared" si="12"/>
        <v>42090.110416666663</v>
      </c>
      <c r="J224">
        <v>1422383318</v>
      </c>
      <c r="K224" s="9">
        <f t="shared" si="13"/>
        <v>42031.769884259258</v>
      </c>
      <c r="L224" t="b">
        <v>0</v>
      </c>
      <c r="M224">
        <v>2</v>
      </c>
      <c r="N224" t="b">
        <v>0</v>
      </c>
      <c r="O224" t="s">
        <v>8268</v>
      </c>
      <c r="P224" s="5">
        <f t="shared" si="14"/>
        <v>13</v>
      </c>
      <c r="Q224" s="13" t="s">
        <v>8246</v>
      </c>
      <c r="R224" s="15">
        <f t="shared" si="15"/>
        <v>65</v>
      </c>
      <c r="S224" t="s">
        <v>8310</v>
      </c>
      <c r="T224" t="s">
        <v>8314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 s="13" t="s">
        <v>8224</v>
      </c>
      <c r="E225">
        <v>1500000</v>
      </c>
      <c r="F225">
        <v>0</v>
      </c>
      <c r="G225" t="s">
        <v>8221</v>
      </c>
      <c r="H225">
        <v>1463879100</v>
      </c>
      <c r="I225" s="9">
        <f t="shared" si="12"/>
        <v>42512.045138888891</v>
      </c>
      <c r="J225">
        <v>1461287350</v>
      </c>
      <c r="K225" s="9">
        <f t="shared" si="13"/>
        <v>42482.048032407409</v>
      </c>
      <c r="L225" t="b">
        <v>0</v>
      </c>
      <c r="M225">
        <v>0</v>
      </c>
      <c r="N225" t="b">
        <v>0</v>
      </c>
      <c r="O225" t="s">
        <v>8268</v>
      </c>
      <c r="P225" s="5">
        <f t="shared" si="14"/>
        <v>0</v>
      </c>
      <c r="Q225" s="13" t="s">
        <v>8246</v>
      </c>
      <c r="R225" s="15" t="str">
        <f t="shared" si="15"/>
        <v>0</v>
      </c>
      <c r="S225" t="s">
        <v>8310</v>
      </c>
      <c r="T225" t="s">
        <v>8314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 s="13" t="s">
        <v>8226</v>
      </c>
      <c r="E226">
        <v>6000000</v>
      </c>
      <c r="F226">
        <v>0</v>
      </c>
      <c r="G226" t="s">
        <v>8221</v>
      </c>
      <c r="H226">
        <v>1436506726</v>
      </c>
      <c r="I226" s="9">
        <f t="shared" si="12"/>
        <v>42195.235254629632</v>
      </c>
      <c r="J226">
        <v>1431322726</v>
      </c>
      <c r="K226" s="9">
        <f t="shared" si="13"/>
        <v>42135.235254629632</v>
      </c>
      <c r="L226" t="b">
        <v>0</v>
      </c>
      <c r="M226">
        <v>0</v>
      </c>
      <c r="N226" t="b">
        <v>0</v>
      </c>
      <c r="O226" t="s">
        <v>8268</v>
      </c>
      <c r="P226" s="5">
        <f t="shared" si="14"/>
        <v>0</v>
      </c>
      <c r="Q226" s="13" t="s">
        <v>8248</v>
      </c>
      <c r="R226" s="15" t="str">
        <f t="shared" si="15"/>
        <v>0</v>
      </c>
      <c r="S226" t="s">
        <v>8310</v>
      </c>
      <c r="T226" t="s">
        <v>8314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 s="13" t="s">
        <v>8224</v>
      </c>
      <c r="E227">
        <v>200</v>
      </c>
      <c r="F227">
        <v>0</v>
      </c>
      <c r="G227" t="s">
        <v>8221</v>
      </c>
      <c r="H227">
        <v>1460153054</v>
      </c>
      <c r="I227" s="9">
        <f t="shared" si="12"/>
        <v>42468.919606481482</v>
      </c>
      <c r="J227">
        <v>1457564654</v>
      </c>
      <c r="K227" s="9">
        <f t="shared" si="13"/>
        <v>42438.961273148147</v>
      </c>
      <c r="L227" t="b">
        <v>0</v>
      </c>
      <c r="M227">
        <v>0</v>
      </c>
      <c r="N227" t="b">
        <v>0</v>
      </c>
      <c r="O227" t="s">
        <v>8268</v>
      </c>
      <c r="P227" s="5">
        <f t="shared" si="14"/>
        <v>0</v>
      </c>
      <c r="Q227" s="13" t="s">
        <v>8246</v>
      </c>
      <c r="R227" s="15" t="str">
        <f t="shared" si="15"/>
        <v>0</v>
      </c>
      <c r="S227" t="s">
        <v>8310</v>
      </c>
      <c r="T227" t="s">
        <v>8314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 s="13" t="s">
        <v>8225</v>
      </c>
      <c r="E228">
        <v>29000</v>
      </c>
      <c r="F228">
        <v>250</v>
      </c>
      <c r="G228" t="s">
        <v>8221</v>
      </c>
      <c r="H228">
        <v>1433064540</v>
      </c>
      <c r="I228" s="9">
        <f t="shared" si="12"/>
        <v>42155.395138888889</v>
      </c>
      <c r="J228">
        <v>1428854344</v>
      </c>
      <c r="K228" s="9">
        <f t="shared" si="13"/>
        <v>42106.666018518517</v>
      </c>
      <c r="L228" t="b">
        <v>0</v>
      </c>
      <c r="M228">
        <v>2</v>
      </c>
      <c r="N228" t="b">
        <v>0</v>
      </c>
      <c r="O228" t="s">
        <v>8268</v>
      </c>
      <c r="P228" s="5">
        <f t="shared" si="14"/>
        <v>0.86206896551724133</v>
      </c>
      <c r="Q228" s="13" t="s">
        <v>8247</v>
      </c>
      <c r="R228" s="15">
        <f t="shared" si="15"/>
        <v>125</v>
      </c>
      <c r="S228" t="s">
        <v>8310</v>
      </c>
      <c r="T228" t="s">
        <v>8314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 s="13" t="s">
        <v>8224</v>
      </c>
      <c r="E229">
        <v>28000</v>
      </c>
      <c r="F229">
        <v>0</v>
      </c>
      <c r="G229" t="s">
        <v>8221</v>
      </c>
      <c r="H229">
        <v>1436477241</v>
      </c>
      <c r="I229" s="9">
        <f t="shared" si="12"/>
        <v>42194.893993055557</v>
      </c>
      <c r="J229">
        <v>1433885241</v>
      </c>
      <c r="K229" s="9">
        <f t="shared" si="13"/>
        <v>42164.893993055557</v>
      </c>
      <c r="L229" t="b">
        <v>0</v>
      </c>
      <c r="M229">
        <v>0</v>
      </c>
      <c r="N229" t="b">
        <v>0</v>
      </c>
      <c r="O229" t="s">
        <v>8268</v>
      </c>
      <c r="P229" s="5">
        <f t="shared" si="14"/>
        <v>0</v>
      </c>
      <c r="Q229" s="13" t="s">
        <v>8246</v>
      </c>
      <c r="R229" s="15" t="str">
        <f t="shared" si="15"/>
        <v>0</v>
      </c>
      <c r="S229" t="s">
        <v>8310</v>
      </c>
      <c r="T229" t="s">
        <v>8314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 s="13" t="s">
        <v>8225</v>
      </c>
      <c r="E230">
        <v>8000</v>
      </c>
      <c r="F230">
        <v>0</v>
      </c>
      <c r="G230" t="s">
        <v>8221</v>
      </c>
      <c r="H230">
        <v>1433176105</v>
      </c>
      <c r="I230" s="9">
        <f t="shared" si="12"/>
        <v>42156.686400462961</v>
      </c>
      <c r="J230">
        <v>1427992105</v>
      </c>
      <c r="K230" s="9">
        <f t="shared" si="13"/>
        <v>42096.686400462961</v>
      </c>
      <c r="L230" t="b">
        <v>0</v>
      </c>
      <c r="M230">
        <v>0</v>
      </c>
      <c r="N230" t="b">
        <v>0</v>
      </c>
      <c r="O230" t="s">
        <v>8268</v>
      </c>
      <c r="P230" s="5">
        <f t="shared" si="14"/>
        <v>0</v>
      </c>
      <c r="Q230" s="13" t="s">
        <v>8247</v>
      </c>
      <c r="R230" s="15" t="str">
        <f t="shared" si="15"/>
        <v>0</v>
      </c>
      <c r="S230" t="s">
        <v>8310</v>
      </c>
      <c r="T230" t="s">
        <v>8314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 s="13" t="s">
        <v>8236</v>
      </c>
      <c r="E231">
        <v>3000</v>
      </c>
      <c r="F231">
        <v>0</v>
      </c>
      <c r="G231" t="s">
        <v>8221</v>
      </c>
      <c r="H231">
        <v>1455402297</v>
      </c>
      <c r="I231" s="9">
        <f t="shared" si="12"/>
        <v>42413.933993055558</v>
      </c>
      <c r="J231">
        <v>1452810297</v>
      </c>
      <c r="K231" s="9">
        <f t="shared" si="13"/>
        <v>42383.933993055558</v>
      </c>
      <c r="L231" t="b">
        <v>0</v>
      </c>
      <c r="M231">
        <v>0</v>
      </c>
      <c r="N231" t="b">
        <v>0</v>
      </c>
      <c r="O231" t="s">
        <v>8268</v>
      </c>
      <c r="P231" s="5">
        <f t="shared" si="14"/>
        <v>0</v>
      </c>
      <c r="Q231" s="13" t="s">
        <v>8249</v>
      </c>
      <c r="R231" s="15" t="str">
        <f t="shared" si="15"/>
        <v>0</v>
      </c>
      <c r="S231" t="s">
        <v>8310</v>
      </c>
      <c r="T231" t="s">
        <v>8314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 s="13" t="s">
        <v>8224</v>
      </c>
      <c r="E232">
        <v>15000</v>
      </c>
      <c r="F232">
        <v>60</v>
      </c>
      <c r="G232" t="s">
        <v>8221</v>
      </c>
      <c r="H232">
        <v>1433443151</v>
      </c>
      <c r="I232" s="9">
        <f t="shared" si="12"/>
        <v>42159.777210648142</v>
      </c>
      <c r="J232">
        <v>1430851151</v>
      </c>
      <c r="K232" s="9">
        <f t="shared" si="13"/>
        <v>42129.777210648142</v>
      </c>
      <c r="L232" t="b">
        <v>0</v>
      </c>
      <c r="M232">
        <v>2</v>
      </c>
      <c r="N232" t="b">
        <v>0</v>
      </c>
      <c r="O232" t="s">
        <v>8268</v>
      </c>
      <c r="P232" s="5">
        <f t="shared" si="14"/>
        <v>0.4</v>
      </c>
      <c r="Q232" s="13" t="s">
        <v>8246</v>
      </c>
      <c r="R232" s="15">
        <f t="shared" si="15"/>
        <v>30</v>
      </c>
      <c r="S232" t="s">
        <v>8310</v>
      </c>
      <c r="T232" t="s">
        <v>8314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 s="13" t="s">
        <v>8224</v>
      </c>
      <c r="E233">
        <v>1500000</v>
      </c>
      <c r="F233">
        <v>0</v>
      </c>
      <c r="G233" t="s">
        <v>8221</v>
      </c>
      <c r="H233">
        <v>1451775651</v>
      </c>
      <c r="I233" s="9">
        <f t="shared" si="12"/>
        <v>42371.958923611113</v>
      </c>
      <c r="J233">
        <v>1449183651</v>
      </c>
      <c r="K233" s="9">
        <f t="shared" si="13"/>
        <v>42341.958923611113</v>
      </c>
      <c r="L233" t="b">
        <v>0</v>
      </c>
      <c r="M233">
        <v>0</v>
      </c>
      <c r="N233" t="b">
        <v>0</v>
      </c>
      <c r="O233" t="s">
        <v>8268</v>
      </c>
      <c r="P233" s="5">
        <f t="shared" si="14"/>
        <v>0</v>
      </c>
      <c r="Q233" s="13" t="s">
        <v>8246</v>
      </c>
      <c r="R233" s="15" t="str">
        <f t="shared" si="15"/>
        <v>0</v>
      </c>
      <c r="S233" t="s">
        <v>8310</v>
      </c>
      <c r="T233" t="s">
        <v>8314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 s="13" t="s">
        <v>8225</v>
      </c>
      <c r="E234">
        <v>4000</v>
      </c>
      <c r="F234">
        <v>110</v>
      </c>
      <c r="G234" t="s">
        <v>8221</v>
      </c>
      <c r="H234">
        <v>1425066546</v>
      </c>
      <c r="I234" s="9">
        <f t="shared" si="12"/>
        <v>42062.82576388889</v>
      </c>
      <c r="J234">
        <v>1422474546</v>
      </c>
      <c r="K234" s="9">
        <f t="shared" si="13"/>
        <v>42032.82576388889</v>
      </c>
      <c r="L234" t="b">
        <v>0</v>
      </c>
      <c r="M234">
        <v>7</v>
      </c>
      <c r="N234" t="b">
        <v>0</v>
      </c>
      <c r="O234" t="s">
        <v>8268</v>
      </c>
      <c r="P234" s="5">
        <f t="shared" si="14"/>
        <v>2.75</v>
      </c>
      <c r="Q234" s="13" t="s">
        <v>8247</v>
      </c>
      <c r="R234" s="15">
        <f t="shared" si="15"/>
        <v>15.714285714285714</v>
      </c>
      <c r="S234" t="s">
        <v>8310</v>
      </c>
      <c r="T234" t="s">
        <v>8314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 s="13" t="s">
        <v>8224</v>
      </c>
      <c r="E235">
        <v>350000</v>
      </c>
      <c r="F235">
        <v>0</v>
      </c>
      <c r="G235" t="s">
        <v>8221</v>
      </c>
      <c r="H235">
        <v>1475185972</v>
      </c>
      <c r="I235" s="9">
        <f t="shared" si="12"/>
        <v>42642.911712962959</v>
      </c>
      <c r="J235">
        <v>1472593972</v>
      </c>
      <c r="K235" s="9">
        <f t="shared" si="13"/>
        <v>42612.911712962959</v>
      </c>
      <c r="L235" t="b">
        <v>0</v>
      </c>
      <c r="M235">
        <v>0</v>
      </c>
      <c r="N235" t="b">
        <v>0</v>
      </c>
      <c r="O235" t="s">
        <v>8268</v>
      </c>
      <c r="P235" s="5">
        <f t="shared" si="14"/>
        <v>0</v>
      </c>
      <c r="Q235" s="13" t="s">
        <v>8246</v>
      </c>
      <c r="R235" s="15" t="str">
        <f t="shared" si="15"/>
        <v>0</v>
      </c>
      <c r="S235" t="s">
        <v>8310</v>
      </c>
      <c r="T235" t="s">
        <v>8314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 s="13" t="s">
        <v>8224</v>
      </c>
      <c r="E236">
        <v>1000</v>
      </c>
      <c r="F236">
        <v>401</v>
      </c>
      <c r="G236" t="s">
        <v>8221</v>
      </c>
      <c r="H236">
        <v>1434847859</v>
      </c>
      <c r="I236" s="9">
        <f t="shared" si="12"/>
        <v>42176.035405092596</v>
      </c>
      <c r="J236">
        <v>1431391859</v>
      </c>
      <c r="K236" s="9">
        <f t="shared" si="13"/>
        <v>42136.035405092596</v>
      </c>
      <c r="L236" t="b">
        <v>0</v>
      </c>
      <c r="M236">
        <v>5</v>
      </c>
      <c r="N236" t="b">
        <v>0</v>
      </c>
      <c r="O236" t="s">
        <v>8268</v>
      </c>
      <c r="P236" s="5">
        <f t="shared" si="14"/>
        <v>40.1</v>
      </c>
      <c r="Q236" s="13" t="s">
        <v>8246</v>
      </c>
      <c r="R236" s="15">
        <f t="shared" si="15"/>
        <v>80.2</v>
      </c>
      <c r="S236" t="s">
        <v>8310</v>
      </c>
      <c r="T236" t="s">
        <v>8314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 s="13" t="s">
        <v>8224</v>
      </c>
      <c r="E237">
        <v>10000</v>
      </c>
      <c r="F237">
        <v>0</v>
      </c>
      <c r="G237" t="s">
        <v>8221</v>
      </c>
      <c r="H237">
        <v>1436478497</v>
      </c>
      <c r="I237" s="9">
        <f t="shared" si="12"/>
        <v>42194.908530092594</v>
      </c>
      <c r="J237">
        <v>1433886497</v>
      </c>
      <c r="K237" s="9">
        <f t="shared" si="13"/>
        <v>42164.908530092594</v>
      </c>
      <c r="L237" t="b">
        <v>0</v>
      </c>
      <c r="M237">
        <v>0</v>
      </c>
      <c r="N237" t="b">
        <v>0</v>
      </c>
      <c r="O237" t="s">
        <v>8268</v>
      </c>
      <c r="P237" s="5">
        <f t="shared" si="14"/>
        <v>0</v>
      </c>
      <c r="Q237" s="13" t="s">
        <v>8246</v>
      </c>
      <c r="R237" s="15" t="str">
        <f t="shared" si="15"/>
        <v>0</v>
      </c>
      <c r="S237" t="s">
        <v>8310</v>
      </c>
      <c r="T237" t="s">
        <v>8314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 s="13" t="s">
        <v>8224</v>
      </c>
      <c r="E238">
        <v>150000</v>
      </c>
      <c r="F238">
        <v>0</v>
      </c>
      <c r="G238" t="s">
        <v>8221</v>
      </c>
      <c r="H238">
        <v>1451952000</v>
      </c>
      <c r="I238" s="9">
        <f t="shared" si="12"/>
        <v>42374</v>
      </c>
      <c r="J238">
        <v>1447380099</v>
      </c>
      <c r="K238" s="9">
        <f t="shared" si="13"/>
        <v>42321.08447916666</v>
      </c>
      <c r="L238" t="b">
        <v>0</v>
      </c>
      <c r="M238">
        <v>0</v>
      </c>
      <c r="N238" t="b">
        <v>0</v>
      </c>
      <c r="O238" t="s">
        <v>8268</v>
      </c>
      <c r="P238" s="5">
        <f t="shared" si="14"/>
        <v>0</v>
      </c>
      <c r="Q238" s="13" t="s">
        <v>8246</v>
      </c>
      <c r="R238" s="15" t="str">
        <f t="shared" si="15"/>
        <v>0</v>
      </c>
      <c r="S238" t="s">
        <v>8310</v>
      </c>
      <c r="T238" t="s">
        <v>8314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 s="13" t="s">
        <v>8224</v>
      </c>
      <c r="E239">
        <v>15000</v>
      </c>
      <c r="F239">
        <v>50</v>
      </c>
      <c r="G239" t="s">
        <v>8221</v>
      </c>
      <c r="H239">
        <v>1457445069</v>
      </c>
      <c r="I239" s="9">
        <f t="shared" si="12"/>
        <v>42437.577187499999</v>
      </c>
      <c r="J239">
        <v>1452261069</v>
      </c>
      <c r="K239" s="9">
        <f t="shared" si="13"/>
        <v>42377.577187499999</v>
      </c>
      <c r="L239" t="b">
        <v>0</v>
      </c>
      <c r="M239">
        <v>1</v>
      </c>
      <c r="N239" t="b">
        <v>0</v>
      </c>
      <c r="O239" t="s">
        <v>8268</v>
      </c>
      <c r="P239" s="5">
        <f t="shared" si="14"/>
        <v>0.33333333333333337</v>
      </c>
      <c r="Q239" s="13" t="s">
        <v>8246</v>
      </c>
      <c r="R239" s="15">
        <f t="shared" si="15"/>
        <v>50</v>
      </c>
      <c r="S239" t="s">
        <v>8310</v>
      </c>
      <c r="T239" t="s">
        <v>8314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 s="13" t="s">
        <v>8224</v>
      </c>
      <c r="E240">
        <v>26000</v>
      </c>
      <c r="F240">
        <v>0</v>
      </c>
      <c r="G240" t="s">
        <v>8221</v>
      </c>
      <c r="H240">
        <v>1483088400</v>
      </c>
      <c r="I240" s="9">
        <f t="shared" si="12"/>
        <v>42734.375</v>
      </c>
      <c r="J240">
        <v>1481324760</v>
      </c>
      <c r="K240" s="9">
        <f t="shared" si="13"/>
        <v>42713.962499999994</v>
      </c>
      <c r="L240" t="b">
        <v>0</v>
      </c>
      <c r="M240">
        <v>0</v>
      </c>
      <c r="N240" t="b">
        <v>0</v>
      </c>
      <c r="O240" t="s">
        <v>8268</v>
      </c>
      <c r="P240" s="5">
        <f t="shared" si="14"/>
        <v>0</v>
      </c>
      <c r="Q240" s="13" t="s">
        <v>8246</v>
      </c>
      <c r="R240" s="15" t="str">
        <f t="shared" si="15"/>
        <v>0</v>
      </c>
      <c r="S240" t="s">
        <v>8310</v>
      </c>
      <c r="T240" t="s">
        <v>8314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 s="13" t="s">
        <v>8226</v>
      </c>
      <c r="E241">
        <v>1000</v>
      </c>
      <c r="F241">
        <v>250</v>
      </c>
      <c r="G241" t="s">
        <v>8221</v>
      </c>
      <c r="H241">
        <v>1446984000</v>
      </c>
      <c r="I241" s="9">
        <f t="shared" si="12"/>
        <v>42316.5</v>
      </c>
      <c r="J241">
        <v>1445308730</v>
      </c>
      <c r="K241" s="9">
        <f t="shared" si="13"/>
        <v>42297.110300925924</v>
      </c>
      <c r="L241" t="b">
        <v>0</v>
      </c>
      <c r="M241">
        <v>5</v>
      </c>
      <c r="N241" t="b">
        <v>0</v>
      </c>
      <c r="O241" t="s">
        <v>8268</v>
      </c>
      <c r="P241" s="5">
        <f t="shared" si="14"/>
        <v>25</v>
      </c>
      <c r="Q241" s="13" t="s">
        <v>8248</v>
      </c>
      <c r="R241" s="15">
        <f t="shared" si="15"/>
        <v>50</v>
      </c>
      <c r="S241" t="s">
        <v>8310</v>
      </c>
      <c r="T241" t="s">
        <v>8314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 s="13" t="s">
        <v>8224</v>
      </c>
      <c r="E242">
        <v>15000</v>
      </c>
      <c r="F242">
        <v>16145.12</v>
      </c>
      <c r="G242" t="s">
        <v>8219</v>
      </c>
      <c r="H242">
        <v>1367773211</v>
      </c>
      <c r="I242" s="9">
        <f t="shared" si="12"/>
        <v>41399.708460648151</v>
      </c>
      <c r="J242">
        <v>1363885211</v>
      </c>
      <c r="K242" s="9">
        <f t="shared" si="13"/>
        <v>41354.708460648151</v>
      </c>
      <c r="L242" t="b">
        <v>1</v>
      </c>
      <c r="M242">
        <v>137</v>
      </c>
      <c r="N242" t="b">
        <v>1</v>
      </c>
      <c r="O242" t="s">
        <v>8269</v>
      </c>
      <c r="P242" s="5">
        <f t="shared" si="14"/>
        <v>107.63413333333334</v>
      </c>
      <c r="Q242" s="13" t="s">
        <v>8246</v>
      </c>
      <c r="R242" s="15">
        <f t="shared" si="15"/>
        <v>117.84759124087591</v>
      </c>
      <c r="S242" t="s">
        <v>8310</v>
      </c>
      <c r="T242" t="s">
        <v>8315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 s="13" t="s">
        <v>8224</v>
      </c>
      <c r="E243">
        <v>36400</v>
      </c>
      <c r="F243">
        <v>41000</v>
      </c>
      <c r="G243" t="s">
        <v>8219</v>
      </c>
      <c r="H243">
        <v>1419180304</v>
      </c>
      <c r="I243" s="9">
        <f t="shared" si="12"/>
        <v>41994.697962962964</v>
      </c>
      <c r="J243">
        <v>1415292304</v>
      </c>
      <c r="K243" s="9">
        <f t="shared" si="13"/>
        <v>41949.697962962964</v>
      </c>
      <c r="L243" t="b">
        <v>1</v>
      </c>
      <c r="M243">
        <v>376</v>
      </c>
      <c r="N243" t="b">
        <v>1</v>
      </c>
      <c r="O243" t="s">
        <v>8269</v>
      </c>
      <c r="P243" s="5">
        <f t="shared" si="14"/>
        <v>112.63736263736264</v>
      </c>
      <c r="Q243" s="13" t="s">
        <v>8246</v>
      </c>
      <c r="R243" s="15">
        <f t="shared" si="15"/>
        <v>109.04255319148936</v>
      </c>
      <c r="S243" t="s">
        <v>8310</v>
      </c>
      <c r="T243" t="s">
        <v>8315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 s="13" t="s">
        <v>8224</v>
      </c>
      <c r="E244">
        <v>13000</v>
      </c>
      <c r="F244">
        <v>14750</v>
      </c>
      <c r="G244" t="s">
        <v>8219</v>
      </c>
      <c r="H244">
        <v>1324381790</v>
      </c>
      <c r="I244" s="9">
        <f t="shared" si="12"/>
        <v>40897.492939814816</v>
      </c>
      <c r="J244">
        <v>1321357790</v>
      </c>
      <c r="K244" s="9">
        <f t="shared" si="13"/>
        <v>40862.492939814816</v>
      </c>
      <c r="L244" t="b">
        <v>1</v>
      </c>
      <c r="M244">
        <v>202</v>
      </c>
      <c r="N244" t="b">
        <v>1</v>
      </c>
      <c r="O244" t="s">
        <v>8269</v>
      </c>
      <c r="P244" s="5">
        <f t="shared" si="14"/>
        <v>113.46153846153845</v>
      </c>
      <c r="Q244" s="13" t="s">
        <v>8246</v>
      </c>
      <c r="R244" s="15">
        <f t="shared" si="15"/>
        <v>73.019801980198025</v>
      </c>
      <c r="S244" t="s">
        <v>8310</v>
      </c>
      <c r="T244" t="s">
        <v>8315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 s="13" t="s">
        <v>8224</v>
      </c>
      <c r="E245">
        <v>25000</v>
      </c>
      <c r="F245">
        <v>25648</v>
      </c>
      <c r="G245" t="s">
        <v>8219</v>
      </c>
      <c r="H245">
        <v>1393031304</v>
      </c>
      <c r="I245" s="9">
        <f t="shared" si="12"/>
        <v>41692.047500000001</v>
      </c>
      <c r="J245">
        <v>1390439304</v>
      </c>
      <c r="K245" s="9">
        <f t="shared" si="13"/>
        <v>41662.047500000001</v>
      </c>
      <c r="L245" t="b">
        <v>1</v>
      </c>
      <c r="M245">
        <v>328</v>
      </c>
      <c r="N245" t="b">
        <v>1</v>
      </c>
      <c r="O245" t="s">
        <v>8269</v>
      </c>
      <c r="P245" s="5">
        <f t="shared" si="14"/>
        <v>102.592</v>
      </c>
      <c r="Q245" s="13" t="s">
        <v>8246</v>
      </c>
      <c r="R245" s="15">
        <f t="shared" si="15"/>
        <v>78.195121951219505</v>
      </c>
      <c r="S245" t="s">
        <v>8310</v>
      </c>
      <c r="T245" t="s">
        <v>8315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 s="13" t="s">
        <v>8224</v>
      </c>
      <c r="E246">
        <v>3500</v>
      </c>
      <c r="F246">
        <v>3981.5</v>
      </c>
      <c r="G246" t="s">
        <v>8219</v>
      </c>
      <c r="H246">
        <v>1268723160</v>
      </c>
      <c r="I246" s="9">
        <f t="shared" si="12"/>
        <v>40253.29583333333</v>
      </c>
      <c r="J246">
        <v>1265269559</v>
      </c>
      <c r="K246" s="9">
        <f t="shared" si="13"/>
        <v>40213.323599537034</v>
      </c>
      <c r="L246" t="b">
        <v>1</v>
      </c>
      <c r="M246">
        <v>84</v>
      </c>
      <c r="N246" t="b">
        <v>1</v>
      </c>
      <c r="O246" t="s">
        <v>8269</v>
      </c>
      <c r="P246" s="5">
        <f t="shared" si="14"/>
        <v>113.75714285714287</v>
      </c>
      <c r="Q246" s="13" t="s">
        <v>8246</v>
      </c>
      <c r="R246" s="15">
        <f t="shared" si="15"/>
        <v>47.398809523809526</v>
      </c>
      <c r="S246" t="s">
        <v>8310</v>
      </c>
      <c r="T246" t="s">
        <v>8315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 s="13" t="s">
        <v>8224</v>
      </c>
      <c r="E247">
        <v>5000</v>
      </c>
      <c r="F247">
        <v>5186</v>
      </c>
      <c r="G247" t="s">
        <v>8219</v>
      </c>
      <c r="H247">
        <v>1345079785</v>
      </c>
      <c r="I247" s="9">
        <f t="shared" si="12"/>
        <v>41137.053067129629</v>
      </c>
      <c r="J247">
        <v>1342487785</v>
      </c>
      <c r="K247" s="9">
        <f t="shared" si="13"/>
        <v>41107.053067129629</v>
      </c>
      <c r="L247" t="b">
        <v>1</v>
      </c>
      <c r="M247">
        <v>96</v>
      </c>
      <c r="N247" t="b">
        <v>1</v>
      </c>
      <c r="O247" t="s">
        <v>8269</v>
      </c>
      <c r="P247" s="5">
        <f t="shared" si="14"/>
        <v>103.71999999999998</v>
      </c>
      <c r="Q247" s="13" t="s">
        <v>8246</v>
      </c>
      <c r="R247" s="15">
        <f t="shared" si="15"/>
        <v>54.020833333333336</v>
      </c>
      <c r="S247" t="s">
        <v>8310</v>
      </c>
      <c r="T247" t="s">
        <v>8315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 s="13" t="s">
        <v>8224</v>
      </c>
      <c r="E248">
        <v>5000</v>
      </c>
      <c r="F248">
        <v>15273</v>
      </c>
      <c r="G248" t="s">
        <v>8219</v>
      </c>
      <c r="H248">
        <v>1292665405</v>
      </c>
      <c r="I248" s="9">
        <f t="shared" si="12"/>
        <v>40530.405150462961</v>
      </c>
      <c r="J248">
        <v>1288341805</v>
      </c>
      <c r="K248" s="9">
        <f t="shared" si="13"/>
        <v>40480.363483796296</v>
      </c>
      <c r="L248" t="b">
        <v>1</v>
      </c>
      <c r="M248">
        <v>223</v>
      </c>
      <c r="N248" t="b">
        <v>1</v>
      </c>
      <c r="O248" t="s">
        <v>8269</v>
      </c>
      <c r="P248" s="5">
        <f t="shared" si="14"/>
        <v>305.46000000000004</v>
      </c>
      <c r="Q248" s="13" t="s">
        <v>8246</v>
      </c>
      <c r="R248" s="15">
        <f t="shared" si="15"/>
        <v>68.488789237668158</v>
      </c>
      <c r="S248" t="s">
        <v>8310</v>
      </c>
      <c r="T248" t="s">
        <v>8315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 s="13" t="s">
        <v>8224</v>
      </c>
      <c r="E249">
        <v>5000</v>
      </c>
      <c r="F249">
        <v>6705</v>
      </c>
      <c r="G249" t="s">
        <v>8219</v>
      </c>
      <c r="H249">
        <v>1287200340</v>
      </c>
      <c r="I249" s="9">
        <f t="shared" si="12"/>
        <v>40467.152083333334</v>
      </c>
      <c r="J249">
        <v>1284042614</v>
      </c>
      <c r="K249" s="9">
        <f t="shared" si="13"/>
        <v>40430.604328703703</v>
      </c>
      <c r="L249" t="b">
        <v>1</v>
      </c>
      <c r="M249">
        <v>62</v>
      </c>
      <c r="N249" t="b">
        <v>1</v>
      </c>
      <c r="O249" t="s">
        <v>8269</v>
      </c>
      <c r="P249" s="5">
        <f t="shared" si="14"/>
        <v>134.1</v>
      </c>
      <c r="Q249" s="13" t="s">
        <v>8246</v>
      </c>
      <c r="R249" s="15">
        <f t="shared" si="15"/>
        <v>108.14516129032258</v>
      </c>
      <c r="S249" t="s">
        <v>8310</v>
      </c>
      <c r="T249" t="s">
        <v>8315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 s="13" t="s">
        <v>8224</v>
      </c>
      <c r="E250">
        <v>85000</v>
      </c>
      <c r="F250">
        <v>86133</v>
      </c>
      <c r="G250" t="s">
        <v>8219</v>
      </c>
      <c r="H250">
        <v>1325961309</v>
      </c>
      <c r="I250" s="9">
        <f t="shared" si="12"/>
        <v>40915.774409722224</v>
      </c>
      <c r="J250">
        <v>1322073309</v>
      </c>
      <c r="K250" s="9">
        <f t="shared" si="13"/>
        <v>40870.774409722224</v>
      </c>
      <c r="L250" t="b">
        <v>1</v>
      </c>
      <c r="M250">
        <v>146</v>
      </c>
      <c r="N250" t="b">
        <v>1</v>
      </c>
      <c r="O250" t="s">
        <v>8269</v>
      </c>
      <c r="P250" s="5">
        <f t="shared" si="14"/>
        <v>101.33294117647058</v>
      </c>
      <c r="Q250" s="13" t="s">
        <v>8246</v>
      </c>
      <c r="R250" s="15">
        <f t="shared" si="15"/>
        <v>589.95205479452056</v>
      </c>
      <c r="S250" t="s">
        <v>8310</v>
      </c>
      <c r="T250" t="s">
        <v>8315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 s="13" t="s">
        <v>8224</v>
      </c>
      <c r="E251">
        <v>10000</v>
      </c>
      <c r="F251">
        <v>11292</v>
      </c>
      <c r="G251" t="s">
        <v>8219</v>
      </c>
      <c r="H251">
        <v>1282498800</v>
      </c>
      <c r="I251" s="9">
        <f t="shared" si="12"/>
        <v>40412.736111111109</v>
      </c>
      <c r="J251">
        <v>1275603020</v>
      </c>
      <c r="K251" s="9">
        <f t="shared" si="13"/>
        <v>40332.923842592594</v>
      </c>
      <c r="L251" t="b">
        <v>1</v>
      </c>
      <c r="M251">
        <v>235</v>
      </c>
      <c r="N251" t="b">
        <v>1</v>
      </c>
      <c r="O251" t="s">
        <v>8269</v>
      </c>
      <c r="P251" s="5">
        <f t="shared" si="14"/>
        <v>112.92</v>
      </c>
      <c r="Q251" s="13" t="s">
        <v>8246</v>
      </c>
      <c r="R251" s="15">
        <f t="shared" si="15"/>
        <v>48.051063829787232</v>
      </c>
      <c r="S251" t="s">
        <v>8310</v>
      </c>
      <c r="T251" t="s">
        <v>8315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 s="13" t="s">
        <v>8224</v>
      </c>
      <c r="E252">
        <v>30000</v>
      </c>
      <c r="F252">
        <v>31675</v>
      </c>
      <c r="G252" t="s">
        <v>8219</v>
      </c>
      <c r="H252">
        <v>1370525691</v>
      </c>
      <c r="I252" s="9">
        <f t="shared" si="12"/>
        <v>41431.565868055557</v>
      </c>
      <c r="J252">
        <v>1367933691</v>
      </c>
      <c r="K252" s="9">
        <f t="shared" si="13"/>
        <v>41401.565868055557</v>
      </c>
      <c r="L252" t="b">
        <v>1</v>
      </c>
      <c r="M252">
        <v>437</v>
      </c>
      <c r="N252" t="b">
        <v>1</v>
      </c>
      <c r="O252" t="s">
        <v>8269</v>
      </c>
      <c r="P252" s="5">
        <f t="shared" si="14"/>
        <v>105.58333333333334</v>
      </c>
      <c r="Q252" s="13" t="s">
        <v>8246</v>
      </c>
      <c r="R252" s="15">
        <f t="shared" si="15"/>
        <v>72.482837528604122</v>
      </c>
      <c r="S252" t="s">
        <v>8310</v>
      </c>
      <c r="T252" t="s">
        <v>8315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 s="13" t="s">
        <v>8224</v>
      </c>
      <c r="E253">
        <v>3500</v>
      </c>
      <c r="F253">
        <v>4395</v>
      </c>
      <c r="G253" t="s">
        <v>8219</v>
      </c>
      <c r="H253">
        <v>1337194800</v>
      </c>
      <c r="I253" s="9">
        <f t="shared" si="12"/>
        <v>41045.791666666664</v>
      </c>
      <c r="J253">
        <v>1334429646</v>
      </c>
      <c r="K253" s="9">
        <f t="shared" si="13"/>
        <v>41013.787569444445</v>
      </c>
      <c r="L253" t="b">
        <v>1</v>
      </c>
      <c r="M253">
        <v>77</v>
      </c>
      <c r="N253" t="b">
        <v>1</v>
      </c>
      <c r="O253" t="s">
        <v>8269</v>
      </c>
      <c r="P253" s="5">
        <f t="shared" si="14"/>
        <v>125.57142857142858</v>
      </c>
      <c r="Q253" s="13" t="s">
        <v>8246</v>
      </c>
      <c r="R253" s="15">
        <f t="shared" si="15"/>
        <v>57.077922077922075</v>
      </c>
      <c r="S253" t="s">
        <v>8310</v>
      </c>
      <c r="T253" t="s">
        <v>8315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 s="13" t="s">
        <v>8224</v>
      </c>
      <c r="E254">
        <v>5000</v>
      </c>
      <c r="F254">
        <v>9228</v>
      </c>
      <c r="G254" t="s">
        <v>8219</v>
      </c>
      <c r="H254">
        <v>1275364740</v>
      </c>
      <c r="I254" s="9">
        <f t="shared" si="12"/>
        <v>40330.165972222225</v>
      </c>
      <c r="J254">
        <v>1269878058</v>
      </c>
      <c r="K254" s="9">
        <f t="shared" si="13"/>
        <v>40266.662708333337</v>
      </c>
      <c r="L254" t="b">
        <v>1</v>
      </c>
      <c r="M254">
        <v>108</v>
      </c>
      <c r="N254" t="b">
        <v>1</v>
      </c>
      <c r="O254" t="s">
        <v>8269</v>
      </c>
      <c r="P254" s="5">
        <f t="shared" si="14"/>
        <v>184.56</v>
      </c>
      <c r="Q254" s="13" t="s">
        <v>8246</v>
      </c>
      <c r="R254" s="15">
        <f t="shared" si="15"/>
        <v>85.444444444444443</v>
      </c>
      <c r="S254" t="s">
        <v>8310</v>
      </c>
      <c r="T254" t="s">
        <v>8315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 s="13" t="s">
        <v>8224</v>
      </c>
      <c r="E255">
        <v>1500</v>
      </c>
      <c r="F255">
        <v>1511</v>
      </c>
      <c r="G255" t="s">
        <v>8219</v>
      </c>
      <c r="H255">
        <v>1329320235</v>
      </c>
      <c r="I255" s="9">
        <f t="shared" si="12"/>
        <v>40954.650868055556</v>
      </c>
      <c r="J255">
        <v>1326728235</v>
      </c>
      <c r="K255" s="9">
        <f t="shared" si="13"/>
        <v>40924.650868055556</v>
      </c>
      <c r="L255" t="b">
        <v>1</v>
      </c>
      <c r="M255">
        <v>7</v>
      </c>
      <c r="N255" t="b">
        <v>1</v>
      </c>
      <c r="O255" t="s">
        <v>8269</v>
      </c>
      <c r="P255" s="5">
        <f t="shared" si="14"/>
        <v>100.73333333333335</v>
      </c>
      <c r="Q255" s="13" t="s">
        <v>8246</v>
      </c>
      <c r="R255" s="15">
        <f t="shared" si="15"/>
        <v>215.85714285714286</v>
      </c>
      <c r="S255" t="s">
        <v>8310</v>
      </c>
      <c r="T255" t="s">
        <v>8315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 s="13" t="s">
        <v>8224</v>
      </c>
      <c r="E256">
        <v>24000</v>
      </c>
      <c r="F256">
        <v>28067.34</v>
      </c>
      <c r="G256" t="s">
        <v>8219</v>
      </c>
      <c r="H256">
        <v>1445047200</v>
      </c>
      <c r="I256" s="9">
        <f t="shared" si="12"/>
        <v>42294.083333333328</v>
      </c>
      <c r="J256">
        <v>1442443910</v>
      </c>
      <c r="K256" s="9">
        <f t="shared" si="13"/>
        <v>42263.952662037031</v>
      </c>
      <c r="L256" t="b">
        <v>1</v>
      </c>
      <c r="M256">
        <v>314</v>
      </c>
      <c r="N256" t="b">
        <v>1</v>
      </c>
      <c r="O256" t="s">
        <v>8269</v>
      </c>
      <c r="P256" s="5">
        <f t="shared" si="14"/>
        <v>116.94725</v>
      </c>
      <c r="Q256" s="13" t="s">
        <v>8246</v>
      </c>
      <c r="R256" s="15">
        <f t="shared" si="15"/>
        <v>89.38643312101911</v>
      </c>
      <c r="S256" t="s">
        <v>8310</v>
      </c>
      <c r="T256" t="s">
        <v>8315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 s="13" t="s">
        <v>8224</v>
      </c>
      <c r="E257">
        <v>8000</v>
      </c>
      <c r="F257">
        <v>8538.66</v>
      </c>
      <c r="G257" t="s">
        <v>8219</v>
      </c>
      <c r="H257">
        <v>1300275482</v>
      </c>
      <c r="I257" s="9">
        <f t="shared" si="12"/>
        <v>40618.48474537037</v>
      </c>
      <c r="J257">
        <v>1297687082</v>
      </c>
      <c r="K257" s="9">
        <f t="shared" si="13"/>
        <v>40588.526412037041</v>
      </c>
      <c r="L257" t="b">
        <v>1</v>
      </c>
      <c r="M257">
        <v>188</v>
      </c>
      <c r="N257" t="b">
        <v>1</v>
      </c>
      <c r="O257" t="s">
        <v>8269</v>
      </c>
      <c r="P257" s="5">
        <f t="shared" si="14"/>
        <v>106.73325</v>
      </c>
      <c r="Q257" s="13" t="s">
        <v>8246</v>
      </c>
      <c r="R257" s="15">
        <f t="shared" si="15"/>
        <v>45.418404255319146</v>
      </c>
      <c r="S257" t="s">
        <v>8310</v>
      </c>
      <c r="T257" t="s">
        <v>8315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 s="13" t="s">
        <v>8224</v>
      </c>
      <c r="E258">
        <v>13000</v>
      </c>
      <c r="F258">
        <v>18083</v>
      </c>
      <c r="G258" t="s">
        <v>8219</v>
      </c>
      <c r="H258">
        <v>1363458467</v>
      </c>
      <c r="I258" s="9">
        <f t="shared" ref="I258:I321" si="16">(((H258/60)/60)/24)+DATE(1970,1,1)</f>
        <v>41349.769293981481</v>
      </c>
      <c r="J258">
        <v>1360866467</v>
      </c>
      <c r="K258" s="9">
        <f t="shared" ref="K258:K321" si="17">(((J258/60)/60)/24)+DATE(1970,1,1)</f>
        <v>41319.769293981481</v>
      </c>
      <c r="L258" t="b">
        <v>1</v>
      </c>
      <c r="M258">
        <v>275</v>
      </c>
      <c r="N258" t="b">
        <v>1</v>
      </c>
      <c r="O258" t="s">
        <v>8269</v>
      </c>
      <c r="P258" s="5">
        <f t="shared" ref="P258:P321" si="18">F258/E258*100</f>
        <v>139.1</v>
      </c>
      <c r="Q258" s="13" t="s">
        <v>8246</v>
      </c>
      <c r="R258" s="15">
        <f t="shared" ref="R258:R321" si="19">IF(M258&gt;0,F258/M258,"0")</f>
        <v>65.756363636363631</v>
      </c>
      <c r="S258" t="s">
        <v>8310</v>
      </c>
      <c r="T258" t="s">
        <v>8315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 s="13" t="s">
        <v>8224</v>
      </c>
      <c r="E259">
        <v>35000</v>
      </c>
      <c r="F259">
        <v>37354.269999999997</v>
      </c>
      <c r="G259" t="s">
        <v>8219</v>
      </c>
      <c r="H259">
        <v>1463670162</v>
      </c>
      <c r="I259" s="9">
        <f t="shared" si="16"/>
        <v>42509.626875000002</v>
      </c>
      <c r="J259">
        <v>1461078162</v>
      </c>
      <c r="K259" s="9">
        <f t="shared" si="17"/>
        <v>42479.626875000002</v>
      </c>
      <c r="L259" t="b">
        <v>1</v>
      </c>
      <c r="M259">
        <v>560</v>
      </c>
      <c r="N259" t="b">
        <v>1</v>
      </c>
      <c r="O259" t="s">
        <v>8269</v>
      </c>
      <c r="P259" s="5">
        <f t="shared" si="18"/>
        <v>106.72648571428572</v>
      </c>
      <c r="Q259" s="13" t="s">
        <v>8246</v>
      </c>
      <c r="R259" s="15">
        <f t="shared" si="19"/>
        <v>66.70405357142856</v>
      </c>
      <c r="S259" t="s">
        <v>8310</v>
      </c>
      <c r="T259" t="s">
        <v>8315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 s="13" t="s">
        <v>8224</v>
      </c>
      <c r="E260">
        <v>30000</v>
      </c>
      <c r="F260">
        <v>57342</v>
      </c>
      <c r="G260" t="s">
        <v>8219</v>
      </c>
      <c r="H260">
        <v>1308359666</v>
      </c>
      <c r="I260" s="9">
        <f t="shared" si="16"/>
        <v>40712.051689814813</v>
      </c>
      <c r="J260">
        <v>1305767666</v>
      </c>
      <c r="K260" s="9">
        <f t="shared" si="17"/>
        <v>40682.051689814813</v>
      </c>
      <c r="L260" t="b">
        <v>1</v>
      </c>
      <c r="M260">
        <v>688</v>
      </c>
      <c r="N260" t="b">
        <v>1</v>
      </c>
      <c r="O260" t="s">
        <v>8269</v>
      </c>
      <c r="P260" s="5">
        <f t="shared" si="18"/>
        <v>191.14</v>
      </c>
      <c r="Q260" s="13" t="s">
        <v>8246</v>
      </c>
      <c r="R260" s="15">
        <f t="shared" si="19"/>
        <v>83.345930232558146</v>
      </c>
      <c r="S260" t="s">
        <v>8310</v>
      </c>
      <c r="T260" t="s">
        <v>8315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 s="13" t="s">
        <v>8224</v>
      </c>
      <c r="E261">
        <v>75000</v>
      </c>
      <c r="F261">
        <v>98953.42</v>
      </c>
      <c r="G261" t="s">
        <v>8219</v>
      </c>
      <c r="H261">
        <v>1428514969</v>
      </c>
      <c r="I261" s="9">
        <f t="shared" si="16"/>
        <v>42102.738067129627</v>
      </c>
      <c r="J261">
        <v>1425922969</v>
      </c>
      <c r="K261" s="9">
        <f t="shared" si="17"/>
        <v>42072.738067129627</v>
      </c>
      <c r="L261" t="b">
        <v>1</v>
      </c>
      <c r="M261">
        <v>942</v>
      </c>
      <c r="N261" t="b">
        <v>1</v>
      </c>
      <c r="O261" t="s">
        <v>8269</v>
      </c>
      <c r="P261" s="5">
        <f t="shared" si="18"/>
        <v>131.93789333333334</v>
      </c>
      <c r="Q261" s="13" t="s">
        <v>8246</v>
      </c>
      <c r="R261" s="15">
        <f t="shared" si="19"/>
        <v>105.04609341825902</v>
      </c>
      <c r="S261" t="s">
        <v>8310</v>
      </c>
      <c r="T261" t="s">
        <v>8315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 s="13" t="s">
        <v>8224</v>
      </c>
      <c r="E262">
        <v>10000</v>
      </c>
      <c r="F262">
        <v>10640</v>
      </c>
      <c r="G262" t="s">
        <v>8219</v>
      </c>
      <c r="H262">
        <v>1279360740</v>
      </c>
      <c r="I262" s="9">
        <f t="shared" si="16"/>
        <v>40376.415972222225</v>
      </c>
      <c r="J262">
        <v>1275415679</v>
      </c>
      <c r="K262" s="9">
        <f t="shared" si="17"/>
        <v>40330.755543981482</v>
      </c>
      <c r="L262" t="b">
        <v>1</v>
      </c>
      <c r="M262">
        <v>88</v>
      </c>
      <c r="N262" t="b">
        <v>1</v>
      </c>
      <c r="O262" t="s">
        <v>8269</v>
      </c>
      <c r="P262" s="5">
        <f t="shared" si="18"/>
        <v>106.4</v>
      </c>
      <c r="Q262" s="13" t="s">
        <v>8246</v>
      </c>
      <c r="R262" s="15">
        <f t="shared" si="19"/>
        <v>120.90909090909091</v>
      </c>
      <c r="S262" t="s">
        <v>8310</v>
      </c>
      <c r="T262" t="s">
        <v>8315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 s="13" t="s">
        <v>8224</v>
      </c>
      <c r="E263">
        <v>20000</v>
      </c>
      <c r="F263">
        <v>21480</v>
      </c>
      <c r="G263" t="s">
        <v>8219</v>
      </c>
      <c r="H263">
        <v>1339080900</v>
      </c>
      <c r="I263" s="9">
        <f t="shared" si="16"/>
        <v>41067.621527777781</v>
      </c>
      <c r="J263">
        <v>1334783704</v>
      </c>
      <c r="K263" s="9">
        <f t="shared" si="17"/>
        <v>41017.885462962964</v>
      </c>
      <c r="L263" t="b">
        <v>1</v>
      </c>
      <c r="M263">
        <v>220</v>
      </c>
      <c r="N263" t="b">
        <v>1</v>
      </c>
      <c r="O263" t="s">
        <v>8269</v>
      </c>
      <c r="P263" s="5">
        <f t="shared" si="18"/>
        <v>107.4</v>
      </c>
      <c r="Q263" s="13" t="s">
        <v>8246</v>
      </c>
      <c r="R263" s="15">
        <f t="shared" si="19"/>
        <v>97.63636363636364</v>
      </c>
      <c r="S263" t="s">
        <v>8310</v>
      </c>
      <c r="T263" t="s">
        <v>8315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 s="13" t="s">
        <v>8224</v>
      </c>
      <c r="E264">
        <v>2500</v>
      </c>
      <c r="F264">
        <v>6000</v>
      </c>
      <c r="G264" t="s">
        <v>8219</v>
      </c>
      <c r="H264">
        <v>1298699828</v>
      </c>
      <c r="I264" s="9">
        <f t="shared" si="16"/>
        <v>40600.24800925926</v>
      </c>
      <c r="J264">
        <v>1294811828</v>
      </c>
      <c r="K264" s="9">
        <f t="shared" si="17"/>
        <v>40555.24800925926</v>
      </c>
      <c r="L264" t="b">
        <v>1</v>
      </c>
      <c r="M264">
        <v>145</v>
      </c>
      <c r="N264" t="b">
        <v>1</v>
      </c>
      <c r="O264" t="s">
        <v>8269</v>
      </c>
      <c r="P264" s="5">
        <f t="shared" si="18"/>
        <v>240</v>
      </c>
      <c r="Q264" s="13" t="s">
        <v>8246</v>
      </c>
      <c r="R264" s="15">
        <f t="shared" si="19"/>
        <v>41.379310344827587</v>
      </c>
      <c r="S264" t="s">
        <v>8310</v>
      </c>
      <c r="T264" t="s">
        <v>8315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 s="13" t="s">
        <v>8224</v>
      </c>
      <c r="E265">
        <v>25000</v>
      </c>
      <c r="F265">
        <v>29520.27</v>
      </c>
      <c r="G265" t="s">
        <v>8219</v>
      </c>
      <c r="H265">
        <v>1348786494</v>
      </c>
      <c r="I265" s="9">
        <f t="shared" si="16"/>
        <v>41179.954791666663</v>
      </c>
      <c r="J265">
        <v>1346194494</v>
      </c>
      <c r="K265" s="9">
        <f t="shared" si="17"/>
        <v>41149.954791666663</v>
      </c>
      <c r="L265" t="b">
        <v>1</v>
      </c>
      <c r="M265">
        <v>963</v>
      </c>
      <c r="N265" t="b">
        <v>1</v>
      </c>
      <c r="O265" t="s">
        <v>8269</v>
      </c>
      <c r="P265" s="5">
        <f t="shared" si="18"/>
        <v>118.08108</v>
      </c>
      <c r="Q265" s="13" t="s">
        <v>8246</v>
      </c>
      <c r="R265" s="15">
        <f t="shared" si="19"/>
        <v>30.654485981308412</v>
      </c>
      <c r="S265" t="s">
        <v>8310</v>
      </c>
      <c r="T265" t="s">
        <v>8315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 s="13" t="s">
        <v>8224</v>
      </c>
      <c r="E266">
        <v>5000</v>
      </c>
      <c r="F266">
        <v>5910</v>
      </c>
      <c r="G266" t="s">
        <v>8219</v>
      </c>
      <c r="H266">
        <v>1336747995</v>
      </c>
      <c r="I266" s="9">
        <f t="shared" si="16"/>
        <v>41040.620312500003</v>
      </c>
      <c r="J266">
        <v>1334155995</v>
      </c>
      <c r="K266" s="9">
        <f t="shared" si="17"/>
        <v>41010.620312500003</v>
      </c>
      <c r="L266" t="b">
        <v>1</v>
      </c>
      <c r="M266">
        <v>91</v>
      </c>
      <c r="N266" t="b">
        <v>1</v>
      </c>
      <c r="O266" t="s">
        <v>8269</v>
      </c>
      <c r="P266" s="5">
        <f t="shared" si="18"/>
        <v>118.19999999999999</v>
      </c>
      <c r="Q266" s="13" t="s">
        <v>8246</v>
      </c>
      <c r="R266" s="15">
        <f t="shared" si="19"/>
        <v>64.945054945054949</v>
      </c>
      <c r="S266" t="s">
        <v>8310</v>
      </c>
      <c r="T266" t="s">
        <v>8315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 s="13" t="s">
        <v>8224</v>
      </c>
      <c r="E267">
        <v>5000</v>
      </c>
      <c r="F267">
        <v>5555</v>
      </c>
      <c r="G267" t="s">
        <v>8219</v>
      </c>
      <c r="H267">
        <v>1273522560</v>
      </c>
      <c r="I267" s="9">
        <f t="shared" si="16"/>
        <v>40308.844444444447</v>
      </c>
      <c r="J267">
        <v>1269928430</v>
      </c>
      <c r="K267" s="9">
        <f t="shared" si="17"/>
        <v>40267.245717592588</v>
      </c>
      <c r="L267" t="b">
        <v>1</v>
      </c>
      <c r="M267">
        <v>58</v>
      </c>
      <c r="N267" t="b">
        <v>1</v>
      </c>
      <c r="O267" t="s">
        <v>8269</v>
      </c>
      <c r="P267" s="5">
        <f t="shared" si="18"/>
        <v>111.1</v>
      </c>
      <c r="Q267" s="13" t="s">
        <v>8246</v>
      </c>
      <c r="R267" s="15">
        <f t="shared" si="19"/>
        <v>95.775862068965523</v>
      </c>
      <c r="S267" t="s">
        <v>8310</v>
      </c>
      <c r="T267" t="s">
        <v>8315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 s="13" t="s">
        <v>8224</v>
      </c>
      <c r="E268">
        <v>1000</v>
      </c>
      <c r="F268">
        <v>1455</v>
      </c>
      <c r="G268" t="s">
        <v>8219</v>
      </c>
      <c r="H268">
        <v>1271994660</v>
      </c>
      <c r="I268" s="9">
        <f t="shared" si="16"/>
        <v>40291.160416666666</v>
      </c>
      <c r="J268">
        <v>1264565507</v>
      </c>
      <c r="K268" s="9">
        <f t="shared" si="17"/>
        <v>40205.174849537041</v>
      </c>
      <c r="L268" t="b">
        <v>1</v>
      </c>
      <c r="M268">
        <v>36</v>
      </c>
      <c r="N268" t="b">
        <v>1</v>
      </c>
      <c r="O268" t="s">
        <v>8269</v>
      </c>
      <c r="P268" s="5">
        <f t="shared" si="18"/>
        <v>145.5</v>
      </c>
      <c r="Q268" s="13" t="s">
        <v>8246</v>
      </c>
      <c r="R268" s="15">
        <f t="shared" si="19"/>
        <v>40.416666666666664</v>
      </c>
      <c r="S268" t="s">
        <v>8310</v>
      </c>
      <c r="T268" t="s">
        <v>8315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 s="13" t="s">
        <v>8225</v>
      </c>
      <c r="E269">
        <v>9850</v>
      </c>
      <c r="F269">
        <v>12965.44</v>
      </c>
      <c r="G269" t="s">
        <v>8219</v>
      </c>
      <c r="H269">
        <v>1403693499</v>
      </c>
      <c r="I269" s="9">
        <f t="shared" si="16"/>
        <v>41815.452534722222</v>
      </c>
      <c r="J269">
        <v>1401101499</v>
      </c>
      <c r="K269" s="9">
        <f t="shared" si="17"/>
        <v>41785.452534722222</v>
      </c>
      <c r="L269" t="b">
        <v>1</v>
      </c>
      <c r="M269">
        <v>165</v>
      </c>
      <c r="N269" t="b">
        <v>1</v>
      </c>
      <c r="O269" t="s">
        <v>8269</v>
      </c>
      <c r="P269" s="5">
        <f t="shared" si="18"/>
        <v>131.62883248730967</v>
      </c>
      <c r="Q269" s="13" t="s">
        <v>8247</v>
      </c>
      <c r="R269" s="15">
        <f t="shared" si="19"/>
        <v>78.578424242424248</v>
      </c>
      <c r="S269" t="s">
        <v>8310</v>
      </c>
      <c r="T269" t="s">
        <v>8315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 s="13" t="s">
        <v>8224</v>
      </c>
      <c r="E270">
        <v>5000</v>
      </c>
      <c r="F270">
        <v>5570</v>
      </c>
      <c r="G270" t="s">
        <v>8219</v>
      </c>
      <c r="H270">
        <v>1320640778</v>
      </c>
      <c r="I270" s="9">
        <f t="shared" si="16"/>
        <v>40854.194189814814</v>
      </c>
      <c r="J270">
        <v>1316749178</v>
      </c>
      <c r="K270" s="9">
        <f t="shared" si="17"/>
        <v>40809.15252314815</v>
      </c>
      <c r="L270" t="b">
        <v>1</v>
      </c>
      <c r="M270">
        <v>111</v>
      </c>
      <c r="N270" t="b">
        <v>1</v>
      </c>
      <c r="O270" t="s">
        <v>8269</v>
      </c>
      <c r="P270" s="5">
        <f t="shared" si="18"/>
        <v>111.4</v>
      </c>
      <c r="Q270" s="13" t="s">
        <v>8246</v>
      </c>
      <c r="R270" s="15">
        <f t="shared" si="19"/>
        <v>50.18018018018018</v>
      </c>
      <c r="S270" t="s">
        <v>8310</v>
      </c>
      <c r="T270" t="s">
        <v>8315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 s="13" t="s">
        <v>8226</v>
      </c>
      <c r="E271">
        <v>100000</v>
      </c>
      <c r="F271">
        <v>147233.76999999999</v>
      </c>
      <c r="G271" t="s">
        <v>8219</v>
      </c>
      <c r="H271">
        <v>1487738622</v>
      </c>
      <c r="I271" s="9">
        <f t="shared" si="16"/>
        <v>42788.197013888886</v>
      </c>
      <c r="J271">
        <v>1485146622</v>
      </c>
      <c r="K271" s="9">
        <f t="shared" si="17"/>
        <v>42758.197013888886</v>
      </c>
      <c r="L271" t="b">
        <v>1</v>
      </c>
      <c r="M271">
        <v>1596</v>
      </c>
      <c r="N271" t="b">
        <v>1</v>
      </c>
      <c r="O271" t="s">
        <v>8269</v>
      </c>
      <c r="P271" s="5">
        <f t="shared" si="18"/>
        <v>147.23376999999999</v>
      </c>
      <c r="Q271" s="13" t="s">
        <v>8248</v>
      </c>
      <c r="R271" s="15">
        <f t="shared" si="19"/>
        <v>92.251735588972423</v>
      </c>
      <c r="S271" t="s">
        <v>8310</v>
      </c>
      <c r="T271" t="s">
        <v>8315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 s="13" t="s">
        <v>8224</v>
      </c>
      <c r="E272">
        <v>2300</v>
      </c>
      <c r="F272">
        <v>3510</v>
      </c>
      <c r="G272" t="s">
        <v>8219</v>
      </c>
      <c r="H272">
        <v>1306296000</v>
      </c>
      <c r="I272" s="9">
        <f t="shared" si="16"/>
        <v>40688.166666666664</v>
      </c>
      <c r="J272">
        <v>1301950070</v>
      </c>
      <c r="K272" s="9">
        <f t="shared" si="17"/>
        <v>40637.866550925923</v>
      </c>
      <c r="L272" t="b">
        <v>1</v>
      </c>
      <c r="M272">
        <v>61</v>
      </c>
      <c r="N272" t="b">
        <v>1</v>
      </c>
      <c r="O272" t="s">
        <v>8269</v>
      </c>
      <c r="P272" s="5">
        <f t="shared" si="18"/>
        <v>152.60869565217391</v>
      </c>
      <c r="Q272" s="13" t="s">
        <v>8246</v>
      </c>
      <c r="R272" s="15">
        <f t="shared" si="19"/>
        <v>57.540983606557376</v>
      </c>
      <c r="S272" t="s">
        <v>8310</v>
      </c>
      <c r="T272" t="s">
        <v>8315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 s="13" t="s">
        <v>8224</v>
      </c>
      <c r="E273">
        <v>30000</v>
      </c>
      <c r="F273">
        <v>31404</v>
      </c>
      <c r="G273" t="s">
        <v>8219</v>
      </c>
      <c r="H273">
        <v>1388649600</v>
      </c>
      <c r="I273" s="9">
        <f t="shared" si="16"/>
        <v>41641.333333333336</v>
      </c>
      <c r="J273">
        <v>1386123861</v>
      </c>
      <c r="K273" s="9">
        <f t="shared" si="17"/>
        <v>41612.10024305556</v>
      </c>
      <c r="L273" t="b">
        <v>1</v>
      </c>
      <c r="M273">
        <v>287</v>
      </c>
      <c r="N273" t="b">
        <v>1</v>
      </c>
      <c r="O273" t="s">
        <v>8269</v>
      </c>
      <c r="P273" s="5">
        <f t="shared" si="18"/>
        <v>104.67999999999999</v>
      </c>
      <c r="Q273" s="13" t="s">
        <v>8246</v>
      </c>
      <c r="R273" s="15">
        <f t="shared" si="19"/>
        <v>109.42160278745645</v>
      </c>
      <c r="S273" t="s">
        <v>8310</v>
      </c>
      <c r="T273" t="s">
        <v>8315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 s="13" t="s">
        <v>8224</v>
      </c>
      <c r="E274">
        <v>3000</v>
      </c>
      <c r="F274">
        <v>5323.01</v>
      </c>
      <c r="G274" t="s">
        <v>8219</v>
      </c>
      <c r="H274">
        <v>1272480540</v>
      </c>
      <c r="I274" s="9">
        <f t="shared" si="16"/>
        <v>40296.78402777778</v>
      </c>
      <c r="J274">
        <v>1267220191</v>
      </c>
      <c r="K274" s="9">
        <f t="shared" si="17"/>
        <v>40235.900358796294</v>
      </c>
      <c r="L274" t="b">
        <v>1</v>
      </c>
      <c r="M274">
        <v>65</v>
      </c>
      <c r="N274" t="b">
        <v>1</v>
      </c>
      <c r="O274" t="s">
        <v>8269</v>
      </c>
      <c r="P274" s="5">
        <f t="shared" si="18"/>
        <v>177.43366666666668</v>
      </c>
      <c r="Q274" s="13" t="s">
        <v>8246</v>
      </c>
      <c r="R274" s="15">
        <f t="shared" si="19"/>
        <v>81.892461538461546</v>
      </c>
      <c r="S274" t="s">
        <v>8310</v>
      </c>
      <c r="T274" t="s">
        <v>8315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 s="13" t="s">
        <v>8224</v>
      </c>
      <c r="E275">
        <v>5000</v>
      </c>
      <c r="F275">
        <v>5388.79</v>
      </c>
      <c r="G275" t="s">
        <v>8219</v>
      </c>
      <c r="H275">
        <v>1309694266</v>
      </c>
      <c r="I275" s="9">
        <f t="shared" si="16"/>
        <v>40727.498449074075</v>
      </c>
      <c r="J275">
        <v>1307102266</v>
      </c>
      <c r="K275" s="9">
        <f t="shared" si="17"/>
        <v>40697.498449074075</v>
      </c>
      <c r="L275" t="b">
        <v>1</v>
      </c>
      <c r="M275">
        <v>118</v>
      </c>
      <c r="N275" t="b">
        <v>1</v>
      </c>
      <c r="O275" t="s">
        <v>8269</v>
      </c>
      <c r="P275" s="5">
        <f t="shared" si="18"/>
        <v>107.7758</v>
      </c>
      <c r="Q275" s="13" t="s">
        <v>8246</v>
      </c>
      <c r="R275" s="15">
        <f t="shared" si="19"/>
        <v>45.667711864406776</v>
      </c>
      <c r="S275" t="s">
        <v>8310</v>
      </c>
      <c r="T275" t="s">
        <v>8315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 s="13" t="s">
        <v>8224</v>
      </c>
      <c r="E276">
        <v>4000</v>
      </c>
      <c r="F276">
        <v>6240</v>
      </c>
      <c r="G276" t="s">
        <v>8219</v>
      </c>
      <c r="H276">
        <v>1333609140</v>
      </c>
      <c r="I276" s="9">
        <f t="shared" si="16"/>
        <v>41004.290972222225</v>
      </c>
      <c r="J276">
        <v>1330638829</v>
      </c>
      <c r="K276" s="9">
        <f t="shared" si="17"/>
        <v>40969.912372685183</v>
      </c>
      <c r="L276" t="b">
        <v>1</v>
      </c>
      <c r="M276">
        <v>113</v>
      </c>
      <c r="N276" t="b">
        <v>1</v>
      </c>
      <c r="O276" t="s">
        <v>8269</v>
      </c>
      <c r="P276" s="5">
        <f t="shared" si="18"/>
        <v>156</v>
      </c>
      <c r="Q276" s="13" t="s">
        <v>8246</v>
      </c>
      <c r="R276" s="15">
        <f t="shared" si="19"/>
        <v>55.221238938053098</v>
      </c>
      <c r="S276" t="s">
        <v>8310</v>
      </c>
      <c r="T276" t="s">
        <v>8315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 s="13" t="s">
        <v>8224</v>
      </c>
      <c r="E277">
        <v>20000</v>
      </c>
      <c r="F277">
        <v>21679</v>
      </c>
      <c r="G277" t="s">
        <v>8219</v>
      </c>
      <c r="H277">
        <v>1352511966</v>
      </c>
      <c r="I277" s="9">
        <f t="shared" si="16"/>
        <v>41223.073680555557</v>
      </c>
      <c r="J277">
        <v>1349916366</v>
      </c>
      <c r="K277" s="9">
        <f t="shared" si="17"/>
        <v>41193.032013888893</v>
      </c>
      <c r="L277" t="b">
        <v>1</v>
      </c>
      <c r="M277">
        <v>332</v>
      </c>
      <c r="N277" t="b">
        <v>1</v>
      </c>
      <c r="O277" t="s">
        <v>8269</v>
      </c>
      <c r="P277" s="5">
        <f t="shared" si="18"/>
        <v>108.395</v>
      </c>
      <c r="Q277" s="13" t="s">
        <v>8246</v>
      </c>
      <c r="R277" s="15">
        <f t="shared" si="19"/>
        <v>65.298192771084331</v>
      </c>
      <c r="S277" t="s">
        <v>8310</v>
      </c>
      <c r="T277" t="s">
        <v>8315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 s="13" t="s">
        <v>8224</v>
      </c>
      <c r="E278">
        <v>4000</v>
      </c>
      <c r="F278">
        <v>5904</v>
      </c>
      <c r="G278" t="s">
        <v>8219</v>
      </c>
      <c r="H278">
        <v>1335574674</v>
      </c>
      <c r="I278" s="9">
        <f t="shared" si="16"/>
        <v>41027.040208333332</v>
      </c>
      <c r="J278">
        <v>1330394274</v>
      </c>
      <c r="K278" s="9">
        <f t="shared" si="17"/>
        <v>40967.081874999996</v>
      </c>
      <c r="L278" t="b">
        <v>1</v>
      </c>
      <c r="M278">
        <v>62</v>
      </c>
      <c r="N278" t="b">
        <v>1</v>
      </c>
      <c r="O278" t="s">
        <v>8269</v>
      </c>
      <c r="P278" s="5">
        <f t="shared" si="18"/>
        <v>147.6</v>
      </c>
      <c r="Q278" s="13" t="s">
        <v>8246</v>
      </c>
      <c r="R278" s="15">
        <f t="shared" si="19"/>
        <v>95.225806451612897</v>
      </c>
      <c r="S278" t="s">
        <v>8310</v>
      </c>
      <c r="T278" t="s">
        <v>8315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 s="13" t="s">
        <v>8224</v>
      </c>
      <c r="E279">
        <v>65000</v>
      </c>
      <c r="F279">
        <v>71748</v>
      </c>
      <c r="G279" t="s">
        <v>8219</v>
      </c>
      <c r="H279">
        <v>1432416219</v>
      </c>
      <c r="I279" s="9">
        <f t="shared" si="16"/>
        <v>42147.891423611116</v>
      </c>
      <c r="J279">
        <v>1429824219</v>
      </c>
      <c r="K279" s="9">
        <f t="shared" si="17"/>
        <v>42117.891423611116</v>
      </c>
      <c r="L279" t="b">
        <v>1</v>
      </c>
      <c r="M279">
        <v>951</v>
      </c>
      <c r="N279" t="b">
        <v>1</v>
      </c>
      <c r="O279" t="s">
        <v>8269</v>
      </c>
      <c r="P279" s="5">
        <f t="shared" si="18"/>
        <v>110.38153846153847</v>
      </c>
      <c r="Q279" s="13" t="s">
        <v>8246</v>
      </c>
      <c r="R279" s="15">
        <f t="shared" si="19"/>
        <v>75.444794952681391</v>
      </c>
      <c r="S279" t="s">
        <v>8310</v>
      </c>
      <c r="T279" t="s">
        <v>8315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 s="13" t="s">
        <v>8224</v>
      </c>
      <c r="E280">
        <v>27000</v>
      </c>
      <c r="F280">
        <v>40594</v>
      </c>
      <c r="G280" t="s">
        <v>8219</v>
      </c>
      <c r="H280">
        <v>1350003539</v>
      </c>
      <c r="I280" s="9">
        <f t="shared" si="16"/>
        <v>41194.040960648148</v>
      </c>
      <c r="J280">
        <v>1347411539</v>
      </c>
      <c r="K280" s="9">
        <f t="shared" si="17"/>
        <v>41164.040960648148</v>
      </c>
      <c r="L280" t="b">
        <v>1</v>
      </c>
      <c r="M280">
        <v>415</v>
      </c>
      <c r="N280" t="b">
        <v>1</v>
      </c>
      <c r="O280" t="s">
        <v>8269</v>
      </c>
      <c r="P280" s="5">
        <f t="shared" si="18"/>
        <v>150.34814814814814</v>
      </c>
      <c r="Q280" s="13" t="s">
        <v>8246</v>
      </c>
      <c r="R280" s="15">
        <f t="shared" si="19"/>
        <v>97.816867469879512</v>
      </c>
      <c r="S280" t="s">
        <v>8310</v>
      </c>
      <c r="T280" t="s">
        <v>8315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 s="13" t="s">
        <v>8224</v>
      </c>
      <c r="E281">
        <v>17000</v>
      </c>
      <c r="F281">
        <v>26744.11</v>
      </c>
      <c r="G281" t="s">
        <v>8219</v>
      </c>
      <c r="H281">
        <v>1488160860</v>
      </c>
      <c r="I281" s="9">
        <f t="shared" si="16"/>
        <v>42793.084027777775</v>
      </c>
      <c r="J281">
        <v>1485237096</v>
      </c>
      <c r="K281" s="9">
        <f t="shared" si="17"/>
        <v>42759.244166666671</v>
      </c>
      <c r="L281" t="b">
        <v>1</v>
      </c>
      <c r="M281">
        <v>305</v>
      </c>
      <c r="N281" t="b">
        <v>1</v>
      </c>
      <c r="O281" t="s">
        <v>8269</v>
      </c>
      <c r="P281" s="5">
        <f t="shared" si="18"/>
        <v>157.31829411764707</v>
      </c>
      <c r="Q281" s="13" t="s">
        <v>8246</v>
      </c>
      <c r="R281" s="15">
        <f t="shared" si="19"/>
        <v>87.685606557377056</v>
      </c>
      <c r="S281" t="s">
        <v>8310</v>
      </c>
      <c r="T281" t="s">
        <v>8315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 s="13" t="s">
        <v>8224</v>
      </c>
      <c r="E282">
        <v>75000</v>
      </c>
      <c r="F282">
        <v>117108</v>
      </c>
      <c r="G282" t="s">
        <v>8219</v>
      </c>
      <c r="H282">
        <v>1401459035</v>
      </c>
      <c r="I282" s="9">
        <f t="shared" si="16"/>
        <v>41789.590682870366</v>
      </c>
      <c r="J282">
        <v>1397571035</v>
      </c>
      <c r="K282" s="9">
        <f t="shared" si="17"/>
        <v>41744.590682870366</v>
      </c>
      <c r="L282" t="b">
        <v>1</v>
      </c>
      <c r="M282">
        <v>2139</v>
      </c>
      <c r="N282" t="b">
        <v>1</v>
      </c>
      <c r="O282" t="s">
        <v>8269</v>
      </c>
      <c r="P282" s="5">
        <f t="shared" si="18"/>
        <v>156.14400000000001</v>
      </c>
      <c r="Q282" s="13" t="s">
        <v>8246</v>
      </c>
      <c r="R282" s="15">
        <f t="shared" si="19"/>
        <v>54.748948106591868</v>
      </c>
      <c r="S282" t="s">
        <v>8310</v>
      </c>
      <c r="T282" t="s">
        <v>8315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 s="13" t="s">
        <v>8224</v>
      </c>
      <c r="E283">
        <v>5500</v>
      </c>
      <c r="F283">
        <v>6632.32</v>
      </c>
      <c r="G283" t="s">
        <v>8219</v>
      </c>
      <c r="H283">
        <v>1249932360</v>
      </c>
      <c r="I283" s="9">
        <f t="shared" si="16"/>
        <v>40035.80972222222</v>
      </c>
      <c r="J283">
        <v>1242532513</v>
      </c>
      <c r="K283" s="9">
        <f t="shared" si="17"/>
        <v>39950.163344907407</v>
      </c>
      <c r="L283" t="b">
        <v>1</v>
      </c>
      <c r="M283">
        <v>79</v>
      </c>
      <c r="N283" t="b">
        <v>1</v>
      </c>
      <c r="O283" t="s">
        <v>8269</v>
      </c>
      <c r="P283" s="5">
        <f t="shared" si="18"/>
        <v>120.58763636363636</v>
      </c>
      <c r="Q283" s="13" t="s">
        <v>8246</v>
      </c>
      <c r="R283" s="15">
        <f t="shared" si="19"/>
        <v>83.953417721518989</v>
      </c>
      <c r="S283" t="s">
        <v>8310</v>
      </c>
      <c r="T283" t="s">
        <v>8315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 s="13" t="s">
        <v>8224</v>
      </c>
      <c r="E284">
        <v>45000</v>
      </c>
      <c r="F284">
        <v>45535</v>
      </c>
      <c r="G284" t="s">
        <v>8219</v>
      </c>
      <c r="H284">
        <v>1266876000</v>
      </c>
      <c r="I284" s="9">
        <f t="shared" si="16"/>
        <v>40231.916666666664</v>
      </c>
      <c r="J284">
        <v>1263679492</v>
      </c>
      <c r="K284" s="9">
        <f t="shared" si="17"/>
        <v>40194.920046296298</v>
      </c>
      <c r="L284" t="b">
        <v>1</v>
      </c>
      <c r="M284">
        <v>179</v>
      </c>
      <c r="N284" t="b">
        <v>1</v>
      </c>
      <c r="O284" t="s">
        <v>8269</v>
      </c>
      <c r="P284" s="5">
        <f t="shared" si="18"/>
        <v>101.18888888888888</v>
      </c>
      <c r="Q284" s="13" t="s">
        <v>8246</v>
      </c>
      <c r="R284" s="15">
        <f t="shared" si="19"/>
        <v>254.38547486033519</v>
      </c>
      <c r="S284" t="s">
        <v>8310</v>
      </c>
      <c r="T284" t="s">
        <v>8315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 s="13" t="s">
        <v>8224</v>
      </c>
      <c r="E285">
        <v>18000</v>
      </c>
      <c r="F285">
        <v>20569.05</v>
      </c>
      <c r="G285" t="s">
        <v>8219</v>
      </c>
      <c r="H285">
        <v>1306904340</v>
      </c>
      <c r="I285" s="9">
        <f t="shared" si="16"/>
        <v>40695.207638888889</v>
      </c>
      <c r="J285">
        <v>1305219744</v>
      </c>
      <c r="K285" s="9">
        <f t="shared" si="17"/>
        <v>40675.71</v>
      </c>
      <c r="L285" t="b">
        <v>1</v>
      </c>
      <c r="M285">
        <v>202</v>
      </c>
      <c r="N285" t="b">
        <v>1</v>
      </c>
      <c r="O285" t="s">
        <v>8269</v>
      </c>
      <c r="P285" s="5">
        <f t="shared" si="18"/>
        <v>114.27249999999999</v>
      </c>
      <c r="Q285" s="13" t="s">
        <v>8246</v>
      </c>
      <c r="R285" s="15">
        <f t="shared" si="19"/>
        <v>101.8269801980198</v>
      </c>
      <c r="S285" t="s">
        <v>8310</v>
      </c>
      <c r="T285" t="s">
        <v>8315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 s="13" t="s">
        <v>8224</v>
      </c>
      <c r="E286">
        <v>40000</v>
      </c>
      <c r="F286">
        <v>41850.46</v>
      </c>
      <c r="G286" t="s">
        <v>8219</v>
      </c>
      <c r="H286">
        <v>1327167780</v>
      </c>
      <c r="I286" s="9">
        <f t="shared" si="16"/>
        <v>40929.738194444442</v>
      </c>
      <c r="J286">
        <v>1325007780</v>
      </c>
      <c r="K286" s="9">
        <f t="shared" si="17"/>
        <v>40904.738194444442</v>
      </c>
      <c r="L286" t="b">
        <v>1</v>
      </c>
      <c r="M286">
        <v>760</v>
      </c>
      <c r="N286" t="b">
        <v>1</v>
      </c>
      <c r="O286" t="s">
        <v>8269</v>
      </c>
      <c r="P286" s="5">
        <f t="shared" si="18"/>
        <v>104.62615</v>
      </c>
      <c r="Q286" s="13" t="s">
        <v>8246</v>
      </c>
      <c r="R286" s="15">
        <f t="shared" si="19"/>
        <v>55.066394736842106</v>
      </c>
      <c r="S286" t="s">
        <v>8310</v>
      </c>
      <c r="T286" t="s">
        <v>8315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 s="13" t="s">
        <v>8224</v>
      </c>
      <c r="E287">
        <v>14000</v>
      </c>
      <c r="F287">
        <v>32035.51</v>
      </c>
      <c r="G287" t="s">
        <v>8219</v>
      </c>
      <c r="H287">
        <v>1379614128</v>
      </c>
      <c r="I287" s="9">
        <f t="shared" si="16"/>
        <v>41536.756111111114</v>
      </c>
      <c r="J287">
        <v>1377022128</v>
      </c>
      <c r="K287" s="9">
        <f t="shared" si="17"/>
        <v>41506.756111111114</v>
      </c>
      <c r="L287" t="b">
        <v>1</v>
      </c>
      <c r="M287">
        <v>563</v>
      </c>
      <c r="N287" t="b">
        <v>1</v>
      </c>
      <c r="O287" t="s">
        <v>8269</v>
      </c>
      <c r="P287" s="5">
        <f t="shared" si="18"/>
        <v>228.82507142857142</v>
      </c>
      <c r="Q287" s="13" t="s">
        <v>8246</v>
      </c>
      <c r="R287" s="15">
        <f t="shared" si="19"/>
        <v>56.901438721136763</v>
      </c>
      <c r="S287" t="s">
        <v>8310</v>
      </c>
      <c r="T287" t="s">
        <v>8315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 s="13" t="s">
        <v>8224</v>
      </c>
      <c r="E288">
        <v>15000</v>
      </c>
      <c r="F288">
        <v>16373</v>
      </c>
      <c r="G288" t="s">
        <v>8219</v>
      </c>
      <c r="H288">
        <v>1364236524</v>
      </c>
      <c r="I288" s="9">
        <f t="shared" si="16"/>
        <v>41358.774583333332</v>
      </c>
      <c r="J288">
        <v>1360352124</v>
      </c>
      <c r="K288" s="9">
        <f t="shared" si="17"/>
        <v>41313.816249999996</v>
      </c>
      <c r="L288" t="b">
        <v>1</v>
      </c>
      <c r="M288">
        <v>135</v>
      </c>
      <c r="N288" t="b">
        <v>1</v>
      </c>
      <c r="O288" t="s">
        <v>8269</v>
      </c>
      <c r="P288" s="5">
        <f t="shared" si="18"/>
        <v>109.15333333333332</v>
      </c>
      <c r="Q288" s="13" t="s">
        <v>8246</v>
      </c>
      <c r="R288" s="15">
        <f t="shared" si="19"/>
        <v>121.28148148148148</v>
      </c>
      <c r="S288" t="s">
        <v>8310</v>
      </c>
      <c r="T288" t="s">
        <v>8315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 s="13" t="s">
        <v>8224</v>
      </c>
      <c r="E289">
        <v>15000</v>
      </c>
      <c r="F289">
        <v>26445</v>
      </c>
      <c r="G289" t="s">
        <v>8219</v>
      </c>
      <c r="H289">
        <v>1351828800</v>
      </c>
      <c r="I289" s="9">
        <f t="shared" si="16"/>
        <v>41215.166666666664</v>
      </c>
      <c r="J289">
        <v>1349160018</v>
      </c>
      <c r="K289" s="9">
        <f t="shared" si="17"/>
        <v>41184.277986111112</v>
      </c>
      <c r="L289" t="b">
        <v>1</v>
      </c>
      <c r="M289">
        <v>290</v>
      </c>
      <c r="N289" t="b">
        <v>1</v>
      </c>
      <c r="O289" t="s">
        <v>8269</v>
      </c>
      <c r="P289" s="5">
        <f t="shared" si="18"/>
        <v>176.29999999999998</v>
      </c>
      <c r="Q289" s="13" t="s">
        <v>8246</v>
      </c>
      <c r="R289" s="15">
        <f t="shared" si="19"/>
        <v>91.189655172413794</v>
      </c>
      <c r="S289" t="s">
        <v>8310</v>
      </c>
      <c r="T289" t="s">
        <v>8315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 s="13" t="s">
        <v>8224</v>
      </c>
      <c r="E290">
        <v>50000</v>
      </c>
      <c r="F290">
        <v>51605.31</v>
      </c>
      <c r="G290" t="s">
        <v>8219</v>
      </c>
      <c r="H290">
        <v>1340683393</v>
      </c>
      <c r="I290" s="9">
        <f t="shared" si="16"/>
        <v>41086.168900462959</v>
      </c>
      <c r="J290">
        <v>1337659393</v>
      </c>
      <c r="K290" s="9">
        <f t="shared" si="17"/>
        <v>41051.168900462959</v>
      </c>
      <c r="L290" t="b">
        <v>1</v>
      </c>
      <c r="M290">
        <v>447</v>
      </c>
      <c r="N290" t="b">
        <v>1</v>
      </c>
      <c r="O290" t="s">
        <v>8269</v>
      </c>
      <c r="P290" s="5">
        <f t="shared" si="18"/>
        <v>103.21061999999999</v>
      </c>
      <c r="Q290" s="13" t="s">
        <v>8246</v>
      </c>
      <c r="R290" s="15">
        <f t="shared" si="19"/>
        <v>115.44812080536913</v>
      </c>
      <c r="S290" t="s">
        <v>8310</v>
      </c>
      <c r="T290" t="s">
        <v>8315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 s="13" t="s">
        <v>8225</v>
      </c>
      <c r="E291">
        <v>15000</v>
      </c>
      <c r="F291">
        <v>15723</v>
      </c>
      <c r="G291" t="s">
        <v>8219</v>
      </c>
      <c r="H291">
        <v>1383389834</v>
      </c>
      <c r="I291" s="9">
        <f t="shared" si="16"/>
        <v>41580.456412037034</v>
      </c>
      <c r="J291">
        <v>1380797834</v>
      </c>
      <c r="K291" s="9">
        <f t="shared" si="17"/>
        <v>41550.456412037034</v>
      </c>
      <c r="L291" t="b">
        <v>1</v>
      </c>
      <c r="M291">
        <v>232</v>
      </c>
      <c r="N291" t="b">
        <v>1</v>
      </c>
      <c r="O291" t="s">
        <v>8269</v>
      </c>
      <c r="P291" s="5">
        <f t="shared" si="18"/>
        <v>104.82000000000001</v>
      </c>
      <c r="Q291" s="13" t="s">
        <v>8247</v>
      </c>
      <c r="R291" s="15">
        <f t="shared" si="19"/>
        <v>67.771551724137936</v>
      </c>
      <c r="S291" t="s">
        <v>8310</v>
      </c>
      <c r="T291" t="s">
        <v>8315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 s="13" t="s">
        <v>8224</v>
      </c>
      <c r="E292">
        <v>4500</v>
      </c>
      <c r="F292">
        <v>4800.8</v>
      </c>
      <c r="G292" t="s">
        <v>8219</v>
      </c>
      <c r="H292">
        <v>1296633540</v>
      </c>
      <c r="I292" s="9">
        <f t="shared" si="16"/>
        <v>40576.332638888889</v>
      </c>
      <c r="J292">
        <v>1292316697</v>
      </c>
      <c r="K292" s="9">
        <f t="shared" si="17"/>
        <v>40526.36917824074</v>
      </c>
      <c r="L292" t="b">
        <v>1</v>
      </c>
      <c r="M292">
        <v>168</v>
      </c>
      <c r="N292" t="b">
        <v>1</v>
      </c>
      <c r="O292" t="s">
        <v>8269</v>
      </c>
      <c r="P292" s="5">
        <f t="shared" si="18"/>
        <v>106.68444444444445</v>
      </c>
      <c r="Q292" s="13" t="s">
        <v>8246</v>
      </c>
      <c r="R292" s="15">
        <f t="shared" si="19"/>
        <v>28.576190476190476</v>
      </c>
      <c r="S292" t="s">
        <v>8310</v>
      </c>
      <c r="T292" t="s">
        <v>8315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 s="13" t="s">
        <v>8224</v>
      </c>
      <c r="E293">
        <v>5000</v>
      </c>
      <c r="F293">
        <v>6001</v>
      </c>
      <c r="G293" t="s">
        <v>8219</v>
      </c>
      <c r="H293">
        <v>1367366460</v>
      </c>
      <c r="I293" s="9">
        <f t="shared" si="16"/>
        <v>41395.000694444447</v>
      </c>
      <c r="J293">
        <v>1365791246</v>
      </c>
      <c r="K293" s="9">
        <f t="shared" si="17"/>
        <v>41376.769050925926</v>
      </c>
      <c r="L293" t="b">
        <v>1</v>
      </c>
      <c r="M293">
        <v>128</v>
      </c>
      <c r="N293" t="b">
        <v>1</v>
      </c>
      <c r="O293" t="s">
        <v>8269</v>
      </c>
      <c r="P293" s="5">
        <f t="shared" si="18"/>
        <v>120.02</v>
      </c>
      <c r="Q293" s="13" t="s">
        <v>8246</v>
      </c>
      <c r="R293" s="15">
        <f t="shared" si="19"/>
        <v>46.8828125</v>
      </c>
      <c r="S293" t="s">
        <v>8310</v>
      </c>
      <c r="T293" t="s">
        <v>8315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 s="13" t="s">
        <v>8224</v>
      </c>
      <c r="E294">
        <v>75000</v>
      </c>
      <c r="F294">
        <v>76130.2</v>
      </c>
      <c r="G294" t="s">
        <v>8219</v>
      </c>
      <c r="H294">
        <v>1319860740</v>
      </c>
      <c r="I294" s="9">
        <f t="shared" si="16"/>
        <v>40845.165972222225</v>
      </c>
      <c r="J294">
        <v>1317064599</v>
      </c>
      <c r="K294" s="9">
        <f t="shared" si="17"/>
        <v>40812.803229166668</v>
      </c>
      <c r="L294" t="b">
        <v>1</v>
      </c>
      <c r="M294">
        <v>493</v>
      </c>
      <c r="N294" t="b">
        <v>1</v>
      </c>
      <c r="O294" t="s">
        <v>8269</v>
      </c>
      <c r="P294" s="5">
        <f t="shared" si="18"/>
        <v>101.50693333333334</v>
      </c>
      <c r="Q294" s="13" t="s">
        <v>8246</v>
      </c>
      <c r="R294" s="15">
        <f t="shared" si="19"/>
        <v>154.42231237322514</v>
      </c>
      <c r="S294" t="s">
        <v>8310</v>
      </c>
      <c r="T294" t="s">
        <v>8315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 s="13" t="s">
        <v>8224</v>
      </c>
      <c r="E295">
        <v>26000</v>
      </c>
      <c r="F295">
        <v>26360</v>
      </c>
      <c r="G295" t="s">
        <v>8219</v>
      </c>
      <c r="H295">
        <v>1398009714</v>
      </c>
      <c r="I295" s="9">
        <f t="shared" si="16"/>
        <v>41749.667986111112</v>
      </c>
      <c r="J295">
        <v>1395417714</v>
      </c>
      <c r="K295" s="9">
        <f t="shared" si="17"/>
        <v>41719.667986111112</v>
      </c>
      <c r="L295" t="b">
        <v>1</v>
      </c>
      <c r="M295">
        <v>131</v>
      </c>
      <c r="N295" t="b">
        <v>1</v>
      </c>
      <c r="O295" t="s">
        <v>8269</v>
      </c>
      <c r="P295" s="5">
        <f t="shared" si="18"/>
        <v>101.38461538461539</v>
      </c>
      <c r="Q295" s="13" t="s">
        <v>8246</v>
      </c>
      <c r="R295" s="15">
        <f t="shared" si="19"/>
        <v>201.22137404580153</v>
      </c>
      <c r="S295" t="s">
        <v>8310</v>
      </c>
      <c r="T295" t="s">
        <v>8315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 s="13" t="s">
        <v>8224</v>
      </c>
      <c r="E296">
        <v>5000</v>
      </c>
      <c r="F296">
        <v>5000</v>
      </c>
      <c r="G296" t="s">
        <v>8219</v>
      </c>
      <c r="H296">
        <v>1279555200</v>
      </c>
      <c r="I296" s="9">
        <f t="shared" si="16"/>
        <v>40378.666666666664</v>
      </c>
      <c r="J296">
        <v>1276480894</v>
      </c>
      <c r="K296" s="9">
        <f t="shared" si="17"/>
        <v>40343.084421296298</v>
      </c>
      <c r="L296" t="b">
        <v>1</v>
      </c>
      <c r="M296">
        <v>50</v>
      </c>
      <c r="N296" t="b">
        <v>1</v>
      </c>
      <c r="O296" t="s">
        <v>8269</v>
      </c>
      <c r="P296" s="5">
        <f t="shared" si="18"/>
        <v>100</v>
      </c>
      <c r="Q296" s="13" t="s">
        <v>8246</v>
      </c>
      <c r="R296" s="15">
        <f t="shared" si="19"/>
        <v>100</v>
      </c>
      <c r="S296" t="s">
        <v>8310</v>
      </c>
      <c r="T296" t="s">
        <v>8315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 s="13" t="s">
        <v>8224</v>
      </c>
      <c r="E297">
        <v>50000</v>
      </c>
      <c r="F297">
        <v>66554.559999999998</v>
      </c>
      <c r="G297" t="s">
        <v>8219</v>
      </c>
      <c r="H297">
        <v>1383264000</v>
      </c>
      <c r="I297" s="9">
        <f t="shared" si="16"/>
        <v>41579</v>
      </c>
      <c r="J297">
        <v>1378080409</v>
      </c>
      <c r="K297" s="9">
        <f t="shared" si="17"/>
        <v>41519.004733796297</v>
      </c>
      <c r="L297" t="b">
        <v>1</v>
      </c>
      <c r="M297">
        <v>665</v>
      </c>
      <c r="N297" t="b">
        <v>1</v>
      </c>
      <c r="O297" t="s">
        <v>8269</v>
      </c>
      <c r="P297" s="5">
        <f t="shared" si="18"/>
        <v>133.10911999999999</v>
      </c>
      <c r="Q297" s="13" t="s">
        <v>8246</v>
      </c>
      <c r="R297" s="15">
        <f t="shared" si="19"/>
        <v>100.08204511278196</v>
      </c>
      <c r="S297" t="s">
        <v>8310</v>
      </c>
      <c r="T297" t="s">
        <v>8315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 s="13" t="s">
        <v>8224</v>
      </c>
      <c r="E298">
        <v>25000</v>
      </c>
      <c r="F298">
        <v>29681.55</v>
      </c>
      <c r="G298" t="s">
        <v>8219</v>
      </c>
      <c r="H298">
        <v>1347017083</v>
      </c>
      <c r="I298" s="9">
        <f t="shared" si="16"/>
        <v>41159.475497685184</v>
      </c>
      <c r="J298">
        <v>1344857083</v>
      </c>
      <c r="K298" s="9">
        <f t="shared" si="17"/>
        <v>41134.475497685184</v>
      </c>
      <c r="L298" t="b">
        <v>1</v>
      </c>
      <c r="M298">
        <v>129</v>
      </c>
      <c r="N298" t="b">
        <v>1</v>
      </c>
      <c r="O298" t="s">
        <v>8269</v>
      </c>
      <c r="P298" s="5">
        <f t="shared" si="18"/>
        <v>118.72620000000001</v>
      </c>
      <c r="Q298" s="13" t="s">
        <v>8246</v>
      </c>
      <c r="R298" s="15">
        <f t="shared" si="19"/>
        <v>230.08953488372092</v>
      </c>
      <c r="S298" t="s">
        <v>8310</v>
      </c>
      <c r="T298" t="s">
        <v>8315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 s="13" t="s">
        <v>8224</v>
      </c>
      <c r="E299">
        <v>20000</v>
      </c>
      <c r="F299">
        <v>20128</v>
      </c>
      <c r="G299" t="s">
        <v>8219</v>
      </c>
      <c r="H299">
        <v>1430452740</v>
      </c>
      <c r="I299" s="9">
        <f t="shared" si="16"/>
        <v>42125.165972222225</v>
      </c>
      <c r="J299">
        <v>1427390901</v>
      </c>
      <c r="K299" s="9">
        <f t="shared" si="17"/>
        <v>42089.72802083334</v>
      </c>
      <c r="L299" t="b">
        <v>1</v>
      </c>
      <c r="M299">
        <v>142</v>
      </c>
      <c r="N299" t="b">
        <v>1</v>
      </c>
      <c r="O299" t="s">
        <v>8269</v>
      </c>
      <c r="P299" s="5">
        <f t="shared" si="18"/>
        <v>100.64</v>
      </c>
      <c r="Q299" s="13" t="s">
        <v>8246</v>
      </c>
      <c r="R299" s="15">
        <f t="shared" si="19"/>
        <v>141.74647887323943</v>
      </c>
      <c r="S299" t="s">
        <v>8310</v>
      </c>
      <c r="T299" t="s">
        <v>8315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 s="13" t="s">
        <v>8224</v>
      </c>
      <c r="E300">
        <v>126000</v>
      </c>
      <c r="F300">
        <v>137254.84</v>
      </c>
      <c r="G300" t="s">
        <v>8219</v>
      </c>
      <c r="H300">
        <v>1399669200</v>
      </c>
      <c r="I300" s="9">
        <f t="shared" si="16"/>
        <v>41768.875</v>
      </c>
      <c r="J300">
        <v>1394536048</v>
      </c>
      <c r="K300" s="9">
        <f t="shared" si="17"/>
        <v>41709.463518518518</v>
      </c>
      <c r="L300" t="b">
        <v>1</v>
      </c>
      <c r="M300">
        <v>2436</v>
      </c>
      <c r="N300" t="b">
        <v>1</v>
      </c>
      <c r="O300" t="s">
        <v>8269</v>
      </c>
      <c r="P300" s="5">
        <f t="shared" si="18"/>
        <v>108.93241269841269</v>
      </c>
      <c r="Q300" s="13" t="s">
        <v>8246</v>
      </c>
      <c r="R300" s="15">
        <f t="shared" si="19"/>
        <v>56.344351395730705</v>
      </c>
      <c r="S300" t="s">
        <v>8310</v>
      </c>
      <c r="T300" t="s">
        <v>8315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 s="13" t="s">
        <v>8224</v>
      </c>
      <c r="E301">
        <v>10000</v>
      </c>
      <c r="F301">
        <v>17895.25</v>
      </c>
      <c r="G301" t="s">
        <v>8219</v>
      </c>
      <c r="H301">
        <v>1289975060</v>
      </c>
      <c r="I301" s="9">
        <f t="shared" si="16"/>
        <v>40499.266898148147</v>
      </c>
      <c r="J301">
        <v>1287379460</v>
      </c>
      <c r="K301" s="9">
        <f t="shared" si="17"/>
        <v>40469.225231481483</v>
      </c>
      <c r="L301" t="b">
        <v>1</v>
      </c>
      <c r="M301">
        <v>244</v>
      </c>
      <c r="N301" t="b">
        <v>1</v>
      </c>
      <c r="O301" t="s">
        <v>8269</v>
      </c>
      <c r="P301" s="5">
        <f t="shared" si="18"/>
        <v>178.95250000000001</v>
      </c>
      <c r="Q301" s="13" t="s">
        <v>8246</v>
      </c>
      <c r="R301" s="15">
        <f t="shared" si="19"/>
        <v>73.341188524590166</v>
      </c>
      <c r="S301" t="s">
        <v>8310</v>
      </c>
      <c r="T301" t="s">
        <v>8315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 s="13" t="s">
        <v>8224</v>
      </c>
      <c r="E302">
        <v>25000</v>
      </c>
      <c r="F302">
        <v>25430.66</v>
      </c>
      <c r="G302" t="s">
        <v>8219</v>
      </c>
      <c r="H302">
        <v>1303686138</v>
      </c>
      <c r="I302" s="9">
        <f t="shared" si="16"/>
        <v>40657.959930555553</v>
      </c>
      <c r="J302">
        <v>1301007738</v>
      </c>
      <c r="K302" s="9">
        <f t="shared" si="17"/>
        <v>40626.959930555553</v>
      </c>
      <c r="L302" t="b">
        <v>1</v>
      </c>
      <c r="M302">
        <v>298</v>
      </c>
      <c r="N302" t="b">
        <v>1</v>
      </c>
      <c r="O302" t="s">
        <v>8269</v>
      </c>
      <c r="P302" s="5">
        <f t="shared" si="18"/>
        <v>101.72264</v>
      </c>
      <c r="Q302" s="13" t="s">
        <v>8246</v>
      </c>
      <c r="R302" s="15">
        <f t="shared" si="19"/>
        <v>85.337785234899329</v>
      </c>
      <c r="S302" t="s">
        <v>8310</v>
      </c>
      <c r="T302" t="s">
        <v>8315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 s="13" t="s">
        <v>8224</v>
      </c>
      <c r="E303">
        <v>13000</v>
      </c>
      <c r="F303">
        <v>15435.55</v>
      </c>
      <c r="G303" t="s">
        <v>8219</v>
      </c>
      <c r="H303">
        <v>1363711335</v>
      </c>
      <c r="I303" s="9">
        <f t="shared" si="16"/>
        <v>41352.696006944447</v>
      </c>
      <c r="J303">
        <v>1360258935</v>
      </c>
      <c r="K303" s="9">
        <f t="shared" si="17"/>
        <v>41312.737673611111</v>
      </c>
      <c r="L303" t="b">
        <v>1</v>
      </c>
      <c r="M303">
        <v>251</v>
      </c>
      <c r="N303" t="b">
        <v>1</v>
      </c>
      <c r="O303" t="s">
        <v>8269</v>
      </c>
      <c r="P303" s="5">
        <f t="shared" si="18"/>
        <v>118.73499999999999</v>
      </c>
      <c r="Q303" s="13" t="s">
        <v>8246</v>
      </c>
      <c r="R303" s="15">
        <f t="shared" si="19"/>
        <v>61.496215139442228</v>
      </c>
      <c r="S303" t="s">
        <v>8310</v>
      </c>
      <c r="T303" t="s">
        <v>8315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 s="13" t="s">
        <v>8224</v>
      </c>
      <c r="E304">
        <v>10000</v>
      </c>
      <c r="F304">
        <v>10046</v>
      </c>
      <c r="G304" t="s">
        <v>8219</v>
      </c>
      <c r="H304">
        <v>1330115638</v>
      </c>
      <c r="I304" s="9">
        <f t="shared" si="16"/>
        <v>40963.856921296298</v>
      </c>
      <c r="J304">
        <v>1327523638</v>
      </c>
      <c r="K304" s="9">
        <f t="shared" si="17"/>
        <v>40933.856921296298</v>
      </c>
      <c r="L304" t="b">
        <v>1</v>
      </c>
      <c r="M304">
        <v>108</v>
      </c>
      <c r="N304" t="b">
        <v>1</v>
      </c>
      <c r="O304" t="s">
        <v>8269</v>
      </c>
      <c r="P304" s="5">
        <f t="shared" si="18"/>
        <v>100.46</v>
      </c>
      <c r="Q304" s="13" t="s">
        <v>8246</v>
      </c>
      <c r="R304" s="15">
        <f t="shared" si="19"/>
        <v>93.018518518518519</v>
      </c>
      <c r="S304" t="s">
        <v>8310</v>
      </c>
      <c r="T304" t="s">
        <v>8315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 s="13" t="s">
        <v>8224</v>
      </c>
      <c r="E305">
        <v>3000</v>
      </c>
      <c r="F305">
        <v>4124</v>
      </c>
      <c r="G305" t="s">
        <v>8219</v>
      </c>
      <c r="H305">
        <v>1338601346</v>
      </c>
      <c r="I305" s="9">
        <f t="shared" si="16"/>
        <v>41062.071134259262</v>
      </c>
      <c r="J305">
        <v>1336009346</v>
      </c>
      <c r="K305" s="9">
        <f t="shared" si="17"/>
        <v>41032.071134259262</v>
      </c>
      <c r="L305" t="b">
        <v>1</v>
      </c>
      <c r="M305">
        <v>82</v>
      </c>
      <c r="N305" t="b">
        <v>1</v>
      </c>
      <c r="O305" t="s">
        <v>8269</v>
      </c>
      <c r="P305" s="5">
        <f t="shared" si="18"/>
        <v>137.46666666666667</v>
      </c>
      <c r="Q305" s="13" t="s">
        <v>8246</v>
      </c>
      <c r="R305" s="15">
        <f t="shared" si="19"/>
        <v>50.292682926829265</v>
      </c>
      <c r="S305" t="s">
        <v>8310</v>
      </c>
      <c r="T305" t="s">
        <v>8315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 s="13" t="s">
        <v>8224</v>
      </c>
      <c r="E306">
        <v>3400</v>
      </c>
      <c r="F306">
        <v>7876</v>
      </c>
      <c r="G306" t="s">
        <v>8219</v>
      </c>
      <c r="H306">
        <v>1346464800</v>
      </c>
      <c r="I306" s="9">
        <f t="shared" si="16"/>
        <v>41153.083333333336</v>
      </c>
      <c r="J306">
        <v>1343096197</v>
      </c>
      <c r="K306" s="9">
        <f t="shared" si="17"/>
        <v>41114.094872685186</v>
      </c>
      <c r="L306" t="b">
        <v>1</v>
      </c>
      <c r="M306">
        <v>74</v>
      </c>
      <c r="N306" t="b">
        <v>1</v>
      </c>
      <c r="O306" t="s">
        <v>8269</v>
      </c>
      <c r="P306" s="5">
        <f t="shared" si="18"/>
        <v>231.64705882352939</v>
      </c>
      <c r="Q306" s="13" t="s">
        <v>8246</v>
      </c>
      <c r="R306" s="15">
        <f t="shared" si="19"/>
        <v>106.43243243243244</v>
      </c>
      <c r="S306" t="s">
        <v>8310</v>
      </c>
      <c r="T306" t="s">
        <v>8315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 s="13" t="s">
        <v>8224</v>
      </c>
      <c r="E307">
        <v>7500</v>
      </c>
      <c r="F307">
        <v>9775</v>
      </c>
      <c r="G307" t="s">
        <v>8219</v>
      </c>
      <c r="H307">
        <v>1331392049</v>
      </c>
      <c r="I307" s="9">
        <f t="shared" si="16"/>
        <v>40978.630196759259</v>
      </c>
      <c r="J307">
        <v>1328800049</v>
      </c>
      <c r="K307" s="9">
        <f t="shared" si="17"/>
        <v>40948.630196759259</v>
      </c>
      <c r="L307" t="b">
        <v>1</v>
      </c>
      <c r="M307">
        <v>189</v>
      </c>
      <c r="N307" t="b">
        <v>1</v>
      </c>
      <c r="O307" t="s">
        <v>8269</v>
      </c>
      <c r="P307" s="5">
        <f t="shared" si="18"/>
        <v>130.33333333333331</v>
      </c>
      <c r="Q307" s="13" t="s">
        <v>8246</v>
      </c>
      <c r="R307" s="15">
        <f t="shared" si="19"/>
        <v>51.719576719576722</v>
      </c>
      <c r="S307" t="s">
        <v>8310</v>
      </c>
      <c r="T307" t="s">
        <v>8315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 s="13" t="s">
        <v>8224</v>
      </c>
      <c r="E308">
        <v>1000</v>
      </c>
      <c r="F308">
        <v>2929</v>
      </c>
      <c r="G308" t="s">
        <v>8219</v>
      </c>
      <c r="H308">
        <v>1363806333</v>
      </c>
      <c r="I308" s="9">
        <f t="shared" si="16"/>
        <v>41353.795520833337</v>
      </c>
      <c r="J308">
        <v>1362081933</v>
      </c>
      <c r="K308" s="9">
        <f t="shared" si="17"/>
        <v>41333.837187500001</v>
      </c>
      <c r="L308" t="b">
        <v>1</v>
      </c>
      <c r="M308">
        <v>80</v>
      </c>
      <c r="N308" t="b">
        <v>1</v>
      </c>
      <c r="O308" t="s">
        <v>8269</v>
      </c>
      <c r="P308" s="5">
        <f t="shared" si="18"/>
        <v>292.89999999999998</v>
      </c>
      <c r="Q308" s="13" t="s">
        <v>8246</v>
      </c>
      <c r="R308" s="15">
        <f t="shared" si="19"/>
        <v>36.612499999999997</v>
      </c>
      <c r="S308" t="s">
        <v>8310</v>
      </c>
      <c r="T308" t="s">
        <v>8315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 s="13" t="s">
        <v>8224</v>
      </c>
      <c r="E309">
        <v>22000</v>
      </c>
      <c r="F309">
        <v>24490</v>
      </c>
      <c r="G309" t="s">
        <v>8219</v>
      </c>
      <c r="H309">
        <v>1360276801</v>
      </c>
      <c r="I309" s="9">
        <f t="shared" si="16"/>
        <v>41312.944456018515</v>
      </c>
      <c r="J309">
        <v>1357684801</v>
      </c>
      <c r="K309" s="9">
        <f t="shared" si="17"/>
        <v>41282.944456018515</v>
      </c>
      <c r="L309" t="b">
        <v>1</v>
      </c>
      <c r="M309">
        <v>576</v>
      </c>
      <c r="N309" t="b">
        <v>1</v>
      </c>
      <c r="O309" t="s">
        <v>8269</v>
      </c>
      <c r="P309" s="5">
        <f t="shared" si="18"/>
        <v>111.31818181818183</v>
      </c>
      <c r="Q309" s="13" t="s">
        <v>8246</v>
      </c>
      <c r="R309" s="15">
        <f t="shared" si="19"/>
        <v>42.517361111111114</v>
      </c>
      <c r="S309" t="s">
        <v>8310</v>
      </c>
      <c r="T309" t="s">
        <v>8315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 s="13" t="s">
        <v>8224</v>
      </c>
      <c r="E310">
        <v>12000</v>
      </c>
      <c r="F310">
        <v>12668</v>
      </c>
      <c r="G310" t="s">
        <v>8219</v>
      </c>
      <c r="H310">
        <v>1299775210</v>
      </c>
      <c r="I310" s="9">
        <f t="shared" si="16"/>
        <v>40612.694560185184</v>
      </c>
      <c r="J310">
        <v>1295887210</v>
      </c>
      <c r="K310" s="9">
        <f t="shared" si="17"/>
        <v>40567.694560185184</v>
      </c>
      <c r="L310" t="b">
        <v>1</v>
      </c>
      <c r="M310">
        <v>202</v>
      </c>
      <c r="N310" t="b">
        <v>1</v>
      </c>
      <c r="O310" t="s">
        <v>8269</v>
      </c>
      <c r="P310" s="5">
        <f t="shared" si="18"/>
        <v>105.56666666666668</v>
      </c>
      <c r="Q310" s="13" t="s">
        <v>8246</v>
      </c>
      <c r="R310" s="15">
        <f t="shared" si="19"/>
        <v>62.712871287128714</v>
      </c>
      <c r="S310" t="s">
        <v>8310</v>
      </c>
      <c r="T310" t="s">
        <v>8315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 s="13" t="s">
        <v>8224</v>
      </c>
      <c r="E311">
        <v>18000</v>
      </c>
      <c r="F311">
        <v>21410</v>
      </c>
      <c r="G311" t="s">
        <v>8219</v>
      </c>
      <c r="H311">
        <v>1346695334</v>
      </c>
      <c r="I311" s="9">
        <f t="shared" si="16"/>
        <v>41155.751550925925</v>
      </c>
      <c r="J311">
        <v>1344880934</v>
      </c>
      <c r="K311" s="9">
        <f t="shared" si="17"/>
        <v>41134.751550925925</v>
      </c>
      <c r="L311" t="b">
        <v>1</v>
      </c>
      <c r="M311">
        <v>238</v>
      </c>
      <c r="N311" t="b">
        <v>1</v>
      </c>
      <c r="O311" t="s">
        <v>8269</v>
      </c>
      <c r="P311" s="5">
        <f t="shared" si="18"/>
        <v>118.94444444444446</v>
      </c>
      <c r="Q311" s="13" t="s">
        <v>8246</v>
      </c>
      <c r="R311" s="15">
        <f t="shared" si="19"/>
        <v>89.957983193277315</v>
      </c>
      <c r="S311" t="s">
        <v>8310</v>
      </c>
      <c r="T311" t="s">
        <v>8315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 s="13" t="s">
        <v>8224</v>
      </c>
      <c r="E312">
        <v>1000</v>
      </c>
      <c r="F312">
        <v>1041.29</v>
      </c>
      <c r="G312" t="s">
        <v>8219</v>
      </c>
      <c r="H312">
        <v>1319076000</v>
      </c>
      <c r="I312" s="9">
        <f t="shared" si="16"/>
        <v>40836.083333333336</v>
      </c>
      <c r="J312">
        <v>1317788623</v>
      </c>
      <c r="K312" s="9">
        <f t="shared" si="17"/>
        <v>40821.183136574073</v>
      </c>
      <c r="L312" t="b">
        <v>1</v>
      </c>
      <c r="M312">
        <v>36</v>
      </c>
      <c r="N312" t="b">
        <v>1</v>
      </c>
      <c r="O312" t="s">
        <v>8269</v>
      </c>
      <c r="P312" s="5">
        <f t="shared" si="18"/>
        <v>104.129</v>
      </c>
      <c r="Q312" s="13" t="s">
        <v>8246</v>
      </c>
      <c r="R312" s="15">
        <f t="shared" si="19"/>
        <v>28.924722222222222</v>
      </c>
      <c r="S312" t="s">
        <v>8310</v>
      </c>
      <c r="T312" t="s">
        <v>8315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 s="13" t="s">
        <v>8224</v>
      </c>
      <c r="E313">
        <v>20000</v>
      </c>
      <c r="F313">
        <v>20820.330000000002</v>
      </c>
      <c r="G313" t="s">
        <v>8219</v>
      </c>
      <c r="H313">
        <v>1325404740</v>
      </c>
      <c r="I313" s="9">
        <f t="shared" si="16"/>
        <v>40909.332638888889</v>
      </c>
      <c r="J313">
        <v>1321852592</v>
      </c>
      <c r="K313" s="9">
        <f t="shared" si="17"/>
        <v>40868.219814814816</v>
      </c>
      <c r="L313" t="b">
        <v>1</v>
      </c>
      <c r="M313">
        <v>150</v>
      </c>
      <c r="N313" t="b">
        <v>1</v>
      </c>
      <c r="O313" t="s">
        <v>8269</v>
      </c>
      <c r="P313" s="5">
        <f t="shared" si="18"/>
        <v>104.10165000000001</v>
      </c>
      <c r="Q313" s="13" t="s">
        <v>8246</v>
      </c>
      <c r="R313" s="15">
        <f t="shared" si="19"/>
        <v>138.8022</v>
      </c>
      <c r="S313" t="s">
        <v>8310</v>
      </c>
      <c r="T313" t="s">
        <v>8315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 s="13" t="s">
        <v>8224</v>
      </c>
      <c r="E314">
        <v>8000</v>
      </c>
      <c r="F314">
        <v>8950</v>
      </c>
      <c r="G314" t="s">
        <v>8219</v>
      </c>
      <c r="H314">
        <v>1365973432</v>
      </c>
      <c r="I314" s="9">
        <f t="shared" si="16"/>
        <v>41378.877685185187</v>
      </c>
      <c r="J314">
        <v>1363381432</v>
      </c>
      <c r="K314" s="9">
        <f t="shared" si="17"/>
        <v>41348.877685185187</v>
      </c>
      <c r="L314" t="b">
        <v>1</v>
      </c>
      <c r="M314">
        <v>146</v>
      </c>
      <c r="N314" t="b">
        <v>1</v>
      </c>
      <c r="O314" t="s">
        <v>8269</v>
      </c>
      <c r="P314" s="5">
        <f t="shared" si="18"/>
        <v>111.87499999999999</v>
      </c>
      <c r="Q314" s="13" t="s">
        <v>8246</v>
      </c>
      <c r="R314" s="15">
        <f t="shared" si="19"/>
        <v>61.301369863013697</v>
      </c>
      <c r="S314" t="s">
        <v>8310</v>
      </c>
      <c r="T314" t="s">
        <v>8315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 s="13" t="s">
        <v>8224</v>
      </c>
      <c r="E315">
        <v>17000</v>
      </c>
      <c r="F315">
        <v>17805</v>
      </c>
      <c r="G315" t="s">
        <v>8219</v>
      </c>
      <c r="H315">
        <v>1281542340</v>
      </c>
      <c r="I315" s="9">
        <f t="shared" si="16"/>
        <v>40401.665972222225</v>
      </c>
      <c r="J315">
        <v>1277702894</v>
      </c>
      <c r="K315" s="9">
        <f t="shared" si="17"/>
        <v>40357.227939814817</v>
      </c>
      <c r="L315" t="b">
        <v>1</v>
      </c>
      <c r="M315">
        <v>222</v>
      </c>
      <c r="N315" t="b">
        <v>1</v>
      </c>
      <c r="O315" t="s">
        <v>8269</v>
      </c>
      <c r="P315" s="5">
        <f t="shared" si="18"/>
        <v>104.73529411764706</v>
      </c>
      <c r="Q315" s="13" t="s">
        <v>8246</v>
      </c>
      <c r="R315" s="15">
        <f t="shared" si="19"/>
        <v>80.202702702702709</v>
      </c>
      <c r="S315" t="s">
        <v>8310</v>
      </c>
      <c r="T315" t="s">
        <v>8315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 s="13" t="s">
        <v>8224</v>
      </c>
      <c r="E316">
        <v>1000</v>
      </c>
      <c r="F316">
        <v>3851.5</v>
      </c>
      <c r="G316" t="s">
        <v>8219</v>
      </c>
      <c r="H316">
        <v>1362167988</v>
      </c>
      <c r="I316" s="9">
        <f t="shared" si="16"/>
        <v>41334.833194444444</v>
      </c>
      <c r="J316">
        <v>1359575988</v>
      </c>
      <c r="K316" s="9">
        <f t="shared" si="17"/>
        <v>41304.833194444444</v>
      </c>
      <c r="L316" t="b">
        <v>1</v>
      </c>
      <c r="M316">
        <v>120</v>
      </c>
      <c r="N316" t="b">
        <v>1</v>
      </c>
      <c r="O316" t="s">
        <v>8269</v>
      </c>
      <c r="P316" s="5">
        <f t="shared" si="18"/>
        <v>385.15000000000003</v>
      </c>
      <c r="Q316" s="13" t="s">
        <v>8246</v>
      </c>
      <c r="R316" s="15">
        <f t="shared" si="19"/>
        <v>32.095833333333331</v>
      </c>
      <c r="S316" t="s">
        <v>8310</v>
      </c>
      <c r="T316" t="s">
        <v>8315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 s="13" t="s">
        <v>8224</v>
      </c>
      <c r="E317">
        <v>25000</v>
      </c>
      <c r="F317">
        <v>25312</v>
      </c>
      <c r="G317" t="s">
        <v>8219</v>
      </c>
      <c r="H317">
        <v>1345660334</v>
      </c>
      <c r="I317" s="9">
        <f t="shared" si="16"/>
        <v>41143.77238425926</v>
      </c>
      <c r="J317">
        <v>1343068334</v>
      </c>
      <c r="K317" s="9">
        <f t="shared" si="17"/>
        <v>41113.77238425926</v>
      </c>
      <c r="L317" t="b">
        <v>1</v>
      </c>
      <c r="M317">
        <v>126</v>
      </c>
      <c r="N317" t="b">
        <v>1</v>
      </c>
      <c r="O317" t="s">
        <v>8269</v>
      </c>
      <c r="P317" s="5">
        <f t="shared" si="18"/>
        <v>101.248</v>
      </c>
      <c r="Q317" s="13" t="s">
        <v>8246</v>
      </c>
      <c r="R317" s="15">
        <f t="shared" si="19"/>
        <v>200.88888888888889</v>
      </c>
      <c r="S317" t="s">
        <v>8310</v>
      </c>
      <c r="T317" t="s">
        <v>8315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 s="13" t="s">
        <v>8229</v>
      </c>
      <c r="E318">
        <v>15000</v>
      </c>
      <c r="F318">
        <v>17066</v>
      </c>
      <c r="G318" t="s">
        <v>8219</v>
      </c>
      <c r="H318">
        <v>1418273940</v>
      </c>
      <c r="I318" s="9">
        <f t="shared" si="16"/>
        <v>41984.207638888889</v>
      </c>
      <c r="J318">
        <v>1415398197</v>
      </c>
      <c r="K318" s="9">
        <f t="shared" si="17"/>
        <v>41950.923576388886</v>
      </c>
      <c r="L318" t="b">
        <v>1</v>
      </c>
      <c r="M318">
        <v>158</v>
      </c>
      <c r="N318" t="b">
        <v>1</v>
      </c>
      <c r="O318" t="s">
        <v>8269</v>
      </c>
      <c r="P318" s="5">
        <f t="shared" si="18"/>
        <v>113.77333333333333</v>
      </c>
      <c r="Q318" s="13" t="s">
        <v>8251</v>
      </c>
      <c r="R318" s="15">
        <f t="shared" si="19"/>
        <v>108.01265822784811</v>
      </c>
      <c r="S318" t="s">
        <v>8310</v>
      </c>
      <c r="T318" t="s">
        <v>8315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 s="13" t="s">
        <v>8224</v>
      </c>
      <c r="E319">
        <v>30000</v>
      </c>
      <c r="F319">
        <v>30241</v>
      </c>
      <c r="G319" t="s">
        <v>8219</v>
      </c>
      <c r="H319">
        <v>1386778483</v>
      </c>
      <c r="I319" s="9">
        <f t="shared" si="16"/>
        <v>41619.676886574074</v>
      </c>
      <c r="J319">
        <v>1384186483</v>
      </c>
      <c r="K319" s="9">
        <f t="shared" si="17"/>
        <v>41589.676886574074</v>
      </c>
      <c r="L319" t="b">
        <v>1</v>
      </c>
      <c r="M319">
        <v>316</v>
      </c>
      <c r="N319" t="b">
        <v>1</v>
      </c>
      <c r="O319" t="s">
        <v>8269</v>
      </c>
      <c r="P319" s="5">
        <f t="shared" si="18"/>
        <v>100.80333333333333</v>
      </c>
      <c r="Q319" s="13" t="s">
        <v>8246</v>
      </c>
      <c r="R319" s="15">
        <f t="shared" si="19"/>
        <v>95.699367088607602</v>
      </c>
      <c r="S319" t="s">
        <v>8310</v>
      </c>
      <c r="T319" t="s">
        <v>8315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 s="13" t="s">
        <v>8224</v>
      </c>
      <c r="E320">
        <v>5000</v>
      </c>
      <c r="F320">
        <v>14166</v>
      </c>
      <c r="G320" t="s">
        <v>8219</v>
      </c>
      <c r="H320">
        <v>1364342151</v>
      </c>
      <c r="I320" s="9">
        <f t="shared" si="16"/>
        <v>41359.997118055559</v>
      </c>
      <c r="J320">
        <v>1361753751</v>
      </c>
      <c r="K320" s="9">
        <f t="shared" si="17"/>
        <v>41330.038784722223</v>
      </c>
      <c r="L320" t="b">
        <v>1</v>
      </c>
      <c r="M320">
        <v>284</v>
      </c>
      <c r="N320" t="b">
        <v>1</v>
      </c>
      <c r="O320" t="s">
        <v>8269</v>
      </c>
      <c r="P320" s="5">
        <f t="shared" si="18"/>
        <v>283.32</v>
      </c>
      <c r="Q320" s="13" t="s">
        <v>8246</v>
      </c>
      <c r="R320" s="15">
        <f t="shared" si="19"/>
        <v>49.880281690140848</v>
      </c>
      <c r="S320" t="s">
        <v>8310</v>
      </c>
      <c r="T320" t="s">
        <v>8315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 s="13" t="s">
        <v>8224</v>
      </c>
      <c r="E321">
        <v>5000</v>
      </c>
      <c r="F321">
        <v>5634</v>
      </c>
      <c r="G321" t="s">
        <v>8219</v>
      </c>
      <c r="H321">
        <v>1265097540</v>
      </c>
      <c r="I321" s="9">
        <f t="shared" si="16"/>
        <v>40211.332638888889</v>
      </c>
      <c r="J321">
        <v>1257538029</v>
      </c>
      <c r="K321" s="9">
        <f t="shared" si="17"/>
        <v>40123.83829861111</v>
      </c>
      <c r="L321" t="b">
        <v>1</v>
      </c>
      <c r="M321">
        <v>51</v>
      </c>
      <c r="N321" t="b">
        <v>1</v>
      </c>
      <c r="O321" t="s">
        <v>8269</v>
      </c>
      <c r="P321" s="5">
        <f t="shared" si="18"/>
        <v>112.68</v>
      </c>
      <c r="Q321" s="13" t="s">
        <v>8246</v>
      </c>
      <c r="R321" s="15">
        <f t="shared" si="19"/>
        <v>110.47058823529412</v>
      </c>
      <c r="S321" t="s">
        <v>8310</v>
      </c>
      <c r="T321" t="s">
        <v>8315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 s="13" t="s">
        <v>8225</v>
      </c>
      <c r="E322">
        <v>20000</v>
      </c>
      <c r="F322">
        <v>21316</v>
      </c>
      <c r="G322" t="s">
        <v>8219</v>
      </c>
      <c r="H322">
        <v>1450825200</v>
      </c>
      <c r="I322" s="9">
        <f t="shared" ref="I322:I385" si="20">(((H322/60)/60)/24)+DATE(1970,1,1)</f>
        <v>42360.958333333328</v>
      </c>
      <c r="J322">
        <v>1448284433</v>
      </c>
      <c r="K322" s="9">
        <f t="shared" ref="K322:K385" si="21">(((J322/60)/60)/24)+DATE(1970,1,1)</f>
        <v>42331.551307870366</v>
      </c>
      <c r="L322" t="b">
        <v>1</v>
      </c>
      <c r="M322">
        <v>158</v>
      </c>
      <c r="N322" t="b">
        <v>1</v>
      </c>
      <c r="O322" t="s">
        <v>8269</v>
      </c>
      <c r="P322" s="5">
        <f t="shared" ref="P322:P385" si="22">F322/E322*100</f>
        <v>106.58000000000001</v>
      </c>
      <c r="Q322" s="13" t="s">
        <v>8247</v>
      </c>
      <c r="R322" s="15">
        <f t="shared" ref="R322:R385" si="23">IF(M322&gt;0,F322/M322,"0")</f>
        <v>134.91139240506328</v>
      </c>
      <c r="S322" t="s">
        <v>8310</v>
      </c>
      <c r="T322" t="s">
        <v>8315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 s="13" t="s">
        <v>8236</v>
      </c>
      <c r="E323">
        <v>35000</v>
      </c>
      <c r="F323">
        <v>35932</v>
      </c>
      <c r="G323" t="s">
        <v>8219</v>
      </c>
      <c r="H323">
        <v>1478605386</v>
      </c>
      <c r="I323" s="9">
        <f t="shared" si="20"/>
        <v>42682.488263888896</v>
      </c>
      <c r="J323">
        <v>1475577786</v>
      </c>
      <c r="K323" s="9">
        <f t="shared" si="21"/>
        <v>42647.446597222224</v>
      </c>
      <c r="L323" t="b">
        <v>1</v>
      </c>
      <c r="M323">
        <v>337</v>
      </c>
      <c r="N323" t="b">
        <v>1</v>
      </c>
      <c r="O323" t="s">
        <v>8269</v>
      </c>
      <c r="P323" s="5">
        <f t="shared" si="22"/>
        <v>102.66285714285715</v>
      </c>
      <c r="Q323" s="13" t="s">
        <v>8249</v>
      </c>
      <c r="R323" s="15">
        <f t="shared" si="23"/>
        <v>106.62314540059347</v>
      </c>
      <c r="S323" t="s">
        <v>8310</v>
      </c>
      <c r="T323" t="s">
        <v>8315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 s="13" t="s">
        <v>8224</v>
      </c>
      <c r="E324">
        <v>25000</v>
      </c>
      <c r="F324">
        <v>26978</v>
      </c>
      <c r="G324" t="s">
        <v>8219</v>
      </c>
      <c r="H324">
        <v>1463146848</v>
      </c>
      <c r="I324" s="9">
        <f t="shared" si="20"/>
        <v>42503.57</v>
      </c>
      <c r="J324">
        <v>1460554848</v>
      </c>
      <c r="K324" s="9">
        <f t="shared" si="21"/>
        <v>42473.57</v>
      </c>
      <c r="L324" t="b">
        <v>1</v>
      </c>
      <c r="M324">
        <v>186</v>
      </c>
      <c r="N324" t="b">
        <v>1</v>
      </c>
      <c r="O324" t="s">
        <v>8269</v>
      </c>
      <c r="P324" s="5">
        <f t="shared" si="22"/>
        <v>107.91200000000001</v>
      </c>
      <c r="Q324" s="13" t="s">
        <v>8246</v>
      </c>
      <c r="R324" s="15">
        <f t="shared" si="23"/>
        <v>145.04301075268816</v>
      </c>
      <c r="S324" t="s">
        <v>8310</v>
      </c>
      <c r="T324" t="s">
        <v>8315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 s="13" t="s">
        <v>8224</v>
      </c>
      <c r="E325">
        <v>5400</v>
      </c>
      <c r="F325">
        <v>6646</v>
      </c>
      <c r="G325" t="s">
        <v>8219</v>
      </c>
      <c r="H325">
        <v>1482307140</v>
      </c>
      <c r="I325" s="9">
        <f t="shared" si="20"/>
        <v>42725.332638888889</v>
      </c>
      <c r="J325">
        <v>1479886966</v>
      </c>
      <c r="K325" s="9">
        <f t="shared" si="21"/>
        <v>42697.32136574074</v>
      </c>
      <c r="L325" t="b">
        <v>1</v>
      </c>
      <c r="M325">
        <v>58</v>
      </c>
      <c r="N325" t="b">
        <v>1</v>
      </c>
      <c r="O325" t="s">
        <v>8269</v>
      </c>
      <c r="P325" s="5">
        <f t="shared" si="22"/>
        <v>123.07407407407408</v>
      </c>
      <c r="Q325" s="13" t="s">
        <v>8246</v>
      </c>
      <c r="R325" s="15">
        <f t="shared" si="23"/>
        <v>114.58620689655173</v>
      </c>
      <c r="S325" t="s">
        <v>8310</v>
      </c>
      <c r="T325" t="s">
        <v>8315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 s="13" t="s">
        <v>8224</v>
      </c>
      <c r="E326">
        <v>8500</v>
      </c>
      <c r="F326">
        <v>8636</v>
      </c>
      <c r="G326" t="s">
        <v>8219</v>
      </c>
      <c r="H326">
        <v>1438441308</v>
      </c>
      <c r="I326" s="9">
        <f t="shared" si="20"/>
        <v>42217.626250000001</v>
      </c>
      <c r="J326">
        <v>1435590108</v>
      </c>
      <c r="K326" s="9">
        <f t="shared" si="21"/>
        <v>42184.626250000001</v>
      </c>
      <c r="L326" t="b">
        <v>1</v>
      </c>
      <c r="M326">
        <v>82</v>
      </c>
      <c r="N326" t="b">
        <v>1</v>
      </c>
      <c r="O326" t="s">
        <v>8269</v>
      </c>
      <c r="P326" s="5">
        <f t="shared" si="22"/>
        <v>101.6</v>
      </c>
      <c r="Q326" s="13" t="s">
        <v>8246</v>
      </c>
      <c r="R326" s="15">
        <f t="shared" si="23"/>
        <v>105.3170731707317</v>
      </c>
      <c r="S326" t="s">
        <v>8310</v>
      </c>
      <c r="T326" t="s">
        <v>8315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 s="13" t="s">
        <v>8224</v>
      </c>
      <c r="E327">
        <v>50000</v>
      </c>
      <c r="F327">
        <v>52198</v>
      </c>
      <c r="G327" t="s">
        <v>8219</v>
      </c>
      <c r="H327">
        <v>1482208233</v>
      </c>
      <c r="I327" s="9">
        <f t="shared" si="20"/>
        <v>42724.187881944439</v>
      </c>
      <c r="J327">
        <v>1479184233</v>
      </c>
      <c r="K327" s="9">
        <f t="shared" si="21"/>
        <v>42689.187881944439</v>
      </c>
      <c r="L327" t="b">
        <v>1</v>
      </c>
      <c r="M327">
        <v>736</v>
      </c>
      <c r="N327" t="b">
        <v>1</v>
      </c>
      <c r="O327" t="s">
        <v>8269</v>
      </c>
      <c r="P327" s="5">
        <f t="shared" si="22"/>
        <v>104.396</v>
      </c>
      <c r="Q327" s="13" t="s">
        <v>8246</v>
      </c>
      <c r="R327" s="15">
        <f t="shared" si="23"/>
        <v>70.921195652173907</v>
      </c>
      <c r="S327" t="s">
        <v>8310</v>
      </c>
      <c r="T327" t="s">
        <v>8315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 s="13" t="s">
        <v>8224</v>
      </c>
      <c r="E328">
        <v>150000</v>
      </c>
      <c r="F328">
        <v>169394.6</v>
      </c>
      <c r="G328" t="s">
        <v>8219</v>
      </c>
      <c r="H328">
        <v>1489532220</v>
      </c>
      <c r="I328" s="9">
        <f t="shared" si="20"/>
        <v>42808.956250000003</v>
      </c>
      <c r="J328">
        <v>1486625606</v>
      </c>
      <c r="K328" s="9">
        <f t="shared" si="21"/>
        <v>42775.314884259264</v>
      </c>
      <c r="L328" t="b">
        <v>1</v>
      </c>
      <c r="M328">
        <v>1151</v>
      </c>
      <c r="N328" t="b">
        <v>1</v>
      </c>
      <c r="O328" t="s">
        <v>8269</v>
      </c>
      <c r="P328" s="5">
        <f t="shared" si="22"/>
        <v>112.92973333333333</v>
      </c>
      <c r="Q328" s="13" t="s">
        <v>8246</v>
      </c>
      <c r="R328" s="15">
        <f t="shared" si="23"/>
        <v>147.17167680278018</v>
      </c>
      <c r="S328" t="s">
        <v>8310</v>
      </c>
      <c r="T328" t="s">
        <v>8315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 s="13" t="s">
        <v>8224</v>
      </c>
      <c r="E329">
        <v>4000</v>
      </c>
      <c r="F329">
        <v>5456</v>
      </c>
      <c r="G329" t="s">
        <v>8219</v>
      </c>
      <c r="H329">
        <v>1427011200</v>
      </c>
      <c r="I329" s="9">
        <f t="shared" si="20"/>
        <v>42085.333333333328</v>
      </c>
      <c r="J329">
        <v>1424669929</v>
      </c>
      <c r="K329" s="9">
        <f t="shared" si="21"/>
        <v>42058.235289351855</v>
      </c>
      <c r="L329" t="b">
        <v>1</v>
      </c>
      <c r="M329">
        <v>34</v>
      </c>
      <c r="N329" t="b">
        <v>1</v>
      </c>
      <c r="O329" t="s">
        <v>8269</v>
      </c>
      <c r="P329" s="5">
        <f t="shared" si="22"/>
        <v>136.4</v>
      </c>
      <c r="Q329" s="13" t="s">
        <v>8246</v>
      </c>
      <c r="R329" s="15">
        <f t="shared" si="23"/>
        <v>160.47058823529412</v>
      </c>
      <c r="S329" t="s">
        <v>8310</v>
      </c>
      <c r="T329" t="s">
        <v>8315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 s="13" t="s">
        <v>8224</v>
      </c>
      <c r="E330">
        <v>75000</v>
      </c>
      <c r="F330">
        <v>77710.8</v>
      </c>
      <c r="G330" t="s">
        <v>8219</v>
      </c>
      <c r="H330">
        <v>1446350400</v>
      </c>
      <c r="I330" s="9">
        <f t="shared" si="20"/>
        <v>42309.166666666672</v>
      </c>
      <c r="J330">
        <v>1443739388</v>
      </c>
      <c r="K330" s="9">
        <f t="shared" si="21"/>
        <v>42278.946620370371</v>
      </c>
      <c r="L330" t="b">
        <v>1</v>
      </c>
      <c r="M330">
        <v>498</v>
      </c>
      <c r="N330" t="b">
        <v>1</v>
      </c>
      <c r="O330" t="s">
        <v>8269</v>
      </c>
      <c r="P330" s="5">
        <f t="shared" si="22"/>
        <v>103.61439999999999</v>
      </c>
      <c r="Q330" s="13" t="s">
        <v>8246</v>
      </c>
      <c r="R330" s="15">
        <f t="shared" si="23"/>
        <v>156.04578313253012</v>
      </c>
      <c r="S330" t="s">
        <v>8310</v>
      </c>
      <c r="T330" t="s">
        <v>8315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 s="13" t="s">
        <v>8224</v>
      </c>
      <c r="E331">
        <v>10000</v>
      </c>
      <c r="F331">
        <v>10550</v>
      </c>
      <c r="G331" t="s">
        <v>8219</v>
      </c>
      <c r="H331">
        <v>1446868800</v>
      </c>
      <c r="I331" s="9">
        <f t="shared" si="20"/>
        <v>42315.166666666672</v>
      </c>
      <c r="J331">
        <v>1444821127</v>
      </c>
      <c r="K331" s="9">
        <f t="shared" si="21"/>
        <v>42291.46674768519</v>
      </c>
      <c r="L331" t="b">
        <v>1</v>
      </c>
      <c r="M331">
        <v>167</v>
      </c>
      <c r="N331" t="b">
        <v>1</v>
      </c>
      <c r="O331" t="s">
        <v>8269</v>
      </c>
      <c r="P331" s="5">
        <f t="shared" si="22"/>
        <v>105.5</v>
      </c>
      <c r="Q331" s="13" t="s">
        <v>8246</v>
      </c>
      <c r="R331" s="15">
        <f t="shared" si="23"/>
        <v>63.17365269461078</v>
      </c>
      <c r="S331" t="s">
        <v>8310</v>
      </c>
      <c r="T331" t="s">
        <v>8315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 s="13" t="s">
        <v>8224</v>
      </c>
      <c r="E332">
        <v>35000</v>
      </c>
      <c r="F332">
        <v>35640</v>
      </c>
      <c r="G332" t="s">
        <v>8219</v>
      </c>
      <c r="H332">
        <v>1368763140</v>
      </c>
      <c r="I332" s="9">
        <f t="shared" si="20"/>
        <v>41411.165972222225</v>
      </c>
      <c r="J332">
        <v>1366028563</v>
      </c>
      <c r="K332" s="9">
        <f t="shared" si="21"/>
        <v>41379.515775462962</v>
      </c>
      <c r="L332" t="b">
        <v>1</v>
      </c>
      <c r="M332">
        <v>340</v>
      </c>
      <c r="N332" t="b">
        <v>1</v>
      </c>
      <c r="O332" t="s">
        <v>8269</v>
      </c>
      <c r="P332" s="5">
        <f t="shared" si="22"/>
        <v>101.82857142857142</v>
      </c>
      <c r="Q332" s="13" t="s">
        <v>8246</v>
      </c>
      <c r="R332" s="15">
        <f t="shared" si="23"/>
        <v>104.82352941176471</v>
      </c>
      <c r="S332" t="s">
        <v>8310</v>
      </c>
      <c r="T332" t="s">
        <v>8315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 s="13" t="s">
        <v>8224</v>
      </c>
      <c r="E333">
        <v>40000</v>
      </c>
      <c r="F333">
        <v>42642</v>
      </c>
      <c r="G333" t="s">
        <v>8219</v>
      </c>
      <c r="H333">
        <v>1466171834</v>
      </c>
      <c r="I333" s="9">
        <f t="shared" si="20"/>
        <v>42538.581412037034</v>
      </c>
      <c r="J333">
        <v>1463493434</v>
      </c>
      <c r="K333" s="9">
        <f t="shared" si="21"/>
        <v>42507.581412037034</v>
      </c>
      <c r="L333" t="b">
        <v>1</v>
      </c>
      <c r="M333">
        <v>438</v>
      </c>
      <c r="N333" t="b">
        <v>1</v>
      </c>
      <c r="O333" t="s">
        <v>8269</v>
      </c>
      <c r="P333" s="5">
        <f t="shared" si="22"/>
        <v>106.60499999999999</v>
      </c>
      <c r="Q333" s="13" t="s">
        <v>8246</v>
      </c>
      <c r="R333" s="15">
        <f t="shared" si="23"/>
        <v>97.356164383561648</v>
      </c>
      <c r="S333" t="s">
        <v>8310</v>
      </c>
      <c r="T333" t="s">
        <v>8315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 s="13" t="s">
        <v>8224</v>
      </c>
      <c r="E334">
        <v>100000</v>
      </c>
      <c r="F334">
        <v>113015</v>
      </c>
      <c r="G334" t="s">
        <v>8219</v>
      </c>
      <c r="H334">
        <v>1446019200</v>
      </c>
      <c r="I334" s="9">
        <f t="shared" si="20"/>
        <v>42305.333333333328</v>
      </c>
      <c r="J334">
        <v>1442420377</v>
      </c>
      <c r="K334" s="9">
        <f t="shared" si="21"/>
        <v>42263.680289351847</v>
      </c>
      <c r="L334" t="b">
        <v>1</v>
      </c>
      <c r="M334">
        <v>555</v>
      </c>
      <c r="N334" t="b">
        <v>1</v>
      </c>
      <c r="O334" t="s">
        <v>8269</v>
      </c>
      <c r="P334" s="5">
        <f t="shared" si="22"/>
        <v>113.015</v>
      </c>
      <c r="Q334" s="13" t="s">
        <v>8246</v>
      </c>
      <c r="R334" s="15">
        <f t="shared" si="23"/>
        <v>203.63063063063063</v>
      </c>
      <c r="S334" t="s">
        <v>8310</v>
      </c>
      <c r="T334" t="s">
        <v>8315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 s="13" t="s">
        <v>8224</v>
      </c>
      <c r="E335">
        <v>40000</v>
      </c>
      <c r="F335">
        <v>50091</v>
      </c>
      <c r="G335" t="s">
        <v>8219</v>
      </c>
      <c r="H335">
        <v>1460038591</v>
      </c>
      <c r="I335" s="9">
        <f t="shared" si="20"/>
        <v>42467.59480324074</v>
      </c>
      <c r="J335">
        <v>1457450191</v>
      </c>
      <c r="K335" s="9">
        <f t="shared" si="21"/>
        <v>42437.636469907404</v>
      </c>
      <c r="L335" t="b">
        <v>1</v>
      </c>
      <c r="M335">
        <v>266</v>
      </c>
      <c r="N335" t="b">
        <v>1</v>
      </c>
      <c r="O335" t="s">
        <v>8269</v>
      </c>
      <c r="P335" s="5">
        <f t="shared" si="22"/>
        <v>125.22750000000001</v>
      </c>
      <c r="Q335" s="13" t="s">
        <v>8246</v>
      </c>
      <c r="R335" s="15">
        <f t="shared" si="23"/>
        <v>188.31203007518798</v>
      </c>
      <c r="S335" t="s">
        <v>8310</v>
      </c>
      <c r="T335" t="s">
        <v>8315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 s="13" t="s">
        <v>8224</v>
      </c>
      <c r="E336">
        <v>10000</v>
      </c>
      <c r="F336">
        <v>10119</v>
      </c>
      <c r="G336" t="s">
        <v>8219</v>
      </c>
      <c r="H336">
        <v>1431716400</v>
      </c>
      <c r="I336" s="9">
        <f t="shared" si="20"/>
        <v>42139.791666666672</v>
      </c>
      <c r="J336">
        <v>1428423757</v>
      </c>
      <c r="K336" s="9">
        <f t="shared" si="21"/>
        <v>42101.682372685187</v>
      </c>
      <c r="L336" t="b">
        <v>1</v>
      </c>
      <c r="M336">
        <v>69</v>
      </c>
      <c r="N336" t="b">
        <v>1</v>
      </c>
      <c r="O336" t="s">
        <v>8269</v>
      </c>
      <c r="P336" s="5">
        <f t="shared" si="22"/>
        <v>101.19</v>
      </c>
      <c r="Q336" s="13" t="s">
        <v>8246</v>
      </c>
      <c r="R336" s="15">
        <f t="shared" si="23"/>
        <v>146.65217391304347</v>
      </c>
      <c r="S336" t="s">
        <v>8310</v>
      </c>
      <c r="T336" t="s">
        <v>8315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 s="13" t="s">
        <v>8224</v>
      </c>
      <c r="E337">
        <v>8500</v>
      </c>
      <c r="F337">
        <v>8735</v>
      </c>
      <c r="G337" t="s">
        <v>8219</v>
      </c>
      <c r="H337">
        <v>1431122400</v>
      </c>
      <c r="I337" s="9">
        <f t="shared" si="20"/>
        <v>42132.916666666672</v>
      </c>
      <c r="J337">
        <v>1428428515</v>
      </c>
      <c r="K337" s="9">
        <f t="shared" si="21"/>
        <v>42101.737442129626</v>
      </c>
      <c r="L337" t="b">
        <v>1</v>
      </c>
      <c r="M337">
        <v>80</v>
      </c>
      <c r="N337" t="b">
        <v>1</v>
      </c>
      <c r="O337" t="s">
        <v>8269</v>
      </c>
      <c r="P337" s="5">
        <f t="shared" si="22"/>
        <v>102.76470588235294</v>
      </c>
      <c r="Q337" s="13" t="s">
        <v>8246</v>
      </c>
      <c r="R337" s="15">
        <f t="shared" si="23"/>
        <v>109.1875</v>
      </c>
      <c r="S337" t="s">
        <v>8310</v>
      </c>
      <c r="T337" t="s">
        <v>8315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 s="13" t="s">
        <v>8224</v>
      </c>
      <c r="E338">
        <v>25000</v>
      </c>
      <c r="F338">
        <v>29209.78</v>
      </c>
      <c r="G338" t="s">
        <v>8219</v>
      </c>
      <c r="H338">
        <v>1447427918</v>
      </c>
      <c r="I338" s="9">
        <f t="shared" si="20"/>
        <v>42321.637939814813</v>
      </c>
      <c r="J338">
        <v>1444832318</v>
      </c>
      <c r="K338" s="9">
        <f t="shared" si="21"/>
        <v>42291.596273148149</v>
      </c>
      <c r="L338" t="b">
        <v>1</v>
      </c>
      <c r="M338">
        <v>493</v>
      </c>
      <c r="N338" t="b">
        <v>1</v>
      </c>
      <c r="O338" t="s">
        <v>8269</v>
      </c>
      <c r="P338" s="5">
        <f t="shared" si="22"/>
        <v>116.83911999999998</v>
      </c>
      <c r="Q338" s="13" t="s">
        <v>8246</v>
      </c>
      <c r="R338" s="15">
        <f t="shared" si="23"/>
        <v>59.249046653144013</v>
      </c>
      <c r="S338" t="s">
        <v>8310</v>
      </c>
      <c r="T338" t="s">
        <v>8315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 s="13" t="s">
        <v>8224</v>
      </c>
      <c r="E339">
        <v>3000</v>
      </c>
      <c r="F339">
        <v>3035.05</v>
      </c>
      <c r="G339" t="s">
        <v>8219</v>
      </c>
      <c r="H339">
        <v>1426298708</v>
      </c>
      <c r="I339" s="9">
        <f t="shared" si="20"/>
        <v>42077.086898148147</v>
      </c>
      <c r="J339">
        <v>1423710308</v>
      </c>
      <c r="K339" s="9">
        <f t="shared" si="21"/>
        <v>42047.128564814819</v>
      </c>
      <c r="L339" t="b">
        <v>1</v>
      </c>
      <c r="M339">
        <v>31</v>
      </c>
      <c r="N339" t="b">
        <v>1</v>
      </c>
      <c r="O339" t="s">
        <v>8269</v>
      </c>
      <c r="P339" s="5">
        <f t="shared" si="22"/>
        <v>101.16833333333335</v>
      </c>
      <c r="Q339" s="13" t="s">
        <v>8246</v>
      </c>
      <c r="R339" s="15">
        <f t="shared" si="23"/>
        <v>97.904838709677421</v>
      </c>
      <c r="S339" t="s">
        <v>8310</v>
      </c>
      <c r="T339" t="s">
        <v>8315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 s="13" t="s">
        <v>8224</v>
      </c>
      <c r="E340">
        <v>15000</v>
      </c>
      <c r="F340">
        <v>16520.04</v>
      </c>
      <c r="G340" t="s">
        <v>8219</v>
      </c>
      <c r="H340">
        <v>1472864400</v>
      </c>
      <c r="I340" s="9">
        <f t="shared" si="20"/>
        <v>42616.041666666672</v>
      </c>
      <c r="J340">
        <v>1468001290</v>
      </c>
      <c r="K340" s="9">
        <f t="shared" si="21"/>
        <v>42559.755671296298</v>
      </c>
      <c r="L340" t="b">
        <v>1</v>
      </c>
      <c r="M340">
        <v>236</v>
      </c>
      <c r="N340" t="b">
        <v>1</v>
      </c>
      <c r="O340" t="s">
        <v>8269</v>
      </c>
      <c r="P340" s="5">
        <f t="shared" si="22"/>
        <v>110.13360000000002</v>
      </c>
      <c r="Q340" s="13" t="s">
        <v>8246</v>
      </c>
      <c r="R340" s="15">
        <f t="shared" si="23"/>
        <v>70.000169491525426</v>
      </c>
      <c r="S340" t="s">
        <v>8310</v>
      </c>
      <c r="T340" t="s">
        <v>8315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 s="13" t="s">
        <v>8224</v>
      </c>
      <c r="E341">
        <v>6000</v>
      </c>
      <c r="F341">
        <v>6485</v>
      </c>
      <c r="G341" t="s">
        <v>8219</v>
      </c>
      <c r="H341">
        <v>1430331268</v>
      </c>
      <c r="I341" s="9">
        <f t="shared" si="20"/>
        <v>42123.760046296295</v>
      </c>
      <c r="J341">
        <v>1427739268</v>
      </c>
      <c r="K341" s="9">
        <f t="shared" si="21"/>
        <v>42093.760046296295</v>
      </c>
      <c r="L341" t="b">
        <v>1</v>
      </c>
      <c r="M341">
        <v>89</v>
      </c>
      <c r="N341" t="b">
        <v>1</v>
      </c>
      <c r="O341" t="s">
        <v>8269</v>
      </c>
      <c r="P341" s="5">
        <f t="shared" si="22"/>
        <v>108.08333333333333</v>
      </c>
      <c r="Q341" s="13" t="s">
        <v>8246</v>
      </c>
      <c r="R341" s="15">
        <f t="shared" si="23"/>
        <v>72.865168539325836</v>
      </c>
      <c r="S341" t="s">
        <v>8310</v>
      </c>
      <c r="T341" t="s">
        <v>8315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 s="13" t="s">
        <v>8224</v>
      </c>
      <c r="E342">
        <v>35000</v>
      </c>
      <c r="F342">
        <v>43758</v>
      </c>
      <c r="G342" t="s">
        <v>8219</v>
      </c>
      <c r="H342">
        <v>1489006800</v>
      </c>
      <c r="I342" s="9">
        <f t="shared" si="20"/>
        <v>42802.875</v>
      </c>
      <c r="J342">
        <v>1486397007</v>
      </c>
      <c r="K342" s="9">
        <f t="shared" si="21"/>
        <v>42772.669062500005</v>
      </c>
      <c r="L342" t="b">
        <v>1</v>
      </c>
      <c r="M342">
        <v>299</v>
      </c>
      <c r="N342" t="b">
        <v>1</v>
      </c>
      <c r="O342" t="s">
        <v>8269</v>
      </c>
      <c r="P342" s="5">
        <f t="shared" si="22"/>
        <v>125.02285714285715</v>
      </c>
      <c r="Q342" s="13" t="s">
        <v>8246</v>
      </c>
      <c r="R342" s="15">
        <f t="shared" si="23"/>
        <v>146.34782608695653</v>
      </c>
      <c r="S342" t="s">
        <v>8310</v>
      </c>
      <c r="T342" t="s">
        <v>8315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 s="13" t="s">
        <v>8224</v>
      </c>
      <c r="E343">
        <v>3500</v>
      </c>
      <c r="F343">
        <v>3735</v>
      </c>
      <c r="G343" t="s">
        <v>8219</v>
      </c>
      <c r="H343">
        <v>1412135940</v>
      </c>
      <c r="I343" s="9">
        <f t="shared" si="20"/>
        <v>41913.165972222225</v>
      </c>
      <c r="J343">
        <v>1410555998</v>
      </c>
      <c r="K343" s="9">
        <f t="shared" si="21"/>
        <v>41894.879606481481</v>
      </c>
      <c r="L343" t="b">
        <v>1</v>
      </c>
      <c r="M343">
        <v>55</v>
      </c>
      <c r="N343" t="b">
        <v>1</v>
      </c>
      <c r="O343" t="s">
        <v>8269</v>
      </c>
      <c r="P343" s="5">
        <f t="shared" si="22"/>
        <v>106.71428571428572</v>
      </c>
      <c r="Q343" s="13" t="s">
        <v>8246</v>
      </c>
      <c r="R343" s="15">
        <f t="shared" si="23"/>
        <v>67.909090909090907</v>
      </c>
      <c r="S343" t="s">
        <v>8310</v>
      </c>
      <c r="T343" t="s">
        <v>8315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 s="13" t="s">
        <v>8224</v>
      </c>
      <c r="E344">
        <v>55000</v>
      </c>
      <c r="F344">
        <v>55201.52</v>
      </c>
      <c r="G344" t="s">
        <v>8219</v>
      </c>
      <c r="H344">
        <v>1461955465</v>
      </c>
      <c r="I344" s="9">
        <f t="shared" si="20"/>
        <v>42489.780844907407</v>
      </c>
      <c r="J344">
        <v>1459363465</v>
      </c>
      <c r="K344" s="9">
        <f t="shared" si="21"/>
        <v>42459.780844907407</v>
      </c>
      <c r="L344" t="b">
        <v>1</v>
      </c>
      <c r="M344">
        <v>325</v>
      </c>
      <c r="N344" t="b">
        <v>1</v>
      </c>
      <c r="O344" t="s">
        <v>8269</v>
      </c>
      <c r="P344" s="5">
        <f t="shared" si="22"/>
        <v>100.36639999999998</v>
      </c>
      <c r="Q344" s="13" t="s">
        <v>8246</v>
      </c>
      <c r="R344" s="15">
        <f t="shared" si="23"/>
        <v>169.85083076923075</v>
      </c>
      <c r="S344" t="s">
        <v>8310</v>
      </c>
      <c r="T344" t="s">
        <v>8315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 s="13" t="s">
        <v>8224</v>
      </c>
      <c r="E345">
        <v>30000</v>
      </c>
      <c r="F345">
        <v>30608.59</v>
      </c>
      <c r="G345" t="s">
        <v>8219</v>
      </c>
      <c r="H345">
        <v>1415934000</v>
      </c>
      <c r="I345" s="9">
        <f t="shared" si="20"/>
        <v>41957.125</v>
      </c>
      <c r="J345">
        <v>1413308545</v>
      </c>
      <c r="K345" s="9">
        <f t="shared" si="21"/>
        <v>41926.73778935185</v>
      </c>
      <c r="L345" t="b">
        <v>1</v>
      </c>
      <c r="M345">
        <v>524</v>
      </c>
      <c r="N345" t="b">
        <v>1</v>
      </c>
      <c r="O345" t="s">
        <v>8269</v>
      </c>
      <c r="P345" s="5">
        <f t="shared" si="22"/>
        <v>102.02863333333335</v>
      </c>
      <c r="Q345" s="13" t="s">
        <v>8246</v>
      </c>
      <c r="R345" s="15">
        <f t="shared" si="23"/>
        <v>58.413339694656486</v>
      </c>
      <c r="S345" t="s">
        <v>8310</v>
      </c>
      <c r="T345" t="s">
        <v>8315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 s="13" t="s">
        <v>8224</v>
      </c>
      <c r="E346">
        <v>33500</v>
      </c>
      <c r="F346">
        <v>34198</v>
      </c>
      <c r="G346" t="s">
        <v>8219</v>
      </c>
      <c r="H346">
        <v>1433125200</v>
      </c>
      <c r="I346" s="9">
        <f t="shared" si="20"/>
        <v>42156.097222222219</v>
      </c>
      <c r="J346">
        <v>1429312694</v>
      </c>
      <c r="K346" s="9">
        <f t="shared" si="21"/>
        <v>42111.970995370371</v>
      </c>
      <c r="L346" t="b">
        <v>1</v>
      </c>
      <c r="M346">
        <v>285</v>
      </c>
      <c r="N346" t="b">
        <v>1</v>
      </c>
      <c r="O346" t="s">
        <v>8269</v>
      </c>
      <c r="P346" s="5">
        <f t="shared" si="22"/>
        <v>102.08358208955224</v>
      </c>
      <c r="Q346" s="13" t="s">
        <v>8246</v>
      </c>
      <c r="R346" s="15">
        <f t="shared" si="23"/>
        <v>119.99298245614035</v>
      </c>
      <c r="S346" t="s">
        <v>8310</v>
      </c>
      <c r="T346" t="s">
        <v>8315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 s="13" t="s">
        <v>8224</v>
      </c>
      <c r="E347">
        <v>14500</v>
      </c>
      <c r="F347">
        <v>17875</v>
      </c>
      <c r="G347" t="s">
        <v>8219</v>
      </c>
      <c r="H347">
        <v>1432161590</v>
      </c>
      <c r="I347" s="9">
        <f t="shared" si="20"/>
        <v>42144.944328703699</v>
      </c>
      <c r="J347">
        <v>1429569590</v>
      </c>
      <c r="K347" s="9">
        <f t="shared" si="21"/>
        <v>42114.944328703699</v>
      </c>
      <c r="L347" t="b">
        <v>1</v>
      </c>
      <c r="M347">
        <v>179</v>
      </c>
      <c r="N347" t="b">
        <v>1</v>
      </c>
      <c r="O347" t="s">
        <v>8269</v>
      </c>
      <c r="P347" s="5">
        <f t="shared" si="22"/>
        <v>123.27586206896552</v>
      </c>
      <c r="Q347" s="13" t="s">
        <v>8246</v>
      </c>
      <c r="R347" s="15">
        <f t="shared" si="23"/>
        <v>99.860335195530723</v>
      </c>
      <c r="S347" t="s">
        <v>8310</v>
      </c>
      <c r="T347" t="s">
        <v>8315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 s="13" t="s">
        <v>8224</v>
      </c>
      <c r="E348">
        <v>10000</v>
      </c>
      <c r="F348">
        <v>17028.88</v>
      </c>
      <c r="G348" t="s">
        <v>8219</v>
      </c>
      <c r="H348">
        <v>1444824021</v>
      </c>
      <c r="I348" s="9">
        <f t="shared" si="20"/>
        <v>42291.500243055561</v>
      </c>
      <c r="J348">
        <v>1442232021</v>
      </c>
      <c r="K348" s="9">
        <f t="shared" si="21"/>
        <v>42261.500243055561</v>
      </c>
      <c r="L348" t="b">
        <v>1</v>
      </c>
      <c r="M348">
        <v>188</v>
      </c>
      <c r="N348" t="b">
        <v>1</v>
      </c>
      <c r="O348" t="s">
        <v>8269</v>
      </c>
      <c r="P348" s="5">
        <f t="shared" si="22"/>
        <v>170.28880000000001</v>
      </c>
      <c r="Q348" s="13" t="s">
        <v>8246</v>
      </c>
      <c r="R348" s="15">
        <f t="shared" si="23"/>
        <v>90.579148936170213</v>
      </c>
      <c r="S348" t="s">
        <v>8310</v>
      </c>
      <c r="T348" t="s">
        <v>8315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 s="13" t="s">
        <v>8224</v>
      </c>
      <c r="E349">
        <v>40000</v>
      </c>
      <c r="F349">
        <v>44636.2</v>
      </c>
      <c r="G349" t="s">
        <v>8219</v>
      </c>
      <c r="H349">
        <v>1447505609</v>
      </c>
      <c r="I349" s="9">
        <f t="shared" si="20"/>
        <v>42322.537141203706</v>
      </c>
      <c r="J349">
        <v>1444910009</v>
      </c>
      <c r="K349" s="9">
        <f t="shared" si="21"/>
        <v>42292.495474537034</v>
      </c>
      <c r="L349" t="b">
        <v>1</v>
      </c>
      <c r="M349">
        <v>379</v>
      </c>
      <c r="N349" t="b">
        <v>1</v>
      </c>
      <c r="O349" t="s">
        <v>8269</v>
      </c>
      <c r="P349" s="5">
        <f t="shared" si="22"/>
        <v>111.59049999999999</v>
      </c>
      <c r="Q349" s="13" t="s">
        <v>8246</v>
      </c>
      <c r="R349" s="15">
        <f t="shared" si="23"/>
        <v>117.77361477572559</v>
      </c>
      <c r="S349" t="s">
        <v>8310</v>
      </c>
      <c r="T349" t="s">
        <v>8315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 s="13" t="s">
        <v>8224</v>
      </c>
      <c r="E350">
        <v>10000</v>
      </c>
      <c r="F350">
        <v>10300</v>
      </c>
      <c r="G350" t="s">
        <v>8219</v>
      </c>
      <c r="H350">
        <v>1440165916</v>
      </c>
      <c r="I350" s="9">
        <f t="shared" si="20"/>
        <v>42237.58699074074</v>
      </c>
      <c r="J350">
        <v>1437573916</v>
      </c>
      <c r="K350" s="9">
        <f t="shared" si="21"/>
        <v>42207.58699074074</v>
      </c>
      <c r="L350" t="b">
        <v>1</v>
      </c>
      <c r="M350">
        <v>119</v>
      </c>
      <c r="N350" t="b">
        <v>1</v>
      </c>
      <c r="O350" t="s">
        <v>8269</v>
      </c>
      <c r="P350" s="5">
        <f t="shared" si="22"/>
        <v>103</v>
      </c>
      <c r="Q350" s="13" t="s">
        <v>8246</v>
      </c>
      <c r="R350" s="15">
        <f t="shared" si="23"/>
        <v>86.554621848739501</v>
      </c>
      <c r="S350" t="s">
        <v>8310</v>
      </c>
      <c r="T350" t="s">
        <v>8315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 s="13" t="s">
        <v>8224</v>
      </c>
      <c r="E351">
        <v>11260</v>
      </c>
      <c r="F351">
        <v>12007.18</v>
      </c>
      <c r="G351" t="s">
        <v>8219</v>
      </c>
      <c r="H351">
        <v>1487937508</v>
      </c>
      <c r="I351" s="9">
        <f t="shared" si="20"/>
        <v>42790.498935185184</v>
      </c>
      <c r="J351">
        <v>1485345508</v>
      </c>
      <c r="K351" s="9">
        <f t="shared" si="21"/>
        <v>42760.498935185184</v>
      </c>
      <c r="L351" t="b">
        <v>1</v>
      </c>
      <c r="M351">
        <v>167</v>
      </c>
      <c r="N351" t="b">
        <v>1</v>
      </c>
      <c r="O351" t="s">
        <v>8269</v>
      </c>
      <c r="P351" s="5">
        <f t="shared" si="22"/>
        <v>106.63570159857905</v>
      </c>
      <c r="Q351" s="13" t="s">
        <v>8246</v>
      </c>
      <c r="R351" s="15">
        <f t="shared" si="23"/>
        <v>71.899281437125751</v>
      </c>
      <c r="S351" t="s">
        <v>8310</v>
      </c>
      <c r="T351" t="s">
        <v>8315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 s="13" t="s">
        <v>8224</v>
      </c>
      <c r="E352">
        <v>25000</v>
      </c>
      <c r="F352">
        <v>28690</v>
      </c>
      <c r="G352" t="s">
        <v>8219</v>
      </c>
      <c r="H352">
        <v>1473566340</v>
      </c>
      <c r="I352" s="9">
        <f t="shared" si="20"/>
        <v>42624.165972222225</v>
      </c>
      <c r="J352">
        <v>1470274509</v>
      </c>
      <c r="K352" s="9">
        <f t="shared" si="21"/>
        <v>42586.066076388888</v>
      </c>
      <c r="L352" t="b">
        <v>1</v>
      </c>
      <c r="M352">
        <v>221</v>
      </c>
      <c r="N352" t="b">
        <v>1</v>
      </c>
      <c r="O352" t="s">
        <v>8269</v>
      </c>
      <c r="P352" s="5">
        <f t="shared" si="22"/>
        <v>114.75999999999999</v>
      </c>
      <c r="Q352" s="13" t="s">
        <v>8246</v>
      </c>
      <c r="R352" s="15">
        <f t="shared" si="23"/>
        <v>129.81900452488688</v>
      </c>
      <c r="S352" t="s">
        <v>8310</v>
      </c>
      <c r="T352" t="s">
        <v>8315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 s="13" t="s">
        <v>8227</v>
      </c>
      <c r="E353">
        <v>34000</v>
      </c>
      <c r="F353">
        <v>43296</v>
      </c>
      <c r="G353" t="s">
        <v>8219</v>
      </c>
      <c r="H353">
        <v>1460066954</v>
      </c>
      <c r="I353" s="9">
        <f t="shared" si="20"/>
        <v>42467.923078703709</v>
      </c>
      <c r="J353">
        <v>1456614554</v>
      </c>
      <c r="K353" s="9">
        <f t="shared" si="21"/>
        <v>42427.964745370366</v>
      </c>
      <c r="L353" t="b">
        <v>1</v>
      </c>
      <c r="M353">
        <v>964</v>
      </c>
      <c r="N353" t="b">
        <v>1</v>
      </c>
      <c r="O353" t="s">
        <v>8269</v>
      </c>
      <c r="P353" s="5">
        <f t="shared" si="22"/>
        <v>127.34117647058822</v>
      </c>
      <c r="Q353" s="13" t="s">
        <v>8249</v>
      </c>
      <c r="R353" s="15">
        <f t="shared" si="23"/>
        <v>44.912863070539416</v>
      </c>
      <c r="S353" t="s">
        <v>8310</v>
      </c>
      <c r="T353" t="s">
        <v>8315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 s="13" t="s">
        <v>8224</v>
      </c>
      <c r="E354">
        <v>10000</v>
      </c>
      <c r="F354">
        <v>11656</v>
      </c>
      <c r="G354" t="s">
        <v>8219</v>
      </c>
      <c r="H354">
        <v>1412740868</v>
      </c>
      <c r="I354" s="9">
        <f t="shared" si="20"/>
        <v>41920.167453703703</v>
      </c>
      <c r="J354">
        <v>1410148868</v>
      </c>
      <c r="K354" s="9">
        <f t="shared" si="21"/>
        <v>41890.167453703703</v>
      </c>
      <c r="L354" t="b">
        <v>1</v>
      </c>
      <c r="M354">
        <v>286</v>
      </c>
      <c r="N354" t="b">
        <v>1</v>
      </c>
      <c r="O354" t="s">
        <v>8269</v>
      </c>
      <c r="P354" s="5">
        <f t="shared" si="22"/>
        <v>116.56</v>
      </c>
      <c r="Q354" s="13" t="s">
        <v>8246</v>
      </c>
      <c r="R354" s="15">
        <f t="shared" si="23"/>
        <v>40.755244755244753</v>
      </c>
      <c r="S354" t="s">
        <v>8310</v>
      </c>
      <c r="T354" t="s">
        <v>8315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 s="13" t="s">
        <v>8224</v>
      </c>
      <c r="E355">
        <v>58425</v>
      </c>
      <c r="F355">
        <v>63460.18</v>
      </c>
      <c r="G355" t="s">
        <v>8219</v>
      </c>
      <c r="H355">
        <v>1447963219</v>
      </c>
      <c r="I355" s="9">
        <f t="shared" si="20"/>
        <v>42327.833553240736</v>
      </c>
      <c r="J355">
        <v>1445367619</v>
      </c>
      <c r="K355" s="9">
        <f t="shared" si="21"/>
        <v>42297.791886574079</v>
      </c>
      <c r="L355" t="b">
        <v>1</v>
      </c>
      <c r="M355">
        <v>613</v>
      </c>
      <c r="N355" t="b">
        <v>1</v>
      </c>
      <c r="O355" t="s">
        <v>8269</v>
      </c>
      <c r="P355" s="5">
        <f t="shared" si="22"/>
        <v>108.61819426615318</v>
      </c>
      <c r="Q355" s="13" t="s">
        <v>8246</v>
      </c>
      <c r="R355" s="15">
        <f t="shared" si="23"/>
        <v>103.52394779771615</v>
      </c>
      <c r="S355" t="s">
        <v>8310</v>
      </c>
      <c r="T355" t="s">
        <v>8315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 s="13" t="s">
        <v>8224</v>
      </c>
      <c r="E356">
        <v>3500</v>
      </c>
      <c r="F356">
        <v>3638</v>
      </c>
      <c r="G356" t="s">
        <v>8219</v>
      </c>
      <c r="H356">
        <v>1460141521</v>
      </c>
      <c r="I356" s="9">
        <f t="shared" si="20"/>
        <v>42468.786122685182</v>
      </c>
      <c r="J356">
        <v>1457553121</v>
      </c>
      <c r="K356" s="9">
        <f t="shared" si="21"/>
        <v>42438.827789351853</v>
      </c>
      <c r="L356" t="b">
        <v>1</v>
      </c>
      <c r="M356">
        <v>29</v>
      </c>
      <c r="N356" t="b">
        <v>1</v>
      </c>
      <c r="O356" t="s">
        <v>8269</v>
      </c>
      <c r="P356" s="5">
        <f t="shared" si="22"/>
        <v>103.94285714285714</v>
      </c>
      <c r="Q356" s="13" t="s">
        <v>8246</v>
      </c>
      <c r="R356" s="15">
        <f t="shared" si="23"/>
        <v>125.44827586206897</v>
      </c>
      <c r="S356" t="s">
        <v>8310</v>
      </c>
      <c r="T356" t="s">
        <v>8315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 s="13" t="s">
        <v>8224</v>
      </c>
      <c r="E357">
        <v>35000</v>
      </c>
      <c r="F357">
        <v>40690</v>
      </c>
      <c r="G357" t="s">
        <v>8219</v>
      </c>
      <c r="H357">
        <v>1417420994</v>
      </c>
      <c r="I357" s="9">
        <f t="shared" si="20"/>
        <v>41974.3355787037</v>
      </c>
      <c r="J357">
        <v>1414738994</v>
      </c>
      <c r="K357" s="9">
        <f t="shared" si="21"/>
        <v>41943.293912037036</v>
      </c>
      <c r="L357" t="b">
        <v>1</v>
      </c>
      <c r="M357">
        <v>165</v>
      </c>
      <c r="N357" t="b">
        <v>1</v>
      </c>
      <c r="O357" t="s">
        <v>8269</v>
      </c>
      <c r="P357" s="5">
        <f t="shared" si="22"/>
        <v>116.25714285714285</v>
      </c>
      <c r="Q357" s="13" t="s">
        <v>8246</v>
      </c>
      <c r="R357" s="15">
        <f t="shared" si="23"/>
        <v>246.60606060606059</v>
      </c>
      <c r="S357" t="s">
        <v>8310</v>
      </c>
      <c r="T357" t="s">
        <v>8315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 s="13" t="s">
        <v>8224</v>
      </c>
      <c r="E358">
        <v>7500</v>
      </c>
      <c r="F358">
        <v>7701.93</v>
      </c>
      <c r="G358" t="s">
        <v>8219</v>
      </c>
      <c r="H358">
        <v>1458152193</v>
      </c>
      <c r="I358" s="9">
        <f t="shared" si="20"/>
        <v>42445.761493055557</v>
      </c>
      <c r="J358">
        <v>1455563793</v>
      </c>
      <c r="K358" s="9">
        <f t="shared" si="21"/>
        <v>42415.803159722222</v>
      </c>
      <c r="L358" t="b">
        <v>1</v>
      </c>
      <c r="M358">
        <v>97</v>
      </c>
      <c r="N358" t="b">
        <v>1</v>
      </c>
      <c r="O358" t="s">
        <v>8269</v>
      </c>
      <c r="P358" s="5">
        <f t="shared" si="22"/>
        <v>102.69239999999999</v>
      </c>
      <c r="Q358" s="13" t="s">
        <v>8246</v>
      </c>
      <c r="R358" s="15">
        <f t="shared" si="23"/>
        <v>79.401340206185566</v>
      </c>
      <c r="S358" t="s">
        <v>8310</v>
      </c>
      <c r="T358" t="s">
        <v>8315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 s="13" t="s">
        <v>8224</v>
      </c>
      <c r="E359">
        <v>15000</v>
      </c>
      <c r="F359">
        <v>26100</v>
      </c>
      <c r="G359" t="s">
        <v>8219</v>
      </c>
      <c r="H359">
        <v>1429852797</v>
      </c>
      <c r="I359" s="9">
        <f t="shared" si="20"/>
        <v>42118.222187499996</v>
      </c>
      <c r="J359">
        <v>1426396797</v>
      </c>
      <c r="K359" s="9">
        <f t="shared" si="21"/>
        <v>42078.222187499996</v>
      </c>
      <c r="L359" t="b">
        <v>1</v>
      </c>
      <c r="M359">
        <v>303</v>
      </c>
      <c r="N359" t="b">
        <v>1</v>
      </c>
      <c r="O359" t="s">
        <v>8269</v>
      </c>
      <c r="P359" s="5">
        <f t="shared" si="22"/>
        <v>174</v>
      </c>
      <c r="Q359" s="13" t="s">
        <v>8246</v>
      </c>
      <c r="R359" s="15">
        <f t="shared" si="23"/>
        <v>86.138613861386133</v>
      </c>
      <c r="S359" t="s">
        <v>8310</v>
      </c>
      <c r="T359" t="s">
        <v>8315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 s="13" t="s">
        <v>8224</v>
      </c>
      <c r="E360">
        <v>50000</v>
      </c>
      <c r="F360">
        <v>51544</v>
      </c>
      <c r="G360" t="s">
        <v>8219</v>
      </c>
      <c r="H360">
        <v>1466002800</v>
      </c>
      <c r="I360" s="9">
        <f t="shared" si="20"/>
        <v>42536.625</v>
      </c>
      <c r="J360">
        <v>1463517521</v>
      </c>
      <c r="K360" s="9">
        <f t="shared" si="21"/>
        <v>42507.860196759255</v>
      </c>
      <c r="L360" t="b">
        <v>1</v>
      </c>
      <c r="M360">
        <v>267</v>
      </c>
      <c r="N360" t="b">
        <v>1</v>
      </c>
      <c r="O360" t="s">
        <v>8269</v>
      </c>
      <c r="P360" s="5">
        <f t="shared" si="22"/>
        <v>103.08800000000001</v>
      </c>
      <c r="Q360" s="13" t="s">
        <v>8246</v>
      </c>
      <c r="R360" s="15">
        <f t="shared" si="23"/>
        <v>193.04868913857678</v>
      </c>
      <c r="S360" t="s">
        <v>8310</v>
      </c>
      <c r="T360" t="s">
        <v>8315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 s="13" t="s">
        <v>8224</v>
      </c>
      <c r="E361">
        <v>24200</v>
      </c>
      <c r="F361">
        <v>25375</v>
      </c>
      <c r="G361" t="s">
        <v>8219</v>
      </c>
      <c r="H361">
        <v>1415941920</v>
      </c>
      <c r="I361" s="9">
        <f t="shared" si="20"/>
        <v>41957.216666666667</v>
      </c>
      <c r="J361">
        <v>1414028490</v>
      </c>
      <c r="K361" s="9">
        <f t="shared" si="21"/>
        <v>41935.070486111108</v>
      </c>
      <c r="L361" t="b">
        <v>1</v>
      </c>
      <c r="M361">
        <v>302</v>
      </c>
      <c r="N361" t="b">
        <v>1</v>
      </c>
      <c r="O361" t="s">
        <v>8269</v>
      </c>
      <c r="P361" s="5">
        <f t="shared" si="22"/>
        <v>104.85537190082646</v>
      </c>
      <c r="Q361" s="13" t="s">
        <v>8246</v>
      </c>
      <c r="R361" s="15">
        <f t="shared" si="23"/>
        <v>84.023178807947019</v>
      </c>
      <c r="S361" t="s">
        <v>8310</v>
      </c>
      <c r="T361" t="s">
        <v>8315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 s="13" t="s">
        <v>8224</v>
      </c>
      <c r="E362">
        <v>12000</v>
      </c>
      <c r="F362">
        <v>12165</v>
      </c>
      <c r="G362" t="s">
        <v>8219</v>
      </c>
      <c r="H362">
        <v>1437621060</v>
      </c>
      <c r="I362" s="9">
        <f t="shared" si="20"/>
        <v>42208.132638888885</v>
      </c>
      <c r="J362">
        <v>1433799180</v>
      </c>
      <c r="K362" s="9">
        <f t="shared" si="21"/>
        <v>42163.897916666669</v>
      </c>
      <c r="L362" t="b">
        <v>0</v>
      </c>
      <c r="M362">
        <v>87</v>
      </c>
      <c r="N362" t="b">
        <v>1</v>
      </c>
      <c r="O362" t="s">
        <v>8269</v>
      </c>
      <c r="P362" s="5">
        <f t="shared" si="22"/>
        <v>101.375</v>
      </c>
      <c r="Q362" s="13" t="s">
        <v>8246</v>
      </c>
      <c r="R362" s="15">
        <f t="shared" si="23"/>
        <v>139.82758620689654</v>
      </c>
      <c r="S362" t="s">
        <v>8310</v>
      </c>
      <c r="T362" t="s">
        <v>8315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 s="13" t="s">
        <v>8224</v>
      </c>
      <c r="E363">
        <v>35000</v>
      </c>
      <c r="F363">
        <v>38876.949999999997</v>
      </c>
      <c r="G363" t="s">
        <v>8219</v>
      </c>
      <c r="H363">
        <v>1416704506</v>
      </c>
      <c r="I363" s="9">
        <f t="shared" si="20"/>
        <v>41966.042893518519</v>
      </c>
      <c r="J363">
        <v>1414108906</v>
      </c>
      <c r="K363" s="9">
        <f t="shared" si="21"/>
        <v>41936.001226851848</v>
      </c>
      <c r="L363" t="b">
        <v>0</v>
      </c>
      <c r="M363">
        <v>354</v>
      </c>
      <c r="N363" t="b">
        <v>1</v>
      </c>
      <c r="O363" t="s">
        <v>8269</v>
      </c>
      <c r="P363" s="5">
        <f t="shared" si="22"/>
        <v>111.07699999999998</v>
      </c>
      <c r="Q363" s="13" t="s">
        <v>8246</v>
      </c>
      <c r="R363" s="15">
        <f t="shared" si="23"/>
        <v>109.82189265536722</v>
      </c>
      <c r="S363" t="s">
        <v>8310</v>
      </c>
      <c r="T363" t="s">
        <v>8315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 s="13" t="s">
        <v>8224</v>
      </c>
      <c r="E364">
        <v>9665</v>
      </c>
      <c r="F364">
        <v>12000</v>
      </c>
      <c r="G364" t="s">
        <v>8219</v>
      </c>
      <c r="H364">
        <v>1407456000</v>
      </c>
      <c r="I364" s="9">
        <f t="shared" si="20"/>
        <v>41859</v>
      </c>
      <c r="J364">
        <v>1405573391</v>
      </c>
      <c r="K364" s="9">
        <f t="shared" si="21"/>
        <v>41837.210543981484</v>
      </c>
      <c r="L364" t="b">
        <v>0</v>
      </c>
      <c r="M364">
        <v>86</v>
      </c>
      <c r="N364" t="b">
        <v>1</v>
      </c>
      <c r="O364" t="s">
        <v>8269</v>
      </c>
      <c r="P364" s="5">
        <f t="shared" si="22"/>
        <v>124.15933781686496</v>
      </c>
      <c r="Q364" s="13" t="s">
        <v>8246</v>
      </c>
      <c r="R364" s="15">
        <f t="shared" si="23"/>
        <v>139.53488372093022</v>
      </c>
      <c r="S364" t="s">
        <v>8310</v>
      </c>
      <c r="T364" t="s">
        <v>8315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 s="13" t="s">
        <v>8224</v>
      </c>
      <c r="E365">
        <v>8925</v>
      </c>
      <c r="F365">
        <v>9044</v>
      </c>
      <c r="G365" t="s">
        <v>8219</v>
      </c>
      <c r="H365">
        <v>1272828120</v>
      </c>
      <c r="I365" s="9">
        <f t="shared" si="20"/>
        <v>40300.806944444441</v>
      </c>
      <c r="J365">
        <v>1268934736</v>
      </c>
      <c r="K365" s="9">
        <f t="shared" si="21"/>
        <v>40255.744629629626</v>
      </c>
      <c r="L365" t="b">
        <v>0</v>
      </c>
      <c r="M365">
        <v>26</v>
      </c>
      <c r="N365" t="b">
        <v>1</v>
      </c>
      <c r="O365" t="s">
        <v>8269</v>
      </c>
      <c r="P365" s="5">
        <f t="shared" si="22"/>
        <v>101.33333333333334</v>
      </c>
      <c r="Q365" s="13" t="s">
        <v>8246</v>
      </c>
      <c r="R365" s="15">
        <f t="shared" si="23"/>
        <v>347.84615384615387</v>
      </c>
      <c r="S365" t="s">
        <v>8310</v>
      </c>
      <c r="T365" t="s">
        <v>8315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 s="13" t="s">
        <v>8224</v>
      </c>
      <c r="E366">
        <v>7000</v>
      </c>
      <c r="F366">
        <v>7711.3</v>
      </c>
      <c r="G366" t="s">
        <v>8219</v>
      </c>
      <c r="H366">
        <v>1403323140</v>
      </c>
      <c r="I366" s="9">
        <f t="shared" si="20"/>
        <v>41811.165972222225</v>
      </c>
      <c r="J366">
        <v>1400704672</v>
      </c>
      <c r="K366" s="9">
        <f t="shared" si="21"/>
        <v>41780.859629629631</v>
      </c>
      <c r="L366" t="b">
        <v>0</v>
      </c>
      <c r="M366">
        <v>113</v>
      </c>
      <c r="N366" t="b">
        <v>1</v>
      </c>
      <c r="O366" t="s">
        <v>8269</v>
      </c>
      <c r="P366" s="5">
        <f t="shared" si="22"/>
        <v>110.16142857142856</v>
      </c>
      <c r="Q366" s="13" t="s">
        <v>8246</v>
      </c>
      <c r="R366" s="15">
        <f t="shared" si="23"/>
        <v>68.24159292035398</v>
      </c>
      <c r="S366" t="s">
        <v>8310</v>
      </c>
      <c r="T366" t="s">
        <v>8315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 s="13" t="s">
        <v>8225</v>
      </c>
      <c r="E367">
        <v>15000</v>
      </c>
      <c r="F367">
        <v>15596</v>
      </c>
      <c r="G367" t="s">
        <v>8219</v>
      </c>
      <c r="H367">
        <v>1393597999</v>
      </c>
      <c r="I367" s="9">
        <f t="shared" si="20"/>
        <v>41698.606469907405</v>
      </c>
      <c r="J367">
        <v>1391005999</v>
      </c>
      <c r="K367" s="9">
        <f t="shared" si="21"/>
        <v>41668.606469907405</v>
      </c>
      <c r="L367" t="b">
        <v>0</v>
      </c>
      <c r="M367">
        <v>65</v>
      </c>
      <c r="N367" t="b">
        <v>1</v>
      </c>
      <c r="O367" t="s">
        <v>8269</v>
      </c>
      <c r="P367" s="5">
        <f t="shared" si="22"/>
        <v>103.97333333333334</v>
      </c>
      <c r="Q367" s="13" t="s">
        <v>8247</v>
      </c>
      <c r="R367" s="15">
        <f t="shared" si="23"/>
        <v>239.93846153846152</v>
      </c>
      <c r="S367" t="s">
        <v>8310</v>
      </c>
      <c r="T367" t="s">
        <v>8315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 s="13" t="s">
        <v>8224</v>
      </c>
      <c r="E368">
        <v>38000</v>
      </c>
      <c r="F368">
        <v>38500</v>
      </c>
      <c r="G368" t="s">
        <v>8219</v>
      </c>
      <c r="H368">
        <v>1337540518</v>
      </c>
      <c r="I368" s="9">
        <f t="shared" si="20"/>
        <v>41049.793032407404</v>
      </c>
      <c r="J368">
        <v>1334948518</v>
      </c>
      <c r="K368" s="9">
        <f t="shared" si="21"/>
        <v>41019.793032407404</v>
      </c>
      <c r="L368" t="b">
        <v>0</v>
      </c>
      <c r="M368">
        <v>134</v>
      </c>
      <c r="N368" t="b">
        <v>1</v>
      </c>
      <c r="O368" t="s">
        <v>8269</v>
      </c>
      <c r="P368" s="5">
        <f t="shared" si="22"/>
        <v>101.31578947368421</v>
      </c>
      <c r="Q368" s="13" t="s">
        <v>8246</v>
      </c>
      <c r="R368" s="15">
        <f t="shared" si="23"/>
        <v>287.31343283582089</v>
      </c>
      <c r="S368" t="s">
        <v>8310</v>
      </c>
      <c r="T368" t="s">
        <v>8315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 s="13" t="s">
        <v>8224</v>
      </c>
      <c r="E369">
        <v>10000</v>
      </c>
      <c r="F369">
        <v>10335.01</v>
      </c>
      <c r="G369" t="s">
        <v>8219</v>
      </c>
      <c r="H369">
        <v>1367384340</v>
      </c>
      <c r="I369" s="9">
        <f t="shared" si="20"/>
        <v>41395.207638888889</v>
      </c>
      <c r="J369">
        <v>1363960278</v>
      </c>
      <c r="K369" s="9">
        <f t="shared" si="21"/>
        <v>41355.577291666668</v>
      </c>
      <c r="L369" t="b">
        <v>0</v>
      </c>
      <c r="M369">
        <v>119</v>
      </c>
      <c r="N369" t="b">
        <v>1</v>
      </c>
      <c r="O369" t="s">
        <v>8269</v>
      </c>
      <c r="P369" s="5">
        <f t="shared" si="22"/>
        <v>103.3501</v>
      </c>
      <c r="Q369" s="13" t="s">
        <v>8246</v>
      </c>
      <c r="R369" s="15">
        <f t="shared" si="23"/>
        <v>86.84882352941176</v>
      </c>
      <c r="S369" t="s">
        <v>8310</v>
      </c>
      <c r="T369" t="s">
        <v>8315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 s="13" t="s">
        <v>8224</v>
      </c>
      <c r="E370">
        <v>12500</v>
      </c>
      <c r="F370">
        <v>13014</v>
      </c>
      <c r="G370" t="s">
        <v>8219</v>
      </c>
      <c r="H370">
        <v>1426426322</v>
      </c>
      <c r="I370" s="9">
        <f t="shared" si="20"/>
        <v>42078.563912037032</v>
      </c>
      <c r="J370">
        <v>1423405922</v>
      </c>
      <c r="K370" s="9">
        <f t="shared" si="21"/>
        <v>42043.605578703704</v>
      </c>
      <c r="L370" t="b">
        <v>0</v>
      </c>
      <c r="M370">
        <v>159</v>
      </c>
      <c r="N370" t="b">
        <v>1</v>
      </c>
      <c r="O370" t="s">
        <v>8269</v>
      </c>
      <c r="P370" s="5">
        <f t="shared" si="22"/>
        <v>104.11200000000001</v>
      </c>
      <c r="Q370" s="13" t="s">
        <v>8246</v>
      </c>
      <c r="R370" s="15">
        <f t="shared" si="23"/>
        <v>81.84905660377359</v>
      </c>
      <c r="S370" t="s">
        <v>8310</v>
      </c>
      <c r="T370" t="s">
        <v>8315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 s="13" t="s">
        <v>8224</v>
      </c>
      <c r="E371">
        <v>6500</v>
      </c>
      <c r="F371">
        <v>7160.12</v>
      </c>
      <c r="G371" t="s">
        <v>8219</v>
      </c>
      <c r="H371">
        <v>1326633269</v>
      </c>
      <c r="I371" s="9">
        <f t="shared" si="20"/>
        <v>40923.551724537036</v>
      </c>
      <c r="J371">
        <v>1324041269</v>
      </c>
      <c r="K371" s="9">
        <f t="shared" si="21"/>
        <v>40893.551724537036</v>
      </c>
      <c r="L371" t="b">
        <v>0</v>
      </c>
      <c r="M371">
        <v>167</v>
      </c>
      <c r="N371" t="b">
        <v>1</v>
      </c>
      <c r="O371" t="s">
        <v>8269</v>
      </c>
      <c r="P371" s="5">
        <f t="shared" si="22"/>
        <v>110.15569230769231</v>
      </c>
      <c r="Q371" s="13" t="s">
        <v>8246</v>
      </c>
      <c r="R371" s="15">
        <f t="shared" si="23"/>
        <v>42.874970059880241</v>
      </c>
      <c r="S371" t="s">
        <v>8310</v>
      </c>
      <c r="T371" t="s">
        <v>8315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 s="13" t="s">
        <v>8224</v>
      </c>
      <c r="E372">
        <v>25000</v>
      </c>
      <c r="F372">
        <v>30505</v>
      </c>
      <c r="G372" t="s">
        <v>8219</v>
      </c>
      <c r="H372">
        <v>1483729500</v>
      </c>
      <c r="I372" s="9">
        <f t="shared" si="20"/>
        <v>42741.795138888891</v>
      </c>
      <c r="J372">
        <v>1481137500</v>
      </c>
      <c r="K372" s="9">
        <f t="shared" si="21"/>
        <v>42711.795138888891</v>
      </c>
      <c r="L372" t="b">
        <v>0</v>
      </c>
      <c r="M372">
        <v>43</v>
      </c>
      <c r="N372" t="b">
        <v>1</v>
      </c>
      <c r="O372" t="s">
        <v>8269</v>
      </c>
      <c r="P372" s="5">
        <f t="shared" si="22"/>
        <v>122.02</v>
      </c>
      <c r="Q372" s="13" t="s">
        <v>8246</v>
      </c>
      <c r="R372" s="15">
        <f t="shared" si="23"/>
        <v>709.41860465116281</v>
      </c>
      <c r="S372" t="s">
        <v>8310</v>
      </c>
      <c r="T372" t="s">
        <v>8315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 s="13" t="s">
        <v>8224</v>
      </c>
      <c r="E373">
        <v>150000</v>
      </c>
      <c r="F373">
        <v>171253</v>
      </c>
      <c r="G373" t="s">
        <v>8219</v>
      </c>
      <c r="H373">
        <v>1359743139</v>
      </c>
      <c r="I373" s="9">
        <f t="shared" si="20"/>
        <v>41306.767812500002</v>
      </c>
      <c r="J373">
        <v>1355855139</v>
      </c>
      <c r="K373" s="9">
        <f t="shared" si="21"/>
        <v>41261.767812500002</v>
      </c>
      <c r="L373" t="b">
        <v>0</v>
      </c>
      <c r="M373">
        <v>1062</v>
      </c>
      <c r="N373" t="b">
        <v>1</v>
      </c>
      <c r="O373" t="s">
        <v>8269</v>
      </c>
      <c r="P373" s="5">
        <f t="shared" si="22"/>
        <v>114.16866666666667</v>
      </c>
      <c r="Q373" s="13" t="s">
        <v>8246</v>
      </c>
      <c r="R373" s="15">
        <f t="shared" si="23"/>
        <v>161.25517890772127</v>
      </c>
      <c r="S373" t="s">
        <v>8310</v>
      </c>
      <c r="T373" t="s">
        <v>8315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 s="13" t="s">
        <v>8225</v>
      </c>
      <c r="E374">
        <v>300</v>
      </c>
      <c r="F374">
        <v>376</v>
      </c>
      <c r="G374" t="s">
        <v>8219</v>
      </c>
      <c r="H374">
        <v>1459872000</v>
      </c>
      <c r="I374" s="9">
        <f t="shared" si="20"/>
        <v>42465.666666666672</v>
      </c>
      <c r="J374">
        <v>1456408244</v>
      </c>
      <c r="K374" s="9">
        <f t="shared" si="21"/>
        <v>42425.576898148152</v>
      </c>
      <c r="L374" t="b">
        <v>0</v>
      </c>
      <c r="M374">
        <v>9</v>
      </c>
      <c r="N374" t="b">
        <v>1</v>
      </c>
      <c r="O374" t="s">
        <v>8269</v>
      </c>
      <c r="P374" s="5">
        <f t="shared" si="22"/>
        <v>125.33333333333334</v>
      </c>
      <c r="Q374" s="13" t="s">
        <v>8247</v>
      </c>
      <c r="R374" s="15">
        <f t="shared" si="23"/>
        <v>41.777777777777779</v>
      </c>
      <c r="S374" t="s">
        <v>8310</v>
      </c>
      <c r="T374" t="s">
        <v>8315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 s="13" t="s">
        <v>8224</v>
      </c>
      <c r="E375">
        <v>7500</v>
      </c>
      <c r="F375">
        <v>8000</v>
      </c>
      <c r="G375" t="s">
        <v>8219</v>
      </c>
      <c r="H375">
        <v>1342648398</v>
      </c>
      <c r="I375" s="9">
        <f t="shared" si="20"/>
        <v>41108.91201388889</v>
      </c>
      <c r="J375">
        <v>1340056398</v>
      </c>
      <c r="K375" s="9">
        <f t="shared" si="21"/>
        <v>41078.91201388889</v>
      </c>
      <c r="L375" t="b">
        <v>0</v>
      </c>
      <c r="M375">
        <v>89</v>
      </c>
      <c r="N375" t="b">
        <v>1</v>
      </c>
      <c r="O375" t="s">
        <v>8269</v>
      </c>
      <c r="P375" s="5">
        <f t="shared" si="22"/>
        <v>106.66666666666667</v>
      </c>
      <c r="Q375" s="13" t="s">
        <v>8246</v>
      </c>
      <c r="R375" s="15">
        <f t="shared" si="23"/>
        <v>89.887640449438209</v>
      </c>
      <c r="S375" t="s">
        <v>8310</v>
      </c>
      <c r="T375" t="s">
        <v>8315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 s="13" t="s">
        <v>8224</v>
      </c>
      <c r="E376">
        <v>6000</v>
      </c>
      <c r="F376">
        <v>7839</v>
      </c>
      <c r="G376" t="s">
        <v>8219</v>
      </c>
      <c r="H376">
        <v>1316208031</v>
      </c>
      <c r="I376" s="9">
        <f t="shared" si="20"/>
        <v>40802.889247685183</v>
      </c>
      <c r="J376">
        <v>1312320031</v>
      </c>
      <c r="K376" s="9">
        <f t="shared" si="21"/>
        <v>40757.889247685183</v>
      </c>
      <c r="L376" t="b">
        <v>0</v>
      </c>
      <c r="M376">
        <v>174</v>
      </c>
      <c r="N376" t="b">
        <v>1</v>
      </c>
      <c r="O376" t="s">
        <v>8269</v>
      </c>
      <c r="P376" s="5">
        <f t="shared" si="22"/>
        <v>130.65</v>
      </c>
      <c r="Q376" s="13" t="s">
        <v>8246</v>
      </c>
      <c r="R376" s="15">
        <f t="shared" si="23"/>
        <v>45.051724137931032</v>
      </c>
      <c r="S376" t="s">
        <v>8310</v>
      </c>
      <c r="T376" t="s">
        <v>8315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 s="13" t="s">
        <v>8224</v>
      </c>
      <c r="E377">
        <v>500</v>
      </c>
      <c r="F377">
        <v>600</v>
      </c>
      <c r="G377" t="s">
        <v>8219</v>
      </c>
      <c r="H377">
        <v>1393694280</v>
      </c>
      <c r="I377" s="9">
        <f t="shared" si="20"/>
        <v>41699.720833333333</v>
      </c>
      <c r="J377">
        <v>1390088311</v>
      </c>
      <c r="K377" s="9">
        <f t="shared" si="21"/>
        <v>41657.985081018516</v>
      </c>
      <c r="L377" t="b">
        <v>0</v>
      </c>
      <c r="M377">
        <v>14</v>
      </c>
      <c r="N377" t="b">
        <v>1</v>
      </c>
      <c r="O377" t="s">
        <v>8269</v>
      </c>
      <c r="P377" s="5">
        <f t="shared" si="22"/>
        <v>120</v>
      </c>
      <c r="Q377" s="13" t="s">
        <v>8246</v>
      </c>
      <c r="R377" s="15">
        <f t="shared" si="23"/>
        <v>42.857142857142854</v>
      </c>
      <c r="S377" t="s">
        <v>8310</v>
      </c>
      <c r="T377" t="s">
        <v>8315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 s="13" t="s">
        <v>8225</v>
      </c>
      <c r="E378">
        <v>2450</v>
      </c>
      <c r="F378">
        <v>2596</v>
      </c>
      <c r="G378" t="s">
        <v>8219</v>
      </c>
      <c r="H378">
        <v>1472122316</v>
      </c>
      <c r="I378" s="9">
        <f t="shared" si="20"/>
        <v>42607.452731481477</v>
      </c>
      <c r="J378">
        <v>1469443916</v>
      </c>
      <c r="K378" s="9">
        <f t="shared" si="21"/>
        <v>42576.452731481477</v>
      </c>
      <c r="L378" t="b">
        <v>0</v>
      </c>
      <c r="M378">
        <v>48</v>
      </c>
      <c r="N378" t="b">
        <v>1</v>
      </c>
      <c r="O378" t="s">
        <v>8269</v>
      </c>
      <c r="P378" s="5">
        <f t="shared" si="22"/>
        <v>105.9591836734694</v>
      </c>
      <c r="Q378" s="13" t="s">
        <v>8247</v>
      </c>
      <c r="R378" s="15">
        <f t="shared" si="23"/>
        <v>54.083333333333336</v>
      </c>
      <c r="S378" t="s">
        <v>8310</v>
      </c>
      <c r="T378" t="s">
        <v>8315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 s="13" t="s">
        <v>8224</v>
      </c>
      <c r="E379">
        <v>12000</v>
      </c>
      <c r="F379">
        <v>13728</v>
      </c>
      <c r="G379" t="s">
        <v>8219</v>
      </c>
      <c r="H379">
        <v>1447484460</v>
      </c>
      <c r="I379" s="9">
        <f t="shared" si="20"/>
        <v>42322.292361111111</v>
      </c>
      <c r="J379">
        <v>1444888868</v>
      </c>
      <c r="K379" s="9">
        <f t="shared" si="21"/>
        <v>42292.250787037032</v>
      </c>
      <c r="L379" t="b">
        <v>0</v>
      </c>
      <c r="M379">
        <v>133</v>
      </c>
      <c r="N379" t="b">
        <v>1</v>
      </c>
      <c r="O379" t="s">
        <v>8269</v>
      </c>
      <c r="P379" s="5">
        <f t="shared" si="22"/>
        <v>114.39999999999999</v>
      </c>
      <c r="Q379" s="13" t="s">
        <v>8246</v>
      </c>
      <c r="R379" s="15">
        <f t="shared" si="23"/>
        <v>103.21804511278195</v>
      </c>
      <c r="S379" t="s">
        <v>8310</v>
      </c>
      <c r="T379" t="s">
        <v>8315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 s="13" t="s">
        <v>8229</v>
      </c>
      <c r="E380">
        <v>3000</v>
      </c>
      <c r="F380">
        <v>3353</v>
      </c>
      <c r="G380" t="s">
        <v>8219</v>
      </c>
      <c r="H380">
        <v>1453765920</v>
      </c>
      <c r="I380" s="9">
        <f t="shared" si="20"/>
        <v>42394.994444444441</v>
      </c>
      <c r="J380">
        <v>1451655808</v>
      </c>
      <c r="K380" s="9">
        <f t="shared" si="21"/>
        <v>42370.571851851855</v>
      </c>
      <c r="L380" t="b">
        <v>0</v>
      </c>
      <c r="M380">
        <v>83</v>
      </c>
      <c r="N380" t="b">
        <v>1</v>
      </c>
      <c r="O380" t="s">
        <v>8269</v>
      </c>
      <c r="P380" s="5">
        <f t="shared" si="22"/>
        <v>111.76666666666665</v>
      </c>
      <c r="Q380" s="13" t="s">
        <v>8251</v>
      </c>
      <c r="R380" s="15">
        <f t="shared" si="23"/>
        <v>40.397590361445786</v>
      </c>
      <c r="S380" t="s">
        <v>8310</v>
      </c>
      <c r="T380" t="s">
        <v>8315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 s="13" t="s">
        <v>8224</v>
      </c>
      <c r="E381">
        <v>15000</v>
      </c>
      <c r="F381">
        <v>17412</v>
      </c>
      <c r="G381" t="s">
        <v>8219</v>
      </c>
      <c r="H381">
        <v>1336062672</v>
      </c>
      <c r="I381" s="9">
        <f t="shared" si="20"/>
        <v>41032.688333333332</v>
      </c>
      <c r="J381">
        <v>1332174672</v>
      </c>
      <c r="K381" s="9">
        <f t="shared" si="21"/>
        <v>40987.688333333332</v>
      </c>
      <c r="L381" t="b">
        <v>0</v>
      </c>
      <c r="M381">
        <v>149</v>
      </c>
      <c r="N381" t="b">
        <v>1</v>
      </c>
      <c r="O381" t="s">
        <v>8269</v>
      </c>
      <c r="P381" s="5">
        <f t="shared" si="22"/>
        <v>116.08000000000001</v>
      </c>
      <c r="Q381" s="13" t="s">
        <v>8246</v>
      </c>
      <c r="R381" s="15">
        <f t="shared" si="23"/>
        <v>116.85906040268456</v>
      </c>
      <c r="S381" t="s">
        <v>8310</v>
      </c>
      <c r="T381" t="s">
        <v>8315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 s="13" t="s">
        <v>8224</v>
      </c>
      <c r="E382">
        <v>4000</v>
      </c>
      <c r="F382">
        <v>5660</v>
      </c>
      <c r="G382" t="s">
        <v>8219</v>
      </c>
      <c r="H382">
        <v>1453569392</v>
      </c>
      <c r="I382" s="9">
        <f t="shared" si="20"/>
        <v>42392.719814814816</v>
      </c>
      <c r="J382">
        <v>1451409392</v>
      </c>
      <c r="K382" s="9">
        <f t="shared" si="21"/>
        <v>42367.719814814816</v>
      </c>
      <c r="L382" t="b">
        <v>0</v>
      </c>
      <c r="M382">
        <v>49</v>
      </c>
      <c r="N382" t="b">
        <v>1</v>
      </c>
      <c r="O382" t="s">
        <v>8269</v>
      </c>
      <c r="P382" s="5">
        <f t="shared" si="22"/>
        <v>141.5</v>
      </c>
      <c r="Q382" s="13" t="s">
        <v>8246</v>
      </c>
      <c r="R382" s="15">
        <f t="shared" si="23"/>
        <v>115.51020408163265</v>
      </c>
      <c r="S382" t="s">
        <v>8310</v>
      </c>
      <c r="T382" t="s">
        <v>8315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 s="13" t="s">
        <v>8224</v>
      </c>
      <c r="E383">
        <v>25000</v>
      </c>
      <c r="F383">
        <v>26182.5</v>
      </c>
      <c r="G383" t="s">
        <v>8219</v>
      </c>
      <c r="H383">
        <v>1343624400</v>
      </c>
      <c r="I383" s="9">
        <f t="shared" si="20"/>
        <v>41120.208333333336</v>
      </c>
      <c r="J383">
        <v>1340642717</v>
      </c>
      <c r="K383" s="9">
        <f t="shared" si="21"/>
        <v>41085.698113425926</v>
      </c>
      <c r="L383" t="b">
        <v>0</v>
      </c>
      <c r="M383">
        <v>251</v>
      </c>
      <c r="N383" t="b">
        <v>1</v>
      </c>
      <c r="O383" t="s">
        <v>8269</v>
      </c>
      <c r="P383" s="5">
        <f t="shared" si="22"/>
        <v>104.72999999999999</v>
      </c>
      <c r="Q383" s="13" t="s">
        <v>8246</v>
      </c>
      <c r="R383" s="15">
        <f t="shared" si="23"/>
        <v>104.31274900398407</v>
      </c>
      <c r="S383" t="s">
        <v>8310</v>
      </c>
      <c r="T383" t="s">
        <v>8315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 s="13" t="s">
        <v>8224</v>
      </c>
      <c r="E384">
        <v>600</v>
      </c>
      <c r="F384">
        <v>1535</v>
      </c>
      <c r="G384" t="s">
        <v>8219</v>
      </c>
      <c r="H384">
        <v>1346950900</v>
      </c>
      <c r="I384" s="9">
        <f t="shared" si="20"/>
        <v>41158.709490740745</v>
      </c>
      <c r="J384">
        <v>1345741300</v>
      </c>
      <c r="K384" s="9">
        <f t="shared" si="21"/>
        <v>41144.709490740745</v>
      </c>
      <c r="L384" t="b">
        <v>0</v>
      </c>
      <c r="M384">
        <v>22</v>
      </c>
      <c r="N384" t="b">
        <v>1</v>
      </c>
      <c r="O384" t="s">
        <v>8269</v>
      </c>
      <c r="P384" s="5">
        <f t="shared" si="22"/>
        <v>255.83333333333331</v>
      </c>
      <c r="Q384" s="13" t="s">
        <v>8246</v>
      </c>
      <c r="R384" s="15">
        <f t="shared" si="23"/>
        <v>69.772727272727266</v>
      </c>
      <c r="S384" t="s">
        <v>8310</v>
      </c>
      <c r="T384" t="s">
        <v>8315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 s="13" t="s">
        <v>8224</v>
      </c>
      <c r="E385">
        <v>999</v>
      </c>
      <c r="F385">
        <v>2065</v>
      </c>
      <c r="G385" t="s">
        <v>8219</v>
      </c>
      <c r="H385">
        <v>1400467759</v>
      </c>
      <c r="I385" s="9">
        <f t="shared" si="20"/>
        <v>41778.117581018516</v>
      </c>
      <c r="J385">
        <v>1398480559</v>
      </c>
      <c r="K385" s="9">
        <f t="shared" si="21"/>
        <v>41755.117581018516</v>
      </c>
      <c r="L385" t="b">
        <v>0</v>
      </c>
      <c r="M385">
        <v>48</v>
      </c>
      <c r="N385" t="b">
        <v>1</v>
      </c>
      <c r="O385" t="s">
        <v>8269</v>
      </c>
      <c r="P385" s="5">
        <f t="shared" si="22"/>
        <v>206.70670670670671</v>
      </c>
      <c r="Q385" s="13" t="s">
        <v>8246</v>
      </c>
      <c r="R385" s="15">
        <f t="shared" si="23"/>
        <v>43.020833333333336</v>
      </c>
      <c r="S385" t="s">
        <v>8310</v>
      </c>
      <c r="T385" t="s">
        <v>8315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 s="13" t="s">
        <v>8224</v>
      </c>
      <c r="E386">
        <v>20000</v>
      </c>
      <c r="F386">
        <v>22421</v>
      </c>
      <c r="G386" t="s">
        <v>8219</v>
      </c>
      <c r="H386">
        <v>1420569947</v>
      </c>
      <c r="I386" s="9">
        <f t="shared" ref="I386:I449" si="24">(((H386/60)/60)/24)+DATE(1970,1,1)</f>
        <v>42010.781793981485</v>
      </c>
      <c r="J386">
        <v>1417977947</v>
      </c>
      <c r="K386" s="9">
        <f t="shared" ref="K386:K449" si="25">(((J386/60)/60)/24)+DATE(1970,1,1)</f>
        <v>41980.781793981485</v>
      </c>
      <c r="L386" t="b">
        <v>0</v>
      </c>
      <c r="M386">
        <v>383</v>
      </c>
      <c r="N386" t="b">
        <v>1</v>
      </c>
      <c r="O386" t="s">
        <v>8269</v>
      </c>
      <c r="P386" s="5">
        <f t="shared" ref="P386:P449" si="26">F386/E386*100</f>
        <v>112.105</v>
      </c>
      <c r="Q386" s="13" t="s">
        <v>8246</v>
      </c>
      <c r="R386" s="15">
        <f t="shared" ref="R386:R449" si="27">IF(M386&gt;0,F386/M386,"0")</f>
        <v>58.540469973890339</v>
      </c>
      <c r="S386" t="s">
        <v>8310</v>
      </c>
      <c r="T386" t="s">
        <v>8315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 s="13" t="s">
        <v>8224</v>
      </c>
      <c r="E387">
        <v>25000</v>
      </c>
      <c r="F387">
        <v>26495.5</v>
      </c>
      <c r="G387" t="s">
        <v>8219</v>
      </c>
      <c r="H387">
        <v>1416582101</v>
      </c>
      <c r="I387" s="9">
        <f t="shared" si="24"/>
        <v>41964.626168981486</v>
      </c>
      <c r="J387">
        <v>1413986501</v>
      </c>
      <c r="K387" s="9">
        <f t="shared" si="25"/>
        <v>41934.584502314814</v>
      </c>
      <c r="L387" t="b">
        <v>0</v>
      </c>
      <c r="M387">
        <v>237</v>
      </c>
      <c r="N387" t="b">
        <v>1</v>
      </c>
      <c r="O387" t="s">
        <v>8269</v>
      </c>
      <c r="P387" s="5">
        <f t="shared" si="26"/>
        <v>105.982</v>
      </c>
      <c r="Q387" s="13" t="s">
        <v>8246</v>
      </c>
      <c r="R387" s="15">
        <f t="shared" si="27"/>
        <v>111.79535864978902</v>
      </c>
      <c r="S387" t="s">
        <v>8310</v>
      </c>
      <c r="T387" t="s">
        <v>8315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 s="13" t="s">
        <v>8224</v>
      </c>
      <c r="E388">
        <v>600</v>
      </c>
      <c r="F388">
        <v>601</v>
      </c>
      <c r="G388" t="s">
        <v>8219</v>
      </c>
      <c r="H388">
        <v>1439246991</v>
      </c>
      <c r="I388" s="9">
        <f t="shared" si="24"/>
        <v>42226.951284722221</v>
      </c>
      <c r="J388">
        <v>1437950991</v>
      </c>
      <c r="K388" s="9">
        <f t="shared" si="25"/>
        <v>42211.951284722221</v>
      </c>
      <c r="L388" t="b">
        <v>0</v>
      </c>
      <c r="M388">
        <v>13</v>
      </c>
      <c r="N388" t="b">
        <v>1</v>
      </c>
      <c r="O388" t="s">
        <v>8269</v>
      </c>
      <c r="P388" s="5">
        <f t="shared" si="26"/>
        <v>100.16666666666667</v>
      </c>
      <c r="Q388" s="13" t="s">
        <v>8246</v>
      </c>
      <c r="R388" s="15">
        <f t="shared" si="27"/>
        <v>46.230769230769234</v>
      </c>
      <c r="S388" t="s">
        <v>8310</v>
      </c>
      <c r="T388" t="s">
        <v>8315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 s="13" t="s">
        <v>8224</v>
      </c>
      <c r="E389">
        <v>38000</v>
      </c>
      <c r="F389">
        <v>81316</v>
      </c>
      <c r="G389" t="s">
        <v>8219</v>
      </c>
      <c r="H389">
        <v>1439618400</v>
      </c>
      <c r="I389" s="9">
        <f t="shared" si="24"/>
        <v>42231.25</v>
      </c>
      <c r="J389">
        <v>1436976858</v>
      </c>
      <c r="K389" s="9">
        <f t="shared" si="25"/>
        <v>42200.67659722222</v>
      </c>
      <c r="L389" t="b">
        <v>0</v>
      </c>
      <c r="M389">
        <v>562</v>
      </c>
      <c r="N389" t="b">
        <v>1</v>
      </c>
      <c r="O389" t="s">
        <v>8269</v>
      </c>
      <c r="P389" s="5">
        <f t="shared" si="26"/>
        <v>213.98947368421051</v>
      </c>
      <c r="Q389" s="13" t="s">
        <v>8246</v>
      </c>
      <c r="R389" s="15">
        <f t="shared" si="27"/>
        <v>144.69039145907473</v>
      </c>
      <c r="S389" t="s">
        <v>8310</v>
      </c>
      <c r="T389" t="s">
        <v>8315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 s="13" t="s">
        <v>8224</v>
      </c>
      <c r="E390">
        <v>5000</v>
      </c>
      <c r="F390">
        <v>6308</v>
      </c>
      <c r="G390" t="s">
        <v>8219</v>
      </c>
      <c r="H390">
        <v>1469670580</v>
      </c>
      <c r="I390" s="9">
        <f t="shared" si="24"/>
        <v>42579.076157407413</v>
      </c>
      <c r="J390">
        <v>1467078580</v>
      </c>
      <c r="K390" s="9">
        <f t="shared" si="25"/>
        <v>42549.076157407413</v>
      </c>
      <c r="L390" t="b">
        <v>0</v>
      </c>
      <c r="M390">
        <v>71</v>
      </c>
      <c r="N390" t="b">
        <v>1</v>
      </c>
      <c r="O390" t="s">
        <v>8269</v>
      </c>
      <c r="P390" s="5">
        <f t="shared" si="26"/>
        <v>126.16000000000001</v>
      </c>
      <c r="Q390" s="13" t="s">
        <v>8246</v>
      </c>
      <c r="R390" s="15">
        <f t="shared" si="27"/>
        <v>88.845070422535215</v>
      </c>
      <c r="S390" t="s">
        <v>8310</v>
      </c>
      <c r="T390" t="s">
        <v>8315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 s="13" t="s">
        <v>8224</v>
      </c>
      <c r="E391">
        <v>68000</v>
      </c>
      <c r="F391">
        <v>123444.12</v>
      </c>
      <c r="G391" t="s">
        <v>8219</v>
      </c>
      <c r="H391">
        <v>1394233140</v>
      </c>
      <c r="I391" s="9">
        <f t="shared" si="24"/>
        <v>41705.957638888889</v>
      </c>
      <c r="J391">
        <v>1391477450</v>
      </c>
      <c r="K391" s="9">
        <f t="shared" si="25"/>
        <v>41674.063078703701</v>
      </c>
      <c r="L391" t="b">
        <v>0</v>
      </c>
      <c r="M391">
        <v>1510</v>
      </c>
      <c r="N391" t="b">
        <v>1</v>
      </c>
      <c r="O391" t="s">
        <v>8269</v>
      </c>
      <c r="P391" s="5">
        <f t="shared" si="26"/>
        <v>181.53547058823528</v>
      </c>
      <c r="Q391" s="13" t="s">
        <v>8246</v>
      </c>
      <c r="R391" s="15">
        <f t="shared" si="27"/>
        <v>81.75107284768211</v>
      </c>
      <c r="S391" t="s">
        <v>8310</v>
      </c>
      <c r="T391" t="s">
        <v>8315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 s="13" t="s">
        <v>8224</v>
      </c>
      <c r="E392">
        <v>1000</v>
      </c>
      <c r="F392">
        <v>1000</v>
      </c>
      <c r="G392" t="s">
        <v>8219</v>
      </c>
      <c r="H392">
        <v>1431046372</v>
      </c>
      <c r="I392" s="9">
        <f t="shared" si="24"/>
        <v>42132.036712962959</v>
      </c>
      <c r="J392">
        <v>1429318372</v>
      </c>
      <c r="K392" s="9">
        <f t="shared" si="25"/>
        <v>42112.036712962959</v>
      </c>
      <c r="L392" t="b">
        <v>0</v>
      </c>
      <c r="M392">
        <v>14</v>
      </c>
      <c r="N392" t="b">
        <v>1</v>
      </c>
      <c r="O392" t="s">
        <v>8269</v>
      </c>
      <c r="P392" s="5">
        <f t="shared" si="26"/>
        <v>100</v>
      </c>
      <c r="Q392" s="13" t="s">
        <v>8246</v>
      </c>
      <c r="R392" s="15">
        <f t="shared" si="27"/>
        <v>71.428571428571431</v>
      </c>
      <c r="S392" t="s">
        <v>8310</v>
      </c>
      <c r="T392" t="s">
        <v>8315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 s="13" t="s">
        <v>8224</v>
      </c>
      <c r="E393">
        <v>20000</v>
      </c>
      <c r="F393">
        <v>20122</v>
      </c>
      <c r="G393" t="s">
        <v>8219</v>
      </c>
      <c r="H393">
        <v>1324169940</v>
      </c>
      <c r="I393" s="9">
        <f t="shared" si="24"/>
        <v>40895.040972222225</v>
      </c>
      <c r="J393">
        <v>1321578051</v>
      </c>
      <c r="K393" s="9">
        <f t="shared" si="25"/>
        <v>40865.042256944449</v>
      </c>
      <c r="L393" t="b">
        <v>0</v>
      </c>
      <c r="M393">
        <v>193</v>
      </c>
      <c r="N393" t="b">
        <v>1</v>
      </c>
      <c r="O393" t="s">
        <v>8269</v>
      </c>
      <c r="P393" s="5">
        <f t="shared" si="26"/>
        <v>100.61</v>
      </c>
      <c r="Q393" s="13" t="s">
        <v>8246</v>
      </c>
      <c r="R393" s="15">
        <f t="shared" si="27"/>
        <v>104.25906735751295</v>
      </c>
      <c r="S393" t="s">
        <v>8310</v>
      </c>
      <c r="T393" t="s">
        <v>8315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 s="13" t="s">
        <v>8224</v>
      </c>
      <c r="E394">
        <v>18500</v>
      </c>
      <c r="F394">
        <v>18667</v>
      </c>
      <c r="G394" t="s">
        <v>8219</v>
      </c>
      <c r="H394">
        <v>1315450800</v>
      </c>
      <c r="I394" s="9">
        <f t="shared" si="24"/>
        <v>40794.125</v>
      </c>
      <c r="J394">
        <v>1312823571</v>
      </c>
      <c r="K394" s="9">
        <f t="shared" si="25"/>
        <v>40763.717256944445</v>
      </c>
      <c r="L394" t="b">
        <v>0</v>
      </c>
      <c r="M394">
        <v>206</v>
      </c>
      <c r="N394" t="b">
        <v>1</v>
      </c>
      <c r="O394" t="s">
        <v>8269</v>
      </c>
      <c r="P394" s="5">
        <f t="shared" si="26"/>
        <v>100.9027027027027</v>
      </c>
      <c r="Q394" s="13" t="s">
        <v>8246</v>
      </c>
      <c r="R394" s="15">
        <f t="shared" si="27"/>
        <v>90.616504854368927</v>
      </c>
      <c r="S394" t="s">
        <v>8310</v>
      </c>
      <c r="T394" t="s">
        <v>8315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 s="13" t="s">
        <v>8224</v>
      </c>
      <c r="E395">
        <v>50000</v>
      </c>
      <c r="F395">
        <v>55223</v>
      </c>
      <c r="G395" t="s">
        <v>8219</v>
      </c>
      <c r="H395">
        <v>1381424452</v>
      </c>
      <c r="I395" s="9">
        <f t="shared" si="24"/>
        <v>41557.708935185183</v>
      </c>
      <c r="J395">
        <v>1378746052</v>
      </c>
      <c r="K395" s="9">
        <f t="shared" si="25"/>
        <v>41526.708935185183</v>
      </c>
      <c r="L395" t="b">
        <v>0</v>
      </c>
      <c r="M395">
        <v>351</v>
      </c>
      <c r="N395" t="b">
        <v>1</v>
      </c>
      <c r="O395" t="s">
        <v>8269</v>
      </c>
      <c r="P395" s="5">
        <f t="shared" si="26"/>
        <v>110.446</v>
      </c>
      <c r="Q395" s="13" t="s">
        <v>8246</v>
      </c>
      <c r="R395" s="15">
        <f t="shared" si="27"/>
        <v>157.33048433048432</v>
      </c>
      <c r="S395" t="s">
        <v>8310</v>
      </c>
      <c r="T395" t="s">
        <v>8315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 s="13" t="s">
        <v>8227</v>
      </c>
      <c r="E396">
        <v>4700</v>
      </c>
      <c r="F396">
        <v>5259</v>
      </c>
      <c r="G396" t="s">
        <v>8219</v>
      </c>
      <c r="H396">
        <v>1460918282</v>
      </c>
      <c r="I396" s="9">
        <f t="shared" si="24"/>
        <v>42477.776412037041</v>
      </c>
      <c r="J396">
        <v>1455737882</v>
      </c>
      <c r="K396" s="9">
        <f t="shared" si="25"/>
        <v>42417.818078703705</v>
      </c>
      <c r="L396" t="b">
        <v>0</v>
      </c>
      <c r="M396">
        <v>50</v>
      </c>
      <c r="N396" t="b">
        <v>1</v>
      </c>
      <c r="O396" t="s">
        <v>8269</v>
      </c>
      <c r="P396" s="5">
        <f t="shared" si="26"/>
        <v>111.8936170212766</v>
      </c>
      <c r="Q396" s="13" t="s">
        <v>8249</v>
      </c>
      <c r="R396" s="15">
        <f t="shared" si="27"/>
        <v>105.18</v>
      </c>
      <c r="S396" t="s">
        <v>8310</v>
      </c>
      <c r="T396" t="s">
        <v>8315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 s="13" t="s">
        <v>8224</v>
      </c>
      <c r="E397">
        <v>10000</v>
      </c>
      <c r="F397">
        <v>10804.45</v>
      </c>
      <c r="G397" t="s">
        <v>8219</v>
      </c>
      <c r="H397">
        <v>1335562320</v>
      </c>
      <c r="I397" s="9">
        <f t="shared" si="24"/>
        <v>41026.897222222222</v>
      </c>
      <c r="J397">
        <v>1332452960</v>
      </c>
      <c r="K397" s="9">
        <f t="shared" si="25"/>
        <v>40990.909259259257</v>
      </c>
      <c r="L397" t="b">
        <v>0</v>
      </c>
      <c r="M397">
        <v>184</v>
      </c>
      <c r="N397" t="b">
        <v>1</v>
      </c>
      <c r="O397" t="s">
        <v>8269</v>
      </c>
      <c r="P397" s="5">
        <f t="shared" si="26"/>
        <v>108.04450000000001</v>
      </c>
      <c r="Q397" s="13" t="s">
        <v>8246</v>
      </c>
      <c r="R397" s="15">
        <f t="shared" si="27"/>
        <v>58.719836956521746</v>
      </c>
      <c r="S397" t="s">
        <v>8310</v>
      </c>
      <c r="T397" t="s">
        <v>8315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 s="13" t="s">
        <v>8224</v>
      </c>
      <c r="E398">
        <v>15000</v>
      </c>
      <c r="F398">
        <v>16000</v>
      </c>
      <c r="G398" t="s">
        <v>8219</v>
      </c>
      <c r="H398">
        <v>1341668006</v>
      </c>
      <c r="I398" s="9">
        <f t="shared" si="24"/>
        <v>41097.564884259256</v>
      </c>
      <c r="J398">
        <v>1340372006</v>
      </c>
      <c r="K398" s="9">
        <f t="shared" si="25"/>
        <v>41082.564884259256</v>
      </c>
      <c r="L398" t="b">
        <v>0</v>
      </c>
      <c r="M398">
        <v>196</v>
      </c>
      <c r="N398" t="b">
        <v>1</v>
      </c>
      <c r="O398" t="s">
        <v>8269</v>
      </c>
      <c r="P398" s="5">
        <f t="shared" si="26"/>
        <v>106.66666666666667</v>
      </c>
      <c r="Q398" s="13" t="s">
        <v>8246</v>
      </c>
      <c r="R398" s="15">
        <f t="shared" si="27"/>
        <v>81.632653061224488</v>
      </c>
      <c r="S398" t="s">
        <v>8310</v>
      </c>
      <c r="T398" t="s">
        <v>8315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 s="13" t="s">
        <v>8224</v>
      </c>
      <c r="E399">
        <v>12444</v>
      </c>
      <c r="F399">
        <v>12929.35</v>
      </c>
      <c r="G399" t="s">
        <v>8219</v>
      </c>
      <c r="H399">
        <v>1283312640</v>
      </c>
      <c r="I399" s="9">
        <f t="shared" si="24"/>
        <v>40422.155555555553</v>
      </c>
      <c r="J399">
        <v>1279651084</v>
      </c>
      <c r="K399" s="9">
        <f t="shared" si="25"/>
        <v>40379.776435185187</v>
      </c>
      <c r="L399" t="b">
        <v>0</v>
      </c>
      <c r="M399">
        <v>229</v>
      </c>
      <c r="N399" t="b">
        <v>1</v>
      </c>
      <c r="O399" t="s">
        <v>8269</v>
      </c>
      <c r="P399" s="5">
        <f t="shared" si="26"/>
        <v>103.90027322404372</v>
      </c>
      <c r="Q399" s="13" t="s">
        <v>8246</v>
      </c>
      <c r="R399" s="15">
        <f t="shared" si="27"/>
        <v>56.460043668122275</v>
      </c>
      <c r="S399" t="s">
        <v>8310</v>
      </c>
      <c r="T399" t="s">
        <v>8315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 s="13" t="s">
        <v>8224</v>
      </c>
      <c r="E400">
        <v>7500</v>
      </c>
      <c r="F400">
        <v>9387</v>
      </c>
      <c r="G400" t="s">
        <v>8219</v>
      </c>
      <c r="H400">
        <v>1430334126</v>
      </c>
      <c r="I400" s="9">
        <f t="shared" si="24"/>
        <v>42123.793124999997</v>
      </c>
      <c r="J400">
        <v>1426446126</v>
      </c>
      <c r="K400" s="9">
        <f t="shared" si="25"/>
        <v>42078.793124999997</v>
      </c>
      <c r="L400" t="b">
        <v>0</v>
      </c>
      <c r="M400">
        <v>67</v>
      </c>
      <c r="N400" t="b">
        <v>1</v>
      </c>
      <c r="O400" t="s">
        <v>8269</v>
      </c>
      <c r="P400" s="5">
        <f t="shared" si="26"/>
        <v>125.16000000000001</v>
      </c>
      <c r="Q400" s="13" t="s">
        <v>8246</v>
      </c>
      <c r="R400" s="15">
        <f t="shared" si="27"/>
        <v>140.1044776119403</v>
      </c>
      <c r="S400" t="s">
        <v>8310</v>
      </c>
      <c r="T400" t="s">
        <v>8315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 s="13" t="s">
        <v>8225</v>
      </c>
      <c r="E401">
        <v>20000</v>
      </c>
      <c r="F401">
        <v>21361</v>
      </c>
      <c r="G401" t="s">
        <v>8219</v>
      </c>
      <c r="H401">
        <v>1481716800</v>
      </c>
      <c r="I401" s="9">
        <f t="shared" si="24"/>
        <v>42718.5</v>
      </c>
      <c r="J401">
        <v>1479070867</v>
      </c>
      <c r="K401" s="9">
        <f t="shared" si="25"/>
        <v>42687.875775462962</v>
      </c>
      <c r="L401" t="b">
        <v>0</v>
      </c>
      <c r="M401">
        <v>95</v>
      </c>
      <c r="N401" t="b">
        <v>1</v>
      </c>
      <c r="O401" t="s">
        <v>8269</v>
      </c>
      <c r="P401" s="5">
        <f t="shared" si="26"/>
        <v>106.80499999999999</v>
      </c>
      <c r="Q401" s="13" t="s">
        <v>8247</v>
      </c>
      <c r="R401" s="15">
        <f t="shared" si="27"/>
        <v>224.85263157894738</v>
      </c>
      <c r="S401" t="s">
        <v>8310</v>
      </c>
      <c r="T401" t="s">
        <v>8315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 s="13" t="s">
        <v>8224</v>
      </c>
      <c r="E402">
        <v>10000</v>
      </c>
      <c r="F402">
        <v>11230.25</v>
      </c>
      <c r="G402" t="s">
        <v>8219</v>
      </c>
      <c r="H402">
        <v>1400297400</v>
      </c>
      <c r="I402" s="9">
        <f t="shared" si="24"/>
        <v>41776.145833333336</v>
      </c>
      <c r="J402">
        <v>1397661347</v>
      </c>
      <c r="K402" s="9">
        <f t="shared" si="25"/>
        <v>41745.635960648149</v>
      </c>
      <c r="L402" t="b">
        <v>0</v>
      </c>
      <c r="M402">
        <v>62</v>
      </c>
      <c r="N402" t="b">
        <v>1</v>
      </c>
      <c r="O402" t="s">
        <v>8269</v>
      </c>
      <c r="P402" s="5">
        <f t="shared" si="26"/>
        <v>112.30249999999999</v>
      </c>
      <c r="Q402" s="13" t="s">
        <v>8246</v>
      </c>
      <c r="R402" s="15">
        <f t="shared" si="27"/>
        <v>181.13306451612902</v>
      </c>
      <c r="S402" t="s">
        <v>8310</v>
      </c>
      <c r="T402" t="s">
        <v>8315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 s="13" t="s">
        <v>8224</v>
      </c>
      <c r="E403">
        <v>50000</v>
      </c>
      <c r="F403">
        <v>51906</v>
      </c>
      <c r="G403" t="s">
        <v>8219</v>
      </c>
      <c r="H403">
        <v>1312747970</v>
      </c>
      <c r="I403" s="9">
        <f t="shared" si="24"/>
        <v>40762.842245370368</v>
      </c>
      <c r="J403">
        <v>1310155970</v>
      </c>
      <c r="K403" s="9">
        <f t="shared" si="25"/>
        <v>40732.842245370368</v>
      </c>
      <c r="L403" t="b">
        <v>0</v>
      </c>
      <c r="M403">
        <v>73</v>
      </c>
      <c r="N403" t="b">
        <v>1</v>
      </c>
      <c r="O403" t="s">
        <v>8269</v>
      </c>
      <c r="P403" s="5">
        <f t="shared" si="26"/>
        <v>103.812</v>
      </c>
      <c r="Q403" s="13" t="s">
        <v>8246</v>
      </c>
      <c r="R403" s="15">
        <f t="shared" si="27"/>
        <v>711.04109589041093</v>
      </c>
      <c r="S403" t="s">
        <v>8310</v>
      </c>
      <c r="T403" t="s">
        <v>8315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 s="13" t="s">
        <v>8224</v>
      </c>
      <c r="E404">
        <v>2000</v>
      </c>
      <c r="F404">
        <v>2833</v>
      </c>
      <c r="G404" t="s">
        <v>8219</v>
      </c>
      <c r="H404">
        <v>1446731817</v>
      </c>
      <c r="I404" s="9">
        <f t="shared" si="24"/>
        <v>42313.58121527778</v>
      </c>
      <c r="J404">
        <v>1444913817</v>
      </c>
      <c r="K404" s="9">
        <f t="shared" si="25"/>
        <v>42292.539548611108</v>
      </c>
      <c r="L404" t="b">
        <v>0</v>
      </c>
      <c r="M404">
        <v>43</v>
      </c>
      <c r="N404" t="b">
        <v>1</v>
      </c>
      <c r="O404" t="s">
        <v>8269</v>
      </c>
      <c r="P404" s="5">
        <f t="shared" si="26"/>
        <v>141.65</v>
      </c>
      <c r="Q404" s="13" t="s">
        <v>8246</v>
      </c>
      <c r="R404" s="15">
        <f t="shared" si="27"/>
        <v>65.883720930232556</v>
      </c>
      <c r="S404" t="s">
        <v>8310</v>
      </c>
      <c r="T404" t="s">
        <v>8315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 s="13" t="s">
        <v>8224</v>
      </c>
      <c r="E405">
        <v>5000</v>
      </c>
      <c r="F405">
        <v>5263</v>
      </c>
      <c r="G405" t="s">
        <v>8219</v>
      </c>
      <c r="H405">
        <v>1312960080</v>
      </c>
      <c r="I405" s="9">
        <f t="shared" si="24"/>
        <v>40765.297222222223</v>
      </c>
      <c r="J405">
        <v>1308900441</v>
      </c>
      <c r="K405" s="9">
        <f t="shared" si="25"/>
        <v>40718.310659722221</v>
      </c>
      <c r="L405" t="b">
        <v>0</v>
      </c>
      <c r="M405">
        <v>70</v>
      </c>
      <c r="N405" t="b">
        <v>1</v>
      </c>
      <c r="O405" t="s">
        <v>8269</v>
      </c>
      <c r="P405" s="5">
        <f t="shared" si="26"/>
        <v>105.25999999999999</v>
      </c>
      <c r="Q405" s="13" t="s">
        <v>8246</v>
      </c>
      <c r="R405" s="15">
        <f t="shared" si="27"/>
        <v>75.185714285714283</v>
      </c>
      <c r="S405" t="s">
        <v>8310</v>
      </c>
      <c r="T405" t="s">
        <v>8315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 s="13" t="s">
        <v>8224</v>
      </c>
      <c r="E406">
        <v>35000</v>
      </c>
      <c r="F406">
        <v>36082</v>
      </c>
      <c r="G406" t="s">
        <v>8219</v>
      </c>
      <c r="H406">
        <v>1391641440</v>
      </c>
      <c r="I406" s="9">
        <f t="shared" si="24"/>
        <v>41675.961111111108</v>
      </c>
      <c r="J406">
        <v>1389107062</v>
      </c>
      <c r="K406" s="9">
        <f t="shared" si="25"/>
        <v>41646.628032407411</v>
      </c>
      <c r="L406" t="b">
        <v>0</v>
      </c>
      <c r="M406">
        <v>271</v>
      </c>
      <c r="N406" t="b">
        <v>1</v>
      </c>
      <c r="O406" t="s">
        <v>8269</v>
      </c>
      <c r="P406" s="5">
        <f t="shared" si="26"/>
        <v>103.09142857142857</v>
      </c>
      <c r="Q406" s="13" t="s">
        <v>8246</v>
      </c>
      <c r="R406" s="15">
        <f t="shared" si="27"/>
        <v>133.14391143911439</v>
      </c>
      <c r="S406" t="s">
        <v>8310</v>
      </c>
      <c r="T406" t="s">
        <v>8315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 s="13" t="s">
        <v>8224</v>
      </c>
      <c r="E407">
        <v>2820</v>
      </c>
      <c r="F407">
        <v>3036</v>
      </c>
      <c r="G407" t="s">
        <v>8219</v>
      </c>
      <c r="H407">
        <v>1394071339</v>
      </c>
      <c r="I407" s="9">
        <f t="shared" si="24"/>
        <v>41704.08494212963</v>
      </c>
      <c r="J407">
        <v>1391479339</v>
      </c>
      <c r="K407" s="9">
        <f t="shared" si="25"/>
        <v>41674.08494212963</v>
      </c>
      <c r="L407" t="b">
        <v>0</v>
      </c>
      <c r="M407">
        <v>55</v>
      </c>
      <c r="N407" t="b">
        <v>1</v>
      </c>
      <c r="O407" t="s">
        <v>8269</v>
      </c>
      <c r="P407" s="5">
        <f t="shared" si="26"/>
        <v>107.65957446808511</v>
      </c>
      <c r="Q407" s="13" t="s">
        <v>8246</v>
      </c>
      <c r="R407" s="15">
        <f t="shared" si="27"/>
        <v>55.2</v>
      </c>
      <c r="S407" t="s">
        <v>8310</v>
      </c>
      <c r="T407" t="s">
        <v>8315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 s="13" t="s">
        <v>8224</v>
      </c>
      <c r="E408">
        <v>2800</v>
      </c>
      <c r="F408">
        <v>3015.73</v>
      </c>
      <c r="G408" t="s">
        <v>8219</v>
      </c>
      <c r="H408">
        <v>1304920740</v>
      </c>
      <c r="I408" s="9">
        <f t="shared" si="24"/>
        <v>40672.249305555553</v>
      </c>
      <c r="J408">
        <v>1301975637</v>
      </c>
      <c r="K408" s="9">
        <f t="shared" si="25"/>
        <v>40638.162465277775</v>
      </c>
      <c r="L408" t="b">
        <v>0</v>
      </c>
      <c r="M408">
        <v>35</v>
      </c>
      <c r="N408" t="b">
        <v>1</v>
      </c>
      <c r="O408" t="s">
        <v>8269</v>
      </c>
      <c r="P408" s="5">
        <f t="shared" si="26"/>
        <v>107.70464285714286</v>
      </c>
      <c r="Q408" s="13" t="s">
        <v>8246</v>
      </c>
      <c r="R408" s="15">
        <f t="shared" si="27"/>
        <v>86.163714285714292</v>
      </c>
      <c r="S408" t="s">
        <v>8310</v>
      </c>
      <c r="T408" t="s">
        <v>8315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 s="13" t="s">
        <v>8224</v>
      </c>
      <c r="E409">
        <v>2000</v>
      </c>
      <c r="F409">
        <v>2031</v>
      </c>
      <c r="G409" t="s">
        <v>8219</v>
      </c>
      <c r="H409">
        <v>1321739650</v>
      </c>
      <c r="I409" s="9">
        <f t="shared" si="24"/>
        <v>40866.912615740745</v>
      </c>
      <c r="J409">
        <v>1316552050</v>
      </c>
      <c r="K409" s="9">
        <f t="shared" si="25"/>
        <v>40806.870949074073</v>
      </c>
      <c r="L409" t="b">
        <v>0</v>
      </c>
      <c r="M409">
        <v>22</v>
      </c>
      <c r="N409" t="b">
        <v>1</v>
      </c>
      <c r="O409" t="s">
        <v>8269</v>
      </c>
      <c r="P409" s="5">
        <f t="shared" si="26"/>
        <v>101.55000000000001</v>
      </c>
      <c r="Q409" s="13" t="s">
        <v>8246</v>
      </c>
      <c r="R409" s="15">
        <f t="shared" si="27"/>
        <v>92.318181818181813</v>
      </c>
      <c r="S409" t="s">
        <v>8310</v>
      </c>
      <c r="T409" t="s">
        <v>8315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 s="13" t="s">
        <v>8224</v>
      </c>
      <c r="E410">
        <v>6000</v>
      </c>
      <c r="F410">
        <v>6086.26</v>
      </c>
      <c r="G410" t="s">
        <v>8219</v>
      </c>
      <c r="H410">
        <v>1383676790</v>
      </c>
      <c r="I410" s="9">
        <f t="shared" si="24"/>
        <v>41583.777662037035</v>
      </c>
      <c r="J410">
        <v>1380217190</v>
      </c>
      <c r="K410" s="9">
        <f t="shared" si="25"/>
        <v>41543.735995370371</v>
      </c>
      <c r="L410" t="b">
        <v>0</v>
      </c>
      <c r="M410">
        <v>38</v>
      </c>
      <c r="N410" t="b">
        <v>1</v>
      </c>
      <c r="O410" t="s">
        <v>8269</v>
      </c>
      <c r="P410" s="5">
        <f t="shared" si="26"/>
        <v>101.43766666666667</v>
      </c>
      <c r="Q410" s="13" t="s">
        <v>8246</v>
      </c>
      <c r="R410" s="15">
        <f t="shared" si="27"/>
        <v>160.16473684210527</v>
      </c>
      <c r="S410" t="s">
        <v>8310</v>
      </c>
      <c r="T410" t="s">
        <v>8315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 s="13" t="s">
        <v>8225</v>
      </c>
      <c r="E411">
        <v>500</v>
      </c>
      <c r="F411">
        <v>684</v>
      </c>
      <c r="G411" t="s">
        <v>8219</v>
      </c>
      <c r="H411">
        <v>1469220144</v>
      </c>
      <c r="I411" s="9">
        <f t="shared" si="24"/>
        <v>42573.862777777773</v>
      </c>
      <c r="J411">
        <v>1466628144</v>
      </c>
      <c r="K411" s="9">
        <f t="shared" si="25"/>
        <v>42543.862777777773</v>
      </c>
      <c r="L411" t="b">
        <v>0</v>
      </c>
      <c r="M411">
        <v>15</v>
      </c>
      <c r="N411" t="b">
        <v>1</v>
      </c>
      <c r="O411" t="s">
        <v>8269</v>
      </c>
      <c r="P411" s="5">
        <f t="shared" si="26"/>
        <v>136.80000000000001</v>
      </c>
      <c r="Q411" s="13" t="s">
        <v>8247</v>
      </c>
      <c r="R411" s="15">
        <f t="shared" si="27"/>
        <v>45.6</v>
      </c>
      <c r="S411" t="s">
        <v>8310</v>
      </c>
      <c r="T411" t="s">
        <v>8315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 s="13" t="s">
        <v>8229</v>
      </c>
      <c r="E412">
        <v>1000</v>
      </c>
      <c r="F412">
        <v>1283</v>
      </c>
      <c r="G412" t="s">
        <v>8219</v>
      </c>
      <c r="H412">
        <v>1434670397</v>
      </c>
      <c r="I412" s="9">
        <f t="shared" si="24"/>
        <v>42173.981446759266</v>
      </c>
      <c r="J412">
        <v>1429486397</v>
      </c>
      <c r="K412" s="9">
        <f t="shared" si="25"/>
        <v>42113.981446759266</v>
      </c>
      <c r="L412" t="b">
        <v>0</v>
      </c>
      <c r="M412">
        <v>7</v>
      </c>
      <c r="N412" t="b">
        <v>1</v>
      </c>
      <c r="O412" t="s">
        <v>8269</v>
      </c>
      <c r="P412" s="5">
        <f t="shared" si="26"/>
        <v>128.29999999999998</v>
      </c>
      <c r="Q412" s="13" t="s">
        <v>8251</v>
      </c>
      <c r="R412" s="15">
        <f t="shared" si="27"/>
        <v>183.28571428571428</v>
      </c>
      <c r="S412" t="s">
        <v>8310</v>
      </c>
      <c r="T412" t="s">
        <v>8315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 s="13" t="s">
        <v>8224</v>
      </c>
      <c r="E413">
        <v>30000</v>
      </c>
      <c r="F413">
        <v>30315</v>
      </c>
      <c r="G413" t="s">
        <v>8219</v>
      </c>
      <c r="H413">
        <v>1387688400</v>
      </c>
      <c r="I413" s="9">
        <f t="shared" si="24"/>
        <v>41630.208333333336</v>
      </c>
      <c r="J413">
        <v>1384920804</v>
      </c>
      <c r="K413" s="9">
        <f t="shared" si="25"/>
        <v>41598.17597222222</v>
      </c>
      <c r="L413" t="b">
        <v>0</v>
      </c>
      <c r="M413">
        <v>241</v>
      </c>
      <c r="N413" t="b">
        <v>1</v>
      </c>
      <c r="O413" t="s">
        <v>8269</v>
      </c>
      <c r="P413" s="5">
        <f t="shared" si="26"/>
        <v>101.05</v>
      </c>
      <c r="Q413" s="13" t="s">
        <v>8246</v>
      </c>
      <c r="R413" s="15">
        <f t="shared" si="27"/>
        <v>125.78838174273859</v>
      </c>
      <c r="S413" t="s">
        <v>8310</v>
      </c>
      <c r="T413" t="s">
        <v>8315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 s="13" t="s">
        <v>8224</v>
      </c>
      <c r="E414">
        <v>2500</v>
      </c>
      <c r="F414">
        <v>3171</v>
      </c>
      <c r="G414" t="s">
        <v>8219</v>
      </c>
      <c r="H414">
        <v>1343238578</v>
      </c>
      <c r="I414" s="9">
        <f t="shared" si="24"/>
        <v>41115.742800925924</v>
      </c>
      <c r="J414">
        <v>1341856178</v>
      </c>
      <c r="K414" s="9">
        <f t="shared" si="25"/>
        <v>41099.742800925924</v>
      </c>
      <c r="L414" t="b">
        <v>0</v>
      </c>
      <c r="M414">
        <v>55</v>
      </c>
      <c r="N414" t="b">
        <v>1</v>
      </c>
      <c r="O414" t="s">
        <v>8269</v>
      </c>
      <c r="P414" s="5">
        <f t="shared" si="26"/>
        <v>126.84</v>
      </c>
      <c r="Q414" s="13" t="s">
        <v>8246</v>
      </c>
      <c r="R414" s="15">
        <f t="shared" si="27"/>
        <v>57.654545454545456</v>
      </c>
      <c r="S414" t="s">
        <v>8310</v>
      </c>
      <c r="T414" t="s">
        <v>8315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 s="13" t="s">
        <v>8224</v>
      </c>
      <c r="E415">
        <v>12800</v>
      </c>
      <c r="F415">
        <v>13451</v>
      </c>
      <c r="G415" t="s">
        <v>8219</v>
      </c>
      <c r="H415">
        <v>1342731811</v>
      </c>
      <c r="I415" s="9">
        <f t="shared" si="24"/>
        <v>41109.877442129626</v>
      </c>
      <c r="J415">
        <v>1340139811</v>
      </c>
      <c r="K415" s="9">
        <f t="shared" si="25"/>
        <v>41079.877442129626</v>
      </c>
      <c r="L415" t="b">
        <v>0</v>
      </c>
      <c r="M415">
        <v>171</v>
      </c>
      <c r="N415" t="b">
        <v>1</v>
      </c>
      <c r="O415" t="s">
        <v>8269</v>
      </c>
      <c r="P415" s="5">
        <f t="shared" si="26"/>
        <v>105.0859375</v>
      </c>
      <c r="Q415" s="13" t="s">
        <v>8246</v>
      </c>
      <c r="R415" s="15">
        <f t="shared" si="27"/>
        <v>78.660818713450297</v>
      </c>
      <c r="S415" t="s">
        <v>8310</v>
      </c>
      <c r="T415" t="s">
        <v>8315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 s="13" t="s">
        <v>8224</v>
      </c>
      <c r="E416">
        <v>18500</v>
      </c>
      <c r="F416">
        <v>19028</v>
      </c>
      <c r="G416" t="s">
        <v>8219</v>
      </c>
      <c r="H416">
        <v>1381541465</v>
      </c>
      <c r="I416" s="9">
        <f t="shared" si="24"/>
        <v>41559.063252314816</v>
      </c>
      <c r="J416">
        <v>1378949465</v>
      </c>
      <c r="K416" s="9">
        <f t="shared" si="25"/>
        <v>41529.063252314816</v>
      </c>
      <c r="L416" t="b">
        <v>0</v>
      </c>
      <c r="M416">
        <v>208</v>
      </c>
      <c r="N416" t="b">
        <v>1</v>
      </c>
      <c r="O416" t="s">
        <v>8269</v>
      </c>
      <c r="P416" s="5">
        <f t="shared" si="26"/>
        <v>102.85405405405406</v>
      </c>
      <c r="Q416" s="13" t="s">
        <v>8246</v>
      </c>
      <c r="R416" s="15">
        <f t="shared" si="27"/>
        <v>91.480769230769226</v>
      </c>
      <c r="S416" t="s">
        <v>8310</v>
      </c>
      <c r="T416" t="s">
        <v>8315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 s="13" t="s">
        <v>8229</v>
      </c>
      <c r="E417">
        <v>1400</v>
      </c>
      <c r="F417">
        <v>1430.06</v>
      </c>
      <c r="G417" t="s">
        <v>8219</v>
      </c>
      <c r="H417">
        <v>1413547200</v>
      </c>
      <c r="I417" s="9">
        <f t="shared" si="24"/>
        <v>41929.5</v>
      </c>
      <c r="J417">
        <v>1411417602</v>
      </c>
      <c r="K417" s="9">
        <f t="shared" si="25"/>
        <v>41904.851875</v>
      </c>
      <c r="L417" t="b">
        <v>0</v>
      </c>
      <c r="M417">
        <v>21</v>
      </c>
      <c r="N417" t="b">
        <v>1</v>
      </c>
      <c r="O417" t="s">
        <v>8269</v>
      </c>
      <c r="P417" s="5">
        <f t="shared" si="26"/>
        <v>102.14714285714285</v>
      </c>
      <c r="Q417" s="13" t="s">
        <v>8251</v>
      </c>
      <c r="R417" s="15">
        <f t="shared" si="27"/>
        <v>68.09809523809524</v>
      </c>
      <c r="S417" t="s">
        <v>8310</v>
      </c>
      <c r="T417" t="s">
        <v>8315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 s="13" t="s">
        <v>8224</v>
      </c>
      <c r="E418">
        <v>1000</v>
      </c>
      <c r="F418">
        <v>1202.17</v>
      </c>
      <c r="G418" t="s">
        <v>8219</v>
      </c>
      <c r="H418">
        <v>1391851831</v>
      </c>
      <c r="I418" s="9">
        <f t="shared" si="24"/>
        <v>41678.396192129629</v>
      </c>
      <c r="J418">
        <v>1389259831</v>
      </c>
      <c r="K418" s="9">
        <f t="shared" si="25"/>
        <v>41648.396192129629</v>
      </c>
      <c r="L418" t="b">
        <v>0</v>
      </c>
      <c r="M418">
        <v>25</v>
      </c>
      <c r="N418" t="b">
        <v>1</v>
      </c>
      <c r="O418" t="s">
        <v>8269</v>
      </c>
      <c r="P418" s="5">
        <f t="shared" si="26"/>
        <v>120.21700000000001</v>
      </c>
      <c r="Q418" s="13" t="s">
        <v>8246</v>
      </c>
      <c r="R418" s="15">
        <f t="shared" si="27"/>
        <v>48.086800000000004</v>
      </c>
      <c r="S418" t="s">
        <v>8310</v>
      </c>
      <c r="T418" t="s">
        <v>8315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 s="13" t="s">
        <v>8224</v>
      </c>
      <c r="E419">
        <v>10500</v>
      </c>
      <c r="F419">
        <v>10526</v>
      </c>
      <c r="G419" t="s">
        <v>8219</v>
      </c>
      <c r="H419">
        <v>1365395580</v>
      </c>
      <c r="I419" s="9">
        <f t="shared" si="24"/>
        <v>41372.189583333333</v>
      </c>
      <c r="J419">
        <v>1364426260</v>
      </c>
      <c r="K419" s="9">
        <f t="shared" si="25"/>
        <v>41360.970601851855</v>
      </c>
      <c r="L419" t="b">
        <v>0</v>
      </c>
      <c r="M419">
        <v>52</v>
      </c>
      <c r="N419" t="b">
        <v>1</v>
      </c>
      <c r="O419" t="s">
        <v>8269</v>
      </c>
      <c r="P419" s="5">
        <f t="shared" si="26"/>
        <v>100.24761904761905</v>
      </c>
      <c r="Q419" s="13" t="s">
        <v>8246</v>
      </c>
      <c r="R419" s="15">
        <f t="shared" si="27"/>
        <v>202.42307692307693</v>
      </c>
      <c r="S419" t="s">
        <v>8310</v>
      </c>
      <c r="T419" t="s">
        <v>8315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 s="13" t="s">
        <v>8224</v>
      </c>
      <c r="E420">
        <v>22400</v>
      </c>
      <c r="F420">
        <v>22542</v>
      </c>
      <c r="G420" t="s">
        <v>8219</v>
      </c>
      <c r="H420">
        <v>1437633997</v>
      </c>
      <c r="I420" s="9">
        <f t="shared" si="24"/>
        <v>42208.282372685186</v>
      </c>
      <c r="J420">
        <v>1435041997</v>
      </c>
      <c r="K420" s="9">
        <f t="shared" si="25"/>
        <v>42178.282372685186</v>
      </c>
      <c r="L420" t="b">
        <v>0</v>
      </c>
      <c r="M420">
        <v>104</v>
      </c>
      <c r="N420" t="b">
        <v>1</v>
      </c>
      <c r="O420" t="s">
        <v>8269</v>
      </c>
      <c r="P420" s="5">
        <f t="shared" si="26"/>
        <v>100.63392857142857</v>
      </c>
      <c r="Q420" s="13" t="s">
        <v>8246</v>
      </c>
      <c r="R420" s="15">
        <f t="shared" si="27"/>
        <v>216.75</v>
      </c>
      <c r="S420" t="s">
        <v>8310</v>
      </c>
      <c r="T420" t="s">
        <v>8315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 s="13" t="s">
        <v>8224</v>
      </c>
      <c r="E421">
        <v>8000</v>
      </c>
      <c r="F421">
        <v>8035</v>
      </c>
      <c r="G421" t="s">
        <v>8219</v>
      </c>
      <c r="H421">
        <v>1372536787</v>
      </c>
      <c r="I421" s="9">
        <f t="shared" si="24"/>
        <v>41454.842442129629</v>
      </c>
      <c r="J421">
        <v>1367352787</v>
      </c>
      <c r="K421" s="9">
        <f t="shared" si="25"/>
        <v>41394.842442129629</v>
      </c>
      <c r="L421" t="b">
        <v>0</v>
      </c>
      <c r="M421">
        <v>73</v>
      </c>
      <c r="N421" t="b">
        <v>1</v>
      </c>
      <c r="O421" t="s">
        <v>8269</v>
      </c>
      <c r="P421" s="5">
        <f t="shared" si="26"/>
        <v>100.4375</v>
      </c>
      <c r="Q421" s="13" t="s">
        <v>8246</v>
      </c>
      <c r="R421" s="15">
        <f t="shared" si="27"/>
        <v>110.06849315068493</v>
      </c>
      <c r="S421" t="s">
        <v>8310</v>
      </c>
      <c r="T421" t="s">
        <v>8315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 s="13" t="s">
        <v>8224</v>
      </c>
      <c r="E422">
        <v>3300</v>
      </c>
      <c r="F422">
        <v>14.5</v>
      </c>
      <c r="G422" t="s">
        <v>8221</v>
      </c>
      <c r="H422">
        <v>1394772031</v>
      </c>
      <c r="I422" s="9">
        <f t="shared" si="24"/>
        <v>41712.194803240738</v>
      </c>
      <c r="J422">
        <v>1392183631</v>
      </c>
      <c r="K422" s="9">
        <f t="shared" si="25"/>
        <v>41682.23646990741</v>
      </c>
      <c r="L422" t="b">
        <v>0</v>
      </c>
      <c r="M422">
        <v>3</v>
      </c>
      <c r="N422" t="b">
        <v>0</v>
      </c>
      <c r="O422" t="s">
        <v>8270</v>
      </c>
      <c r="P422" s="5">
        <f t="shared" si="26"/>
        <v>0.43939393939393934</v>
      </c>
      <c r="Q422" s="13" t="s">
        <v>8246</v>
      </c>
      <c r="R422" s="15">
        <f t="shared" si="27"/>
        <v>4.833333333333333</v>
      </c>
      <c r="S422" t="s">
        <v>8310</v>
      </c>
      <c r="T422" t="s">
        <v>8316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 s="13" t="s">
        <v>8224</v>
      </c>
      <c r="E423">
        <v>15000</v>
      </c>
      <c r="F423">
        <v>301</v>
      </c>
      <c r="G423" t="s">
        <v>8221</v>
      </c>
      <c r="H423">
        <v>1440157656</v>
      </c>
      <c r="I423" s="9">
        <f t="shared" si="24"/>
        <v>42237.491388888884</v>
      </c>
      <c r="J423">
        <v>1434973656</v>
      </c>
      <c r="K423" s="9">
        <f t="shared" si="25"/>
        <v>42177.491388888884</v>
      </c>
      <c r="L423" t="b">
        <v>0</v>
      </c>
      <c r="M423">
        <v>6</v>
      </c>
      <c r="N423" t="b">
        <v>0</v>
      </c>
      <c r="O423" t="s">
        <v>8270</v>
      </c>
      <c r="P423" s="5">
        <f t="shared" si="26"/>
        <v>2.0066666666666668</v>
      </c>
      <c r="Q423" s="13" t="s">
        <v>8246</v>
      </c>
      <c r="R423" s="15">
        <f t="shared" si="27"/>
        <v>50.166666666666664</v>
      </c>
      <c r="S423" t="s">
        <v>8310</v>
      </c>
      <c r="T423" t="s">
        <v>8316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 s="13" t="s">
        <v>8224</v>
      </c>
      <c r="E424">
        <v>40000</v>
      </c>
      <c r="F424">
        <v>430</v>
      </c>
      <c r="G424" t="s">
        <v>8221</v>
      </c>
      <c r="H424">
        <v>1410416097</v>
      </c>
      <c r="I424" s="9">
        <f t="shared" si="24"/>
        <v>41893.260381944441</v>
      </c>
      <c r="J424">
        <v>1407824097</v>
      </c>
      <c r="K424" s="9">
        <f t="shared" si="25"/>
        <v>41863.260381944441</v>
      </c>
      <c r="L424" t="b">
        <v>0</v>
      </c>
      <c r="M424">
        <v>12</v>
      </c>
      <c r="N424" t="b">
        <v>0</v>
      </c>
      <c r="O424" t="s">
        <v>8270</v>
      </c>
      <c r="P424" s="5">
        <f t="shared" si="26"/>
        <v>1.075</v>
      </c>
      <c r="Q424" s="13" t="s">
        <v>8246</v>
      </c>
      <c r="R424" s="15">
        <f t="shared" si="27"/>
        <v>35.833333333333336</v>
      </c>
      <c r="S424" t="s">
        <v>8310</v>
      </c>
      <c r="T424" t="s">
        <v>8316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 s="13" t="s">
        <v>8224</v>
      </c>
      <c r="E425">
        <v>20000</v>
      </c>
      <c r="F425">
        <v>153</v>
      </c>
      <c r="G425" t="s">
        <v>8221</v>
      </c>
      <c r="H425">
        <v>1370470430</v>
      </c>
      <c r="I425" s="9">
        <f t="shared" si="24"/>
        <v>41430.92627314815</v>
      </c>
      <c r="J425">
        <v>1367878430</v>
      </c>
      <c r="K425" s="9">
        <f t="shared" si="25"/>
        <v>41400.92627314815</v>
      </c>
      <c r="L425" t="b">
        <v>0</v>
      </c>
      <c r="M425">
        <v>13</v>
      </c>
      <c r="N425" t="b">
        <v>0</v>
      </c>
      <c r="O425" t="s">
        <v>8270</v>
      </c>
      <c r="P425" s="5">
        <f t="shared" si="26"/>
        <v>0.76500000000000001</v>
      </c>
      <c r="Q425" s="13" t="s">
        <v>8246</v>
      </c>
      <c r="R425" s="15">
        <f t="shared" si="27"/>
        <v>11.76923076923077</v>
      </c>
      <c r="S425" t="s">
        <v>8310</v>
      </c>
      <c r="T425" t="s">
        <v>8316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 s="13" t="s">
        <v>8224</v>
      </c>
      <c r="E426">
        <v>3000</v>
      </c>
      <c r="F426">
        <v>203.9</v>
      </c>
      <c r="G426" t="s">
        <v>8221</v>
      </c>
      <c r="H426">
        <v>1332748899</v>
      </c>
      <c r="I426" s="9">
        <f t="shared" si="24"/>
        <v>40994.334479166668</v>
      </c>
      <c r="J426">
        <v>1327568499</v>
      </c>
      <c r="K426" s="9">
        <f t="shared" si="25"/>
        <v>40934.376145833332</v>
      </c>
      <c r="L426" t="b">
        <v>0</v>
      </c>
      <c r="M426">
        <v>5</v>
      </c>
      <c r="N426" t="b">
        <v>0</v>
      </c>
      <c r="O426" t="s">
        <v>8270</v>
      </c>
      <c r="P426" s="5">
        <f t="shared" si="26"/>
        <v>6.7966666666666677</v>
      </c>
      <c r="Q426" s="13" t="s">
        <v>8246</v>
      </c>
      <c r="R426" s="15">
        <f t="shared" si="27"/>
        <v>40.78</v>
      </c>
      <c r="S426" t="s">
        <v>8310</v>
      </c>
      <c r="T426" t="s">
        <v>8316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 s="13" t="s">
        <v>8224</v>
      </c>
      <c r="E427">
        <v>50000</v>
      </c>
      <c r="F427">
        <v>6</v>
      </c>
      <c r="G427" t="s">
        <v>8221</v>
      </c>
      <c r="H427">
        <v>1448660404</v>
      </c>
      <c r="I427" s="9">
        <f t="shared" si="24"/>
        <v>42335.902824074074</v>
      </c>
      <c r="J427">
        <v>1443472804</v>
      </c>
      <c r="K427" s="9">
        <f t="shared" si="25"/>
        <v>42275.861157407402</v>
      </c>
      <c r="L427" t="b">
        <v>0</v>
      </c>
      <c r="M427">
        <v>2</v>
      </c>
      <c r="N427" t="b">
        <v>0</v>
      </c>
      <c r="O427" t="s">
        <v>8270</v>
      </c>
      <c r="P427" s="5">
        <f t="shared" si="26"/>
        <v>1.2E-2</v>
      </c>
      <c r="Q427" s="13" t="s">
        <v>8246</v>
      </c>
      <c r="R427" s="15">
        <f t="shared" si="27"/>
        <v>3</v>
      </c>
      <c r="S427" t="s">
        <v>8310</v>
      </c>
      <c r="T427" t="s">
        <v>8316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 s="13" t="s">
        <v>8224</v>
      </c>
      <c r="E428">
        <v>10000</v>
      </c>
      <c r="F428">
        <v>133</v>
      </c>
      <c r="G428" t="s">
        <v>8221</v>
      </c>
      <c r="H428">
        <v>1456851914</v>
      </c>
      <c r="I428" s="9">
        <f t="shared" si="24"/>
        <v>42430.711967592593</v>
      </c>
      <c r="J428">
        <v>1454259914</v>
      </c>
      <c r="K428" s="9">
        <f t="shared" si="25"/>
        <v>42400.711967592593</v>
      </c>
      <c r="L428" t="b">
        <v>0</v>
      </c>
      <c r="M428">
        <v>8</v>
      </c>
      <c r="N428" t="b">
        <v>0</v>
      </c>
      <c r="O428" t="s">
        <v>8270</v>
      </c>
      <c r="P428" s="5">
        <f t="shared" si="26"/>
        <v>1.3299999999999998</v>
      </c>
      <c r="Q428" s="13" t="s">
        <v>8246</v>
      </c>
      <c r="R428" s="15">
        <f t="shared" si="27"/>
        <v>16.625</v>
      </c>
      <c r="S428" t="s">
        <v>8310</v>
      </c>
      <c r="T428" t="s">
        <v>8316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 s="13" t="s">
        <v>8224</v>
      </c>
      <c r="E429">
        <v>6500</v>
      </c>
      <c r="F429">
        <v>0</v>
      </c>
      <c r="G429" t="s">
        <v>8221</v>
      </c>
      <c r="H429">
        <v>1445540340</v>
      </c>
      <c r="I429" s="9">
        <f t="shared" si="24"/>
        <v>42299.790972222225</v>
      </c>
      <c r="J429">
        <v>1444340940</v>
      </c>
      <c r="K429" s="9">
        <f t="shared" si="25"/>
        <v>42285.909027777772</v>
      </c>
      <c r="L429" t="b">
        <v>0</v>
      </c>
      <c r="M429">
        <v>0</v>
      </c>
      <c r="N429" t="b">
        <v>0</v>
      </c>
      <c r="O429" t="s">
        <v>8270</v>
      </c>
      <c r="P429" s="5">
        <f t="shared" si="26"/>
        <v>0</v>
      </c>
      <c r="Q429" s="13" t="s">
        <v>8246</v>
      </c>
      <c r="R429" s="15" t="str">
        <f t="shared" si="27"/>
        <v>0</v>
      </c>
      <c r="S429" t="s">
        <v>8310</v>
      </c>
      <c r="T429" t="s">
        <v>8316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 s="13" t="s">
        <v>8224</v>
      </c>
      <c r="E430">
        <v>12000</v>
      </c>
      <c r="F430">
        <v>676</v>
      </c>
      <c r="G430" t="s">
        <v>8221</v>
      </c>
      <c r="H430">
        <v>1402956000</v>
      </c>
      <c r="I430" s="9">
        <f t="shared" si="24"/>
        <v>41806.916666666664</v>
      </c>
      <c r="J430">
        <v>1400523845</v>
      </c>
      <c r="K430" s="9">
        <f t="shared" si="25"/>
        <v>41778.766724537039</v>
      </c>
      <c r="L430" t="b">
        <v>0</v>
      </c>
      <c r="M430">
        <v>13</v>
      </c>
      <c r="N430" t="b">
        <v>0</v>
      </c>
      <c r="O430" t="s">
        <v>8270</v>
      </c>
      <c r="P430" s="5">
        <f t="shared" si="26"/>
        <v>5.6333333333333329</v>
      </c>
      <c r="Q430" s="13" t="s">
        <v>8246</v>
      </c>
      <c r="R430" s="15">
        <f t="shared" si="27"/>
        <v>52</v>
      </c>
      <c r="S430" t="s">
        <v>8310</v>
      </c>
      <c r="T430" t="s">
        <v>8316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 s="13" t="s">
        <v>8224</v>
      </c>
      <c r="E431">
        <v>5000</v>
      </c>
      <c r="F431">
        <v>0</v>
      </c>
      <c r="G431" t="s">
        <v>8221</v>
      </c>
      <c r="H431">
        <v>1259297940</v>
      </c>
      <c r="I431" s="9">
        <f t="shared" si="24"/>
        <v>40144.207638888889</v>
      </c>
      <c r="J431">
        <v>1252964282</v>
      </c>
      <c r="K431" s="9">
        <f t="shared" si="25"/>
        <v>40070.901412037041</v>
      </c>
      <c r="L431" t="b">
        <v>0</v>
      </c>
      <c r="M431">
        <v>0</v>
      </c>
      <c r="N431" t="b">
        <v>0</v>
      </c>
      <c r="O431" t="s">
        <v>8270</v>
      </c>
      <c r="P431" s="5">
        <f t="shared" si="26"/>
        <v>0</v>
      </c>
      <c r="Q431" s="13" t="s">
        <v>8246</v>
      </c>
      <c r="R431" s="15" t="str">
        <f t="shared" si="27"/>
        <v>0</v>
      </c>
      <c r="S431" t="s">
        <v>8310</v>
      </c>
      <c r="T431" t="s">
        <v>8316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 s="13" t="s">
        <v>8224</v>
      </c>
      <c r="E432">
        <v>1000</v>
      </c>
      <c r="F432">
        <v>24</v>
      </c>
      <c r="G432" t="s">
        <v>8221</v>
      </c>
      <c r="H432">
        <v>1378866867</v>
      </c>
      <c r="I432" s="9">
        <f t="shared" si="24"/>
        <v>41528.107256944444</v>
      </c>
      <c r="J432">
        <v>1377570867</v>
      </c>
      <c r="K432" s="9">
        <f t="shared" si="25"/>
        <v>41513.107256944444</v>
      </c>
      <c r="L432" t="b">
        <v>0</v>
      </c>
      <c r="M432">
        <v>5</v>
      </c>
      <c r="N432" t="b">
        <v>0</v>
      </c>
      <c r="O432" t="s">
        <v>8270</v>
      </c>
      <c r="P432" s="5">
        <f t="shared" si="26"/>
        <v>2.4</v>
      </c>
      <c r="Q432" s="13" t="s">
        <v>8246</v>
      </c>
      <c r="R432" s="15">
        <f t="shared" si="27"/>
        <v>4.8</v>
      </c>
      <c r="S432" t="s">
        <v>8310</v>
      </c>
      <c r="T432" t="s">
        <v>8316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 s="13" t="s">
        <v>8225</v>
      </c>
      <c r="E433">
        <v>3000</v>
      </c>
      <c r="F433">
        <v>415</v>
      </c>
      <c r="G433" t="s">
        <v>8221</v>
      </c>
      <c r="H433">
        <v>1467752083</v>
      </c>
      <c r="I433" s="9">
        <f t="shared" si="24"/>
        <v>42556.871331018512</v>
      </c>
      <c r="J433">
        <v>1465160083</v>
      </c>
      <c r="K433" s="9">
        <f t="shared" si="25"/>
        <v>42526.871331018512</v>
      </c>
      <c r="L433" t="b">
        <v>0</v>
      </c>
      <c r="M433">
        <v>8</v>
      </c>
      <c r="N433" t="b">
        <v>0</v>
      </c>
      <c r="O433" t="s">
        <v>8270</v>
      </c>
      <c r="P433" s="5">
        <f t="shared" si="26"/>
        <v>13.833333333333334</v>
      </c>
      <c r="Q433" s="13" t="s">
        <v>8247</v>
      </c>
      <c r="R433" s="15">
        <f t="shared" si="27"/>
        <v>51.875</v>
      </c>
      <c r="S433" t="s">
        <v>8310</v>
      </c>
      <c r="T433" t="s">
        <v>8316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 s="13" t="s">
        <v>8224</v>
      </c>
      <c r="E434">
        <v>6000</v>
      </c>
      <c r="F434">
        <v>570</v>
      </c>
      <c r="G434" t="s">
        <v>8221</v>
      </c>
      <c r="H434">
        <v>1445448381</v>
      </c>
      <c r="I434" s="9">
        <f t="shared" si="24"/>
        <v>42298.726631944446</v>
      </c>
      <c r="J434">
        <v>1440264381</v>
      </c>
      <c r="K434" s="9">
        <f t="shared" si="25"/>
        <v>42238.726631944446</v>
      </c>
      <c r="L434" t="b">
        <v>0</v>
      </c>
      <c r="M434">
        <v>8</v>
      </c>
      <c r="N434" t="b">
        <v>0</v>
      </c>
      <c r="O434" t="s">
        <v>8270</v>
      </c>
      <c r="P434" s="5">
        <f t="shared" si="26"/>
        <v>9.5</v>
      </c>
      <c r="Q434" s="13" t="s">
        <v>8246</v>
      </c>
      <c r="R434" s="15">
        <f t="shared" si="27"/>
        <v>71.25</v>
      </c>
      <c r="S434" t="s">
        <v>8310</v>
      </c>
      <c r="T434" t="s">
        <v>8316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 s="13" t="s">
        <v>8224</v>
      </c>
      <c r="E435">
        <v>3000</v>
      </c>
      <c r="F435">
        <v>0</v>
      </c>
      <c r="G435" t="s">
        <v>8221</v>
      </c>
      <c r="H435">
        <v>1444576022</v>
      </c>
      <c r="I435" s="9">
        <f t="shared" si="24"/>
        <v>42288.629884259266</v>
      </c>
      <c r="J435">
        <v>1439392022</v>
      </c>
      <c r="K435" s="9">
        <f t="shared" si="25"/>
        <v>42228.629884259266</v>
      </c>
      <c r="L435" t="b">
        <v>0</v>
      </c>
      <c r="M435">
        <v>0</v>
      </c>
      <c r="N435" t="b">
        <v>0</v>
      </c>
      <c r="O435" t="s">
        <v>8270</v>
      </c>
      <c r="P435" s="5">
        <f t="shared" si="26"/>
        <v>0</v>
      </c>
      <c r="Q435" s="13" t="s">
        <v>8246</v>
      </c>
      <c r="R435" s="15" t="str">
        <f t="shared" si="27"/>
        <v>0</v>
      </c>
      <c r="S435" t="s">
        <v>8310</v>
      </c>
      <c r="T435" t="s">
        <v>8316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 s="13" t="s">
        <v>8224</v>
      </c>
      <c r="E436">
        <v>2500</v>
      </c>
      <c r="F436">
        <v>125</v>
      </c>
      <c r="G436" t="s">
        <v>8221</v>
      </c>
      <c r="H436">
        <v>1385931702</v>
      </c>
      <c r="I436" s="9">
        <f t="shared" si="24"/>
        <v>41609.876180555555</v>
      </c>
      <c r="J436">
        <v>1383076902</v>
      </c>
      <c r="K436" s="9">
        <f t="shared" si="25"/>
        <v>41576.834513888891</v>
      </c>
      <c r="L436" t="b">
        <v>0</v>
      </c>
      <c r="M436">
        <v>2</v>
      </c>
      <c r="N436" t="b">
        <v>0</v>
      </c>
      <c r="O436" t="s">
        <v>8270</v>
      </c>
      <c r="P436" s="5">
        <f t="shared" si="26"/>
        <v>5</v>
      </c>
      <c r="Q436" s="13" t="s">
        <v>8246</v>
      </c>
      <c r="R436" s="15">
        <f t="shared" si="27"/>
        <v>62.5</v>
      </c>
      <c r="S436" t="s">
        <v>8310</v>
      </c>
      <c r="T436" t="s">
        <v>8316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 s="13" t="s">
        <v>8224</v>
      </c>
      <c r="E437">
        <v>110000</v>
      </c>
      <c r="F437">
        <v>3</v>
      </c>
      <c r="G437" t="s">
        <v>8221</v>
      </c>
      <c r="H437">
        <v>1379094980</v>
      </c>
      <c r="I437" s="9">
        <f t="shared" si="24"/>
        <v>41530.747453703705</v>
      </c>
      <c r="J437">
        <v>1376502980</v>
      </c>
      <c r="K437" s="9">
        <f t="shared" si="25"/>
        <v>41500.747453703705</v>
      </c>
      <c r="L437" t="b">
        <v>0</v>
      </c>
      <c r="M437">
        <v>3</v>
      </c>
      <c r="N437" t="b">
        <v>0</v>
      </c>
      <c r="O437" t="s">
        <v>8270</v>
      </c>
      <c r="P437" s="5">
        <f t="shared" si="26"/>
        <v>2.7272727272727275E-3</v>
      </c>
      <c r="Q437" s="13" t="s">
        <v>8246</v>
      </c>
      <c r="R437" s="15">
        <f t="shared" si="27"/>
        <v>1</v>
      </c>
      <c r="S437" t="s">
        <v>8310</v>
      </c>
      <c r="T437" t="s">
        <v>8316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 s="13" t="s">
        <v>8224</v>
      </c>
      <c r="E438">
        <v>1000</v>
      </c>
      <c r="F438">
        <v>0</v>
      </c>
      <c r="G438" t="s">
        <v>8221</v>
      </c>
      <c r="H438">
        <v>1375260113</v>
      </c>
      <c r="I438" s="9">
        <f t="shared" si="24"/>
        <v>41486.36241898148</v>
      </c>
      <c r="J438">
        <v>1372668113</v>
      </c>
      <c r="K438" s="9">
        <f t="shared" si="25"/>
        <v>41456.36241898148</v>
      </c>
      <c r="L438" t="b">
        <v>0</v>
      </c>
      <c r="M438">
        <v>0</v>
      </c>
      <c r="N438" t="b">
        <v>0</v>
      </c>
      <c r="O438" t="s">
        <v>8270</v>
      </c>
      <c r="P438" s="5">
        <f t="shared" si="26"/>
        <v>0</v>
      </c>
      <c r="Q438" s="13" t="s">
        <v>8246</v>
      </c>
      <c r="R438" s="15" t="str">
        <f t="shared" si="27"/>
        <v>0</v>
      </c>
      <c r="S438" t="s">
        <v>8310</v>
      </c>
      <c r="T438" t="s">
        <v>8316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 s="13" t="s">
        <v>8229</v>
      </c>
      <c r="E439">
        <v>7000</v>
      </c>
      <c r="F439">
        <v>0</v>
      </c>
      <c r="G439" t="s">
        <v>8221</v>
      </c>
      <c r="H439">
        <v>1475912326</v>
      </c>
      <c r="I439" s="9">
        <f t="shared" si="24"/>
        <v>42651.31858796296</v>
      </c>
      <c r="J439">
        <v>1470728326</v>
      </c>
      <c r="K439" s="9">
        <f t="shared" si="25"/>
        <v>42591.31858796296</v>
      </c>
      <c r="L439" t="b">
        <v>0</v>
      </c>
      <c r="M439">
        <v>0</v>
      </c>
      <c r="N439" t="b">
        <v>0</v>
      </c>
      <c r="O439" t="s">
        <v>8270</v>
      </c>
      <c r="P439" s="5">
        <f t="shared" si="26"/>
        <v>0</v>
      </c>
      <c r="Q439" s="13" t="s">
        <v>8251</v>
      </c>
      <c r="R439" s="15" t="str">
        <f t="shared" si="27"/>
        <v>0</v>
      </c>
      <c r="S439" t="s">
        <v>8310</v>
      </c>
      <c r="T439" t="s">
        <v>8316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 s="13" t="s">
        <v>8224</v>
      </c>
      <c r="E440">
        <v>20000</v>
      </c>
      <c r="F440">
        <v>1876</v>
      </c>
      <c r="G440" t="s">
        <v>8221</v>
      </c>
      <c r="H440">
        <v>1447830958</v>
      </c>
      <c r="I440" s="9">
        <f t="shared" si="24"/>
        <v>42326.302754629629</v>
      </c>
      <c r="J440">
        <v>1445235358</v>
      </c>
      <c r="K440" s="9">
        <f t="shared" si="25"/>
        <v>42296.261087962965</v>
      </c>
      <c r="L440" t="b">
        <v>0</v>
      </c>
      <c r="M440">
        <v>11</v>
      </c>
      <c r="N440" t="b">
        <v>0</v>
      </c>
      <c r="O440" t="s">
        <v>8270</v>
      </c>
      <c r="P440" s="5">
        <f t="shared" si="26"/>
        <v>9.379999999999999</v>
      </c>
      <c r="Q440" s="13" t="s">
        <v>8246</v>
      </c>
      <c r="R440" s="15">
        <f t="shared" si="27"/>
        <v>170.54545454545453</v>
      </c>
      <c r="S440" t="s">
        <v>8310</v>
      </c>
      <c r="T440" t="s">
        <v>8316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 s="13" t="s">
        <v>8224</v>
      </c>
      <c r="E441">
        <v>450</v>
      </c>
      <c r="F441">
        <v>0</v>
      </c>
      <c r="G441" t="s">
        <v>8221</v>
      </c>
      <c r="H441">
        <v>1413569818</v>
      </c>
      <c r="I441" s="9">
        <f t="shared" si="24"/>
        <v>41929.761782407404</v>
      </c>
      <c r="J441">
        <v>1412705818</v>
      </c>
      <c r="K441" s="9">
        <f t="shared" si="25"/>
        <v>41919.761782407404</v>
      </c>
      <c r="L441" t="b">
        <v>0</v>
      </c>
      <c r="M441">
        <v>0</v>
      </c>
      <c r="N441" t="b">
        <v>0</v>
      </c>
      <c r="O441" t="s">
        <v>8270</v>
      </c>
      <c r="P441" s="5">
        <f t="shared" si="26"/>
        <v>0</v>
      </c>
      <c r="Q441" s="13" t="s">
        <v>8246</v>
      </c>
      <c r="R441" s="15" t="str">
        <f t="shared" si="27"/>
        <v>0</v>
      </c>
      <c r="S441" t="s">
        <v>8310</v>
      </c>
      <c r="T441" t="s">
        <v>8316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 s="13" t="s">
        <v>8224</v>
      </c>
      <c r="E442">
        <v>5000</v>
      </c>
      <c r="F442">
        <v>5</v>
      </c>
      <c r="G442" t="s">
        <v>8221</v>
      </c>
      <c r="H442">
        <v>1458859153</v>
      </c>
      <c r="I442" s="9">
        <f t="shared" si="24"/>
        <v>42453.943900462968</v>
      </c>
      <c r="J442">
        <v>1456270753</v>
      </c>
      <c r="K442" s="9">
        <f t="shared" si="25"/>
        <v>42423.985567129625</v>
      </c>
      <c r="L442" t="b">
        <v>0</v>
      </c>
      <c r="M442">
        <v>1</v>
      </c>
      <c r="N442" t="b">
        <v>0</v>
      </c>
      <c r="O442" t="s">
        <v>8270</v>
      </c>
      <c r="P442" s="5">
        <f t="shared" si="26"/>
        <v>0.1</v>
      </c>
      <c r="Q442" s="13" t="s">
        <v>8246</v>
      </c>
      <c r="R442" s="15">
        <f t="shared" si="27"/>
        <v>5</v>
      </c>
      <c r="S442" t="s">
        <v>8310</v>
      </c>
      <c r="T442" t="s">
        <v>8316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 s="13" t="s">
        <v>8225</v>
      </c>
      <c r="E443">
        <v>400</v>
      </c>
      <c r="F443">
        <v>0</v>
      </c>
      <c r="G443" t="s">
        <v>8221</v>
      </c>
      <c r="H443">
        <v>1383418996</v>
      </c>
      <c r="I443" s="9">
        <f t="shared" si="24"/>
        <v>41580.793935185182</v>
      </c>
      <c r="J443">
        <v>1380826996</v>
      </c>
      <c r="K443" s="9">
        <f t="shared" si="25"/>
        <v>41550.793935185182</v>
      </c>
      <c r="L443" t="b">
        <v>0</v>
      </c>
      <c r="M443">
        <v>0</v>
      </c>
      <c r="N443" t="b">
        <v>0</v>
      </c>
      <c r="O443" t="s">
        <v>8270</v>
      </c>
      <c r="P443" s="5">
        <f t="shared" si="26"/>
        <v>0</v>
      </c>
      <c r="Q443" s="13" t="s">
        <v>8247</v>
      </c>
      <c r="R443" s="15" t="str">
        <f t="shared" si="27"/>
        <v>0</v>
      </c>
      <c r="S443" t="s">
        <v>8310</v>
      </c>
      <c r="T443" t="s">
        <v>8316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13" t="s">
        <v>8224</v>
      </c>
      <c r="E444">
        <v>17000</v>
      </c>
      <c r="F444">
        <v>6691</v>
      </c>
      <c r="G444" t="s">
        <v>8221</v>
      </c>
      <c r="H444">
        <v>1424380783</v>
      </c>
      <c r="I444" s="9">
        <f t="shared" si="24"/>
        <v>42054.888692129629</v>
      </c>
      <c r="J444">
        <v>1421788783</v>
      </c>
      <c r="K444" s="9">
        <f t="shared" si="25"/>
        <v>42024.888692129629</v>
      </c>
      <c r="L444" t="b">
        <v>0</v>
      </c>
      <c r="M444">
        <v>17</v>
      </c>
      <c r="N444" t="b">
        <v>0</v>
      </c>
      <c r="O444" t="s">
        <v>8270</v>
      </c>
      <c r="P444" s="5">
        <f t="shared" si="26"/>
        <v>39.358823529411765</v>
      </c>
      <c r="Q444" s="13" t="s">
        <v>8246</v>
      </c>
      <c r="R444" s="15">
        <f t="shared" si="27"/>
        <v>393.58823529411762</v>
      </c>
      <c r="S444" t="s">
        <v>8310</v>
      </c>
      <c r="T444" t="s">
        <v>8316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 s="13" t="s">
        <v>8229</v>
      </c>
      <c r="E445">
        <v>10000</v>
      </c>
      <c r="F445">
        <v>10</v>
      </c>
      <c r="G445" t="s">
        <v>8221</v>
      </c>
      <c r="H445">
        <v>1391991701</v>
      </c>
      <c r="I445" s="9">
        <f t="shared" si="24"/>
        <v>41680.015057870369</v>
      </c>
      <c r="J445">
        <v>1389399701</v>
      </c>
      <c r="K445" s="9">
        <f t="shared" si="25"/>
        <v>41650.015057870369</v>
      </c>
      <c r="L445" t="b">
        <v>0</v>
      </c>
      <c r="M445">
        <v>2</v>
      </c>
      <c r="N445" t="b">
        <v>0</v>
      </c>
      <c r="O445" t="s">
        <v>8270</v>
      </c>
      <c r="P445" s="5">
        <f t="shared" si="26"/>
        <v>0.1</v>
      </c>
      <c r="Q445" s="13" t="s">
        <v>8251</v>
      </c>
      <c r="R445" s="15">
        <f t="shared" si="27"/>
        <v>5</v>
      </c>
      <c r="S445" t="s">
        <v>8310</v>
      </c>
      <c r="T445" t="s">
        <v>8316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 s="13" t="s">
        <v>8224</v>
      </c>
      <c r="E446">
        <v>1000</v>
      </c>
      <c r="F446">
        <v>50</v>
      </c>
      <c r="G446" t="s">
        <v>8221</v>
      </c>
      <c r="H446">
        <v>1329342361</v>
      </c>
      <c r="I446" s="9">
        <f t="shared" si="24"/>
        <v>40954.906956018516</v>
      </c>
      <c r="J446">
        <v>1324158361</v>
      </c>
      <c r="K446" s="9">
        <f t="shared" si="25"/>
        <v>40894.906956018516</v>
      </c>
      <c r="L446" t="b">
        <v>0</v>
      </c>
      <c r="M446">
        <v>1</v>
      </c>
      <c r="N446" t="b">
        <v>0</v>
      </c>
      <c r="O446" t="s">
        <v>8270</v>
      </c>
      <c r="P446" s="5">
        <f t="shared" si="26"/>
        <v>5</v>
      </c>
      <c r="Q446" s="13" t="s">
        <v>8246</v>
      </c>
      <c r="R446" s="15">
        <f t="shared" si="27"/>
        <v>50</v>
      </c>
      <c r="S446" t="s">
        <v>8310</v>
      </c>
      <c r="T446" t="s">
        <v>8316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 s="13" t="s">
        <v>8224</v>
      </c>
      <c r="E447">
        <v>60000</v>
      </c>
      <c r="F447">
        <v>2</v>
      </c>
      <c r="G447" t="s">
        <v>8221</v>
      </c>
      <c r="H447">
        <v>1432195375</v>
      </c>
      <c r="I447" s="9">
        <f t="shared" si="24"/>
        <v>42145.335358796292</v>
      </c>
      <c r="J447">
        <v>1430899375</v>
      </c>
      <c r="K447" s="9">
        <f t="shared" si="25"/>
        <v>42130.335358796292</v>
      </c>
      <c r="L447" t="b">
        <v>0</v>
      </c>
      <c r="M447">
        <v>2</v>
      </c>
      <c r="N447" t="b">
        <v>0</v>
      </c>
      <c r="O447" t="s">
        <v>8270</v>
      </c>
      <c r="P447" s="5">
        <f t="shared" si="26"/>
        <v>3.3333333333333335E-3</v>
      </c>
      <c r="Q447" s="13" t="s">
        <v>8246</v>
      </c>
      <c r="R447" s="15">
        <f t="shared" si="27"/>
        <v>1</v>
      </c>
      <c r="S447" t="s">
        <v>8310</v>
      </c>
      <c r="T447" t="s">
        <v>8316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 s="13" t="s">
        <v>8224</v>
      </c>
      <c r="E448">
        <v>10500</v>
      </c>
      <c r="F448">
        <v>766</v>
      </c>
      <c r="G448" t="s">
        <v>8221</v>
      </c>
      <c r="H448">
        <v>1425434420</v>
      </c>
      <c r="I448" s="9">
        <f t="shared" si="24"/>
        <v>42067.083564814813</v>
      </c>
      <c r="J448">
        <v>1422842420</v>
      </c>
      <c r="K448" s="9">
        <f t="shared" si="25"/>
        <v>42037.083564814813</v>
      </c>
      <c r="L448" t="b">
        <v>0</v>
      </c>
      <c r="M448">
        <v>16</v>
      </c>
      <c r="N448" t="b">
        <v>0</v>
      </c>
      <c r="O448" t="s">
        <v>8270</v>
      </c>
      <c r="P448" s="5">
        <f t="shared" si="26"/>
        <v>7.2952380952380951</v>
      </c>
      <c r="Q448" s="13" t="s">
        <v>8246</v>
      </c>
      <c r="R448" s="15">
        <f t="shared" si="27"/>
        <v>47.875</v>
      </c>
      <c r="S448" t="s">
        <v>8310</v>
      </c>
      <c r="T448" t="s">
        <v>8316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 s="13" t="s">
        <v>8225</v>
      </c>
      <c r="E449">
        <v>30000</v>
      </c>
      <c r="F449">
        <v>5</v>
      </c>
      <c r="G449" t="s">
        <v>8221</v>
      </c>
      <c r="H449">
        <v>1364041163</v>
      </c>
      <c r="I449" s="9">
        <f t="shared" si="24"/>
        <v>41356.513460648144</v>
      </c>
      <c r="J449">
        <v>1361884763</v>
      </c>
      <c r="K449" s="9">
        <f t="shared" si="25"/>
        <v>41331.555127314816</v>
      </c>
      <c r="L449" t="b">
        <v>0</v>
      </c>
      <c r="M449">
        <v>1</v>
      </c>
      <c r="N449" t="b">
        <v>0</v>
      </c>
      <c r="O449" t="s">
        <v>8270</v>
      </c>
      <c r="P449" s="5">
        <f t="shared" si="26"/>
        <v>1.6666666666666666E-2</v>
      </c>
      <c r="Q449" s="13" t="s">
        <v>8247</v>
      </c>
      <c r="R449" s="15">
        <f t="shared" si="27"/>
        <v>5</v>
      </c>
      <c r="S449" t="s">
        <v>8310</v>
      </c>
      <c r="T449" t="s">
        <v>8316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 s="13" t="s">
        <v>8224</v>
      </c>
      <c r="E450">
        <v>2500</v>
      </c>
      <c r="F450">
        <v>82.01</v>
      </c>
      <c r="G450" t="s">
        <v>8221</v>
      </c>
      <c r="H450">
        <v>1400091095</v>
      </c>
      <c r="I450" s="9">
        <f t="shared" ref="I450:I513" si="28">(((H450/60)/60)/24)+DATE(1970,1,1)</f>
        <v>41773.758043981477</v>
      </c>
      <c r="J450">
        <v>1398363095</v>
      </c>
      <c r="K450" s="9">
        <f t="shared" ref="K450:K513" si="29">(((J450/60)/60)/24)+DATE(1970,1,1)</f>
        <v>41753.758043981477</v>
      </c>
      <c r="L450" t="b">
        <v>0</v>
      </c>
      <c r="M450">
        <v>4</v>
      </c>
      <c r="N450" t="b">
        <v>0</v>
      </c>
      <c r="O450" t="s">
        <v>8270</v>
      </c>
      <c r="P450" s="5">
        <f t="shared" ref="P450:P513" si="30">F450/E450*100</f>
        <v>3.2804000000000002</v>
      </c>
      <c r="Q450" s="13" t="s">
        <v>8246</v>
      </c>
      <c r="R450" s="15">
        <f t="shared" ref="R450:R513" si="31">IF(M450&gt;0,F450/M450,"0")</f>
        <v>20.502500000000001</v>
      </c>
      <c r="S450" t="s">
        <v>8310</v>
      </c>
      <c r="T450" t="s">
        <v>8316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 s="13" t="s">
        <v>8225</v>
      </c>
      <c r="E451">
        <v>2000</v>
      </c>
      <c r="F451">
        <v>45</v>
      </c>
      <c r="G451" t="s">
        <v>8221</v>
      </c>
      <c r="H451">
        <v>1382017085</v>
      </c>
      <c r="I451" s="9">
        <f t="shared" si="28"/>
        <v>41564.568113425928</v>
      </c>
      <c r="J451">
        <v>1379425085</v>
      </c>
      <c r="K451" s="9">
        <f t="shared" si="29"/>
        <v>41534.568113425928</v>
      </c>
      <c r="L451" t="b">
        <v>0</v>
      </c>
      <c r="M451">
        <v>5</v>
      </c>
      <c r="N451" t="b">
        <v>0</v>
      </c>
      <c r="O451" t="s">
        <v>8270</v>
      </c>
      <c r="P451" s="5">
        <f t="shared" si="30"/>
        <v>2.25</v>
      </c>
      <c r="Q451" s="13" t="s">
        <v>8247</v>
      </c>
      <c r="R451" s="15">
        <f t="shared" si="31"/>
        <v>9</v>
      </c>
      <c r="S451" t="s">
        <v>8310</v>
      </c>
      <c r="T451" t="s">
        <v>8316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 s="13" t="s">
        <v>8224</v>
      </c>
      <c r="E452">
        <v>50000</v>
      </c>
      <c r="F452">
        <v>396</v>
      </c>
      <c r="G452" t="s">
        <v>8221</v>
      </c>
      <c r="H452">
        <v>1392417800</v>
      </c>
      <c r="I452" s="9">
        <f t="shared" si="28"/>
        <v>41684.946759259255</v>
      </c>
      <c r="J452">
        <v>1389825800</v>
      </c>
      <c r="K452" s="9">
        <f t="shared" si="29"/>
        <v>41654.946759259255</v>
      </c>
      <c r="L452" t="b">
        <v>0</v>
      </c>
      <c r="M452">
        <v>7</v>
      </c>
      <c r="N452" t="b">
        <v>0</v>
      </c>
      <c r="O452" t="s">
        <v>8270</v>
      </c>
      <c r="P452" s="5">
        <f t="shared" si="30"/>
        <v>0.79200000000000004</v>
      </c>
      <c r="Q452" s="13" t="s">
        <v>8246</v>
      </c>
      <c r="R452" s="15">
        <f t="shared" si="31"/>
        <v>56.571428571428569</v>
      </c>
      <c r="S452" t="s">
        <v>8310</v>
      </c>
      <c r="T452" t="s">
        <v>8316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 s="13" t="s">
        <v>8224</v>
      </c>
      <c r="E453">
        <v>20000</v>
      </c>
      <c r="F453">
        <v>0</v>
      </c>
      <c r="G453" t="s">
        <v>8221</v>
      </c>
      <c r="H453">
        <v>1390669791</v>
      </c>
      <c r="I453" s="9">
        <f t="shared" si="28"/>
        <v>41664.715173611112</v>
      </c>
      <c r="J453">
        <v>1388077791</v>
      </c>
      <c r="K453" s="9">
        <f t="shared" si="29"/>
        <v>41634.715173611112</v>
      </c>
      <c r="L453" t="b">
        <v>0</v>
      </c>
      <c r="M453">
        <v>0</v>
      </c>
      <c r="N453" t="b">
        <v>0</v>
      </c>
      <c r="O453" t="s">
        <v>8270</v>
      </c>
      <c r="P453" s="5">
        <f t="shared" si="30"/>
        <v>0</v>
      </c>
      <c r="Q453" s="13" t="s">
        <v>8246</v>
      </c>
      <c r="R453" s="15" t="str">
        <f t="shared" si="31"/>
        <v>0</v>
      </c>
      <c r="S453" t="s">
        <v>8310</v>
      </c>
      <c r="T453" t="s">
        <v>8316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 s="13" t="s">
        <v>8224</v>
      </c>
      <c r="E454">
        <v>750</v>
      </c>
      <c r="F454">
        <v>480</v>
      </c>
      <c r="G454" t="s">
        <v>8221</v>
      </c>
      <c r="H454">
        <v>1431536015</v>
      </c>
      <c r="I454" s="9">
        <f t="shared" si="28"/>
        <v>42137.703877314809</v>
      </c>
      <c r="J454">
        <v>1428944015</v>
      </c>
      <c r="K454" s="9">
        <f t="shared" si="29"/>
        <v>42107.703877314809</v>
      </c>
      <c r="L454" t="b">
        <v>0</v>
      </c>
      <c r="M454">
        <v>12</v>
      </c>
      <c r="N454" t="b">
        <v>0</v>
      </c>
      <c r="O454" t="s">
        <v>8270</v>
      </c>
      <c r="P454" s="5">
        <f t="shared" si="30"/>
        <v>64</v>
      </c>
      <c r="Q454" s="13" t="s">
        <v>8246</v>
      </c>
      <c r="R454" s="15">
        <f t="shared" si="31"/>
        <v>40</v>
      </c>
      <c r="S454" t="s">
        <v>8310</v>
      </c>
      <c r="T454" t="s">
        <v>8316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 s="13" t="s">
        <v>8224</v>
      </c>
      <c r="E455">
        <v>94875</v>
      </c>
      <c r="F455">
        <v>26</v>
      </c>
      <c r="G455" t="s">
        <v>8221</v>
      </c>
      <c r="H455">
        <v>1424375279</v>
      </c>
      <c r="I455" s="9">
        <f t="shared" si="28"/>
        <v>42054.824988425928</v>
      </c>
      <c r="J455">
        <v>1422992879</v>
      </c>
      <c r="K455" s="9">
        <f t="shared" si="29"/>
        <v>42038.824988425928</v>
      </c>
      <c r="L455" t="b">
        <v>0</v>
      </c>
      <c r="M455">
        <v>2</v>
      </c>
      <c r="N455" t="b">
        <v>0</v>
      </c>
      <c r="O455" t="s">
        <v>8270</v>
      </c>
      <c r="P455" s="5">
        <f t="shared" si="30"/>
        <v>2.7404479578392621E-2</v>
      </c>
      <c r="Q455" s="13" t="s">
        <v>8246</v>
      </c>
      <c r="R455" s="15">
        <f t="shared" si="31"/>
        <v>13</v>
      </c>
      <c r="S455" t="s">
        <v>8310</v>
      </c>
      <c r="T455" t="s">
        <v>8316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 s="13" t="s">
        <v>8224</v>
      </c>
      <c r="E456">
        <v>10000</v>
      </c>
      <c r="F456">
        <v>82</v>
      </c>
      <c r="G456" t="s">
        <v>8221</v>
      </c>
      <c r="H456">
        <v>1417007640</v>
      </c>
      <c r="I456" s="9">
        <f t="shared" si="28"/>
        <v>41969.551388888889</v>
      </c>
      <c r="J456">
        <v>1414343571</v>
      </c>
      <c r="K456" s="9">
        <f t="shared" si="29"/>
        <v>41938.717256944445</v>
      </c>
      <c r="L456" t="b">
        <v>0</v>
      </c>
      <c r="M456">
        <v>5</v>
      </c>
      <c r="N456" t="b">
        <v>0</v>
      </c>
      <c r="O456" t="s">
        <v>8270</v>
      </c>
      <c r="P456" s="5">
        <f t="shared" si="30"/>
        <v>0.82000000000000006</v>
      </c>
      <c r="Q456" s="13" t="s">
        <v>8246</v>
      </c>
      <c r="R456" s="15">
        <f t="shared" si="31"/>
        <v>16.399999999999999</v>
      </c>
      <c r="S456" t="s">
        <v>8310</v>
      </c>
      <c r="T456" t="s">
        <v>8316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 s="13" t="s">
        <v>8224</v>
      </c>
      <c r="E457">
        <v>65000</v>
      </c>
      <c r="F457">
        <v>45</v>
      </c>
      <c r="G457" t="s">
        <v>8221</v>
      </c>
      <c r="H457">
        <v>1334622660</v>
      </c>
      <c r="I457" s="9">
        <f t="shared" si="28"/>
        <v>41016.021527777775</v>
      </c>
      <c r="J457">
        <v>1330733022</v>
      </c>
      <c r="K457" s="9">
        <f t="shared" si="29"/>
        <v>40971.002569444441</v>
      </c>
      <c r="L457" t="b">
        <v>0</v>
      </c>
      <c r="M457">
        <v>2</v>
      </c>
      <c r="N457" t="b">
        <v>0</v>
      </c>
      <c r="O457" t="s">
        <v>8270</v>
      </c>
      <c r="P457" s="5">
        <f t="shared" si="30"/>
        <v>6.9230769230769221E-2</v>
      </c>
      <c r="Q457" s="13" t="s">
        <v>8246</v>
      </c>
      <c r="R457" s="15">
        <f t="shared" si="31"/>
        <v>22.5</v>
      </c>
      <c r="S457" t="s">
        <v>8310</v>
      </c>
      <c r="T457" t="s">
        <v>8316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 s="13" t="s">
        <v>8224</v>
      </c>
      <c r="E458">
        <v>8888</v>
      </c>
      <c r="F458">
        <v>61</v>
      </c>
      <c r="G458" t="s">
        <v>8221</v>
      </c>
      <c r="H458">
        <v>1382414340</v>
      </c>
      <c r="I458" s="9">
        <f t="shared" si="28"/>
        <v>41569.165972222225</v>
      </c>
      <c r="J458">
        <v>1380559201</v>
      </c>
      <c r="K458" s="9">
        <f t="shared" si="29"/>
        <v>41547.694456018515</v>
      </c>
      <c r="L458" t="b">
        <v>0</v>
      </c>
      <c r="M458">
        <v>3</v>
      </c>
      <c r="N458" t="b">
        <v>0</v>
      </c>
      <c r="O458" t="s">
        <v>8270</v>
      </c>
      <c r="P458" s="5">
        <f t="shared" si="30"/>
        <v>0.68631863186318631</v>
      </c>
      <c r="Q458" s="13" t="s">
        <v>8246</v>
      </c>
      <c r="R458" s="15">
        <f t="shared" si="31"/>
        <v>20.333333333333332</v>
      </c>
      <c r="S458" t="s">
        <v>8310</v>
      </c>
      <c r="T458" t="s">
        <v>8316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 s="13" t="s">
        <v>8229</v>
      </c>
      <c r="E459">
        <v>20000</v>
      </c>
      <c r="F459">
        <v>0</v>
      </c>
      <c r="G459" t="s">
        <v>8221</v>
      </c>
      <c r="H459">
        <v>1408213512</v>
      </c>
      <c r="I459" s="9">
        <f t="shared" si="28"/>
        <v>41867.767500000002</v>
      </c>
      <c r="J459">
        <v>1405621512</v>
      </c>
      <c r="K459" s="9">
        <f t="shared" si="29"/>
        <v>41837.767500000002</v>
      </c>
      <c r="L459" t="b">
        <v>0</v>
      </c>
      <c r="M459">
        <v>0</v>
      </c>
      <c r="N459" t="b">
        <v>0</v>
      </c>
      <c r="O459" t="s">
        <v>8270</v>
      </c>
      <c r="P459" s="5">
        <f t="shared" si="30"/>
        <v>0</v>
      </c>
      <c r="Q459" s="13" t="s">
        <v>8251</v>
      </c>
      <c r="R459" s="15" t="str">
        <f t="shared" si="31"/>
        <v>0</v>
      </c>
      <c r="S459" t="s">
        <v>8310</v>
      </c>
      <c r="T459" t="s">
        <v>8316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 s="13" t="s">
        <v>8225</v>
      </c>
      <c r="E460">
        <v>10000</v>
      </c>
      <c r="F460">
        <v>821</v>
      </c>
      <c r="G460" t="s">
        <v>8221</v>
      </c>
      <c r="H460">
        <v>1368550060</v>
      </c>
      <c r="I460" s="9">
        <f t="shared" si="28"/>
        <v>41408.69976851852</v>
      </c>
      <c r="J460">
        <v>1365958060</v>
      </c>
      <c r="K460" s="9">
        <f t="shared" si="29"/>
        <v>41378.69976851852</v>
      </c>
      <c r="L460" t="b">
        <v>0</v>
      </c>
      <c r="M460">
        <v>49</v>
      </c>
      <c r="N460" t="b">
        <v>0</v>
      </c>
      <c r="O460" t="s">
        <v>8270</v>
      </c>
      <c r="P460" s="5">
        <f t="shared" si="30"/>
        <v>8.2100000000000009</v>
      </c>
      <c r="Q460" s="13" t="s">
        <v>8247</v>
      </c>
      <c r="R460" s="15">
        <f t="shared" si="31"/>
        <v>16.755102040816325</v>
      </c>
      <c r="S460" t="s">
        <v>8310</v>
      </c>
      <c r="T460" t="s">
        <v>8316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 s="13" t="s">
        <v>8224</v>
      </c>
      <c r="E461">
        <v>39000</v>
      </c>
      <c r="F461">
        <v>25</v>
      </c>
      <c r="G461" t="s">
        <v>8221</v>
      </c>
      <c r="H461">
        <v>1321201327</v>
      </c>
      <c r="I461" s="9">
        <f t="shared" si="28"/>
        <v>40860.682025462964</v>
      </c>
      <c r="J461">
        <v>1316013727</v>
      </c>
      <c r="K461" s="9">
        <f t="shared" si="29"/>
        <v>40800.6403587963</v>
      </c>
      <c r="L461" t="b">
        <v>0</v>
      </c>
      <c r="M461">
        <v>1</v>
      </c>
      <c r="N461" t="b">
        <v>0</v>
      </c>
      <c r="O461" t="s">
        <v>8270</v>
      </c>
      <c r="P461" s="5">
        <f t="shared" si="30"/>
        <v>6.4102564102564097E-2</v>
      </c>
      <c r="Q461" s="13" t="s">
        <v>8246</v>
      </c>
      <c r="R461" s="15">
        <f t="shared" si="31"/>
        <v>25</v>
      </c>
      <c r="S461" t="s">
        <v>8310</v>
      </c>
      <c r="T461" t="s">
        <v>8316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 s="13" t="s">
        <v>8224</v>
      </c>
      <c r="E462">
        <v>8500</v>
      </c>
      <c r="F462">
        <v>25</v>
      </c>
      <c r="G462" t="s">
        <v>8221</v>
      </c>
      <c r="H462">
        <v>1401595200</v>
      </c>
      <c r="I462" s="9">
        <f t="shared" si="28"/>
        <v>41791.166666666664</v>
      </c>
      <c r="J462">
        <v>1398862875</v>
      </c>
      <c r="K462" s="9">
        <f t="shared" si="29"/>
        <v>41759.542534722219</v>
      </c>
      <c r="L462" t="b">
        <v>0</v>
      </c>
      <c r="M462">
        <v>2</v>
      </c>
      <c r="N462" t="b">
        <v>0</v>
      </c>
      <c r="O462" t="s">
        <v>8270</v>
      </c>
      <c r="P462" s="5">
        <f t="shared" si="30"/>
        <v>0.29411764705882354</v>
      </c>
      <c r="Q462" s="13" t="s">
        <v>8246</v>
      </c>
      <c r="R462" s="15">
        <f t="shared" si="31"/>
        <v>12.5</v>
      </c>
      <c r="S462" t="s">
        <v>8310</v>
      </c>
      <c r="T462" t="s">
        <v>8316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 s="13" t="s">
        <v>8225</v>
      </c>
      <c r="E463">
        <v>550</v>
      </c>
      <c r="F463">
        <v>0</v>
      </c>
      <c r="G463" t="s">
        <v>8221</v>
      </c>
      <c r="H463">
        <v>1370204367</v>
      </c>
      <c r="I463" s="9">
        <f t="shared" si="28"/>
        <v>41427.84684027778</v>
      </c>
      <c r="J463">
        <v>1368476367</v>
      </c>
      <c r="K463" s="9">
        <f t="shared" si="29"/>
        <v>41407.84684027778</v>
      </c>
      <c r="L463" t="b">
        <v>0</v>
      </c>
      <c r="M463">
        <v>0</v>
      </c>
      <c r="N463" t="b">
        <v>0</v>
      </c>
      <c r="O463" t="s">
        <v>8270</v>
      </c>
      <c r="P463" s="5">
        <f t="shared" si="30"/>
        <v>0</v>
      </c>
      <c r="Q463" s="13" t="s">
        <v>8247</v>
      </c>
      <c r="R463" s="15" t="str">
        <f t="shared" si="31"/>
        <v>0</v>
      </c>
      <c r="S463" t="s">
        <v>8310</v>
      </c>
      <c r="T463" t="s">
        <v>8316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 s="13" t="s">
        <v>8224</v>
      </c>
      <c r="E464">
        <v>100000</v>
      </c>
      <c r="F464">
        <v>0</v>
      </c>
      <c r="G464" t="s">
        <v>8221</v>
      </c>
      <c r="H464">
        <v>1312945341</v>
      </c>
      <c r="I464" s="9">
        <f t="shared" si="28"/>
        <v>40765.126631944448</v>
      </c>
      <c r="J464">
        <v>1307761341</v>
      </c>
      <c r="K464" s="9">
        <f t="shared" si="29"/>
        <v>40705.126631944448</v>
      </c>
      <c r="L464" t="b">
        <v>0</v>
      </c>
      <c r="M464">
        <v>0</v>
      </c>
      <c r="N464" t="b">
        <v>0</v>
      </c>
      <c r="O464" t="s">
        <v>8270</v>
      </c>
      <c r="P464" s="5">
        <f t="shared" si="30"/>
        <v>0</v>
      </c>
      <c r="Q464" s="13" t="s">
        <v>8246</v>
      </c>
      <c r="R464" s="15" t="str">
        <f t="shared" si="31"/>
        <v>0</v>
      </c>
      <c r="S464" t="s">
        <v>8310</v>
      </c>
      <c r="T464" t="s">
        <v>8316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 s="13" t="s">
        <v>8224</v>
      </c>
      <c r="E465">
        <v>55000</v>
      </c>
      <c r="F465">
        <v>1250</v>
      </c>
      <c r="G465" t="s">
        <v>8221</v>
      </c>
      <c r="H465">
        <v>1316883753</v>
      </c>
      <c r="I465" s="9">
        <f t="shared" si="28"/>
        <v>40810.710104166668</v>
      </c>
      <c r="J465">
        <v>1311699753</v>
      </c>
      <c r="K465" s="9">
        <f t="shared" si="29"/>
        <v>40750.710104166668</v>
      </c>
      <c r="L465" t="b">
        <v>0</v>
      </c>
      <c r="M465">
        <v>11</v>
      </c>
      <c r="N465" t="b">
        <v>0</v>
      </c>
      <c r="O465" t="s">
        <v>8270</v>
      </c>
      <c r="P465" s="5">
        <f t="shared" si="30"/>
        <v>2.2727272727272729</v>
      </c>
      <c r="Q465" s="13" t="s">
        <v>8246</v>
      </c>
      <c r="R465" s="15">
        <f t="shared" si="31"/>
        <v>113.63636363636364</v>
      </c>
      <c r="S465" t="s">
        <v>8310</v>
      </c>
      <c r="T465" t="s">
        <v>8316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 s="13" t="s">
        <v>8236</v>
      </c>
      <c r="E466">
        <v>1010</v>
      </c>
      <c r="F466">
        <v>1</v>
      </c>
      <c r="G466" t="s">
        <v>8221</v>
      </c>
      <c r="H466">
        <v>1463602935</v>
      </c>
      <c r="I466" s="9">
        <f t="shared" si="28"/>
        <v>42508.848784722228</v>
      </c>
      <c r="J466">
        <v>1461874935</v>
      </c>
      <c r="K466" s="9">
        <f t="shared" si="29"/>
        <v>42488.848784722228</v>
      </c>
      <c r="L466" t="b">
        <v>0</v>
      </c>
      <c r="M466">
        <v>1</v>
      </c>
      <c r="N466" t="b">
        <v>0</v>
      </c>
      <c r="O466" t="s">
        <v>8270</v>
      </c>
      <c r="P466" s="5">
        <f t="shared" si="30"/>
        <v>9.9009900990099015E-2</v>
      </c>
      <c r="Q466" s="13" t="s">
        <v>8249</v>
      </c>
      <c r="R466" s="15">
        <f t="shared" si="31"/>
        <v>1</v>
      </c>
      <c r="S466" t="s">
        <v>8310</v>
      </c>
      <c r="T466" t="s">
        <v>8316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 s="13" t="s">
        <v>8224</v>
      </c>
      <c r="E467">
        <v>512</v>
      </c>
      <c r="F467">
        <v>138</v>
      </c>
      <c r="G467" t="s">
        <v>8221</v>
      </c>
      <c r="H467">
        <v>1403837574</v>
      </c>
      <c r="I467" s="9">
        <f t="shared" si="28"/>
        <v>41817.120069444441</v>
      </c>
      <c r="J467">
        <v>1402455174</v>
      </c>
      <c r="K467" s="9">
        <f t="shared" si="29"/>
        <v>41801.120069444441</v>
      </c>
      <c r="L467" t="b">
        <v>0</v>
      </c>
      <c r="M467">
        <v>8</v>
      </c>
      <c r="N467" t="b">
        <v>0</v>
      </c>
      <c r="O467" t="s">
        <v>8270</v>
      </c>
      <c r="P467" s="5">
        <f t="shared" si="30"/>
        <v>26.953125</v>
      </c>
      <c r="Q467" s="13" t="s">
        <v>8246</v>
      </c>
      <c r="R467" s="15">
        <f t="shared" si="31"/>
        <v>17.25</v>
      </c>
      <c r="S467" t="s">
        <v>8310</v>
      </c>
      <c r="T467" t="s">
        <v>8316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 s="13" t="s">
        <v>8224</v>
      </c>
      <c r="E468">
        <v>10000</v>
      </c>
      <c r="F468">
        <v>76</v>
      </c>
      <c r="G468" t="s">
        <v>8221</v>
      </c>
      <c r="H468">
        <v>1347057464</v>
      </c>
      <c r="I468" s="9">
        <f t="shared" si="28"/>
        <v>41159.942870370374</v>
      </c>
      <c r="J468">
        <v>1344465464</v>
      </c>
      <c r="K468" s="9">
        <f t="shared" si="29"/>
        <v>41129.942870370374</v>
      </c>
      <c r="L468" t="b">
        <v>0</v>
      </c>
      <c r="M468">
        <v>5</v>
      </c>
      <c r="N468" t="b">
        <v>0</v>
      </c>
      <c r="O468" t="s">
        <v>8270</v>
      </c>
      <c r="P468" s="5">
        <f t="shared" si="30"/>
        <v>0.76</v>
      </c>
      <c r="Q468" s="13" t="s">
        <v>8246</v>
      </c>
      <c r="R468" s="15">
        <f t="shared" si="31"/>
        <v>15.2</v>
      </c>
      <c r="S468" t="s">
        <v>8310</v>
      </c>
      <c r="T468" t="s">
        <v>8316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 s="13" t="s">
        <v>8224</v>
      </c>
      <c r="E469">
        <v>20000</v>
      </c>
      <c r="F469">
        <v>4315</v>
      </c>
      <c r="G469" t="s">
        <v>8221</v>
      </c>
      <c r="H469">
        <v>1348849134</v>
      </c>
      <c r="I469" s="9">
        <f t="shared" si="28"/>
        <v>41180.679791666669</v>
      </c>
      <c r="J469">
        <v>1344961134</v>
      </c>
      <c r="K469" s="9">
        <f t="shared" si="29"/>
        <v>41135.679791666669</v>
      </c>
      <c r="L469" t="b">
        <v>0</v>
      </c>
      <c r="M469">
        <v>39</v>
      </c>
      <c r="N469" t="b">
        <v>0</v>
      </c>
      <c r="O469" t="s">
        <v>8270</v>
      </c>
      <c r="P469" s="5">
        <f t="shared" si="30"/>
        <v>21.574999999999999</v>
      </c>
      <c r="Q469" s="13" t="s">
        <v>8246</v>
      </c>
      <c r="R469" s="15">
        <f t="shared" si="31"/>
        <v>110.64102564102564</v>
      </c>
      <c r="S469" t="s">
        <v>8310</v>
      </c>
      <c r="T469" t="s">
        <v>8316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 s="13" t="s">
        <v>8224</v>
      </c>
      <c r="E470">
        <v>7500</v>
      </c>
      <c r="F470">
        <v>0</v>
      </c>
      <c r="G470" t="s">
        <v>8221</v>
      </c>
      <c r="H470">
        <v>1341978665</v>
      </c>
      <c r="I470" s="9">
        <f t="shared" si="28"/>
        <v>41101.160474537035</v>
      </c>
      <c r="J470">
        <v>1336795283</v>
      </c>
      <c r="K470" s="9">
        <f t="shared" si="29"/>
        <v>41041.167627314811</v>
      </c>
      <c r="L470" t="b">
        <v>0</v>
      </c>
      <c r="M470">
        <v>0</v>
      </c>
      <c r="N470" t="b">
        <v>0</v>
      </c>
      <c r="O470" t="s">
        <v>8270</v>
      </c>
      <c r="P470" s="5">
        <f t="shared" si="30"/>
        <v>0</v>
      </c>
      <c r="Q470" s="13" t="s">
        <v>8246</v>
      </c>
      <c r="R470" s="15" t="str">
        <f t="shared" si="31"/>
        <v>0</v>
      </c>
      <c r="S470" t="s">
        <v>8310</v>
      </c>
      <c r="T470" t="s">
        <v>8316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 s="13" t="s">
        <v>8225</v>
      </c>
      <c r="E471">
        <v>6000</v>
      </c>
      <c r="F471">
        <v>0</v>
      </c>
      <c r="G471" t="s">
        <v>8221</v>
      </c>
      <c r="H471">
        <v>1409960724</v>
      </c>
      <c r="I471" s="9">
        <f t="shared" si="28"/>
        <v>41887.989861111113</v>
      </c>
      <c r="J471">
        <v>1404776724</v>
      </c>
      <c r="K471" s="9">
        <f t="shared" si="29"/>
        <v>41827.989861111113</v>
      </c>
      <c r="L471" t="b">
        <v>0</v>
      </c>
      <c r="M471">
        <v>0</v>
      </c>
      <c r="N471" t="b">
        <v>0</v>
      </c>
      <c r="O471" t="s">
        <v>8270</v>
      </c>
      <c r="P471" s="5">
        <f t="shared" si="30"/>
        <v>0</v>
      </c>
      <c r="Q471" s="13" t="s">
        <v>8247</v>
      </c>
      <c r="R471" s="15" t="str">
        <f t="shared" si="31"/>
        <v>0</v>
      </c>
      <c r="S471" t="s">
        <v>8310</v>
      </c>
      <c r="T471" t="s">
        <v>8316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 s="13" t="s">
        <v>8224</v>
      </c>
      <c r="E472">
        <v>5000</v>
      </c>
      <c r="F472">
        <v>51</v>
      </c>
      <c r="G472" t="s">
        <v>8221</v>
      </c>
      <c r="H472">
        <v>1389844800</v>
      </c>
      <c r="I472" s="9">
        <f t="shared" si="28"/>
        <v>41655.166666666664</v>
      </c>
      <c r="J472">
        <v>1385524889</v>
      </c>
      <c r="K472" s="9">
        <f t="shared" si="29"/>
        <v>41605.167696759258</v>
      </c>
      <c r="L472" t="b">
        <v>0</v>
      </c>
      <c r="M472">
        <v>2</v>
      </c>
      <c r="N472" t="b">
        <v>0</v>
      </c>
      <c r="O472" t="s">
        <v>8270</v>
      </c>
      <c r="P472" s="5">
        <f t="shared" si="30"/>
        <v>1.02</v>
      </c>
      <c r="Q472" s="13" t="s">
        <v>8246</v>
      </c>
      <c r="R472" s="15">
        <f t="shared" si="31"/>
        <v>25.5</v>
      </c>
      <c r="S472" t="s">
        <v>8310</v>
      </c>
      <c r="T472" t="s">
        <v>8316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 s="13" t="s">
        <v>8224</v>
      </c>
      <c r="E473">
        <v>55000</v>
      </c>
      <c r="F473">
        <v>6541</v>
      </c>
      <c r="G473" t="s">
        <v>8221</v>
      </c>
      <c r="H473">
        <v>1397924379</v>
      </c>
      <c r="I473" s="9">
        <f t="shared" si="28"/>
        <v>41748.680312500001</v>
      </c>
      <c r="J473">
        <v>1394039979</v>
      </c>
      <c r="K473" s="9">
        <f t="shared" si="29"/>
        <v>41703.721979166665</v>
      </c>
      <c r="L473" t="b">
        <v>0</v>
      </c>
      <c r="M473">
        <v>170</v>
      </c>
      <c r="N473" t="b">
        <v>0</v>
      </c>
      <c r="O473" t="s">
        <v>8270</v>
      </c>
      <c r="P473" s="5">
        <f t="shared" si="30"/>
        <v>11.892727272727273</v>
      </c>
      <c r="Q473" s="13" t="s">
        <v>8246</v>
      </c>
      <c r="R473" s="15">
        <f t="shared" si="31"/>
        <v>38.476470588235294</v>
      </c>
      <c r="S473" t="s">
        <v>8310</v>
      </c>
      <c r="T473" t="s">
        <v>8316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 s="13" t="s">
        <v>8224</v>
      </c>
      <c r="E474">
        <v>800</v>
      </c>
      <c r="F474">
        <v>141</v>
      </c>
      <c r="G474" t="s">
        <v>8221</v>
      </c>
      <c r="H474">
        <v>1408831718</v>
      </c>
      <c r="I474" s="9">
        <f t="shared" si="28"/>
        <v>41874.922662037039</v>
      </c>
      <c r="J474">
        <v>1406239718</v>
      </c>
      <c r="K474" s="9">
        <f t="shared" si="29"/>
        <v>41844.922662037039</v>
      </c>
      <c r="L474" t="b">
        <v>0</v>
      </c>
      <c r="M474">
        <v>5</v>
      </c>
      <c r="N474" t="b">
        <v>0</v>
      </c>
      <c r="O474" t="s">
        <v>8270</v>
      </c>
      <c r="P474" s="5">
        <f t="shared" si="30"/>
        <v>17.625</v>
      </c>
      <c r="Q474" s="13" t="s">
        <v>8246</v>
      </c>
      <c r="R474" s="15">
        <f t="shared" si="31"/>
        <v>28.2</v>
      </c>
      <c r="S474" t="s">
        <v>8310</v>
      </c>
      <c r="T474" t="s">
        <v>8316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 s="13" t="s">
        <v>8224</v>
      </c>
      <c r="E475">
        <v>30000</v>
      </c>
      <c r="F475">
        <v>861</v>
      </c>
      <c r="G475" t="s">
        <v>8221</v>
      </c>
      <c r="H475">
        <v>1410972319</v>
      </c>
      <c r="I475" s="9">
        <f t="shared" si="28"/>
        <v>41899.698136574072</v>
      </c>
      <c r="J475">
        <v>1408380319</v>
      </c>
      <c r="K475" s="9">
        <f t="shared" si="29"/>
        <v>41869.698136574072</v>
      </c>
      <c r="L475" t="b">
        <v>0</v>
      </c>
      <c r="M475">
        <v>14</v>
      </c>
      <c r="N475" t="b">
        <v>0</v>
      </c>
      <c r="O475" t="s">
        <v>8270</v>
      </c>
      <c r="P475" s="5">
        <f t="shared" si="30"/>
        <v>2.87</v>
      </c>
      <c r="Q475" s="13" t="s">
        <v>8246</v>
      </c>
      <c r="R475" s="15">
        <f t="shared" si="31"/>
        <v>61.5</v>
      </c>
      <c r="S475" t="s">
        <v>8310</v>
      </c>
      <c r="T475" t="s">
        <v>8316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 s="13" t="s">
        <v>8224</v>
      </c>
      <c r="E476">
        <v>3300</v>
      </c>
      <c r="F476">
        <v>1</v>
      </c>
      <c r="G476" t="s">
        <v>8221</v>
      </c>
      <c r="H476">
        <v>1487318029</v>
      </c>
      <c r="I476" s="9">
        <f t="shared" si="28"/>
        <v>42783.329039351855</v>
      </c>
      <c r="J476">
        <v>1484726029</v>
      </c>
      <c r="K476" s="9">
        <f t="shared" si="29"/>
        <v>42753.329039351855</v>
      </c>
      <c r="L476" t="b">
        <v>0</v>
      </c>
      <c r="M476">
        <v>1</v>
      </c>
      <c r="N476" t="b">
        <v>0</v>
      </c>
      <c r="O476" t="s">
        <v>8270</v>
      </c>
      <c r="P476" s="5">
        <f t="shared" si="30"/>
        <v>3.0303030303030304E-2</v>
      </c>
      <c r="Q476" s="13" t="s">
        <v>8246</v>
      </c>
      <c r="R476" s="15">
        <f t="shared" si="31"/>
        <v>1</v>
      </c>
      <c r="S476" t="s">
        <v>8310</v>
      </c>
      <c r="T476" t="s">
        <v>8316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 s="13" t="s">
        <v>8224</v>
      </c>
      <c r="E477">
        <v>2000</v>
      </c>
      <c r="F477">
        <v>0</v>
      </c>
      <c r="G477" t="s">
        <v>8221</v>
      </c>
      <c r="H477">
        <v>1430877843</v>
      </c>
      <c r="I477" s="9">
        <f t="shared" si="28"/>
        <v>42130.086145833338</v>
      </c>
      <c r="J477">
        <v>1428285843</v>
      </c>
      <c r="K477" s="9">
        <f t="shared" si="29"/>
        <v>42100.086145833338</v>
      </c>
      <c r="L477" t="b">
        <v>0</v>
      </c>
      <c r="M477">
        <v>0</v>
      </c>
      <c r="N477" t="b">
        <v>0</v>
      </c>
      <c r="O477" t="s">
        <v>8270</v>
      </c>
      <c r="P477" s="5">
        <f t="shared" si="30"/>
        <v>0</v>
      </c>
      <c r="Q477" s="13" t="s">
        <v>8246</v>
      </c>
      <c r="R477" s="15" t="str">
        <f t="shared" si="31"/>
        <v>0</v>
      </c>
      <c r="S477" t="s">
        <v>8310</v>
      </c>
      <c r="T477" t="s">
        <v>8316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 s="13" t="s">
        <v>8224</v>
      </c>
      <c r="E478">
        <v>220000</v>
      </c>
      <c r="F478">
        <v>4906.59</v>
      </c>
      <c r="G478" t="s">
        <v>8221</v>
      </c>
      <c r="H478">
        <v>1401767940</v>
      </c>
      <c r="I478" s="9">
        <f t="shared" si="28"/>
        <v>41793.165972222225</v>
      </c>
      <c r="J478">
        <v>1398727441</v>
      </c>
      <c r="K478" s="9">
        <f t="shared" si="29"/>
        <v>41757.975011574075</v>
      </c>
      <c r="L478" t="b">
        <v>0</v>
      </c>
      <c r="M478">
        <v>124</v>
      </c>
      <c r="N478" t="b">
        <v>0</v>
      </c>
      <c r="O478" t="s">
        <v>8270</v>
      </c>
      <c r="P478" s="5">
        <f t="shared" si="30"/>
        <v>2.230268181818182</v>
      </c>
      <c r="Q478" s="13" t="s">
        <v>8246</v>
      </c>
      <c r="R478" s="15">
        <f t="shared" si="31"/>
        <v>39.569274193548388</v>
      </c>
      <c r="S478" t="s">
        <v>8310</v>
      </c>
      <c r="T478" t="s">
        <v>8316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 s="13" t="s">
        <v>8224</v>
      </c>
      <c r="E479">
        <v>1500</v>
      </c>
      <c r="F479">
        <v>0</v>
      </c>
      <c r="G479" t="s">
        <v>8221</v>
      </c>
      <c r="H479">
        <v>1337371334</v>
      </c>
      <c r="I479" s="9">
        <f t="shared" si="28"/>
        <v>41047.83488425926</v>
      </c>
      <c r="J479">
        <v>1332187334</v>
      </c>
      <c r="K479" s="9">
        <f t="shared" si="29"/>
        <v>40987.83488425926</v>
      </c>
      <c r="L479" t="b">
        <v>0</v>
      </c>
      <c r="M479">
        <v>0</v>
      </c>
      <c r="N479" t="b">
        <v>0</v>
      </c>
      <c r="O479" t="s">
        <v>8270</v>
      </c>
      <c r="P479" s="5">
        <f t="shared" si="30"/>
        <v>0</v>
      </c>
      <c r="Q479" s="13" t="s">
        <v>8246</v>
      </c>
      <c r="R479" s="15" t="str">
        <f t="shared" si="31"/>
        <v>0</v>
      </c>
      <c r="S479" t="s">
        <v>8310</v>
      </c>
      <c r="T479" t="s">
        <v>8316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 s="13" t="s">
        <v>8224</v>
      </c>
      <c r="E480">
        <v>10000</v>
      </c>
      <c r="F480">
        <v>0</v>
      </c>
      <c r="G480" t="s">
        <v>8221</v>
      </c>
      <c r="H480">
        <v>1427921509</v>
      </c>
      <c r="I480" s="9">
        <f t="shared" si="28"/>
        <v>42095.869317129633</v>
      </c>
      <c r="J480">
        <v>1425333109</v>
      </c>
      <c r="K480" s="9">
        <f t="shared" si="29"/>
        <v>42065.910983796297</v>
      </c>
      <c r="L480" t="b">
        <v>0</v>
      </c>
      <c r="M480">
        <v>0</v>
      </c>
      <c r="N480" t="b">
        <v>0</v>
      </c>
      <c r="O480" t="s">
        <v>8270</v>
      </c>
      <c r="P480" s="5">
        <f t="shared" si="30"/>
        <v>0</v>
      </c>
      <c r="Q480" s="13" t="s">
        <v>8246</v>
      </c>
      <c r="R480" s="15" t="str">
        <f t="shared" si="31"/>
        <v>0</v>
      </c>
      <c r="S480" t="s">
        <v>8310</v>
      </c>
      <c r="T480" t="s">
        <v>8316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 s="13" t="s">
        <v>8224</v>
      </c>
      <c r="E481">
        <v>15000</v>
      </c>
      <c r="F481">
        <v>4884</v>
      </c>
      <c r="G481" t="s">
        <v>8221</v>
      </c>
      <c r="H481">
        <v>1416566835</v>
      </c>
      <c r="I481" s="9">
        <f t="shared" si="28"/>
        <v>41964.449479166666</v>
      </c>
      <c r="J481">
        <v>1411379235</v>
      </c>
      <c r="K481" s="9">
        <f t="shared" si="29"/>
        <v>41904.407812500001</v>
      </c>
      <c r="L481" t="b">
        <v>0</v>
      </c>
      <c r="M481">
        <v>55</v>
      </c>
      <c r="N481" t="b">
        <v>0</v>
      </c>
      <c r="O481" t="s">
        <v>8270</v>
      </c>
      <c r="P481" s="5">
        <f t="shared" si="30"/>
        <v>32.56</v>
      </c>
      <c r="Q481" s="13" t="s">
        <v>8246</v>
      </c>
      <c r="R481" s="15">
        <f t="shared" si="31"/>
        <v>88.8</v>
      </c>
      <c r="S481" t="s">
        <v>8310</v>
      </c>
      <c r="T481" t="s">
        <v>8316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 s="13" t="s">
        <v>8224</v>
      </c>
      <c r="E482">
        <v>40000</v>
      </c>
      <c r="F482">
        <v>7764</v>
      </c>
      <c r="G482" t="s">
        <v>8221</v>
      </c>
      <c r="H482">
        <v>1376049615</v>
      </c>
      <c r="I482" s="9">
        <f t="shared" si="28"/>
        <v>41495.500173611108</v>
      </c>
      <c r="J482">
        <v>1373457615</v>
      </c>
      <c r="K482" s="9">
        <f t="shared" si="29"/>
        <v>41465.500173611108</v>
      </c>
      <c r="L482" t="b">
        <v>0</v>
      </c>
      <c r="M482">
        <v>140</v>
      </c>
      <c r="N482" t="b">
        <v>0</v>
      </c>
      <c r="O482" t="s">
        <v>8270</v>
      </c>
      <c r="P482" s="5">
        <f t="shared" si="30"/>
        <v>19.41</v>
      </c>
      <c r="Q482" s="13" t="s">
        <v>8246</v>
      </c>
      <c r="R482" s="15">
        <f t="shared" si="31"/>
        <v>55.457142857142856</v>
      </c>
      <c r="S482" t="s">
        <v>8310</v>
      </c>
      <c r="T482" t="s">
        <v>8316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 s="13" t="s">
        <v>8224</v>
      </c>
      <c r="E483">
        <v>30000</v>
      </c>
      <c r="F483">
        <v>1830</v>
      </c>
      <c r="G483" t="s">
        <v>8221</v>
      </c>
      <c r="H483">
        <v>1349885289</v>
      </c>
      <c r="I483" s="9">
        <f t="shared" si="28"/>
        <v>41192.672326388885</v>
      </c>
      <c r="J483">
        <v>1347293289</v>
      </c>
      <c r="K483" s="9">
        <f t="shared" si="29"/>
        <v>41162.672326388885</v>
      </c>
      <c r="L483" t="b">
        <v>0</v>
      </c>
      <c r="M483">
        <v>21</v>
      </c>
      <c r="N483" t="b">
        <v>0</v>
      </c>
      <c r="O483" t="s">
        <v>8270</v>
      </c>
      <c r="P483" s="5">
        <f t="shared" si="30"/>
        <v>6.1</v>
      </c>
      <c r="Q483" s="13" t="s">
        <v>8246</v>
      </c>
      <c r="R483" s="15">
        <f t="shared" si="31"/>
        <v>87.142857142857139</v>
      </c>
      <c r="S483" t="s">
        <v>8310</v>
      </c>
      <c r="T483" t="s">
        <v>8316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 s="13" t="s">
        <v>8224</v>
      </c>
      <c r="E484">
        <v>10000</v>
      </c>
      <c r="F484">
        <v>10</v>
      </c>
      <c r="G484" t="s">
        <v>8221</v>
      </c>
      <c r="H484">
        <v>1460644440</v>
      </c>
      <c r="I484" s="9">
        <f t="shared" si="28"/>
        <v>42474.606944444444</v>
      </c>
      <c r="J484">
        <v>1458336690</v>
      </c>
      <c r="K484" s="9">
        <f t="shared" si="29"/>
        <v>42447.896875000006</v>
      </c>
      <c r="L484" t="b">
        <v>0</v>
      </c>
      <c r="M484">
        <v>1</v>
      </c>
      <c r="N484" t="b">
        <v>0</v>
      </c>
      <c r="O484" t="s">
        <v>8270</v>
      </c>
      <c r="P484" s="5">
        <f t="shared" si="30"/>
        <v>0.1</v>
      </c>
      <c r="Q484" s="13" t="s">
        <v>8246</v>
      </c>
      <c r="R484" s="15">
        <f t="shared" si="31"/>
        <v>10</v>
      </c>
      <c r="S484" t="s">
        <v>8310</v>
      </c>
      <c r="T484" t="s">
        <v>8316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 s="13" t="s">
        <v>8225</v>
      </c>
      <c r="E485">
        <v>15000</v>
      </c>
      <c r="F485">
        <v>7530</v>
      </c>
      <c r="G485" t="s">
        <v>8221</v>
      </c>
      <c r="H485">
        <v>1359434672</v>
      </c>
      <c r="I485" s="9">
        <f t="shared" si="28"/>
        <v>41303.197592592594</v>
      </c>
      <c r="J485">
        <v>1354250672</v>
      </c>
      <c r="K485" s="9">
        <f t="shared" si="29"/>
        <v>41243.197592592594</v>
      </c>
      <c r="L485" t="b">
        <v>0</v>
      </c>
      <c r="M485">
        <v>147</v>
      </c>
      <c r="N485" t="b">
        <v>0</v>
      </c>
      <c r="O485" t="s">
        <v>8270</v>
      </c>
      <c r="P485" s="5">
        <f t="shared" si="30"/>
        <v>50.2</v>
      </c>
      <c r="Q485" s="13" t="s">
        <v>8247</v>
      </c>
      <c r="R485" s="15">
        <f t="shared" si="31"/>
        <v>51.224489795918366</v>
      </c>
      <c r="S485" t="s">
        <v>8310</v>
      </c>
      <c r="T485" t="s">
        <v>8316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 s="13" t="s">
        <v>8225</v>
      </c>
      <c r="E486">
        <v>80000</v>
      </c>
      <c r="F486">
        <v>149</v>
      </c>
      <c r="G486" t="s">
        <v>8221</v>
      </c>
      <c r="H486">
        <v>1446766372</v>
      </c>
      <c r="I486" s="9">
        <f t="shared" si="28"/>
        <v>42313.981157407412</v>
      </c>
      <c r="J486">
        <v>1443220372</v>
      </c>
      <c r="K486" s="9">
        <f t="shared" si="29"/>
        <v>42272.93949074074</v>
      </c>
      <c r="L486" t="b">
        <v>0</v>
      </c>
      <c r="M486">
        <v>11</v>
      </c>
      <c r="N486" t="b">
        <v>0</v>
      </c>
      <c r="O486" t="s">
        <v>8270</v>
      </c>
      <c r="P486" s="5">
        <f t="shared" si="30"/>
        <v>0.18625</v>
      </c>
      <c r="Q486" s="13" t="s">
        <v>8247</v>
      </c>
      <c r="R486" s="15">
        <f t="shared" si="31"/>
        <v>13.545454545454545</v>
      </c>
      <c r="S486" t="s">
        <v>8310</v>
      </c>
      <c r="T486" t="s">
        <v>8316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 s="13" t="s">
        <v>8225</v>
      </c>
      <c r="E487">
        <v>37956</v>
      </c>
      <c r="F487">
        <v>8315.01</v>
      </c>
      <c r="G487" t="s">
        <v>8221</v>
      </c>
      <c r="H487">
        <v>1368792499</v>
      </c>
      <c r="I487" s="9">
        <f t="shared" si="28"/>
        <v>41411.50577546296</v>
      </c>
      <c r="J487">
        <v>1366200499</v>
      </c>
      <c r="K487" s="9">
        <f t="shared" si="29"/>
        <v>41381.50577546296</v>
      </c>
      <c r="L487" t="b">
        <v>0</v>
      </c>
      <c r="M487">
        <v>125</v>
      </c>
      <c r="N487" t="b">
        <v>0</v>
      </c>
      <c r="O487" t="s">
        <v>8270</v>
      </c>
      <c r="P487" s="5">
        <f t="shared" si="30"/>
        <v>21.906971229845084</v>
      </c>
      <c r="Q487" s="13" t="s">
        <v>8247</v>
      </c>
      <c r="R487" s="15">
        <f t="shared" si="31"/>
        <v>66.520080000000007</v>
      </c>
      <c r="S487" t="s">
        <v>8310</v>
      </c>
      <c r="T487" t="s">
        <v>8316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 s="13" t="s">
        <v>8226</v>
      </c>
      <c r="E488">
        <v>550000</v>
      </c>
      <c r="F488">
        <v>50</v>
      </c>
      <c r="G488" t="s">
        <v>8221</v>
      </c>
      <c r="H488">
        <v>1401662239</v>
      </c>
      <c r="I488" s="9">
        <f t="shared" si="28"/>
        <v>41791.94258101852</v>
      </c>
      <c r="J488">
        <v>1399070239</v>
      </c>
      <c r="K488" s="9">
        <f t="shared" si="29"/>
        <v>41761.94258101852</v>
      </c>
      <c r="L488" t="b">
        <v>0</v>
      </c>
      <c r="M488">
        <v>1</v>
      </c>
      <c r="N488" t="b">
        <v>0</v>
      </c>
      <c r="O488" t="s">
        <v>8270</v>
      </c>
      <c r="P488" s="5">
        <f t="shared" si="30"/>
        <v>9.0909090909090905E-3</v>
      </c>
      <c r="Q488" s="13" t="s">
        <v>8248</v>
      </c>
      <c r="R488" s="15">
        <f t="shared" si="31"/>
        <v>50</v>
      </c>
      <c r="S488" t="s">
        <v>8310</v>
      </c>
      <c r="T488" t="s">
        <v>8316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 s="13" t="s">
        <v>8229</v>
      </c>
      <c r="E489">
        <v>50000</v>
      </c>
      <c r="F489">
        <v>0</v>
      </c>
      <c r="G489" t="s">
        <v>8221</v>
      </c>
      <c r="H489">
        <v>1482678994</v>
      </c>
      <c r="I489" s="9">
        <f t="shared" si="28"/>
        <v>42729.636504629627</v>
      </c>
      <c r="J489">
        <v>1477491394</v>
      </c>
      <c r="K489" s="9">
        <f t="shared" si="29"/>
        <v>42669.594837962963</v>
      </c>
      <c r="L489" t="b">
        <v>0</v>
      </c>
      <c r="M489">
        <v>0</v>
      </c>
      <c r="N489" t="b">
        <v>0</v>
      </c>
      <c r="O489" t="s">
        <v>8270</v>
      </c>
      <c r="P489" s="5">
        <f t="shared" si="30"/>
        <v>0</v>
      </c>
      <c r="Q489" s="13" t="s">
        <v>8251</v>
      </c>
      <c r="R489" s="15" t="str">
        <f t="shared" si="31"/>
        <v>0</v>
      </c>
      <c r="S489" t="s">
        <v>8310</v>
      </c>
      <c r="T489" t="s">
        <v>8316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 s="13" t="s">
        <v>8224</v>
      </c>
      <c r="E490">
        <v>12000</v>
      </c>
      <c r="F490">
        <v>0</v>
      </c>
      <c r="G490" t="s">
        <v>8221</v>
      </c>
      <c r="H490">
        <v>1483924700</v>
      </c>
      <c r="I490" s="9">
        <f t="shared" si="28"/>
        <v>42744.054398148146</v>
      </c>
      <c r="J490">
        <v>1481332700</v>
      </c>
      <c r="K490" s="9">
        <f t="shared" si="29"/>
        <v>42714.054398148146</v>
      </c>
      <c r="L490" t="b">
        <v>0</v>
      </c>
      <c r="M490">
        <v>0</v>
      </c>
      <c r="N490" t="b">
        <v>0</v>
      </c>
      <c r="O490" t="s">
        <v>8270</v>
      </c>
      <c r="P490" s="5">
        <f t="shared" si="30"/>
        <v>0</v>
      </c>
      <c r="Q490" s="13" t="s">
        <v>8246</v>
      </c>
      <c r="R490" s="15" t="str">
        <f t="shared" si="31"/>
        <v>0</v>
      </c>
      <c r="S490" t="s">
        <v>8310</v>
      </c>
      <c r="T490" t="s">
        <v>8316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 s="13" t="s">
        <v>8224</v>
      </c>
      <c r="E491">
        <v>74997</v>
      </c>
      <c r="F491">
        <v>215</v>
      </c>
      <c r="G491" t="s">
        <v>8221</v>
      </c>
      <c r="H491">
        <v>1325763180</v>
      </c>
      <c r="I491" s="9">
        <f t="shared" si="28"/>
        <v>40913.481249999997</v>
      </c>
      <c r="J491">
        <v>1323084816</v>
      </c>
      <c r="K491" s="9">
        <f t="shared" si="29"/>
        <v>40882.481666666667</v>
      </c>
      <c r="L491" t="b">
        <v>0</v>
      </c>
      <c r="M491">
        <v>3</v>
      </c>
      <c r="N491" t="b">
        <v>0</v>
      </c>
      <c r="O491" t="s">
        <v>8270</v>
      </c>
      <c r="P491" s="5">
        <f t="shared" si="30"/>
        <v>0.28667813379201834</v>
      </c>
      <c r="Q491" s="13" t="s">
        <v>8246</v>
      </c>
      <c r="R491" s="15">
        <f t="shared" si="31"/>
        <v>71.666666666666671</v>
      </c>
      <c r="S491" t="s">
        <v>8310</v>
      </c>
      <c r="T491" t="s">
        <v>8316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 s="13" t="s">
        <v>8224</v>
      </c>
      <c r="E492">
        <v>1000</v>
      </c>
      <c r="F492">
        <v>0</v>
      </c>
      <c r="G492" t="s">
        <v>8221</v>
      </c>
      <c r="H492">
        <v>1345677285</v>
      </c>
      <c r="I492" s="9">
        <f t="shared" si="28"/>
        <v>41143.968576388892</v>
      </c>
      <c r="J492">
        <v>1343085285</v>
      </c>
      <c r="K492" s="9">
        <f t="shared" si="29"/>
        <v>41113.968576388892</v>
      </c>
      <c r="L492" t="b">
        <v>0</v>
      </c>
      <c r="M492">
        <v>0</v>
      </c>
      <c r="N492" t="b">
        <v>0</v>
      </c>
      <c r="O492" t="s">
        <v>8270</v>
      </c>
      <c r="P492" s="5">
        <f t="shared" si="30"/>
        <v>0</v>
      </c>
      <c r="Q492" s="13" t="s">
        <v>8246</v>
      </c>
      <c r="R492" s="15" t="str">
        <f t="shared" si="31"/>
        <v>0</v>
      </c>
      <c r="S492" t="s">
        <v>8310</v>
      </c>
      <c r="T492" t="s">
        <v>8316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 s="13" t="s">
        <v>8224</v>
      </c>
      <c r="E493">
        <v>10000</v>
      </c>
      <c r="F493">
        <v>0</v>
      </c>
      <c r="G493" t="s">
        <v>8221</v>
      </c>
      <c r="H493">
        <v>1453937699</v>
      </c>
      <c r="I493" s="9">
        <f t="shared" si="28"/>
        <v>42396.982627314821</v>
      </c>
      <c r="J493">
        <v>1451345699</v>
      </c>
      <c r="K493" s="9">
        <f t="shared" si="29"/>
        <v>42366.982627314821</v>
      </c>
      <c r="L493" t="b">
        <v>0</v>
      </c>
      <c r="M493">
        <v>0</v>
      </c>
      <c r="N493" t="b">
        <v>0</v>
      </c>
      <c r="O493" t="s">
        <v>8270</v>
      </c>
      <c r="P493" s="5">
        <f t="shared" si="30"/>
        <v>0</v>
      </c>
      <c r="Q493" s="13" t="s">
        <v>8246</v>
      </c>
      <c r="R493" s="15" t="str">
        <f t="shared" si="31"/>
        <v>0</v>
      </c>
      <c r="S493" t="s">
        <v>8310</v>
      </c>
      <c r="T493" t="s">
        <v>8316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 s="13" t="s">
        <v>8235</v>
      </c>
      <c r="E494">
        <v>10000000</v>
      </c>
      <c r="F494">
        <v>0</v>
      </c>
      <c r="G494" t="s">
        <v>8221</v>
      </c>
      <c r="H494">
        <v>1476319830</v>
      </c>
      <c r="I494" s="9">
        <f t="shared" si="28"/>
        <v>42656.03506944445</v>
      </c>
      <c r="J494">
        <v>1471135830</v>
      </c>
      <c r="K494" s="9">
        <f t="shared" si="29"/>
        <v>42596.03506944445</v>
      </c>
      <c r="L494" t="b">
        <v>0</v>
      </c>
      <c r="M494">
        <v>0</v>
      </c>
      <c r="N494" t="b">
        <v>0</v>
      </c>
      <c r="O494" t="s">
        <v>8270</v>
      </c>
      <c r="P494" s="5">
        <f t="shared" si="30"/>
        <v>0</v>
      </c>
      <c r="Q494" s="13" t="s">
        <v>8255</v>
      </c>
      <c r="R494" s="15" t="str">
        <f t="shared" si="31"/>
        <v>0</v>
      </c>
      <c r="S494" t="s">
        <v>8310</v>
      </c>
      <c r="T494" t="s">
        <v>8316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 s="13" t="s">
        <v>8225</v>
      </c>
      <c r="E495">
        <v>30000</v>
      </c>
      <c r="F495">
        <v>0</v>
      </c>
      <c r="G495" t="s">
        <v>8221</v>
      </c>
      <c r="H495">
        <v>1432142738</v>
      </c>
      <c r="I495" s="9">
        <f t="shared" si="28"/>
        <v>42144.726134259254</v>
      </c>
      <c r="J495">
        <v>1429550738</v>
      </c>
      <c r="K495" s="9">
        <f t="shared" si="29"/>
        <v>42114.726134259254</v>
      </c>
      <c r="L495" t="b">
        <v>0</v>
      </c>
      <c r="M495">
        <v>0</v>
      </c>
      <c r="N495" t="b">
        <v>0</v>
      </c>
      <c r="O495" t="s">
        <v>8270</v>
      </c>
      <c r="P495" s="5">
        <f t="shared" si="30"/>
        <v>0</v>
      </c>
      <c r="Q495" s="13" t="s">
        <v>8247</v>
      </c>
      <c r="R495" s="15" t="str">
        <f t="shared" si="31"/>
        <v>0</v>
      </c>
      <c r="S495" t="s">
        <v>8310</v>
      </c>
      <c r="T495" t="s">
        <v>8316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 s="13" t="s">
        <v>8224</v>
      </c>
      <c r="E496">
        <v>20000</v>
      </c>
      <c r="F496">
        <v>31</v>
      </c>
      <c r="G496" t="s">
        <v>8221</v>
      </c>
      <c r="H496">
        <v>1404356400</v>
      </c>
      <c r="I496" s="9">
        <f t="shared" si="28"/>
        <v>41823.125</v>
      </c>
      <c r="J496">
        <v>1402343765</v>
      </c>
      <c r="K496" s="9">
        <f t="shared" si="29"/>
        <v>41799.830613425926</v>
      </c>
      <c r="L496" t="b">
        <v>0</v>
      </c>
      <c r="M496">
        <v>3</v>
      </c>
      <c r="N496" t="b">
        <v>0</v>
      </c>
      <c r="O496" t="s">
        <v>8270</v>
      </c>
      <c r="P496" s="5">
        <f t="shared" si="30"/>
        <v>0.155</v>
      </c>
      <c r="Q496" s="13" t="s">
        <v>8246</v>
      </c>
      <c r="R496" s="15">
        <f t="shared" si="31"/>
        <v>10.333333333333334</v>
      </c>
      <c r="S496" t="s">
        <v>8310</v>
      </c>
      <c r="T496" t="s">
        <v>8316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 s="13" t="s">
        <v>8224</v>
      </c>
      <c r="E497">
        <v>7000</v>
      </c>
      <c r="F497">
        <v>0</v>
      </c>
      <c r="G497" t="s">
        <v>8221</v>
      </c>
      <c r="H497">
        <v>1437076305</v>
      </c>
      <c r="I497" s="9">
        <f t="shared" si="28"/>
        <v>42201.827604166669</v>
      </c>
      <c r="J497">
        <v>1434484305</v>
      </c>
      <c r="K497" s="9">
        <f t="shared" si="29"/>
        <v>42171.827604166669</v>
      </c>
      <c r="L497" t="b">
        <v>0</v>
      </c>
      <c r="M497">
        <v>0</v>
      </c>
      <c r="N497" t="b">
        <v>0</v>
      </c>
      <c r="O497" t="s">
        <v>8270</v>
      </c>
      <c r="P497" s="5">
        <f t="shared" si="30"/>
        <v>0</v>
      </c>
      <c r="Q497" s="13" t="s">
        <v>8246</v>
      </c>
      <c r="R497" s="15" t="str">
        <f t="shared" si="31"/>
        <v>0</v>
      </c>
      <c r="S497" t="s">
        <v>8310</v>
      </c>
      <c r="T497" t="s">
        <v>8316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 s="13" t="s">
        <v>8224</v>
      </c>
      <c r="E498">
        <v>60000</v>
      </c>
      <c r="F498">
        <v>1</v>
      </c>
      <c r="G498" t="s">
        <v>8221</v>
      </c>
      <c r="H498">
        <v>1392070874</v>
      </c>
      <c r="I498" s="9">
        <f t="shared" si="28"/>
        <v>41680.93141203704</v>
      </c>
      <c r="J498">
        <v>1386886874</v>
      </c>
      <c r="K498" s="9">
        <f t="shared" si="29"/>
        <v>41620.93141203704</v>
      </c>
      <c r="L498" t="b">
        <v>0</v>
      </c>
      <c r="M498">
        <v>1</v>
      </c>
      <c r="N498" t="b">
        <v>0</v>
      </c>
      <c r="O498" t="s">
        <v>8270</v>
      </c>
      <c r="P498" s="5">
        <f t="shared" si="30"/>
        <v>1.6666666666666668E-3</v>
      </c>
      <c r="Q498" s="13" t="s">
        <v>8246</v>
      </c>
      <c r="R498" s="15">
        <f t="shared" si="31"/>
        <v>1</v>
      </c>
      <c r="S498" t="s">
        <v>8310</v>
      </c>
      <c r="T498" t="s">
        <v>8316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 s="13" t="s">
        <v>8224</v>
      </c>
      <c r="E499">
        <v>4480</v>
      </c>
      <c r="F499">
        <v>30</v>
      </c>
      <c r="G499" t="s">
        <v>8221</v>
      </c>
      <c r="H499">
        <v>1419483600</v>
      </c>
      <c r="I499" s="9">
        <f t="shared" si="28"/>
        <v>41998.208333333328</v>
      </c>
      <c r="J499">
        <v>1414889665</v>
      </c>
      <c r="K499" s="9">
        <f t="shared" si="29"/>
        <v>41945.037789351853</v>
      </c>
      <c r="L499" t="b">
        <v>0</v>
      </c>
      <c r="M499">
        <v>3</v>
      </c>
      <c r="N499" t="b">
        <v>0</v>
      </c>
      <c r="O499" t="s">
        <v>8270</v>
      </c>
      <c r="P499" s="5">
        <f t="shared" si="30"/>
        <v>0.6696428571428571</v>
      </c>
      <c r="Q499" s="13" t="s">
        <v>8246</v>
      </c>
      <c r="R499" s="15">
        <f t="shared" si="31"/>
        <v>10</v>
      </c>
      <c r="S499" t="s">
        <v>8310</v>
      </c>
      <c r="T499" t="s">
        <v>8316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 s="13" t="s">
        <v>8224</v>
      </c>
      <c r="E500">
        <v>65108</v>
      </c>
      <c r="F500">
        <v>2994</v>
      </c>
      <c r="G500" t="s">
        <v>8221</v>
      </c>
      <c r="H500">
        <v>1324664249</v>
      </c>
      <c r="I500" s="9">
        <f t="shared" si="28"/>
        <v>40900.762141203704</v>
      </c>
      <c r="J500">
        <v>1321035449</v>
      </c>
      <c r="K500" s="9">
        <f t="shared" si="29"/>
        <v>40858.762141203704</v>
      </c>
      <c r="L500" t="b">
        <v>0</v>
      </c>
      <c r="M500">
        <v>22</v>
      </c>
      <c r="N500" t="b">
        <v>0</v>
      </c>
      <c r="O500" t="s">
        <v>8270</v>
      </c>
      <c r="P500" s="5">
        <f t="shared" si="30"/>
        <v>4.5985132395404564</v>
      </c>
      <c r="Q500" s="13" t="s">
        <v>8246</v>
      </c>
      <c r="R500" s="15">
        <f t="shared" si="31"/>
        <v>136.09090909090909</v>
      </c>
      <c r="S500" t="s">
        <v>8310</v>
      </c>
      <c r="T500" t="s">
        <v>8316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 s="13" t="s">
        <v>8224</v>
      </c>
      <c r="E501">
        <v>20000</v>
      </c>
      <c r="F501">
        <v>1910</v>
      </c>
      <c r="G501" t="s">
        <v>8221</v>
      </c>
      <c r="H501">
        <v>1255381140</v>
      </c>
      <c r="I501" s="9">
        <f t="shared" si="28"/>
        <v>40098.874305555553</v>
      </c>
      <c r="J501">
        <v>1250630968</v>
      </c>
      <c r="K501" s="9">
        <f t="shared" si="29"/>
        <v>40043.895462962959</v>
      </c>
      <c r="L501" t="b">
        <v>0</v>
      </c>
      <c r="M501">
        <v>26</v>
      </c>
      <c r="N501" t="b">
        <v>0</v>
      </c>
      <c r="O501" t="s">
        <v>8270</v>
      </c>
      <c r="P501" s="5">
        <f t="shared" si="30"/>
        <v>9.5500000000000007</v>
      </c>
      <c r="Q501" s="13" t="s">
        <v>8246</v>
      </c>
      <c r="R501" s="15">
        <f t="shared" si="31"/>
        <v>73.461538461538467</v>
      </c>
      <c r="S501" t="s">
        <v>8310</v>
      </c>
      <c r="T501" t="s">
        <v>8316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 s="13" t="s">
        <v>8224</v>
      </c>
      <c r="E502">
        <v>6500</v>
      </c>
      <c r="F502">
        <v>215</v>
      </c>
      <c r="G502" t="s">
        <v>8221</v>
      </c>
      <c r="H502">
        <v>1273356960</v>
      </c>
      <c r="I502" s="9">
        <f t="shared" si="28"/>
        <v>40306.927777777775</v>
      </c>
      <c r="J502">
        <v>1268255751</v>
      </c>
      <c r="K502" s="9">
        <f t="shared" si="29"/>
        <v>40247.886006944449</v>
      </c>
      <c r="L502" t="b">
        <v>0</v>
      </c>
      <c r="M502">
        <v>4</v>
      </c>
      <c r="N502" t="b">
        <v>0</v>
      </c>
      <c r="O502" t="s">
        <v>8270</v>
      </c>
      <c r="P502" s="5">
        <f t="shared" si="30"/>
        <v>3.3076923076923079</v>
      </c>
      <c r="Q502" s="13" t="s">
        <v>8246</v>
      </c>
      <c r="R502" s="15">
        <f t="shared" si="31"/>
        <v>53.75</v>
      </c>
      <c r="S502" t="s">
        <v>8310</v>
      </c>
      <c r="T502" t="s">
        <v>8316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 s="13" t="s">
        <v>8224</v>
      </c>
      <c r="E503">
        <v>10000</v>
      </c>
      <c r="F503">
        <v>0</v>
      </c>
      <c r="G503" t="s">
        <v>8221</v>
      </c>
      <c r="H503">
        <v>1310189851</v>
      </c>
      <c r="I503" s="9">
        <f t="shared" si="28"/>
        <v>40733.234386574077</v>
      </c>
      <c r="J503">
        <v>1307597851</v>
      </c>
      <c r="K503" s="9">
        <f t="shared" si="29"/>
        <v>40703.234386574077</v>
      </c>
      <c r="L503" t="b">
        <v>0</v>
      </c>
      <c r="M503">
        <v>0</v>
      </c>
      <c r="N503" t="b">
        <v>0</v>
      </c>
      <c r="O503" t="s">
        <v>8270</v>
      </c>
      <c r="P503" s="5">
        <f t="shared" si="30"/>
        <v>0</v>
      </c>
      <c r="Q503" s="13" t="s">
        <v>8246</v>
      </c>
      <c r="R503" s="15" t="str">
        <f t="shared" si="31"/>
        <v>0</v>
      </c>
      <c r="S503" t="s">
        <v>8310</v>
      </c>
      <c r="T503" t="s">
        <v>8316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 s="13" t="s">
        <v>8224</v>
      </c>
      <c r="E504">
        <v>20000</v>
      </c>
      <c r="F504">
        <v>230</v>
      </c>
      <c r="G504" t="s">
        <v>8221</v>
      </c>
      <c r="H504">
        <v>1332073025</v>
      </c>
      <c r="I504" s="9">
        <f t="shared" si="28"/>
        <v>40986.511863425927</v>
      </c>
      <c r="J504">
        <v>1329484625</v>
      </c>
      <c r="K504" s="9">
        <f t="shared" si="29"/>
        <v>40956.553530092591</v>
      </c>
      <c r="L504" t="b">
        <v>0</v>
      </c>
      <c r="M504">
        <v>4</v>
      </c>
      <c r="N504" t="b">
        <v>0</v>
      </c>
      <c r="O504" t="s">
        <v>8270</v>
      </c>
      <c r="P504" s="5">
        <f t="shared" si="30"/>
        <v>1.1499999999999999</v>
      </c>
      <c r="Q504" s="13" t="s">
        <v>8246</v>
      </c>
      <c r="R504" s="15">
        <f t="shared" si="31"/>
        <v>57.5</v>
      </c>
      <c r="S504" t="s">
        <v>8310</v>
      </c>
      <c r="T504" t="s">
        <v>8316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 s="13" t="s">
        <v>8225</v>
      </c>
      <c r="E505">
        <v>6500</v>
      </c>
      <c r="F505">
        <v>114</v>
      </c>
      <c r="G505" t="s">
        <v>8221</v>
      </c>
      <c r="H505">
        <v>1421498303</v>
      </c>
      <c r="I505" s="9">
        <f t="shared" si="28"/>
        <v>42021.526655092588</v>
      </c>
      <c r="J505">
        <v>1418906303</v>
      </c>
      <c r="K505" s="9">
        <f t="shared" si="29"/>
        <v>41991.526655092588</v>
      </c>
      <c r="L505" t="b">
        <v>0</v>
      </c>
      <c r="M505">
        <v>9</v>
      </c>
      <c r="N505" t="b">
        <v>0</v>
      </c>
      <c r="O505" t="s">
        <v>8270</v>
      </c>
      <c r="P505" s="5">
        <f t="shared" si="30"/>
        <v>1.7538461538461538</v>
      </c>
      <c r="Q505" s="13" t="s">
        <v>8247</v>
      </c>
      <c r="R505" s="15">
        <f t="shared" si="31"/>
        <v>12.666666666666666</v>
      </c>
      <c r="S505" t="s">
        <v>8310</v>
      </c>
      <c r="T505" t="s">
        <v>8316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 s="13" t="s">
        <v>8224</v>
      </c>
      <c r="E506">
        <v>24500</v>
      </c>
      <c r="F506">
        <v>335</v>
      </c>
      <c r="G506" t="s">
        <v>8221</v>
      </c>
      <c r="H506">
        <v>1334097387</v>
      </c>
      <c r="I506" s="9">
        <f t="shared" si="28"/>
        <v>41009.941979166666</v>
      </c>
      <c r="J506">
        <v>1328916987</v>
      </c>
      <c r="K506" s="9">
        <f t="shared" si="29"/>
        <v>40949.98364583333</v>
      </c>
      <c r="L506" t="b">
        <v>0</v>
      </c>
      <c r="M506">
        <v>5</v>
      </c>
      <c r="N506" t="b">
        <v>0</v>
      </c>
      <c r="O506" t="s">
        <v>8270</v>
      </c>
      <c r="P506" s="5">
        <f t="shared" si="30"/>
        <v>1.3673469387755102</v>
      </c>
      <c r="Q506" s="13" t="s">
        <v>8246</v>
      </c>
      <c r="R506" s="15">
        <f t="shared" si="31"/>
        <v>67</v>
      </c>
      <c r="S506" t="s">
        <v>8310</v>
      </c>
      <c r="T506" t="s">
        <v>8316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 s="13" t="s">
        <v>8224</v>
      </c>
      <c r="E507">
        <v>12000</v>
      </c>
      <c r="F507">
        <v>52</v>
      </c>
      <c r="G507" t="s">
        <v>8221</v>
      </c>
      <c r="H507">
        <v>1451010086</v>
      </c>
      <c r="I507" s="9">
        <f t="shared" si="28"/>
        <v>42363.098217592589</v>
      </c>
      <c r="J507">
        <v>1447122086</v>
      </c>
      <c r="K507" s="9">
        <f t="shared" si="29"/>
        <v>42318.098217592589</v>
      </c>
      <c r="L507" t="b">
        <v>0</v>
      </c>
      <c r="M507">
        <v>14</v>
      </c>
      <c r="N507" t="b">
        <v>0</v>
      </c>
      <c r="O507" t="s">
        <v>8270</v>
      </c>
      <c r="P507" s="5">
        <f t="shared" si="30"/>
        <v>0.43333333333333329</v>
      </c>
      <c r="Q507" s="13" t="s">
        <v>8246</v>
      </c>
      <c r="R507" s="15">
        <f t="shared" si="31"/>
        <v>3.7142857142857144</v>
      </c>
      <c r="S507" t="s">
        <v>8310</v>
      </c>
      <c r="T507" t="s">
        <v>8316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 s="13" t="s">
        <v>8224</v>
      </c>
      <c r="E508">
        <v>200000</v>
      </c>
      <c r="F508">
        <v>250</v>
      </c>
      <c r="G508" t="s">
        <v>8221</v>
      </c>
      <c r="H508">
        <v>1376140520</v>
      </c>
      <c r="I508" s="9">
        <f t="shared" si="28"/>
        <v>41496.552314814813</v>
      </c>
      <c r="J508">
        <v>1373548520</v>
      </c>
      <c r="K508" s="9">
        <f t="shared" si="29"/>
        <v>41466.552314814813</v>
      </c>
      <c r="L508" t="b">
        <v>0</v>
      </c>
      <c r="M508">
        <v>1</v>
      </c>
      <c r="N508" t="b">
        <v>0</v>
      </c>
      <c r="O508" t="s">
        <v>8270</v>
      </c>
      <c r="P508" s="5">
        <f t="shared" si="30"/>
        <v>0.125</v>
      </c>
      <c r="Q508" s="13" t="s">
        <v>8246</v>
      </c>
      <c r="R508" s="15">
        <f t="shared" si="31"/>
        <v>250</v>
      </c>
      <c r="S508" t="s">
        <v>8310</v>
      </c>
      <c r="T508" t="s">
        <v>8316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 s="13" t="s">
        <v>8224</v>
      </c>
      <c r="E509">
        <v>20000</v>
      </c>
      <c r="F509">
        <v>640</v>
      </c>
      <c r="G509" t="s">
        <v>8221</v>
      </c>
      <c r="H509">
        <v>1350687657</v>
      </c>
      <c r="I509" s="9">
        <f t="shared" si="28"/>
        <v>41201.958993055552</v>
      </c>
      <c r="J509">
        <v>1346799657</v>
      </c>
      <c r="K509" s="9">
        <f t="shared" si="29"/>
        <v>41156.958993055552</v>
      </c>
      <c r="L509" t="b">
        <v>0</v>
      </c>
      <c r="M509">
        <v>10</v>
      </c>
      <c r="N509" t="b">
        <v>0</v>
      </c>
      <c r="O509" t="s">
        <v>8270</v>
      </c>
      <c r="P509" s="5">
        <f t="shared" si="30"/>
        <v>3.2</v>
      </c>
      <c r="Q509" s="13" t="s">
        <v>8246</v>
      </c>
      <c r="R509" s="15">
        <f t="shared" si="31"/>
        <v>64</v>
      </c>
      <c r="S509" t="s">
        <v>8310</v>
      </c>
      <c r="T509" t="s">
        <v>8316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 s="13" t="s">
        <v>8224</v>
      </c>
      <c r="E510">
        <v>50000</v>
      </c>
      <c r="F510">
        <v>400</v>
      </c>
      <c r="G510" t="s">
        <v>8221</v>
      </c>
      <c r="H510">
        <v>1337955240</v>
      </c>
      <c r="I510" s="9">
        <f t="shared" si="28"/>
        <v>41054.593055555553</v>
      </c>
      <c r="J510">
        <v>1332808501</v>
      </c>
      <c r="K510" s="9">
        <f t="shared" si="29"/>
        <v>40995.024317129632</v>
      </c>
      <c r="L510" t="b">
        <v>0</v>
      </c>
      <c r="M510">
        <v>3</v>
      </c>
      <c r="N510" t="b">
        <v>0</v>
      </c>
      <c r="O510" t="s">
        <v>8270</v>
      </c>
      <c r="P510" s="5">
        <f t="shared" si="30"/>
        <v>0.8</v>
      </c>
      <c r="Q510" s="13" t="s">
        <v>8246</v>
      </c>
      <c r="R510" s="15">
        <f t="shared" si="31"/>
        <v>133.33333333333334</v>
      </c>
      <c r="S510" t="s">
        <v>8310</v>
      </c>
      <c r="T510" t="s">
        <v>8316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 s="13" t="s">
        <v>8225</v>
      </c>
      <c r="E511">
        <v>5000</v>
      </c>
      <c r="F511">
        <v>10</v>
      </c>
      <c r="G511" t="s">
        <v>8221</v>
      </c>
      <c r="H511">
        <v>1435504170</v>
      </c>
      <c r="I511" s="9">
        <f t="shared" si="28"/>
        <v>42183.631597222222</v>
      </c>
      <c r="J511">
        <v>1432912170</v>
      </c>
      <c r="K511" s="9">
        <f t="shared" si="29"/>
        <v>42153.631597222222</v>
      </c>
      <c r="L511" t="b">
        <v>0</v>
      </c>
      <c r="M511">
        <v>1</v>
      </c>
      <c r="N511" t="b">
        <v>0</v>
      </c>
      <c r="O511" t="s">
        <v>8270</v>
      </c>
      <c r="P511" s="5">
        <f t="shared" si="30"/>
        <v>0.2</v>
      </c>
      <c r="Q511" s="13" t="s">
        <v>8247</v>
      </c>
      <c r="R511" s="15">
        <f t="shared" si="31"/>
        <v>10</v>
      </c>
      <c r="S511" t="s">
        <v>8310</v>
      </c>
      <c r="T511" t="s">
        <v>8316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 s="13" t="s">
        <v>8224</v>
      </c>
      <c r="E512">
        <v>14000</v>
      </c>
      <c r="F512">
        <v>0</v>
      </c>
      <c r="G512" t="s">
        <v>8221</v>
      </c>
      <c r="H512">
        <v>1456805639</v>
      </c>
      <c r="I512" s="9">
        <f t="shared" si="28"/>
        <v>42430.176377314812</v>
      </c>
      <c r="J512">
        <v>1454213639</v>
      </c>
      <c r="K512" s="9">
        <f t="shared" si="29"/>
        <v>42400.176377314812</v>
      </c>
      <c r="L512" t="b">
        <v>0</v>
      </c>
      <c r="M512">
        <v>0</v>
      </c>
      <c r="N512" t="b">
        <v>0</v>
      </c>
      <c r="O512" t="s">
        <v>8270</v>
      </c>
      <c r="P512" s="5">
        <f t="shared" si="30"/>
        <v>0</v>
      </c>
      <c r="Q512" s="13" t="s">
        <v>8246</v>
      </c>
      <c r="R512" s="15" t="str">
        <f t="shared" si="31"/>
        <v>0</v>
      </c>
      <c r="S512" t="s">
        <v>8310</v>
      </c>
      <c r="T512" t="s">
        <v>8316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 s="13" t="s">
        <v>8224</v>
      </c>
      <c r="E513">
        <v>5000</v>
      </c>
      <c r="F513">
        <v>150</v>
      </c>
      <c r="G513" t="s">
        <v>8221</v>
      </c>
      <c r="H513">
        <v>1365228982</v>
      </c>
      <c r="I513" s="9">
        <f t="shared" si="28"/>
        <v>41370.261365740742</v>
      </c>
      <c r="J513">
        <v>1362640582</v>
      </c>
      <c r="K513" s="9">
        <f t="shared" si="29"/>
        <v>41340.303032407406</v>
      </c>
      <c r="L513" t="b">
        <v>0</v>
      </c>
      <c r="M513">
        <v>5</v>
      </c>
      <c r="N513" t="b">
        <v>0</v>
      </c>
      <c r="O513" t="s">
        <v>8270</v>
      </c>
      <c r="P513" s="5">
        <f t="shared" si="30"/>
        <v>3</v>
      </c>
      <c r="Q513" s="13" t="s">
        <v>8246</v>
      </c>
      <c r="R513" s="15">
        <f t="shared" si="31"/>
        <v>30</v>
      </c>
      <c r="S513" t="s">
        <v>8310</v>
      </c>
      <c r="T513" t="s">
        <v>8316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 s="13" t="s">
        <v>8224</v>
      </c>
      <c r="E514">
        <v>8000</v>
      </c>
      <c r="F514">
        <v>11</v>
      </c>
      <c r="G514" t="s">
        <v>8221</v>
      </c>
      <c r="H514">
        <v>1479667727</v>
      </c>
      <c r="I514" s="9">
        <f t="shared" ref="I514:I577" si="32">(((H514/60)/60)/24)+DATE(1970,1,1)</f>
        <v>42694.783877314811</v>
      </c>
      <c r="J514">
        <v>1475776127</v>
      </c>
      <c r="K514" s="9">
        <f t="shared" ref="K514:K577" si="33">(((J514/60)/60)/24)+DATE(1970,1,1)</f>
        <v>42649.742210648154</v>
      </c>
      <c r="L514" t="b">
        <v>0</v>
      </c>
      <c r="M514">
        <v>2</v>
      </c>
      <c r="N514" t="b">
        <v>0</v>
      </c>
      <c r="O514" t="s">
        <v>8270</v>
      </c>
      <c r="P514" s="5">
        <f t="shared" ref="P514:P577" si="34">F514/E514*100</f>
        <v>0.13749999999999998</v>
      </c>
      <c r="Q514" s="13" t="s">
        <v>8246</v>
      </c>
      <c r="R514" s="15">
        <f t="shared" ref="R514:R577" si="35">IF(M514&gt;0,F514/M514,"0")</f>
        <v>5.5</v>
      </c>
      <c r="S514" t="s">
        <v>8310</v>
      </c>
      <c r="T514" t="s">
        <v>8316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 s="13" t="s">
        <v>8224</v>
      </c>
      <c r="E515">
        <v>50000</v>
      </c>
      <c r="F515">
        <v>6962</v>
      </c>
      <c r="G515" t="s">
        <v>8221</v>
      </c>
      <c r="H515">
        <v>1471244400</v>
      </c>
      <c r="I515" s="9">
        <f t="shared" si="32"/>
        <v>42597.291666666672</v>
      </c>
      <c r="J515">
        <v>1467387705</v>
      </c>
      <c r="K515" s="9">
        <f t="shared" si="33"/>
        <v>42552.653993055559</v>
      </c>
      <c r="L515" t="b">
        <v>0</v>
      </c>
      <c r="M515">
        <v>68</v>
      </c>
      <c r="N515" t="b">
        <v>0</v>
      </c>
      <c r="O515" t="s">
        <v>8270</v>
      </c>
      <c r="P515" s="5">
        <f t="shared" si="34"/>
        <v>13.923999999999999</v>
      </c>
      <c r="Q515" s="13" t="s">
        <v>8246</v>
      </c>
      <c r="R515" s="15">
        <f t="shared" si="35"/>
        <v>102.38235294117646</v>
      </c>
      <c r="S515" t="s">
        <v>8310</v>
      </c>
      <c r="T515" t="s">
        <v>8316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 s="13" t="s">
        <v>8229</v>
      </c>
      <c r="E516">
        <v>1500</v>
      </c>
      <c r="F516">
        <v>50</v>
      </c>
      <c r="G516" t="s">
        <v>8221</v>
      </c>
      <c r="H516">
        <v>1407595447</v>
      </c>
      <c r="I516" s="9">
        <f t="shared" si="32"/>
        <v>41860.613969907405</v>
      </c>
      <c r="J516">
        <v>1405003447</v>
      </c>
      <c r="K516" s="9">
        <f t="shared" si="33"/>
        <v>41830.613969907405</v>
      </c>
      <c r="L516" t="b">
        <v>0</v>
      </c>
      <c r="M516">
        <v>3</v>
      </c>
      <c r="N516" t="b">
        <v>0</v>
      </c>
      <c r="O516" t="s">
        <v>8270</v>
      </c>
      <c r="P516" s="5">
        <f t="shared" si="34"/>
        <v>3.3333333333333335</v>
      </c>
      <c r="Q516" s="13" t="s">
        <v>8251</v>
      </c>
      <c r="R516" s="15">
        <f t="shared" si="35"/>
        <v>16.666666666666668</v>
      </c>
      <c r="S516" t="s">
        <v>8310</v>
      </c>
      <c r="T516" t="s">
        <v>8316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 s="13" t="s">
        <v>8224</v>
      </c>
      <c r="E517">
        <v>97000</v>
      </c>
      <c r="F517">
        <v>24651</v>
      </c>
      <c r="G517" t="s">
        <v>8221</v>
      </c>
      <c r="H517">
        <v>1451389601</v>
      </c>
      <c r="I517" s="9">
        <f t="shared" si="32"/>
        <v>42367.490752314814</v>
      </c>
      <c r="J517">
        <v>1447933601</v>
      </c>
      <c r="K517" s="9">
        <f t="shared" si="33"/>
        <v>42327.490752314814</v>
      </c>
      <c r="L517" t="b">
        <v>0</v>
      </c>
      <c r="M517">
        <v>34</v>
      </c>
      <c r="N517" t="b">
        <v>0</v>
      </c>
      <c r="O517" t="s">
        <v>8270</v>
      </c>
      <c r="P517" s="5">
        <f t="shared" si="34"/>
        <v>25.41340206185567</v>
      </c>
      <c r="Q517" s="13" t="s">
        <v>8246</v>
      </c>
      <c r="R517" s="15">
        <f t="shared" si="35"/>
        <v>725.02941176470586</v>
      </c>
      <c r="S517" t="s">
        <v>8310</v>
      </c>
      <c r="T517" t="s">
        <v>8316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 s="13" t="s">
        <v>8225</v>
      </c>
      <c r="E518">
        <v>5000</v>
      </c>
      <c r="F518">
        <v>0</v>
      </c>
      <c r="G518" t="s">
        <v>8221</v>
      </c>
      <c r="H518">
        <v>1432752080</v>
      </c>
      <c r="I518" s="9">
        <f t="shared" si="32"/>
        <v>42151.778703703705</v>
      </c>
      <c r="J518">
        <v>1427568080</v>
      </c>
      <c r="K518" s="9">
        <f t="shared" si="33"/>
        <v>42091.778703703705</v>
      </c>
      <c r="L518" t="b">
        <v>0</v>
      </c>
      <c r="M518">
        <v>0</v>
      </c>
      <c r="N518" t="b">
        <v>0</v>
      </c>
      <c r="O518" t="s">
        <v>8270</v>
      </c>
      <c r="P518" s="5">
        <f t="shared" si="34"/>
        <v>0</v>
      </c>
      <c r="Q518" s="13" t="s">
        <v>8247</v>
      </c>
      <c r="R518" s="15" t="str">
        <f t="shared" si="35"/>
        <v>0</v>
      </c>
      <c r="S518" t="s">
        <v>8310</v>
      </c>
      <c r="T518" t="s">
        <v>8316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 s="13" t="s">
        <v>8224</v>
      </c>
      <c r="E519">
        <v>15000</v>
      </c>
      <c r="F519">
        <v>205</v>
      </c>
      <c r="G519" t="s">
        <v>8221</v>
      </c>
      <c r="H519">
        <v>1486046761</v>
      </c>
      <c r="I519" s="9">
        <f t="shared" si="32"/>
        <v>42768.615289351852</v>
      </c>
      <c r="J519">
        <v>1483454761</v>
      </c>
      <c r="K519" s="9">
        <f t="shared" si="33"/>
        <v>42738.615289351852</v>
      </c>
      <c r="L519" t="b">
        <v>0</v>
      </c>
      <c r="M519">
        <v>3</v>
      </c>
      <c r="N519" t="b">
        <v>0</v>
      </c>
      <c r="O519" t="s">
        <v>8270</v>
      </c>
      <c r="P519" s="5">
        <f t="shared" si="34"/>
        <v>1.3666666666666667</v>
      </c>
      <c r="Q519" s="13" t="s">
        <v>8246</v>
      </c>
      <c r="R519" s="15">
        <f t="shared" si="35"/>
        <v>68.333333333333329</v>
      </c>
      <c r="S519" t="s">
        <v>8310</v>
      </c>
      <c r="T519" t="s">
        <v>8316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 s="13" t="s">
        <v>8224</v>
      </c>
      <c r="E520">
        <v>7175</v>
      </c>
      <c r="F520">
        <v>0</v>
      </c>
      <c r="G520" t="s">
        <v>8221</v>
      </c>
      <c r="H520">
        <v>1441550760</v>
      </c>
      <c r="I520" s="9">
        <f t="shared" si="32"/>
        <v>42253.615277777775</v>
      </c>
      <c r="J520">
        <v>1438958824</v>
      </c>
      <c r="K520" s="9">
        <f t="shared" si="33"/>
        <v>42223.616018518514</v>
      </c>
      <c r="L520" t="b">
        <v>0</v>
      </c>
      <c r="M520">
        <v>0</v>
      </c>
      <c r="N520" t="b">
        <v>0</v>
      </c>
      <c r="O520" t="s">
        <v>8270</v>
      </c>
      <c r="P520" s="5">
        <f t="shared" si="34"/>
        <v>0</v>
      </c>
      <c r="Q520" s="13" t="s">
        <v>8246</v>
      </c>
      <c r="R520" s="15" t="str">
        <f t="shared" si="35"/>
        <v>0</v>
      </c>
      <c r="S520" t="s">
        <v>8310</v>
      </c>
      <c r="T520" t="s">
        <v>8316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 s="13" t="s">
        <v>8224</v>
      </c>
      <c r="E521">
        <v>12001</v>
      </c>
      <c r="F521">
        <v>2746</v>
      </c>
      <c r="G521" t="s">
        <v>8221</v>
      </c>
      <c r="H521">
        <v>1354699421</v>
      </c>
      <c r="I521" s="9">
        <f t="shared" si="32"/>
        <v>41248.391446759262</v>
      </c>
      <c r="J521">
        <v>1352107421</v>
      </c>
      <c r="K521" s="9">
        <f t="shared" si="33"/>
        <v>41218.391446759262</v>
      </c>
      <c r="L521" t="b">
        <v>0</v>
      </c>
      <c r="M521">
        <v>70</v>
      </c>
      <c r="N521" t="b">
        <v>0</v>
      </c>
      <c r="O521" t="s">
        <v>8270</v>
      </c>
      <c r="P521" s="5">
        <f t="shared" si="34"/>
        <v>22.881426547787683</v>
      </c>
      <c r="Q521" s="13" t="s">
        <v>8246</v>
      </c>
      <c r="R521" s="15">
        <f t="shared" si="35"/>
        <v>39.228571428571428</v>
      </c>
      <c r="S521" t="s">
        <v>8310</v>
      </c>
      <c r="T521" t="s">
        <v>8316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 s="13" t="s">
        <v>8225</v>
      </c>
      <c r="E522">
        <v>5000</v>
      </c>
      <c r="F522">
        <v>5105</v>
      </c>
      <c r="G522" t="s">
        <v>8219</v>
      </c>
      <c r="H522">
        <v>1449766261</v>
      </c>
      <c r="I522" s="9">
        <f t="shared" si="32"/>
        <v>42348.702094907407</v>
      </c>
      <c r="J522">
        <v>1447174261</v>
      </c>
      <c r="K522" s="9">
        <f t="shared" si="33"/>
        <v>42318.702094907407</v>
      </c>
      <c r="L522" t="b">
        <v>0</v>
      </c>
      <c r="M522">
        <v>34</v>
      </c>
      <c r="N522" t="b">
        <v>1</v>
      </c>
      <c r="O522" t="s">
        <v>8271</v>
      </c>
      <c r="P522" s="5">
        <f t="shared" si="34"/>
        <v>102.1</v>
      </c>
      <c r="Q522" s="13" t="s">
        <v>8247</v>
      </c>
      <c r="R522" s="15">
        <f t="shared" si="35"/>
        <v>150.14705882352942</v>
      </c>
      <c r="S522" t="s">
        <v>8317</v>
      </c>
      <c r="T522" t="s">
        <v>8318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 s="13" t="s">
        <v>8224</v>
      </c>
      <c r="E523">
        <v>5000</v>
      </c>
      <c r="F523">
        <v>5232</v>
      </c>
      <c r="G523" t="s">
        <v>8219</v>
      </c>
      <c r="H523">
        <v>1477976340</v>
      </c>
      <c r="I523" s="9">
        <f t="shared" si="32"/>
        <v>42675.207638888889</v>
      </c>
      <c r="J523">
        <v>1475460819</v>
      </c>
      <c r="K523" s="9">
        <f t="shared" si="33"/>
        <v>42646.092812499999</v>
      </c>
      <c r="L523" t="b">
        <v>0</v>
      </c>
      <c r="M523">
        <v>56</v>
      </c>
      <c r="N523" t="b">
        <v>1</v>
      </c>
      <c r="O523" t="s">
        <v>8271</v>
      </c>
      <c r="P523" s="5">
        <f t="shared" si="34"/>
        <v>104.64</v>
      </c>
      <c r="Q523" s="13" t="s">
        <v>8246</v>
      </c>
      <c r="R523" s="15">
        <f t="shared" si="35"/>
        <v>93.428571428571431</v>
      </c>
      <c r="S523" t="s">
        <v>8317</v>
      </c>
      <c r="T523" t="s">
        <v>8318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 s="13" t="s">
        <v>8224</v>
      </c>
      <c r="E524">
        <v>3000</v>
      </c>
      <c r="F524">
        <v>3440</v>
      </c>
      <c r="G524" t="s">
        <v>8219</v>
      </c>
      <c r="H524">
        <v>1458518325</v>
      </c>
      <c r="I524" s="9">
        <f t="shared" si="32"/>
        <v>42449.999131944445</v>
      </c>
      <c r="J524">
        <v>1456793925</v>
      </c>
      <c r="K524" s="9">
        <f t="shared" si="33"/>
        <v>42430.040798611109</v>
      </c>
      <c r="L524" t="b">
        <v>0</v>
      </c>
      <c r="M524">
        <v>31</v>
      </c>
      <c r="N524" t="b">
        <v>1</v>
      </c>
      <c r="O524" t="s">
        <v>8271</v>
      </c>
      <c r="P524" s="5">
        <f t="shared" si="34"/>
        <v>114.66666666666667</v>
      </c>
      <c r="Q524" s="13" t="s">
        <v>8246</v>
      </c>
      <c r="R524" s="15">
        <f t="shared" si="35"/>
        <v>110.96774193548387</v>
      </c>
      <c r="S524" t="s">
        <v>8317</v>
      </c>
      <c r="T524" t="s">
        <v>8318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 s="13" t="s">
        <v>8224</v>
      </c>
      <c r="E525">
        <v>5000</v>
      </c>
      <c r="F525">
        <v>6030</v>
      </c>
      <c r="G525" t="s">
        <v>8219</v>
      </c>
      <c r="H525">
        <v>1442805076</v>
      </c>
      <c r="I525" s="9">
        <f t="shared" si="32"/>
        <v>42268.13282407407</v>
      </c>
      <c r="J525">
        <v>1440213076</v>
      </c>
      <c r="K525" s="9">
        <f t="shared" si="33"/>
        <v>42238.13282407407</v>
      </c>
      <c r="L525" t="b">
        <v>0</v>
      </c>
      <c r="M525">
        <v>84</v>
      </c>
      <c r="N525" t="b">
        <v>1</v>
      </c>
      <c r="O525" t="s">
        <v>8271</v>
      </c>
      <c r="P525" s="5">
        <f t="shared" si="34"/>
        <v>120.6</v>
      </c>
      <c r="Q525" s="13" t="s">
        <v>8246</v>
      </c>
      <c r="R525" s="15">
        <f t="shared" si="35"/>
        <v>71.785714285714292</v>
      </c>
      <c r="S525" t="s">
        <v>8317</v>
      </c>
      <c r="T525" t="s">
        <v>8318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 s="13" t="s">
        <v>8225</v>
      </c>
      <c r="E526">
        <v>3500</v>
      </c>
      <c r="F526">
        <v>3803.55</v>
      </c>
      <c r="G526" t="s">
        <v>8219</v>
      </c>
      <c r="H526">
        <v>1464801169</v>
      </c>
      <c r="I526" s="9">
        <f t="shared" si="32"/>
        <v>42522.717233796298</v>
      </c>
      <c r="J526">
        <v>1462209169</v>
      </c>
      <c r="K526" s="9">
        <f t="shared" si="33"/>
        <v>42492.717233796298</v>
      </c>
      <c r="L526" t="b">
        <v>0</v>
      </c>
      <c r="M526">
        <v>130</v>
      </c>
      <c r="N526" t="b">
        <v>1</v>
      </c>
      <c r="O526" t="s">
        <v>8271</v>
      </c>
      <c r="P526" s="5">
        <f t="shared" si="34"/>
        <v>108.67285714285715</v>
      </c>
      <c r="Q526" s="13" t="s">
        <v>8247</v>
      </c>
      <c r="R526" s="15">
        <f t="shared" si="35"/>
        <v>29.258076923076924</v>
      </c>
      <c r="S526" t="s">
        <v>8317</v>
      </c>
      <c r="T526" t="s">
        <v>8318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 s="13" t="s">
        <v>8224</v>
      </c>
      <c r="E527">
        <v>12000</v>
      </c>
      <c r="F527">
        <v>12000</v>
      </c>
      <c r="G527" t="s">
        <v>8219</v>
      </c>
      <c r="H527">
        <v>1410601041</v>
      </c>
      <c r="I527" s="9">
        <f t="shared" si="32"/>
        <v>41895.400937500002</v>
      </c>
      <c r="J527">
        <v>1406713041</v>
      </c>
      <c r="K527" s="9">
        <f t="shared" si="33"/>
        <v>41850.400937500002</v>
      </c>
      <c r="L527" t="b">
        <v>0</v>
      </c>
      <c r="M527">
        <v>12</v>
      </c>
      <c r="N527" t="b">
        <v>1</v>
      </c>
      <c r="O527" t="s">
        <v>8271</v>
      </c>
      <c r="P527" s="5">
        <f t="shared" si="34"/>
        <v>100</v>
      </c>
      <c r="Q527" s="13" t="s">
        <v>8246</v>
      </c>
      <c r="R527" s="15">
        <f t="shared" si="35"/>
        <v>1000</v>
      </c>
      <c r="S527" t="s">
        <v>8317</v>
      </c>
      <c r="T527" t="s">
        <v>8318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 s="13" t="s">
        <v>8225</v>
      </c>
      <c r="E528">
        <v>1500</v>
      </c>
      <c r="F528">
        <v>1710</v>
      </c>
      <c r="G528" t="s">
        <v>8219</v>
      </c>
      <c r="H528">
        <v>1438966800</v>
      </c>
      <c r="I528" s="9">
        <f t="shared" si="32"/>
        <v>42223.708333333328</v>
      </c>
      <c r="J528">
        <v>1436278344</v>
      </c>
      <c r="K528" s="9">
        <f t="shared" si="33"/>
        <v>42192.591944444444</v>
      </c>
      <c r="L528" t="b">
        <v>0</v>
      </c>
      <c r="M528">
        <v>23</v>
      </c>
      <c r="N528" t="b">
        <v>1</v>
      </c>
      <c r="O528" t="s">
        <v>8271</v>
      </c>
      <c r="P528" s="5">
        <f t="shared" si="34"/>
        <v>113.99999999999999</v>
      </c>
      <c r="Q528" s="13" t="s">
        <v>8247</v>
      </c>
      <c r="R528" s="15">
        <f t="shared" si="35"/>
        <v>74.347826086956516</v>
      </c>
      <c r="S528" t="s">
        <v>8317</v>
      </c>
      <c r="T528" t="s">
        <v>8318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 s="13" t="s">
        <v>8224</v>
      </c>
      <c r="E529">
        <v>10000</v>
      </c>
      <c r="F529">
        <v>10085</v>
      </c>
      <c r="G529" t="s">
        <v>8219</v>
      </c>
      <c r="H529">
        <v>1487347500</v>
      </c>
      <c r="I529" s="9">
        <f t="shared" si="32"/>
        <v>42783.670138888891</v>
      </c>
      <c r="J529">
        <v>1484715366</v>
      </c>
      <c r="K529" s="9">
        <f t="shared" si="33"/>
        <v>42753.205625000002</v>
      </c>
      <c r="L529" t="b">
        <v>0</v>
      </c>
      <c r="M529">
        <v>158</v>
      </c>
      <c r="N529" t="b">
        <v>1</v>
      </c>
      <c r="O529" t="s">
        <v>8271</v>
      </c>
      <c r="P529" s="5">
        <f t="shared" si="34"/>
        <v>100.85</v>
      </c>
      <c r="Q529" s="13" t="s">
        <v>8246</v>
      </c>
      <c r="R529" s="15">
        <f t="shared" si="35"/>
        <v>63.829113924050631</v>
      </c>
      <c r="S529" t="s">
        <v>8317</v>
      </c>
      <c r="T529" t="s">
        <v>8318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 s="13" t="s">
        <v>8224</v>
      </c>
      <c r="E530">
        <v>1150</v>
      </c>
      <c r="F530">
        <v>1330</v>
      </c>
      <c r="G530" t="s">
        <v>8219</v>
      </c>
      <c r="H530">
        <v>1434921600</v>
      </c>
      <c r="I530" s="9">
        <f t="shared" si="32"/>
        <v>42176.888888888891</v>
      </c>
      <c r="J530">
        <v>1433109907</v>
      </c>
      <c r="K530" s="9">
        <f t="shared" si="33"/>
        <v>42155.920219907406</v>
      </c>
      <c r="L530" t="b">
        <v>0</v>
      </c>
      <c r="M530">
        <v>30</v>
      </c>
      <c r="N530" t="b">
        <v>1</v>
      </c>
      <c r="O530" t="s">
        <v>8271</v>
      </c>
      <c r="P530" s="5">
        <f t="shared" si="34"/>
        <v>115.65217391304347</v>
      </c>
      <c r="Q530" s="13" t="s">
        <v>8246</v>
      </c>
      <c r="R530" s="15">
        <f t="shared" si="35"/>
        <v>44.333333333333336</v>
      </c>
      <c r="S530" t="s">
        <v>8317</v>
      </c>
      <c r="T530" t="s">
        <v>8318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 s="13" t="s">
        <v>8229</v>
      </c>
      <c r="E531">
        <v>1200</v>
      </c>
      <c r="F531">
        <v>1565</v>
      </c>
      <c r="G531" t="s">
        <v>8219</v>
      </c>
      <c r="H531">
        <v>1484110800</v>
      </c>
      <c r="I531" s="9">
        <f t="shared" si="32"/>
        <v>42746.208333333328</v>
      </c>
      <c r="J531">
        <v>1482281094</v>
      </c>
      <c r="K531" s="9">
        <f t="shared" si="33"/>
        <v>42725.031180555554</v>
      </c>
      <c r="L531" t="b">
        <v>0</v>
      </c>
      <c r="M531">
        <v>18</v>
      </c>
      <c r="N531" t="b">
        <v>1</v>
      </c>
      <c r="O531" t="s">
        <v>8271</v>
      </c>
      <c r="P531" s="5">
        <f t="shared" si="34"/>
        <v>130.41666666666666</v>
      </c>
      <c r="Q531" s="13" t="s">
        <v>8251</v>
      </c>
      <c r="R531" s="15">
        <f t="shared" si="35"/>
        <v>86.944444444444443</v>
      </c>
      <c r="S531" t="s">
        <v>8317</v>
      </c>
      <c r="T531" t="s">
        <v>8318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 s="13" t="s">
        <v>8224</v>
      </c>
      <c r="E532">
        <v>3405</v>
      </c>
      <c r="F532">
        <v>3670</v>
      </c>
      <c r="G532" t="s">
        <v>8219</v>
      </c>
      <c r="H532">
        <v>1435111200</v>
      </c>
      <c r="I532" s="9">
        <f t="shared" si="32"/>
        <v>42179.083333333328</v>
      </c>
      <c r="J532">
        <v>1433254268</v>
      </c>
      <c r="K532" s="9">
        <f t="shared" si="33"/>
        <v>42157.591064814813</v>
      </c>
      <c r="L532" t="b">
        <v>0</v>
      </c>
      <c r="M532">
        <v>29</v>
      </c>
      <c r="N532" t="b">
        <v>1</v>
      </c>
      <c r="O532" t="s">
        <v>8271</v>
      </c>
      <c r="P532" s="5">
        <f t="shared" si="34"/>
        <v>107.78267254038178</v>
      </c>
      <c r="Q532" s="13" t="s">
        <v>8246</v>
      </c>
      <c r="R532" s="15">
        <f t="shared" si="35"/>
        <v>126.55172413793103</v>
      </c>
      <c r="S532" t="s">
        <v>8317</v>
      </c>
      <c r="T532" t="s">
        <v>8318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 s="13" t="s">
        <v>8224</v>
      </c>
      <c r="E533">
        <v>4000</v>
      </c>
      <c r="F533">
        <v>4000</v>
      </c>
      <c r="G533" t="s">
        <v>8219</v>
      </c>
      <c r="H533">
        <v>1481957940</v>
      </c>
      <c r="I533" s="9">
        <f t="shared" si="32"/>
        <v>42721.290972222225</v>
      </c>
      <c r="J533">
        <v>1478050429</v>
      </c>
      <c r="K533" s="9">
        <f t="shared" si="33"/>
        <v>42676.065150462964</v>
      </c>
      <c r="L533" t="b">
        <v>0</v>
      </c>
      <c r="M533">
        <v>31</v>
      </c>
      <c r="N533" t="b">
        <v>1</v>
      </c>
      <c r="O533" t="s">
        <v>8271</v>
      </c>
      <c r="P533" s="5">
        <f t="shared" si="34"/>
        <v>100</v>
      </c>
      <c r="Q533" s="13" t="s">
        <v>8246</v>
      </c>
      <c r="R533" s="15">
        <f t="shared" si="35"/>
        <v>129.03225806451613</v>
      </c>
      <c r="S533" t="s">
        <v>8317</v>
      </c>
      <c r="T533" t="s">
        <v>8318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 s="13" t="s">
        <v>8224</v>
      </c>
      <c r="E534">
        <v>10000</v>
      </c>
      <c r="F534">
        <v>12325</v>
      </c>
      <c r="G534" t="s">
        <v>8219</v>
      </c>
      <c r="H534">
        <v>1463098208</v>
      </c>
      <c r="I534" s="9">
        <f t="shared" si="32"/>
        <v>42503.007037037038</v>
      </c>
      <c r="J534">
        <v>1460506208</v>
      </c>
      <c r="K534" s="9">
        <f t="shared" si="33"/>
        <v>42473.007037037038</v>
      </c>
      <c r="L534" t="b">
        <v>0</v>
      </c>
      <c r="M534">
        <v>173</v>
      </c>
      <c r="N534" t="b">
        <v>1</v>
      </c>
      <c r="O534" t="s">
        <v>8271</v>
      </c>
      <c r="P534" s="5">
        <f t="shared" si="34"/>
        <v>123.25</v>
      </c>
      <c r="Q534" s="13" t="s">
        <v>8246</v>
      </c>
      <c r="R534" s="15">
        <f t="shared" si="35"/>
        <v>71.242774566473983</v>
      </c>
      <c r="S534" t="s">
        <v>8317</v>
      </c>
      <c r="T534" t="s">
        <v>8318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 s="13" t="s">
        <v>8225</v>
      </c>
      <c r="E535">
        <v>2000</v>
      </c>
      <c r="F535">
        <v>2004</v>
      </c>
      <c r="G535" t="s">
        <v>8219</v>
      </c>
      <c r="H535">
        <v>1463394365</v>
      </c>
      <c r="I535" s="9">
        <f t="shared" si="32"/>
        <v>42506.43478009259</v>
      </c>
      <c r="J535">
        <v>1461320765</v>
      </c>
      <c r="K535" s="9">
        <f t="shared" si="33"/>
        <v>42482.43478009259</v>
      </c>
      <c r="L535" t="b">
        <v>0</v>
      </c>
      <c r="M535">
        <v>17</v>
      </c>
      <c r="N535" t="b">
        <v>1</v>
      </c>
      <c r="O535" t="s">
        <v>8271</v>
      </c>
      <c r="P535" s="5">
        <f t="shared" si="34"/>
        <v>100.2</v>
      </c>
      <c r="Q535" s="13" t="s">
        <v>8247</v>
      </c>
      <c r="R535" s="15">
        <f t="shared" si="35"/>
        <v>117.88235294117646</v>
      </c>
      <c r="S535" t="s">
        <v>8317</v>
      </c>
      <c r="T535" t="s">
        <v>8318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 s="13" t="s">
        <v>8234</v>
      </c>
      <c r="E536">
        <v>15000</v>
      </c>
      <c r="F536">
        <v>15700</v>
      </c>
      <c r="G536" t="s">
        <v>8219</v>
      </c>
      <c r="H536">
        <v>1446418800</v>
      </c>
      <c r="I536" s="9">
        <f t="shared" si="32"/>
        <v>42309.958333333328</v>
      </c>
      <c r="J536">
        <v>1443036470</v>
      </c>
      <c r="K536" s="9">
        <f t="shared" si="33"/>
        <v>42270.810995370368</v>
      </c>
      <c r="L536" t="b">
        <v>0</v>
      </c>
      <c r="M536">
        <v>48</v>
      </c>
      <c r="N536" t="b">
        <v>1</v>
      </c>
      <c r="O536" t="s">
        <v>8271</v>
      </c>
      <c r="P536" s="5">
        <f t="shared" si="34"/>
        <v>104.66666666666666</v>
      </c>
      <c r="Q536" s="13" t="s">
        <v>8254</v>
      </c>
      <c r="R536" s="15">
        <f t="shared" si="35"/>
        <v>327.08333333333331</v>
      </c>
      <c r="S536" t="s">
        <v>8317</v>
      </c>
      <c r="T536" t="s">
        <v>8318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 s="13" t="s">
        <v>8225</v>
      </c>
      <c r="E537">
        <v>2000</v>
      </c>
      <c r="F537">
        <v>2050</v>
      </c>
      <c r="G537" t="s">
        <v>8219</v>
      </c>
      <c r="H537">
        <v>1483707905</v>
      </c>
      <c r="I537" s="9">
        <f t="shared" si="32"/>
        <v>42741.545196759253</v>
      </c>
      <c r="J537">
        <v>1481115905</v>
      </c>
      <c r="K537" s="9">
        <f t="shared" si="33"/>
        <v>42711.545196759253</v>
      </c>
      <c r="L537" t="b">
        <v>0</v>
      </c>
      <c r="M537">
        <v>59</v>
      </c>
      <c r="N537" t="b">
        <v>1</v>
      </c>
      <c r="O537" t="s">
        <v>8271</v>
      </c>
      <c r="P537" s="5">
        <f t="shared" si="34"/>
        <v>102.49999999999999</v>
      </c>
      <c r="Q537" s="13" t="s">
        <v>8247</v>
      </c>
      <c r="R537" s="15">
        <f t="shared" si="35"/>
        <v>34.745762711864408</v>
      </c>
      <c r="S537" t="s">
        <v>8317</v>
      </c>
      <c r="T537" t="s">
        <v>8318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 s="13" t="s">
        <v>8225</v>
      </c>
      <c r="E538">
        <v>3300</v>
      </c>
      <c r="F538">
        <v>3902.5</v>
      </c>
      <c r="G538" t="s">
        <v>8219</v>
      </c>
      <c r="H538">
        <v>1438624800</v>
      </c>
      <c r="I538" s="9">
        <f t="shared" si="32"/>
        <v>42219.75</v>
      </c>
      <c r="J538">
        <v>1435133807</v>
      </c>
      <c r="K538" s="9">
        <f t="shared" si="33"/>
        <v>42179.344988425932</v>
      </c>
      <c r="L538" t="b">
        <v>0</v>
      </c>
      <c r="M538">
        <v>39</v>
      </c>
      <c r="N538" t="b">
        <v>1</v>
      </c>
      <c r="O538" t="s">
        <v>8271</v>
      </c>
      <c r="P538" s="5">
        <f t="shared" si="34"/>
        <v>118.25757575757576</v>
      </c>
      <c r="Q538" s="13" t="s">
        <v>8247</v>
      </c>
      <c r="R538" s="15">
        <f t="shared" si="35"/>
        <v>100.06410256410257</v>
      </c>
      <c r="S538" t="s">
        <v>8317</v>
      </c>
      <c r="T538" t="s">
        <v>8318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 s="13" t="s">
        <v>8224</v>
      </c>
      <c r="E539">
        <v>2000</v>
      </c>
      <c r="F539">
        <v>2410</v>
      </c>
      <c r="G539" t="s">
        <v>8219</v>
      </c>
      <c r="H539">
        <v>1446665191</v>
      </c>
      <c r="I539" s="9">
        <f t="shared" si="32"/>
        <v>42312.810081018513</v>
      </c>
      <c r="J539">
        <v>1444069591</v>
      </c>
      <c r="K539" s="9">
        <f t="shared" si="33"/>
        <v>42282.768414351856</v>
      </c>
      <c r="L539" t="b">
        <v>0</v>
      </c>
      <c r="M539">
        <v>59</v>
      </c>
      <c r="N539" t="b">
        <v>1</v>
      </c>
      <c r="O539" t="s">
        <v>8271</v>
      </c>
      <c r="P539" s="5">
        <f t="shared" si="34"/>
        <v>120.5</v>
      </c>
      <c r="Q539" s="13" t="s">
        <v>8246</v>
      </c>
      <c r="R539" s="15">
        <f t="shared" si="35"/>
        <v>40.847457627118644</v>
      </c>
      <c r="S539" t="s">
        <v>8317</v>
      </c>
      <c r="T539" t="s">
        <v>8318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 s="13" t="s">
        <v>8224</v>
      </c>
      <c r="E540">
        <v>5000</v>
      </c>
      <c r="F540">
        <v>15121</v>
      </c>
      <c r="G540" t="s">
        <v>8219</v>
      </c>
      <c r="H540">
        <v>1463166263</v>
      </c>
      <c r="I540" s="9">
        <f t="shared" si="32"/>
        <v>42503.794710648144</v>
      </c>
      <c r="J540">
        <v>1460574263</v>
      </c>
      <c r="K540" s="9">
        <f t="shared" si="33"/>
        <v>42473.794710648144</v>
      </c>
      <c r="L540" t="b">
        <v>0</v>
      </c>
      <c r="M540">
        <v>60</v>
      </c>
      <c r="N540" t="b">
        <v>1</v>
      </c>
      <c r="O540" t="s">
        <v>8271</v>
      </c>
      <c r="P540" s="5">
        <f t="shared" si="34"/>
        <v>302.42</v>
      </c>
      <c r="Q540" s="13" t="s">
        <v>8246</v>
      </c>
      <c r="R540" s="15">
        <f t="shared" si="35"/>
        <v>252.01666666666668</v>
      </c>
      <c r="S540" t="s">
        <v>8317</v>
      </c>
      <c r="T540" t="s">
        <v>8318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 s="13" t="s">
        <v>8225</v>
      </c>
      <c r="E541">
        <v>500</v>
      </c>
      <c r="F541">
        <v>503.22</v>
      </c>
      <c r="G541" t="s">
        <v>8219</v>
      </c>
      <c r="H541">
        <v>1467681107</v>
      </c>
      <c r="I541" s="9">
        <f t="shared" si="32"/>
        <v>42556.049849537041</v>
      </c>
      <c r="J541">
        <v>1465866707</v>
      </c>
      <c r="K541" s="9">
        <f t="shared" si="33"/>
        <v>42535.049849537041</v>
      </c>
      <c r="L541" t="b">
        <v>0</v>
      </c>
      <c r="M541">
        <v>20</v>
      </c>
      <c r="N541" t="b">
        <v>1</v>
      </c>
      <c r="O541" t="s">
        <v>8271</v>
      </c>
      <c r="P541" s="5">
        <f t="shared" si="34"/>
        <v>100.64400000000001</v>
      </c>
      <c r="Q541" s="13" t="s">
        <v>8247</v>
      </c>
      <c r="R541" s="15">
        <f t="shared" si="35"/>
        <v>25.161000000000001</v>
      </c>
      <c r="S541" t="s">
        <v>8317</v>
      </c>
      <c r="T541" t="s">
        <v>8318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 s="13" t="s">
        <v>8224</v>
      </c>
      <c r="E542">
        <v>15000</v>
      </c>
      <c r="F542">
        <v>1</v>
      </c>
      <c r="G542" t="s">
        <v>8221</v>
      </c>
      <c r="H542">
        <v>1423078606</v>
      </c>
      <c r="I542" s="9">
        <f t="shared" si="32"/>
        <v>42039.817199074074</v>
      </c>
      <c r="J542">
        <v>1420486606</v>
      </c>
      <c r="K542" s="9">
        <f t="shared" si="33"/>
        <v>42009.817199074074</v>
      </c>
      <c r="L542" t="b">
        <v>0</v>
      </c>
      <c r="M542">
        <v>1</v>
      </c>
      <c r="N542" t="b">
        <v>0</v>
      </c>
      <c r="O542" t="s">
        <v>8272</v>
      </c>
      <c r="P542" s="5">
        <f t="shared" si="34"/>
        <v>6.6666666666666671E-3</v>
      </c>
      <c r="Q542" s="13" t="s">
        <v>8246</v>
      </c>
      <c r="R542" s="15">
        <f t="shared" si="35"/>
        <v>1</v>
      </c>
      <c r="S542" t="s">
        <v>8319</v>
      </c>
      <c r="T542" t="s">
        <v>8320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 s="13" t="s">
        <v>8224</v>
      </c>
      <c r="E543">
        <v>4500</v>
      </c>
      <c r="F543">
        <v>25</v>
      </c>
      <c r="G543" t="s">
        <v>8221</v>
      </c>
      <c r="H543">
        <v>1446080834</v>
      </c>
      <c r="I543" s="9">
        <f t="shared" si="32"/>
        <v>42306.046689814815</v>
      </c>
      <c r="J543">
        <v>1443488834</v>
      </c>
      <c r="K543" s="9">
        <f t="shared" si="33"/>
        <v>42276.046689814815</v>
      </c>
      <c r="L543" t="b">
        <v>0</v>
      </c>
      <c r="M543">
        <v>1</v>
      </c>
      <c r="N543" t="b">
        <v>0</v>
      </c>
      <c r="O543" t="s">
        <v>8272</v>
      </c>
      <c r="P543" s="5">
        <f t="shared" si="34"/>
        <v>0.55555555555555558</v>
      </c>
      <c r="Q543" s="13" t="s">
        <v>8246</v>
      </c>
      <c r="R543" s="15">
        <f t="shared" si="35"/>
        <v>25</v>
      </c>
      <c r="S543" t="s">
        <v>8319</v>
      </c>
      <c r="T543" t="s">
        <v>8320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 s="13" t="s">
        <v>8224</v>
      </c>
      <c r="E544">
        <v>250000</v>
      </c>
      <c r="F544">
        <v>1</v>
      </c>
      <c r="G544" t="s">
        <v>8221</v>
      </c>
      <c r="H544">
        <v>1462293716</v>
      </c>
      <c r="I544" s="9">
        <f t="shared" si="32"/>
        <v>42493.695787037039</v>
      </c>
      <c r="J544">
        <v>1457113316</v>
      </c>
      <c r="K544" s="9">
        <f t="shared" si="33"/>
        <v>42433.737453703703</v>
      </c>
      <c r="L544" t="b">
        <v>0</v>
      </c>
      <c r="M544">
        <v>1</v>
      </c>
      <c r="N544" t="b">
        <v>0</v>
      </c>
      <c r="O544" t="s">
        <v>8272</v>
      </c>
      <c r="P544" s="5">
        <f t="shared" si="34"/>
        <v>3.9999999999999996E-4</v>
      </c>
      <c r="Q544" s="13" t="s">
        <v>8246</v>
      </c>
      <c r="R544" s="15">
        <f t="shared" si="35"/>
        <v>1</v>
      </c>
      <c r="S544" t="s">
        <v>8319</v>
      </c>
      <c r="T544" t="s">
        <v>8320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 s="13" t="s">
        <v>8226</v>
      </c>
      <c r="E545">
        <v>22000</v>
      </c>
      <c r="F545">
        <v>70</v>
      </c>
      <c r="G545" t="s">
        <v>8221</v>
      </c>
      <c r="H545">
        <v>1414807962</v>
      </c>
      <c r="I545" s="9">
        <f t="shared" si="32"/>
        <v>41944.092152777775</v>
      </c>
      <c r="J545">
        <v>1412215962</v>
      </c>
      <c r="K545" s="9">
        <f t="shared" si="33"/>
        <v>41914.092152777775</v>
      </c>
      <c r="L545" t="b">
        <v>0</v>
      </c>
      <c r="M545">
        <v>2</v>
      </c>
      <c r="N545" t="b">
        <v>0</v>
      </c>
      <c r="O545" t="s">
        <v>8272</v>
      </c>
      <c r="P545" s="5">
        <f t="shared" si="34"/>
        <v>0.31818181818181818</v>
      </c>
      <c r="Q545" s="13" t="s">
        <v>8248</v>
      </c>
      <c r="R545" s="15">
        <f t="shared" si="35"/>
        <v>35</v>
      </c>
      <c r="S545" t="s">
        <v>8319</v>
      </c>
      <c r="T545" t="s">
        <v>8320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 s="13" t="s">
        <v>8224</v>
      </c>
      <c r="E546">
        <v>500</v>
      </c>
      <c r="F546">
        <v>6</v>
      </c>
      <c r="G546" t="s">
        <v>8221</v>
      </c>
      <c r="H546">
        <v>1467647160</v>
      </c>
      <c r="I546" s="9">
        <f t="shared" si="32"/>
        <v>42555.656944444447</v>
      </c>
      <c r="J546">
        <v>1465055160</v>
      </c>
      <c r="K546" s="9">
        <f t="shared" si="33"/>
        <v>42525.656944444447</v>
      </c>
      <c r="L546" t="b">
        <v>0</v>
      </c>
      <c r="M546">
        <v>2</v>
      </c>
      <c r="N546" t="b">
        <v>0</v>
      </c>
      <c r="O546" t="s">
        <v>8272</v>
      </c>
      <c r="P546" s="5">
        <f t="shared" si="34"/>
        <v>1.2</v>
      </c>
      <c r="Q546" s="13" t="s">
        <v>8246</v>
      </c>
      <c r="R546" s="15">
        <f t="shared" si="35"/>
        <v>3</v>
      </c>
      <c r="S546" t="s">
        <v>8319</v>
      </c>
      <c r="T546" t="s">
        <v>8320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 s="13" t="s">
        <v>8230</v>
      </c>
      <c r="E547">
        <v>50000</v>
      </c>
      <c r="F547">
        <v>13692</v>
      </c>
      <c r="G547" t="s">
        <v>8221</v>
      </c>
      <c r="H547">
        <v>1447600389</v>
      </c>
      <c r="I547" s="9">
        <f t="shared" si="32"/>
        <v>42323.634131944447</v>
      </c>
      <c r="J547">
        <v>1444140789</v>
      </c>
      <c r="K547" s="9">
        <f t="shared" si="33"/>
        <v>42283.592465277776</v>
      </c>
      <c r="L547" t="b">
        <v>0</v>
      </c>
      <c r="M547">
        <v>34</v>
      </c>
      <c r="N547" t="b">
        <v>0</v>
      </c>
      <c r="O547" t="s">
        <v>8272</v>
      </c>
      <c r="P547" s="5">
        <f t="shared" si="34"/>
        <v>27.383999999999997</v>
      </c>
      <c r="Q547" s="13" t="s">
        <v>8249</v>
      </c>
      <c r="R547" s="15">
        <f t="shared" si="35"/>
        <v>402.70588235294116</v>
      </c>
      <c r="S547" t="s">
        <v>8319</v>
      </c>
      <c r="T547" t="s">
        <v>8320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 s="13" t="s">
        <v>8224</v>
      </c>
      <c r="E548">
        <v>60000</v>
      </c>
      <c r="F548">
        <v>52</v>
      </c>
      <c r="G548" t="s">
        <v>8221</v>
      </c>
      <c r="H548">
        <v>1445097715</v>
      </c>
      <c r="I548" s="9">
        <f t="shared" si="32"/>
        <v>42294.667997685188</v>
      </c>
      <c r="J548">
        <v>1441209715</v>
      </c>
      <c r="K548" s="9">
        <f t="shared" si="33"/>
        <v>42249.667997685188</v>
      </c>
      <c r="L548" t="b">
        <v>0</v>
      </c>
      <c r="M548">
        <v>2</v>
      </c>
      <c r="N548" t="b">
        <v>0</v>
      </c>
      <c r="O548" t="s">
        <v>8272</v>
      </c>
      <c r="P548" s="5">
        <f t="shared" si="34"/>
        <v>8.666666666666667E-2</v>
      </c>
      <c r="Q548" s="13" t="s">
        <v>8246</v>
      </c>
      <c r="R548" s="15">
        <f t="shared" si="35"/>
        <v>26</v>
      </c>
      <c r="S548" t="s">
        <v>8319</v>
      </c>
      <c r="T548" t="s">
        <v>8320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 s="13" t="s">
        <v>8225</v>
      </c>
      <c r="E549">
        <v>7500</v>
      </c>
      <c r="F549">
        <v>0</v>
      </c>
      <c r="G549" t="s">
        <v>8221</v>
      </c>
      <c r="H549">
        <v>1455122564</v>
      </c>
      <c r="I549" s="9">
        <f t="shared" si="32"/>
        <v>42410.696342592593</v>
      </c>
      <c r="J549">
        <v>1452530564</v>
      </c>
      <c r="K549" s="9">
        <f t="shared" si="33"/>
        <v>42380.696342592593</v>
      </c>
      <c r="L549" t="b">
        <v>0</v>
      </c>
      <c r="M549">
        <v>0</v>
      </c>
      <c r="N549" t="b">
        <v>0</v>
      </c>
      <c r="O549" t="s">
        <v>8272</v>
      </c>
      <c r="P549" s="5">
        <f t="shared" si="34"/>
        <v>0</v>
      </c>
      <c r="Q549" s="13" t="s">
        <v>8247</v>
      </c>
      <c r="R549" s="15" t="str">
        <f t="shared" si="35"/>
        <v>0</v>
      </c>
      <c r="S549" t="s">
        <v>8319</v>
      </c>
      <c r="T549" t="s">
        <v>8320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 s="13" t="s">
        <v>8225</v>
      </c>
      <c r="E550">
        <v>10000</v>
      </c>
      <c r="F550">
        <v>9</v>
      </c>
      <c r="G550" t="s">
        <v>8221</v>
      </c>
      <c r="H550">
        <v>1446154848</v>
      </c>
      <c r="I550" s="9">
        <f t="shared" si="32"/>
        <v>42306.903333333335</v>
      </c>
      <c r="J550">
        <v>1443562848</v>
      </c>
      <c r="K550" s="9">
        <f t="shared" si="33"/>
        <v>42276.903333333335</v>
      </c>
      <c r="L550" t="b">
        <v>0</v>
      </c>
      <c r="M550">
        <v>1</v>
      </c>
      <c r="N550" t="b">
        <v>0</v>
      </c>
      <c r="O550" t="s">
        <v>8272</v>
      </c>
      <c r="P550" s="5">
        <f t="shared" si="34"/>
        <v>0.09</v>
      </c>
      <c r="Q550" s="13" t="s">
        <v>8247</v>
      </c>
      <c r="R550" s="15">
        <f t="shared" si="35"/>
        <v>9</v>
      </c>
      <c r="S550" t="s">
        <v>8319</v>
      </c>
      <c r="T550" t="s">
        <v>8320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 s="13" t="s">
        <v>8225</v>
      </c>
      <c r="E551">
        <v>2500</v>
      </c>
      <c r="F551">
        <v>68</v>
      </c>
      <c r="G551" t="s">
        <v>8221</v>
      </c>
      <c r="H551">
        <v>1436368622</v>
      </c>
      <c r="I551" s="9">
        <f t="shared" si="32"/>
        <v>42193.636828703704</v>
      </c>
      <c r="J551">
        <v>1433776622</v>
      </c>
      <c r="K551" s="9">
        <f t="shared" si="33"/>
        <v>42163.636828703704</v>
      </c>
      <c r="L551" t="b">
        <v>0</v>
      </c>
      <c r="M551">
        <v>8</v>
      </c>
      <c r="N551" t="b">
        <v>0</v>
      </c>
      <c r="O551" t="s">
        <v>8272</v>
      </c>
      <c r="P551" s="5">
        <f t="shared" si="34"/>
        <v>2.7199999999999998</v>
      </c>
      <c r="Q551" s="13" t="s">
        <v>8247</v>
      </c>
      <c r="R551" s="15">
        <f t="shared" si="35"/>
        <v>8.5</v>
      </c>
      <c r="S551" t="s">
        <v>8319</v>
      </c>
      <c r="T551" t="s">
        <v>8320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 s="13" t="s">
        <v>8229</v>
      </c>
      <c r="E552">
        <v>5000</v>
      </c>
      <c r="F552">
        <v>35</v>
      </c>
      <c r="G552" t="s">
        <v>8221</v>
      </c>
      <c r="H552">
        <v>1485838800</v>
      </c>
      <c r="I552" s="9">
        <f t="shared" si="32"/>
        <v>42766.208333333328</v>
      </c>
      <c r="J552">
        <v>1484756245</v>
      </c>
      <c r="K552" s="9">
        <f t="shared" si="33"/>
        <v>42753.678761574076</v>
      </c>
      <c r="L552" t="b">
        <v>0</v>
      </c>
      <c r="M552">
        <v>4</v>
      </c>
      <c r="N552" t="b">
        <v>0</v>
      </c>
      <c r="O552" t="s">
        <v>8272</v>
      </c>
      <c r="P552" s="5">
        <f t="shared" si="34"/>
        <v>0.70000000000000007</v>
      </c>
      <c r="Q552" s="13" t="s">
        <v>8251</v>
      </c>
      <c r="R552" s="15">
        <f t="shared" si="35"/>
        <v>8.75</v>
      </c>
      <c r="S552" t="s">
        <v>8319</v>
      </c>
      <c r="T552" t="s">
        <v>8320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 s="13" t="s">
        <v>8224</v>
      </c>
      <c r="E553">
        <v>75000</v>
      </c>
      <c r="F553">
        <v>3781</v>
      </c>
      <c r="G553" t="s">
        <v>8221</v>
      </c>
      <c r="H553">
        <v>1438451580</v>
      </c>
      <c r="I553" s="9">
        <f t="shared" si="32"/>
        <v>42217.745138888888</v>
      </c>
      <c r="J553">
        <v>1434609424</v>
      </c>
      <c r="K553" s="9">
        <f t="shared" si="33"/>
        <v>42173.275740740741</v>
      </c>
      <c r="L553" t="b">
        <v>0</v>
      </c>
      <c r="M553">
        <v>28</v>
      </c>
      <c r="N553" t="b">
        <v>0</v>
      </c>
      <c r="O553" t="s">
        <v>8272</v>
      </c>
      <c r="P553" s="5">
        <f t="shared" si="34"/>
        <v>5.0413333333333332</v>
      </c>
      <c r="Q553" s="13" t="s">
        <v>8246</v>
      </c>
      <c r="R553" s="15">
        <f t="shared" si="35"/>
        <v>135.03571428571428</v>
      </c>
      <c r="S553" t="s">
        <v>8319</v>
      </c>
      <c r="T553" t="s">
        <v>8320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 s="13" t="s">
        <v>8229</v>
      </c>
      <c r="E554">
        <v>45000</v>
      </c>
      <c r="F554">
        <v>0</v>
      </c>
      <c r="G554" t="s">
        <v>8221</v>
      </c>
      <c r="H554">
        <v>1452350896</v>
      </c>
      <c r="I554" s="9">
        <f t="shared" si="32"/>
        <v>42378.616851851853</v>
      </c>
      <c r="J554">
        <v>1447166896</v>
      </c>
      <c r="K554" s="9">
        <f t="shared" si="33"/>
        <v>42318.616851851853</v>
      </c>
      <c r="L554" t="b">
        <v>0</v>
      </c>
      <c r="M554">
        <v>0</v>
      </c>
      <c r="N554" t="b">
        <v>0</v>
      </c>
      <c r="O554" t="s">
        <v>8272</v>
      </c>
      <c r="P554" s="5">
        <f t="shared" si="34"/>
        <v>0</v>
      </c>
      <c r="Q554" s="13" t="s">
        <v>8251</v>
      </c>
      <c r="R554" s="15" t="str">
        <f t="shared" si="35"/>
        <v>0</v>
      </c>
      <c r="S554" t="s">
        <v>8319</v>
      </c>
      <c r="T554" t="s">
        <v>8320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 s="13" t="s">
        <v>8224</v>
      </c>
      <c r="E555">
        <v>25000</v>
      </c>
      <c r="F555">
        <v>123</v>
      </c>
      <c r="G555" t="s">
        <v>8221</v>
      </c>
      <c r="H555">
        <v>1415988991</v>
      </c>
      <c r="I555" s="9">
        <f t="shared" si="32"/>
        <v>41957.761469907404</v>
      </c>
      <c r="J555">
        <v>1413393391</v>
      </c>
      <c r="K555" s="9">
        <f t="shared" si="33"/>
        <v>41927.71980324074</v>
      </c>
      <c r="L555" t="b">
        <v>0</v>
      </c>
      <c r="M555">
        <v>6</v>
      </c>
      <c r="N555" t="b">
        <v>0</v>
      </c>
      <c r="O555" t="s">
        <v>8272</v>
      </c>
      <c r="P555" s="5">
        <f t="shared" si="34"/>
        <v>0.49199999999999999</v>
      </c>
      <c r="Q555" s="13" t="s">
        <v>8246</v>
      </c>
      <c r="R555" s="15">
        <f t="shared" si="35"/>
        <v>20.5</v>
      </c>
      <c r="S555" t="s">
        <v>8319</v>
      </c>
      <c r="T555" t="s">
        <v>8320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 s="13" t="s">
        <v>8224</v>
      </c>
      <c r="E556">
        <v>3870</v>
      </c>
      <c r="F556">
        <v>1416</v>
      </c>
      <c r="G556" t="s">
        <v>8221</v>
      </c>
      <c r="H556">
        <v>1413735972</v>
      </c>
      <c r="I556" s="9">
        <f t="shared" si="32"/>
        <v>41931.684861111113</v>
      </c>
      <c r="J556">
        <v>1411143972</v>
      </c>
      <c r="K556" s="9">
        <f t="shared" si="33"/>
        <v>41901.684861111113</v>
      </c>
      <c r="L556" t="b">
        <v>0</v>
      </c>
      <c r="M556">
        <v>22</v>
      </c>
      <c r="N556" t="b">
        <v>0</v>
      </c>
      <c r="O556" t="s">
        <v>8272</v>
      </c>
      <c r="P556" s="5">
        <f t="shared" si="34"/>
        <v>36.589147286821706</v>
      </c>
      <c r="Q556" s="13" t="s">
        <v>8246</v>
      </c>
      <c r="R556" s="15">
        <f t="shared" si="35"/>
        <v>64.36363636363636</v>
      </c>
      <c r="S556" t="s">
        <v>8319</v>
      </c>
      <c r="T556" t="s">
        <v>8320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 s="13" t="s">
        <v>8225</v>
      </c>
      <c r="E557">
        <v>7500</v>
      </c>
      <c r="F557">
        <v>0</v>
      </c>
      <c r="G557" t="s">
        <v>8221</v>
      </c>
      <c r="H557">
        <v>1465720143</v>
      </c>
      <c r="I557" s="9">
        <f t="shared" si="32"/>
        <v>42533.353506944448</v>
      </c>
      <c r="J557">
        <v>1463128143</v>
      </c>
      <c r="K557" s="9">
        <f t="shared" si="33"/>
        <v>42503.353506944448</v>
      </c>
      <c r="L557" t="b">
        <v>0</v>
      </c>
      <c r="M557">
        <v>0</v>
      </c>
      <c r="N557" t="b">
        <v>0</v>
      </c>
      <c r="O557" t="s">
        <v>8272</v>
      </c>
      <c r="P557" s="5">
        <f t="shared" si="34"/>
        <v>0</v>
      </c>
      <c r="Q557" s="13" t="s">
        <v>8247</v>
      </c>
      <c r="R557" s="15" t="str">
        <f t="shared" si="35"/>
        <v>0</v>
      </c>
      <c r="S557" t="s">
        <v>8319</v>
      </c>
      <c r="T557" t="s">
        <v>8320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 s="13" t="s">
        <v>8224</v>
      </c>
      <c r="E558">
        <v>8000</v>
      </c>
      <c r="F558">
        <v>200</v>
      </c>
      <c r="G558" t="s">
        <v>8221</v>
      </c>
      <c r="H558">
        <v>1452112717</v>
      </c>
      <c r="I558" s="9">
        <f t="shared" si="32"/>
        <v>42375.860150462962</v>
      </c>
      <c r="J558">
        <v>1449520717</v>
      </c>
      <c r="K558" s="9">
        <f t="shared" si="33"/>
        <v>42345.860150462962</v>
      </c>
      <c r="L558" t="b">
        <v>0</v>
      </c>
      <c r="M558">
        <v>1</v>
      </c>
      <c r="N558" t="b">
        <v>0</v>
      </c>
      <c r="O558" t="s">
        <v>8272</v>
      </c>
      <c r="P558" s="5">
        <f t="shared" si="34"/>
        <v>2.5</v>
      </c>
      <c r="Q558" s="13" t="s">
        <v>8246</v>
      </c>
      <c r="R558" s="15">
        <f t="shared" si="35"/>
        <v>200</v>
      </c>
      <c r="S558" t="s">
        <v>8319</v>
      </c>
      <c r="T558" t="s">
        <v>8320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 s="13" t="s">
        <v>8236</v>
      </c>
      <c r="E559">
        <v>150000</v>
      </c>
      <c r="F559">
        <v>1366</v>
      </c>
      <c r="G559" t="s">
        <v>8221</v>
      </c>
      <c r="H559">
        <v>1480721803</v>
      </c>
      <c r="I559" s="9">
        <f t="shared" si="32"/>
        <v>42706.983831018515</v>
      </c>
      <c r="J559">
        <v>1478126203</v>
      </c>
      <c r="K559" s="9">
        <f t="shared" si="33"/>
        <v>42676.942164351851</v>
      </c>
      <c r="L559" t="b">
        <v>0</v>
      </c>
      <c r="M559">
        <v>20</v>
      </c>
      <c r="N559" t="b">
        <v>0</v>
      </c>
      <c r="O559" t="s">
        <v>8272</v>
      </c>
      <c r="P559" s="5">
        <f t="shared" si="34"/>
        <v>0.91066666666666674</v>
      </c>
      <c r="Q559" s="13" t="s">
        <v>8249</v>
      </c>
      <c r="R559" s="15">
        <f t="shared" si="35"/>
        <v>68.3</v>
      </c>
      <c r="S559" t="s">
        <v>8319</v>
      </c>
      <c r="T559" t="s">
        <v>8320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 s="13" t="s">
        <v>8224</v>
      </c>
      <c r="E560">
        <v>750</v>
      </c>
      <c r="F560">
        <v>0</v>
      </c>
      <c r="G560" t="s">
        <v>8221</v>
      </c>
      <c r="H560">
        <v>1427227905</v>
      </c>
      <c r="I560" s="9">
        <f t="shared" si="32"/>
        <v>42087.841493055559</v>
      </c>
      <c r="J560">
        <v>1424639505</v>
      </c>
      <c r="K560" s="9">
        <f t="shared" si="33"/>
        <v>42057.883159722223</v>
      </c>
      <c r="L560" t="b">
        <v>0</v>
      </c>
      <c r="M560">
        <v>0</v>
      </c>
      <c r="N560" t="b">
        <v>0</v>
      </c>
      <c r="O560" t="s">
        <v>8272</v>
      </c>
      <c r="P560" s="5">
        <f t="shared" si="34"/>
        <v>0</v>
      </c>
      <c r="Q560" s="13" t="s">
        <v>8246</v>
      </c>
      <c r="R560" s="15" t="str">
        <f t="shared" si="35"/>
        <v>0</v>
      </c>
      <c r="S560" t="s">
        <v>8319</v>
      </c>
      <c r="T560" t="s">
        <v>8320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 s="13" t="s">
        <v>8224</v>
      </c>
      <c r="E561">
        <v>240000</v>
      </c>
      <c r="F561">
        <v>50</v>
      </c>
      <c r="G561" t="s">
        <v>8221</v>
      </c>
      <c r="H561">
        <v>1449989260</v>
      </c>
      <c r="I561" s="9">
        <f t="shared" si="32"/>
        <v>42351.283101851848</v>
      </c>
      <c r="J561">
        <v>1447397260</v>
      </c>
      <c r="K561" s="9">
        <f t="shared" si="33"/>
        <v>42321.283101851848</v>
      </c>
      <c r="L561" t="b">
        <v>0</v>
      </c>
      <c r="M561">
        <v>1</v>
      </c>
      <c r="N561" t="b">
        <v>0</v>
      </c>
      <c r="O561" t="s">
        <v>8272</v>
      </c>
      <c r="P561" s="5">
        <f t="shared" si="34"/>
        <v>2.0833333333333336E-2</v>
      </c>
      <c r="Q561" s="13" t="s">
        <v>8246</v>
      </c>
      <c r="R561" s="15">
        <f t="shared" si="35"/>
        <v>50</v>
      </c>
      <c r="S561" t="s">
        <v>8319</v>
      </c>
      <c r="T561" t="s">
        <v>8320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 s="13" t="s">
        <v>8229</v>
      </c>
      <c r="E562">
        <v>100000</v>
      </c>
      <c r="F562">
        <v>12</v>
      </c>
      <c r="G562" t="s">
        <v>8221</v>
      </c>
      <c r="H562">
        <v>1418841045</v>
      </c>
      <c r="I562" s="9">
        <f t="shared" si="32"/>
        <v>41990.771354166667</v>
      </c>
      <c r="J562">
        <v>1416249045</v>
      </c>
      <c r="K562" s="9">
        <f t="shared" si="33"/>
        <v>41960.771354166667</v>
      </c>
      <c r="L562" t="b">
        <v>0</v>
      </c>
      <c r="M562">
        <v>3</v>
      </c>
      <c r="N562" t="b">
        <v>0</v>
      </c>
      <c r="O562" t="s">
        <v>8272</v>
      </c>
      <c r="P562" s="5">
        <f t="shared" si="34"/>
        <v>1.2E-2</v>
      </c>
      <c r="Q562" s="13" t="s">
        <v>8251</v>
      </c>
      <c r="R562" s="15">
        <f t="shared" si="35"/>
        <v>4</v>
      </c>
      <c r="S562" t="s">
        <v>8319</v>
      </c>
      <c r="T562" t="s">
        <v>8320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 s="13" t="s">
        <v>8224</v>
      </c>
      <c r="E563">
        <v>15000</v>
      </c>
      <c r="F563">
        <v>55</v>
      </c>
      <c r="G563" t="s">
        <v>8221</v>
      </c>
      <c r="H563">
        <v>1445874513</v>
      </c>
      <c r="I563" s="9">
        <f t="shared" si="32"/>
        <v>42303.658715277779</v>
      </c>
      <c r="J563">
        <v>1442850513</v>
      </c>
      <c r="K563" s="9">
        <f t="shared" si="33"/>
        <v>42268.658715277779</v>
      </c>
      <c r="L563" t="b">
        <v>0</v>
      </c>
      <c r="M563">
        <v>2</v>
      </c>
      <c r="N563" t="b">
        <v>0</v>
      </c>
      <c r="O563" t="s">
        <v>8272</v>
      </c>
      <c r="P563" s="5">
        <f t="shared" si="34"/>
        <v>0.36666666666666664</v>
      </c>
      <c r="Q563" s="13" t="s">
        <v>8246</v>
      </c>
      <c r="R563" s="15">
        <f t="shared" si="35"/>
        <v>27.5</v>
      </c>
      <c r="S563" t="s">
        <v>8319</v>
      </c>
      <c r="T563" t="s">
        <v>8320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 s="13" t="s">
        <v>8233</v>
      </c>
      <c r="E564">
        <v>50000</v>
      </c>
      <c r="F564">
        <v>0</v>
      </c>
      <c r="G564" t="s">
        <v>8221</v>
      </c>
      <c r="H564">
        <v>1482052815</v>
      </c>
      <c r="I564" s="9">
        <f t="shared" si="32"/>
        <v>42722.389062500006</v>
      </c>
      <c r="J564">
        <v>1479460815</v>
      </c>
      <c r="K564" s="9">
        <f t="shared" si="33"/>
        <v>42692.389062500006</v>
      </c>
      <c r="L564" t="b">
        <v>0</v>
      </c>
      <c r="M564">
        <v>0</v>
      </c>
      <c r="N564" t="b">
        <v>0</v>
      </c>
      <c r="O564" t="s">
        <v>8272</v>
      </c>
      <c r="P564" s="5">
        <f t="shared" si="34"/>
        <v>0</v>
      </c>
      <c r="Q564" s="13" t="s">
        <v>8249</v>
      </c>
      <c r="R564" s="15" t="str">
        <f t="shared" si="35"/>
        <v>0</v>
      </c>
      <c r="S564" t="s">
        <v>8319</v>
      </c>
      <c r="T564" t="s">
        <v>8320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 s="13" t="s">
        <v>8226</v>
      </c>
      <c r="E565">
        <v>75000</v>
      </c>
      <c r="F565">
        <v>68</v>
      </c>
      <c r="G565" t="s">
        <v>8221</v>
      </c>
      <c r="H565">
        <v>1424137247</v>
      </c>
      <c r="I565" s="9">
        <f t="shared" si="32"/>
        <v>42052.069988425923</v>
      </c>
      <c r="J565">
        <v>1421545247</v>
      </c>
      <c r="K565" s="9">
        <f t="shared" si="33"/>
        <v>42022.069988425923</v>
      </c>
      <c r="L565" t="b">
        <v>0</v>
      </c>
      <c r="M565">
        <v>2</v>
      </c>
      <c r="N565" t="b">
        <v>0</v>
      </c>
      <c r="O565" t="s">
        <v>8272</v>
      </c>
      <c r="P565" s="5">
        <f t="shared" si="34"/>
        <v>9.0666666666666659E-2</v>
      </c>
      <c r="Q565" s="13" t="s">
        <v>8248</v>
      </c>
      <c r="R565" s="15">
        <f t="shared" si="35"/>
        <v>34</v>
      </c>
      <c r="S565" t="s">
        <v>8319</v>
      </c>
      <c r="T565" t="s">
        <v>8320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 s="13" t="s">
        <v>8230</v>
      </c>
      <c r="E566">
        <v>18000</v>
      </c>
      <c r="F566">
        <v>1</v>
      </c>
      <c r="G566" t="s">
        <v>8221</v>
      </c>
      <c r="H566">
        <v>1457822275</v>
      </c>
      <c r="I566" s="9">
        <f t="shared" si="32"/>
        <v>42441.942997685182</v>
      </c>
      <c r="J566">
        <v>1455230275</v>
      </c>
      <c r="K566" s="9">
        <f t="shared" si="33"/>
        <v>42411.942997685182</v>
      </c>
      <c r="L566" t="b">
        <v>0</v>
      </c>
      <c r="M566">
        <v>1</v>
      </c>
      <c r="N566" t="b">
        <v>0</v>
      </c>
      <c r="O566" t="s">
        <v>8272</v>
      </c>
      <c r="P566" s="5">
        <f t="shared" si="34"/>
        <v>5.5555555555555558E-3</v>
      </c>
      <c r="Q566" s="13" t="s">
        <v>8249</v>
      </c>
      <c r="R566" s="15">
        <f t="shared" si="35"/>
        <v>1</v>
      </c>
      <c r="S566" t="s">
        <v>8319</v>
      </c>
      <c r="T566" t="s">
        <v>8320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 s="13" t="s">
        <v>8225</v>
      </c>
      <c r="E567">
        <v>25000</v>
      </c>
      <c r="F567">
        <v>0</v>
      </c>
      <c r="G567" t="s">
        <v>8221</v>
      </c>
      <c r="H567">
        <v>1436554249</v>
      </c>
      <c r="I567" s="9">
        <f t="shared" si="32"/>
        <v>42195.785289351858</v>
      </c>
      <c r="J567">
        <v>1433962249</v>
      </c>
      <c r="K567" s="9">
        <f t="shared" si="33"/>
        <v>42165.785289351858</v>
      </c>
      <c r="L567" t="b">
        <v>0</v>
      </c>
      <c r="M567">
        <v>0</v>
      </c>
      <c r="N567" t="b">
        <v>0</v>
      </c>
      <c r="O567" t="s">
        <v>8272</v>
      </c>
      <c r="P567" s="5">
        <f t="shared" si="34"/>
        <v>0</v>
      </c>
      <c r="Q567" s="13" t="s">
        <v>8247</v>
      </c>
      <c r="R567" s="15" t="str">
        <f t="shared" si="35"/>
        <v>0</v>
      </c>
      <c r="S567" t="s">
        <v>8319</v>
      </c>
      <c r="T567" t="s">
        <v>8320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 s="13" t="s">
        <v>8224</v>
      </c>
      <c r="E568">
        <v>5000</v>
      </c>
      <c r="F568">
        <v>1</v>
      </c>
      <c r="G568" t="s">
        <v>8221</v>
      </c>
      <c r="H568">
        <v>1468513533</v>
      </c>
      <c r="I568" s="9">
        <f t="shared" si="32"/>
        <v>42565.68440972222</v>
      </c>
      <c r="J568">
        <v>1465921533</v>
      </c>
      <c r="K568" s="9">
        <f t="shared" si="33"/>
        <v>42535.68440972222</v>
      </c>
      <c r="L568" t="b">
        <v>0</v>
      </c>
      <c r="M568">
        <v>1</v>
      </c>
      <c r="N568" t="b">
        <v>0</v>
      </c>
      <c r="O568" t="s">
        <v>8272</v>
      </c>
      <c r="P568" s="5">
        <f t="shared" si="34"/>
        <v>0.02</v>
      </c>
      <c r="Q568" s="13" t="s">
        <v>8246</v>
      </c>
      <c r="R568" s="15">
        <f t="shared" si="35"/>
        <v>1</v>
      </c>
      <c r="S568" t="s">
        <v>8319</v>
      </c>
      <c r="T568" t="s">
        <v>8320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 s="13" t="s">
        <v>8224</v>
      </c>
      <c r="E569">
        <v>10000</v>
      </c>
      <c r="F569">
        <v>0</v>
      </c>
      <c r="G569" t="s">
        <v>8221</v>
      </c>
      <c r="H569">
        <v>1420143194</v>
      </c>
      <c r="I569" s="9">
        <f t="shared" si="32"/>
        <v>42005.842523148152</v>
      </c>
      <c r="J569">
        <v>1417551194</v>
      </c>
      <c r="K569" s="9">
        <f t="shared" si="33"/>
        <v>41975.842523148152</v>
      </c>
      <c r="L569" t="b">
        <v>0</v>
      </c>
      <c r="M569">
        <v>0</v>
      </c>
      <c r="N569" t="b">
        <v>0</v>
      </c>
      <c r="O569" t="s">
        <v>8272</v>
      </c>
      <c r="P569" s="5">
        <f t="shared" si="34"/>
        <v>0</v>
      </c>
      <c r="Q569" s="13" t="s">
        <v>8246</v>
      </c>
      <c r="R569" s="15" t="str">
        <f t="shared" si="35"/>
        <v>0</v>
      </c>
      <c r="S569" t="s">
        <v>8319</v>
      </c>
      <c r="T569" t="s">
        <v>8320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 s="13" t="s">
        <v>8228</v>
      </c>
      <c r="E570">
        <v>24500</v>
      </c>
      <c r="F570">
        <v>245</v>
      </c>
      <c r="G570" t="s">
        <v>8221</v>
      </c>
      <c r="H570">
        <v>1452942000</v>
      </c>
      <c r="I570" s="9">
        <f t="shared" si="32"/>
        <v>42385.458333333328</v>
      </c>
      <c r="J570">
        <v>1449785223</v>
      </c>
      <c r="K570" s="9">
        <f t="shared" si="33"/>
        <v>42348.9215625</v>
      </c>
      <c r="L570" t="b">
        <v>0</v>
      </c>
      <c r="M570">
        <v>5</v>
      </c>
      <c r="N570" t="b">
        <v>0</v>
      </c>
      <c r="O570" t="s">
        <v>8272</v>
      </c>
      <c r="P570" s="5">
        <f t="shared" si="34"/>
        <v>1</v>
      </c>
      <c r="Q570" s="13" t="s">
        <v>8250</v>
      </c>
      <c r="R570" s="15">
        <f t="shared" si="35"/>
        <v>49</v>
      </c>
      <c r="S570" t="s">
        <v>8319</v>
      </c>
      <c r="T570" t="s">
        <v>8320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 s="13" t="s">
        <v>8229</v>
      </c>
      <c r="E571">
        <v>2500</v>
      </c>
      <c r="F571">
        <v>20</v>
      </c>
      <c r="G571" t="s">
        <v>8221</v>
      </c>
      <c r="H571">
        <v>1451679612</v>
      </c>
      <c r="I571" s="9">
        <f t="shared" si="32"/>
        <v>42370.847361111111</v>
      </c>
      <c r="J571">
        <v>1449087612</v>
      </c>
      <c r="K571" s="9">
        <f t="shared" si="33"/>
        <v>42340.847361111111</v>
      </c>
      <c r="L571" t="b">
        <v>0</v>
      </c>
      <c r="M571">
        <v>1</v>
      </c>
      <c r="N571" t="b">
        <v>0</v>
      </c>
      <c r="O571" t="s">
        <v>8272</v>
      </c>
      <c r="P571" s="5">
        <f t="shared" si="34"/>
        <v>0.8</v>
      </c>
      <c r="Q571" s="13" t="s">
        <v>8251</v>
      </c>
      <c r="R571" s="15">
        <f t="shared" si="35"/>
        <v>20</v>
      </c>
      <c r="S571" t="s">
        <v>8319</v>
      </c>
      <c r="T571" t="s">
        <v>8320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 s="13" t="s">
        <v>8224</v>
      </c>
      <c r="E572">
        <v>85000</v>
      </c>
      <c r="F572">
        <v>142</v>
      </c>
      <c r="G572" t="s">
        <v>8221</v>
      </c>
      <c r="H572">
        <v>1455822569</v>
      </c>
      <c r="I572" s="9">
        <f t="shared" si="32"/>
        <v>42418.798252314817</v>
      </c>
      <c r="J572">
        <v>1453230569</v>
      </c>
      <c r="K572" s="9">
        <f t="shared" si="33"/>
        <v>42388.798252314817</v>
      </c>
      <c r="L572" t="b">
        <v>0</v>
      </c>
      <c r="M572">
        <v>1</v>
      </c>
      <c r="N572" t="b">
        <v>0</v>
      </c>
      <c r="O572" t="s">
        <v>8272</v>
      </c>
      <c r="P572" s="5">
        <f t="shared" si="34"/>
        <v>0.16705882352941176</v>
      </c>
      <c r="Q572" s="13" t="s">
        <v>8246</v>
      </c>
      <c r="R572" s="15">
        <f t="shared" si="35"/>
        <v>142</v>
      </c>
      <c r="S572" t="s">
        <v>8319</v>
      </c>
      <c r="T572" t="s">
        <v>8320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 s="13" t="s">
        <v>8224</v>
      </c>
      <c r="E573">
        <v>25000</v>
      </c>
      <c r="F573">
        <v>106</v>
      </c>
      <c r="G573" t="s">
        <v>8221</v>
      </c>
      <c r="H573">
        <v>1437969540</v>
      </c>
      <c r="I573" s="9">
        <f t="shared" si="32"/>
        <v>42212.165972222225</v>
      </c>
      <c r="J573">
        <v>1436297723</v>
      </c>
      <c r="K573" s="9">
        <f t="shared" si="33"/>
        <v>42192.816238425927</v>
      </c>
      <c r="L573" t="b">
        <v>0</v>
      </c>
      <c r="M573">
        <v>2</v>
      </c>
      <c r="N573" t="b">
        <v>0</v>
      </c>
      <c r="O573" t="s">
        <v>8272</v>
      </c>
      <c r="P573" s="5">
        <f t="shared" si="34"/>
        <v>0.42399999999999999</v>
      </c>
      <c r="Q573" s="13" t="s">
        <v>8246</v>
      </c>
      <c r="R573" s="15">
        <f t="shared" si="35"/>
        <v>53</v>
      </c>
      <c r="S573" t="s">
        <v>8319</v>
      </c>
      <c r="T573" t="s">
        <v>8320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 s="13" t="s">
        <v>8224</v>
      </c>
      <c r="E574">
        <v>2500</v>
      </c>
      <c r="F574">
        <v>0</v>
      </c>
      <c r="G574" t="s">
        <v>8221</v>
      </c>
      <c r="H574">
        <v>1446660688</v>
      </c>
      <c r="I574" s="9">
        <f t="shared" si="32"/>
        <v>42312.757962962962</v>
      </c>
      <c r="J574">
        <v>1444065088</v>
      </c>
      <c r="K574" s="9">
        <f t="shared" si="33"/>
        <v>42282.71629629629</v>
      </c>
      <c r="L574" t="b">
        <v>0</v>
      </c>
      <c r="M574">
        <v>0</v>
      </c>
      <c r="N574" t="b">
        <v>0</v>
      </c>
      <c r="O574" t="s">
        <v>8272</v>
      </c>
      <c r="P574" s="5">
        <f t="shared" si="34"/>
        <v>0</v>
      </c>
      <c r="Q574" s="13" t="s">
        <v>8246</v>
      </c>
      <c r="R574" s="15" t="str">
        <f t="shared" si="35"/>
        <v>0</v>
      </c>
      <c r="S574" t="s">
        <v>8319</v>
      </c>
      <c r="T574" t="s">
        <v>8320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 s="13" t="s">
        <v>8224</v>
      </c>
      <c r="E575">
        <v>88888</v>
      </c>
      <c r="F575">
        <v>346</v>
      </c>
      <c r="G575" t="s">
        <v>8221</v>
      </c>
      <c r="H575">
        <v>1421543520</v>
      </c>
      <c r="I575" s="9">
        <f t="shared" si="32"/>
        <v>42022.05</v>
      </c>
      <c r="J575">
        <v>1416445931</v>
      </c>
      <c r="K575" s="9">
        <f t="shared" si="33"/>
        <v>41963.050127314811</v>
      </c>
      <c r="L575" t="b">
        <v>0</v>
      </c>
      <c r="M575">
        <v>9</v>
      </c>
      <c r="N575" t="b">
        <v>0</v>
      </c>
      <c r="O575" t="s">
        <v>8272</v>
      </c>
      <c r="P575" s="5">
        <f t="shared" si="34"/>
        <v>0.38925389253892539</v>
      </c>
      <c r="Q575" s="13" t="s">
        <v>8246</v>
      </c>
      <c r="R575" s="15">
        <f t="shared" si="35"/>
        <v>38.444444444444443</v>
      </c>
      <c r="S575" t="s">
        <v>8319</v>
      </c>
      <c r="T575" t="s">
        <v>8320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 s="13" t="s">
        <v>8225</v>
      </c>
      <c r="E576">
        <v>11180</v>
      </c>
      <c r="F576">
        <v>80</v>
      </c>
      <c r="G576" t="s">
        <v>8221</v>
      </c>
      <c r="H576">
        <v>1476873507</v>
      </c>
      <c r="I576" s="9">
        <f t="shared" si="32"/>
        <v>42662.443368055552</v>
      </c>
      <c r="J576">
        <v>1474281507</v>
      </c>
      <c r="K576" s="9">
        <f t="shared" si="33"/>
        <v>42632.443368055552</v>
      </c>
      <c r="L576" t="b">
        <v>0</v>
      </c>
      <c r="M576">
        <v>4</v>
      </c>
      <c r="N576" t="b">
        <v>0</v>
      </c>
      <c r="O576" t="s">
        <v>8272</v>
      </c>
      <c r="P576" s="5">
        <f t="shared" si="34"/>
        <v>0.7155635062611807</v>
      </c>
      <c r="Q576" s="13" t="s">
        <v>8247</v>
      </c>
      <c r="R576" s="15">
        <f t="shared" si="35"/>
        <v>20</v>
      </c>
      <c r="S576" t="s">
        <v>8319</v>
      </c>
      <c r="T576" t="s">
        <v>8320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 s="13" t="s">
        <v>8236</v>
      </c>
      <c r="E577">
        <v>60000</v>
      </c>
      <c r="F577">
        <v>259</v>
      </c>
      <c r="G577" t="s">
        <v>8221</v>
      </c>
      <c r="H577">
        <v>1434213443</v>
      </c>
      <c r="I577" s="9">
        <f t="shared" si="32"/>
        <v>42168.692627314813</v>
      </c>
      <c r="J577">
        <v>1431621443</v>
      </c>
      <c r="K577" s="9">
        <f t="shared" si="33"/>
        <v>42138.692627314813</v>
      </c>
      <c r="L577" t="b">
        <v>0</v>
      </c>
      <c r="M577">
        <v>4</v>
      </c>
      <c r="N577" t="b">
        <v>0</v>
      </c>
      <c r="O577" t="s">
        <v>8272</v>
      </c>
      <c r="P577" s="5">
        <f t="shared" si="34"/>
        <v>0.43166666666666664</v>
      </c>
      <c r="Q577" s="13" t="s">
        <v>8249</v>
      </c>
      <c r="R577" s="15">
        <f t="shared" si="35"/>
        <v>64.75</v>
      </c>
      <c r="S577" t="s">
        <v>8319</v>
      </c>
      <c r="T577" t="s">
        <v>8320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 s="13" t="s">
        <v>8224</v>
      </c>
      <c r="E578">
        <v>80000</v>
      </c>
      <c r="F578">
        <v>1</v>
      </c>
      <c r="G578" t="s">
        <v>8221</v>
      </c>
      <c r="H578">
        <v>1427537952</v>
      </c>
      <c r="I578" s="9">
        <f t="shared" ref="I578:I641" si="36">(((H578/60)/60)/24)+DATE(1970,1,1)</f>
        <v>42091.43</v>
      </c>
      <c r="J578">
        <v>1422357552</v>
      </c>
      <c r="K578" s="9">
        <f t="shared" ref="K578:K641" si="37">(((J578/60)/60)/24)+DATE(1970,1,1)</f>
        <v>42031.471666666665</v>
      </c>
      <c r="L578" t="b">
        <v>0</v>
      </c>
      <c r="M578">
        <v>1</v>
      </c>
      <c r="N578" t="b">
        <v>0</v>
      </c>
      <c r="O578" t="s">
        <v>8272</v>
      </c>
      <c r="P578" s="5">
        <f t="shared" ref="P578:P641" si="38">F578/E578*100</f>
        <v>1.25E-3</v>
      </c>
      <c r="Q578" s="13" t="s">
        <v>8246</v>
      </c>
      <c r="R578" s="15">
        <f t="shared" ref="R578:R641" si="39">IF(M578&gt;0,F578/M578,"0")</f>
        <v>1</v>
      </c>
      <c r="S578" t="s">
        <v>8319</v>
      </c>
      <c r="T578" t="s">
        <v>8320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 s="13" t="s">
        <v>8224</v>
      </c>
      <c r="E579">
        <v>5000</v>
      </c>
      <c r="F579">
        <v>10</v>
      </c>
      <c r="G579" t="s">
        <v>8221</v>
      </c>
      <c r="H579">
        <v>1463753302</v>
      </c>
      <c r="I579" s="9">
        <f t="shared" si="36"/>
        <v>42510.589143518519</v>
      </c>
      <c r="J579">
        <v>1458569302</v>
      </c>
      <c r="K579" s="9">
        <f t="shared" si="37"/>
        <v>42450.589143518519</v>
      </c>
      <c r="L579" t="b">
        <v>0</v>
      </c>
      <c r="M579">
        <v>1</v>
      </c>
      <c r="N579" t="b">
        <v>0</v>
      </c>
      <c r="O579" t="s">
        <v>8272</v>
      </c>
      <c r="P579" s="5">
        <f t="shared" si="38"/>
        <v>0.2</v>
      </c>
      <c r="Q579" s="13" t="s">
        <v>8246</v>
      </c>
      <c r="R579" s="15">
        <f t="shared" si="39"/>
        <v>10</v>
      </c>
      <c r="S579" t="s">
        <v>8319</v>
      </c>
      <c r="T579" t="s">
        <v>8320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 s="13" t="s">
        <v>8225</v>
      </c>
      <c r="E580">
        <v>125000</v>
      </c>
      <c r="F580">
        <v>14</v>
      </c>
      <c r="G580" t="s">
        <v>8221</v>
      </c>
      <c r="H580">
        <v>1441633993</v>
      </c>
      <c r="I580" s="9">
        <f t="shared" si="36"/>
        <v>42254.578622685185</v>
      </c>
      <c r="J580">
        <v>1439560393</v>
      </c>
      <c r="K580" s="9">
        <f t="shared" si="37"/>
        <v>42230.578622685185</v>
      </c>
      <c r="L580" t="b">
        <v>0</v>
      </c>
      <c r="M580">
        <v>7</v>
      </c>
      <c r="N580" t="b">
        <v>0</v>
      </c>
      <c r="O580" t="s">
        <v>8272</v>
      </c>
      <c r="P580" s="5">
        <f t="shared" si="38"/>
        <v>1.12E-2</v>
      </c>
      <c r="Q580" s="13" t="s">
        <v>8247</v>
      </c>
      <c r="R580" s="15">
        <f t="shared" si="39"/>
        <v>2</v>
      </c>
      <c r="S580" t="s">
        <v>8319</v>
      </c>
      <c r="T580" t="s">
        <v>8320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 s="13" t="s">
        <v>8224</v>
      </c>
      <c r="E581">
        <v>12000</v>
      </c>
      <c r="F581">
        <v>175</v>
      </c>
      <c r="G581" t="s">
        <v>8221</v>
      </c>
      <c r="H581">
        <v>1419539223</v>
      </c>
      <c r="I581" s="9">
        <f t="shared" si="36"/>
        <v>41998.852118055554</v>
      </c>
      <c r="J581">
        <v>1416947223</v>
      </c>
      <c r="K581" s="9">
        <f t="shared" si="37"/>
        <v>41968.852118055554</v>
      </c>
      <c r="L581" t="b">
        <v>0</v>
      </c>
      <c r="M581">
        <v>5</v>
      </c>
      <c r="N581" t="b">
        <v>0</v>
      </c>
      <c r="O581" t="s">
        <v>8272</v>
      </c>
      <c r="P581" s="5">
        <f t="shared" si="38"/>
        <v>1.4583333333333333</v>
      </c>
      <c r="Q581" s="13" t="s">
        <v>8246</v>
      </c>
      <c r="R581" s="15">
        <f t="shared" si="39"/>
        <v>35</v>
      </c>
      <c r="S581" t="s">
        <v>8319</v>
      </c>
      <c r="T581" t="s">
        <v>8320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 s="13" t="s">
        <v>8224</v>
      </c>
      <c r="E582">
        <v>3000</v>
      </c>
      <c r="F582">
        <v>1</v>
      </c>
      <c r="G582" t="s">
        <v>8221</v>
      </c>
      <c r="H582">
        <v>1474580867</v>
      </c>
      <c r="I582" s="9">
        <f t="shared" si="36"/>
        <v>42635.908182870371</v>
      </c>
      <c r="J582">
        <v>1471988867</v>
      </c>
      <c r="K582" s="9">
        <f t="shared" si="37"/>
        <v>42605.908182870371</v>
      </c>
      <c r="L582" t="b">
        <v>0</v>
      </c>
      <c r="M582">
        <v>1</v>
      </c>
      <c r="N582" t="b">
        <v>0</v>
      </c>
      <c r="O582" t="s">
        <v>8272</v>
      </c>
      <c r="P582" s="5">
        <f t="shared" si="38"/>
        <v>3.3333333333333333E-2</v>
      </c>
      <c r="Q582" s="13" t="s">
        <v>8246</v>
      </c>
      <c r="R582" s="15">
        <f t="shared" si="39"/>
        <v>1</v>
      </c>
      <c r="S582" t="s">
        <v>8319</v>
      </c>
      <c r="T582" t="s">
        <v>8320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 s="13" t="s">
        <v>8224</v>
      </c>
      <c r="E583">
        <v>400</v>
      </c>
      <c r="F583">
        <v>0</v>
      </c>
      <c r="G583" t="s">
        <v>8221</v>
      </c>
      <c r="H583">
        <v>1438474704</v>
      </c>
      <c r="I583" s="9">
        <f t="shared" si="36"/>
        <v>42218.012777777782</v>
      </c>
      <c r="J583">
        <v>1435882704</v>
      </c>
      <c r="K583" s="9">
        <f t="shared" si="37"/>
        <v>42188.012777777782</v>
      </c>
      <c r="L583" t="b">
        <v>0</v>
      </c>
      <c r="M583">
        <v>0</v>
      </c>
      <c r="N583" t="b">
        <v>0</v>
      </c>
      <c r="O583" t="s">
        <v>8272</v>
      </c>
      <c r="P583" s="5">
        <f t="shared" si="38"/>
        <v>0</v>
      </c>
      <c r="Q583" s="13" t="s">
        <v>8246</v>
      </c>
      <c r="R583" s="15" t="str">
        <f t="shared" si="39"/>
        <v>0</v>
      </c>
      <c r="S583" t="s">
        <v>8319</v>
      </c>
      <c r="T583" t="s">
        <v>8320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 s="13" t="s">
        <v>8224</v>
      </c>
      <c r="E584">
        <v>100000</v>
      </c>
      <c r="F584">
        <v>0</v>
      </c>
      <c r="G584" t="s">
        <v>8221</v>
      </c>
      <c r="H584">
        <v>1426442400</v>
      </c>
      <c r="I584" s="9">
        <f t="shared" si="36"/>
        <v>42078.75</v>
      </c>
      <c r="J584">
        <v>1424454319</v>
      </c>
      <c r="K584" s="9">
        <f t="shared" si="37"/>
        <v>42055.739803240736</v>
      </c>
      <c r="L584" t="b">
        <v>0</v>
      </c>
      <c r="M584">
        <v>0</v>
      </c>
      <c r="N584" t="b">
        <v>0</v>
      </c>
      <c r="O584" t="s">
        <v>8272</v>
      </c>
      <c r="P584" s="5">
        <f t="shared" si="38"/>
        <v>0</v>
      </c>
      <c r="Q584" s="13" t="s">
        <v>8246</v>
      </c>
      <c r="R584" s="15" t="str">
        <f t="shared" si="39"/>
        <v>0</v>
      </c>
      <c r="S584" t="s">
        <v>8319</v>
      </c>
      <c r="T584" t="s">
        <v>8320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 s="13" t="s">
        <v>8224</v>
      </c>
      <c r="E585">
        <v>9000</v>
      </c>
      <c r="F585">
        <v>1</v>
      </c>
      <c r="G585" t="s">
        <v>8221</v>
      </c>
      <c r="H585">
        <v>1426800687</v>
      </c>
      <c r="I585" s="9">
        <f t="shared" si="36"/>
        <v>42082.896840277783</v>
      </c>
      <c r="J585">
        <v>1424212287</v>
      </c>
      <c r="K585" s="9">
        <f t="shared" si="37"/>
        <v>42052.93850694444</v>
      </c>
      <c r="L585" t="b">
        <v>0</v>
      </c>
      <c r="M585">
        <v>1</v>
      </c>
      <c r="N585" t="b">
        <v>0</v>
      </c>
      <c r="O585" t="s">
        <v>8272</v>
      </c>
      <c r="P585" s="5">
        <f t="shared" si="38"/>
        <v>1.1111111111111112E-2</v>
      </c>
      <c r="Q585" s="13" t="s">
        <v>8246</v>
      </c>
      <c r="R585" s="15">
        <f t="shared" si="39"/>
        <v>1</v>
      </c>
      <c r="S585" t="s">
        <v>8319</v>
      </c>
      <c r="T585" t="s">
        <v>8320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 s="13" t="s">
        <v>8224</v>
      </c>
      <c r="E586">
        <v>1000</v>
      </c>
      <c r="F586">
        <v>10</v>
      </c>
      <c r="G586" t="s">
        <v>8221</v>
      </c>
      <c r="H586">
        <v>1426522316</v>
      </c>
      <c r="I586" s="9">
        <f t="shared" si="36"/>
        <v>42079.674953703703</v>
      </c>
      <c r="J586">
        <v>1423933916</v>
      </c>
      <c r="K586" s="9">
        <f t="shared" si="37"/>
        <v>42049.716620370367</v>
      </c>
      <c r="L586" t="b">
        <v>0</v>
      </c>
      <c r="M586">
        <v>2</v>
      </c>
      <c r="N586" t="b">
        <v>0</v>
      </c>
      <c r="O586" t="s">
        <v>8272</v>
      </c>
      <c r="P586" s="5">
        <f t="shared" si="38"/>
        <v>1</v>
      </c>
      <c r="Q586" s="13" t="s">
        <v>8246</v>
      </c>
      <c r="R586" s="15">
        <f t="shared" si="39"/>
        <v>5</v>
      </c>
      <c r="S586" t="s">
        <v>8319</v>
      </c>
      <c r="T586" t="s">
        <v>8320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 s="13" t="s">
        <v>8225</v>
      </c>
      <c r="E587">
        <v>9000</v>
      </c>
      <c r="F587">
        <v>0</v>
      </c>
      <c r="G587" t="s">
        <v>8221</v>
      </c>
      <c r="H587">
        <v>1448928000</v>
      </c>
      <c r="I587" s="9">
        <f t="shared" si="36"/>
        <v>42339</v>
      </c>
      <c r="J587">
        <v>1444123377</v>
      </c>
      <c r="K587" s="9">
        <f t="shared" si="37"/>
        <v>42283.3909375</v>
      </c>
      <c r="L587" t="b">
        <v>0</v>
      </c>
      <c r="M587">
        <v>0</v>
      </c>
      <c r="N587" t="b">
        <v>0</v>
      </c>
      <c r="O587" t="s">
        <v>8272</v>
      </c>
      <c r="P587" s="5">
        <f t="shared" si="38"/>
        <v>0</v>
      </c>
      <c r="Q587" s="13" t="s">
        <v>8247</v>
      </c>
      <c r="R587" s="15" t="str">
        <f t="shared" si="39"/>
        <v>0</v>
      </c>
      <c r="S587" t="s">
        <v>8319</v>
      </c>
      <c r="T587" t="s">
        <v>8320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 s="13" t="s">
        <v>8224</v>
      </c>
      <c r="E588">
        <v>10000</v>
      </c>
      <c r="F588">
        <v>56</v>
      </c>
      <c r="G588" t="s">
        <v>8221</v>
      </c>
      <c r="H588">
        <v>1424032207</v>
      </c>
      <c r="I588" s="9">
        <f t="shared" si="36"/>
        <v>42050.854247685187</v>
      </c>
      <c r="J588">
        <v>1421440207</v>
      </c>
      <c r="K588" s="9">
        <f t="shared" si="37"/>
        <v>42020.854247685187</v>
      </c>
      <c r="L588" t="b">
        <v>0</v>
      </c>
      <c r="M588">
        <v>4</v>
      </c>
      <c r="N588" t="b">
        <v>0</v>
      </c>
      <c r="O588" t="s">
        <v>8272</v>
      </c>
      <c r="P588" s="5">
        <f t="shared" si="38"/>
        <v>0.55999999999999994</v>
      </c>
      <c r="Q588" s="13" t="s">
        <v>8246</v>
      </c>
      <c r="R588" s="15">
        <f t="shared" si="39"/>
        <v>14</v>
      </c>
      <c r="S588" t="s">
        <v>8319</v>
      </c>
      <c r="T588" t="s">
        <v>8320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 s="13" t="s">
        <v>8229</v>
      </c>
      <c r="E589">
        <v>30000</v>
      </c>
      <c r="F589">
        <v>2725</v>
      </c>
      <c r="G589" t="s">
        <v>8221</v>
      </c>
      <c r="H589">
        <v>1429207833</v>
      </c>
      <c r="I589" s="9">
        <f t="shared" si="36"/>
        <v>42110.757326388892</v>
      </c>
      <c r="J589">
        <v>1426615833</v>
      </c>
      <c r="K589" s="9">
        <f t="shared" si="37"/>
        <v>42080.757326388892</v>
      </c>
      <c r="L589" t="b">
        <v>0</v>
      </c>
      <c r="M589">
        <v>7</v>
      </c>
      <c r="N589" t="b">
        <v>0</v>
      </c>
      <c r="O589" t="s">
        <v>8272</v>
      </c>
      <c r="P589" s="5">
        <f t="shared" si="38"/>
        <v>9.0833333333333339</v>
      </c>
      <c r="Q589" s="13" t="s">
        <v>8251</v>
      </c>
      <c r="R589" s="15">
        <f t="shared" si="39"/>
        <v>389.28571428571428</v>
      </c>
      <c r="S589" t="s">
        <v>8319</v>
      </c>
      <c r="T589" t="s">
        <v>8320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 s="13" t="s">
        <v>8237</v>
      </c>
      <c r="E590">
        <v>9000</v>
      </c>
      <c r="F590">
        <v>301</v>
      </c>
      <c r="G590" t="s">
        <v>8221</v>
      </c>
      <c r="H590">
        <v>1479410886</v>
      </c>
      <c r="I590" s="9">
        <f t="shared" si="36"/>
        <v>42691.811180555553</v>
      </c>
      <c r="J590">
        <v>1474223286</v>
      </c>
      <c r="K590" s="9">
        <f t="shared" si="37"/>
        <v>42631.769513888896</v>
      </c>
      <c r="L590" t="b">
        <v>0</v>
      </c>
      <c r="M590">
        <v>2</v>
      </c>
      <c r="N590" t="b">
        <v>0</v>
      </c>
      <c r="O590" t="s">
        <v>8272</v>
      </c>
      <c r="P590" s="5">
        <f t="shared" si="38"/>
        <v>3.3444444444444441</v>
      </c>
      <c r="Q590" s="13" t="s">
        <v>8249</v>
      </c>
      <c r="R590" s="15">
        <f t="shared" si="39"/>
        <v>150.5</v>
      </c>
      <c r="S590" t="s">
        <v>8319</v>
      </c>
      <c r="T590" t="s">
        <v>8320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 s="13" t="s">
        <v>8224</v>
      </c>
      <c r="E591">
        <v>7500</v>
      </c>
      <c r="F591">
        <v>1</v>
      </c>
      <c r="G591" t="s">
        <v>8221</v>
      </c>
      <c r="H591">
        <v>1436366699</v>
      </c>
      <c r="I591" s="9">
        <f t="shared" si="36"/>
        <v>42193.614571759259</v>
      </c>
      <c r="J591">
        <v>1435070699</v>
      </c>
      <c r="K591" s="9">
        <f t="shared" si="37"/>
        <v>42178.614571759259</v>
      </c>
      <c r="L591" t="b">
        <v>0</v>
      </c>
      <c r="M591">
        <v>1</v>
      </c>
      <c r="N591" t="b">
        <v>0</v>
      </c>
      <c r="O591" t="s">
        <v>8272</v>
      </c>
      <c r="P591" s="5">
        <f t="shared" si="38"/>
        <v>1.3333333333333334E-2</v>
      </c>
      <c r="Q591" s="13" t="s">
        <v>8246</v>
      </c>
      <c r="R591" s="15">
        <f t="shared" si="39"/>
        <v>1</v>
      </c>
      <c r="S591" t="s">
        <v>8319</v>
      </c>
      <c r="T591" t="s">
        <v>8320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 s="13" t="s">
        <v>8225</v>
      </c>
      <c r="E592">
        <v>5000</v>
      </c>
      <c r="F592">
        <v>223</v>
      </c>
      <c r="G592" t="s">
        <v>8221</v>
      </c>
      <c r="H592">
        <v>1454936460</v>
      </c>
      <c r="I592" s="9">
        <f t="shared" si="36"/>
        <v>42408.542361111111</v>
      </c>
      <c r="J592">
        <v>1452259131</v>
      </c>
      <c r="K592" s="9">
        <f t="shared" si="37"/>
        <v>42377.554756944446</v>
      </c>
      <c r="L592" t="b">
        <v>0</v>
      </c>
      <c r="M592">
        <v>9</v>
      </c>
      <c r="N592" t="b">
        <v>0</v>
      </c>
      <c r="O592" t="s">
        <v>8272</v>
      </c>
      <c r="P592" s="5">
        <f t="shared" si="38"/>
        <v>4.46</v>
      </c>
      <c r="Q592" s="13" t="s">
        <v>8247</v>
      </c>
      <c r="R592" s="15">
        <f t="shared" si="39"/>
        <v>24.777777777777779</v>
      </c>
      <c r="S592" t="s">
        <v>8319</v>
      </c>
      <c r="T592" t="s">
        <v>8320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 s="13" t="s">
        <v>8224</v>
      </c>
      <c r="E593">
        <v>100000</v>
      </c>
      <c r="F593">
        <v>61</v>
      </c>
      <c r="G593" t="s">
        <v>8221</v>
      </c>
      <c r="H593">
        <v>1437570130</v>
      </c>
      <c r="I593" s="9">
        <f t="shared" si="36"/>
        <v>42207.543171296296</v>
      </c>
      <c r="J593">
        <v>1434978130</v>
      </c>
      <c r="K593" s="9">
        <f t="shared" si="37"/>
        <v>42177.543171296296</v>
      </c>
      <c r="L593" t="b">
        <v>0</v>
      </c>
      <c r="M593">
        <v>2</v>
      </c>
      <c r="N593" t="b">
        <v>0</v>
      </c>
      <c r="O593" t="s">
        <v>8272</v>
      </c>
      <c r="P593" s="5">
        <f t="shared" si="38"/>
        <v>6.0999999999999999E-2</v>
      </c>
      <c r="Q593" s="13" t="s">
        <v>8246</v>
      </c>
      <c r="R593" s="15">
        <f t="shared" si="39"/>
        <v>30.5</v>
      </c>
      <c r="S593" t="s">
        <v>8319</v>
      </c>
      <c r="T593" t="s">
        <v>8320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 s="13" t="s">
        <v>8224</v>
      </c>
      <c r="E594">
        <v>7500</v>
      </c>
      <c r="F594">
        <v>250</v>
      </c>
      <c r="G594" t="s">
        <v>8221</v>
      </c>
      <c r="H594">
        <v>1417584860</v>
      </c>
      <c r="I594" s="9">
        <f t="shared" si="36"/>
        <v>41976.232175925921</v>
      </c>
      <c r="J594">
        <v>1414992860</v>
      </c>
      <c r="K594" s="9">
        <f t="shared" si="37"/>
        <v>41946.232175925928</v>
      </c>
      <c r="L594" t="b">
        <v>0</v>
      </c>
      <c r="M594">
        <v>1</v>
      </c>
      <c r="N594" t="b">
        <v>0</v>
      </c>
      <c r="O594" t="s">
        <v>8272</v>
      </c>
      <c r="P594" s="5">
        <f t="shared" si="38"/>
        <v>3.3333333333333335</v>
      </c>
      <c r="Q594" s="13" t="s">
        <v>8246</v>
      </c>
      <c r="R594" s="15">
        <f t="shared" si="39"/>
        <v>250</v>
      </c>
      <c r="S594" t="s">
        <v>8319</v>
      </c>
      <c r="T594" t="s">
        <v>8320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 s="13" t="s">
        <v>8225</v>
      </c>
      <c r="E595">
        <v>500</v>
      </c>
      <c r="F595">
        <v>115</v>
      </c>
      <c r="G595" t="s">
        <v>8221</v>
      </c>
      <c r="H595">
        <v>1428333345</v>
      </c>
      <c r="I595" s="9">
        <f t="shared" si="36"/>
        <v>42100.635937500003</v>
      </c>
      <c r="J595">
        <v>1425744945</v>
      </c>
      <c r="K595" s="9">
        <f t="shared" si="37"/>
        <v>42070.677604166667</v>
      </c>
      <c r="L595" t="b">
        <v>0</v>
      </c>
      <c r="M595">
        <v>7</v>
      </c>
      <c r="N595" t="b">
        <v>0</v>
      </c>
      <c r="O595" t="s">
        <v>8272</v>
      </c>
      <c r="P595" s="5">
        <f t="shared" si="38"/>
        <v>23</v>
      </c>
      <c r="Q595" s="13" t="s">
        <v>8247</v>
      </c>
      <c r="R595" s="15">
        <f t="shared" si="39"/>
        <v>16.428571428571427</v>
      </c>
      <c r="S595" t="s">
        <v>8319</v>
      </c>
      <c r="T595" t="s">
        <v>8320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 s="13" t="s">
        <v>8224</v>
      </c>
      <c r="E596">
        <v>25000</v>
      </c>
      <c r="F596">
        <v>26</v>
      </c>
      <c r="G596" t="s">
        <v>8221</v>
      </c>
      <c r="H596">
        <v>1460832206</v>
      </c>
      <c r="I596" s="9">
        <f t="shared" si="36"/>
        <v>42476.780162037037</v>
      </c>
      <c r="J596">
        <v>1458240206</v>
      </c>
      <c r="K596" s="9">
        <f t="shared" si="37"/>
        <v>42446.780162037037</v>
      </c>
      <c r="L596" t="b">
        <v>0</v>
      </c>
      <c r="M596">
        <v>2</v>
      </c>
      <c r="N596" t="b">
        <v>0</v>
      </c>
      <c r="O596" t="s">
        <v>8272</v>
      </c>
      <c r="P596" s="5">
        <f t="shared" si="38"/>
        <v>0.104</v>
      </c>
      <c r="Q596" s="13" t="s">
        <v>8246</v>
      </c>
      <c r="R596" s="15">
        <f t="shared" si="39"/>
        <v>13</v>
      </c>
      <c r="S596" t="s">
        <v>8319</v>
      </c>
      <c r="T596" t="s">
        <v>8320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 s="13" t="s">
        <v>8224</v>
      </c>
      <c r="E597">
        <v>100000</v>
      </c>
      <c r="F597">
        <v>426</v>
      </c>
      <c r="G597" t="s">
        <v>8221</v>
      </c>
      <c r="H597">
        <v>1430703638</v>
      </c>
      <c r="I597" s="9">
        <f t="shared" si="36"/>
        <v>42128.069884259254</v>
      </c>
      <c r="J597">
        <v>1426815638</v>
      </c>
      <c r="K597" s="9">
        <f t="shared" si="37"/>
        <v>42083.069884259254</v>
      </c>
      <c r="L597" t="b">
        <v>0</v>
      </c>
      <c r="M597">
        <v>8</v>
      </c>
      <c r="N597" t="b">
        <v>0</v>
      </c>
      <c r="O597" t="s">
        <v>8272</v>
      </c>
      <c r="P597" s="5">
        <f t="shared" si="38"/>
        <v>0.42599999999999999</v>
      </c>
      <c r="Q597" s="13" t="s">
        <v>8246</v>
      </c>
      <c r="R597" s="15">
        <f t="shared" si="39"/>
        <v>53.25</v>
      </c>
      <c r="S597" t="s">
        <v>8319</v>
      </c>
      <c r="T597" t="s">
        <v>8320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 s="13" t="s">
        <v>8224</v>
      </c>
      <c r="E598">
        <v>20000</v>
      </c>
      <c r="F598">
        <v>6</v>
      </c>
      <c r="G598" t="s">
        <v>8221</v>
      </c>
      <c r="H598">
        <v>1478122292</v>
      </c>
      <c r="I598" s="9">
        <f t="shared" si="36"/>
        <v>42676.896898148145</v>
      </c>
      <c r="J598">
        <v>1475530292</v>
      </c>
      <c r="K598" s="9">
        <f t="shared" si="37"/>
        <v>42646.896898148145</v>
      </c>
      <c r="L598" t="b">
        <v>0</v>
      </c>
      <c r="M598">
        <v>2</v>
      </c>
      <c r="N598" t="b">
        <v>0</v>
      </c>
      <c r="O598" t="s">
        <v>8272</v>
      </c>
      <c r="P598" s="5">
        <f t="shared" si="38"/>
        <v>0.03</v>
      </c>
      <c r="Q598" s="13" t="s">
        <v>8246</v>
      </c>
      <c r="R598" s="15">
        <f t="shared" si="39"/>
        <v>3</v>
      </c>
      <c r="S598" t="s">
        <v>8319</v>
      </c>
      <c r="T598" t="s">
        <v>8320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 s="13" t="s">
        <v>8224</v>
      </c>
      <c r="E599">
        <v>7500</v>
      </c>
      <c r="F599">
        <v>20</v>
      </c>
      <c r="G599" t="s">
        <v>8221</v>
      </c>
      <c r="H599">
        <v>1469980800</v>
      </c>
      <c r="I599" s="9">
        <f t="shared" si="36"/>
        <v>42582.666666666672</v>
      </c>
      <c r="J599">
        <v>1466787335</v>
      </c>
      <c r="K599" s="9">
        <f t="shared" si="37"/>
        <v>42545.705266203702</v>
      </c>
      <c r="L599" t="b">
        <v>0</v>
      </c>
      <c r="M599">
        <v>2</v>
      </c>
      <c r="N599" t="b">
        <v>0</v>
      </c>
      <c r="O599" t="s">
        <v>8272</v>
      </c>
      <c r="P599" s="5">
        <f t="shared" si="38"/>
        <v>0.26666666666666666</v>
      </c>
      <c r="Q599" s="13" t="s">
        <v>8246</v>
      </c>
      <c r="R599" s="15">
        <f t="shared" si="39"/>
        <v>10</v>
      </c>
      <c r="S599" t="s">
        <v>8319</v>
      </c>
      <c r="T599" t="s">
        <v>8320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 s="13" t="s">
        <v>8224</v>
      </c>
      <c r="E600">
        <v>2500</v>
      </c>
      <c r="F600">
        <v>850</v>
      </c>
      <c r="G600" t="s">
        <v>8221</v>
      </c>
      <c r="H600">
        <v>1417737781</v>
      </c>
      <c r="I600" s="9">
        <f t="shared" si="36"/>
        <v>41978.00209490741</v>
      </c>
      <c r="J600">
        <v>1415145781</v>
      </c>
      <c r="K600" s="9">
        <f t="shared" si="37"/>
        <v>41948.00209490741</v>
      </c>
      <c r="L600" t="b">
        <v>0</v>
      </c>
      <c r="M600">
        <v>7</v>
      </c>
      <c r="N600" t="b">
        <v>0</v>
      </c>
      <c r="O600" t="s">
        <v>8272</v>
      </c>
      <c r="P600" s="5">
        <f t="shared" si="38"/>
        <v>34</v>
      </c>
      <c r="Q600" s="13" t="s">
        <v>8246</v>
      </c>
      <c r="R600" s="15">
        <f t="shared" si="39"/>
        <v>121.42857142857143</v>
      </c>
      <c r="S600" t="s">
        <v>8319</v>
      </c>
      <c r="T600" t="s">
        <v>8320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 s="13" t="s">
        <v>8224</v>
      </c>
      <c r="E601">
        <v>50000</v>
      </c>
      <c r="F601">
        <v>31</v>
      </c>
      <c r="G601" t="s">
        <v>8221</v>
      </c>
      <c r="H601">
        <v>1425827760</v>
      </c>
      <c r="I601" s="9">
        <f t="shared" si="36"/>
        <v>42071.636111111111</v>
      </c>
      <c r="J601">
        <v>1423769402</v>
      </c>
      <c r="K601" s="9">
        <f t="shared" si="37"/>
        <v>42047.812523148154</v>
      </c>
      <c r="L601" t="b">
        <v>0</v>
      </c>
      <c r="M601">
        <v>2</v>
      </c>
      <c r="N601" t="b">
        <v>0</v>
      </c>
      <c r="O601" t="s">
        <v>8272</v>
      </c>
      <c r="P601" s="5">
        <f t="shared" si="38"/>
        <v>6.2E-2</v>
      </c>
      <c r="Q601" s="13" t="s">
        <v>8246</v>
      </c>
      <c r="R601" s="15">
        <f t="shared" si="39"/>
        <v>15.5</v>
      </c>
      <c r="S601" t="s">
        <v>8319</v>
      </c>
      <c r="T601" t="s">
        <v>8320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 s="13" t="s">
        <v>8224</v>
      </c>
      <c r="E602">
        <v>5000</v>
      </c>
      <c r="F602">
        <v>100</v>
      </c>
      <c r="G602" t="s">
        <v>8220</v>
      </c>
      <c r="H602">
        <v>1431198562</v>
      </c>
      <c r="I602" s="9">
        <f t="shared" si="36"/>
        <v>42133.798171296294</v>
      </c>
      <c r="J602">
        <v>1426014562</v>
      </c>
      <c r="K602" s="9">
        <f t="shared" si="37"/>
        <v>42073.798171296294</v>
      </c>
      <c r="L602" t="b">
        <v>0</v>
      </c>
      <c r="M602">
        <v>1</v>
      </c>
      <c r="N602" t="b">
        <v>0</v>
      </c>
      <c r="O602" t="s">
        <v>8272</v>
      </c>
      <c r="P602" s="5">
        <f t="shared" si="38"/>
        <v>2</v>
      </c>
      <c r="Q602" s="13" t="s">
        <v>8246</v>
      </c>
      <c r="R602" s="15">
        <f t="shared" si="39"/>
        <v>100</v>
      </c>
      <c r="S602" t="s">
        <v>8319</v>
      </c>
      <c r="T602" t="s">
        <v>8320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 s="13" t="s">
        <v>8229</v>
      </c>
      <c r="E603">
        <v>10000</v>
      </c>
      <c r="F603">
        <v>140</v>
      </c>
      <c r="G603" t="s">
        <v>8220</v>
      </c>
      <c r="H603">
        <v>1419626139</v>
      </c>
      <c r="I603" s="9">
        <f t="shared" si="36"/>
        <v>41999.858090277776</v>
      </c>
      <c r="J603">
        <v>1417034139</v>
      </c>
      <c r="K603" s="9">
        <f t="shared" si="37"/>
        <v>41969.858090277776</v>
      </c>
      <c r="L603" t="b">
        <v>0</v>
      </c>
      <c r="M603">
        <v>6</v>
      </c>
      <c r="N603" t="b">
        <v>0</v>
      </c>
      <c r="O603" t="s">
        <v>8272</v>
      </c>
      <c r="P603" s="5">
        <f t="shared" si="38"/>
        <v>1.4000000000000001</v>
      </c>
      <c r="Q603" s="13" t="s">
        <v>8251</v>
      </c>
      <c r="R603" s="15">
        <f t="shared" si="39"/>
        <v>23.333333333333332</v>
      </c>
      <c r="S603" t="s">
        <v>8319</v>
      </c>
      <c r="T603" t="s">
        <v>8320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 s="13" t="s">
        <v>8224</v>
      </c>
      <c r="E604">
        <v>70000</v>
      </c>
      <c r="F604">
        <v>0</v>
      </c>
      <c r="G604" t="s">
        <v>8220</v>
      </c>
      <c r="H604">
        <v>1434654215</v>
      </c>
      <c r="I604" s="9">
        <f t="shared" si="36"/>
        <v>42173.79415509259</v>
      </c>
      <c r="J604">
        <v>1432062215</v>
      </c>
      <c r="K604" s="9">
        <f t="shared" si="37"/>
        <v>42143.79415509259</v>
      </c>
      <c r="L604" t="b">
        <v>0</v>
      </c>
      <c r="M604">
        <v>0</v>
      </c>
      <c r="N604" t="b">
        <v>0</v>
      </c>
      <c r="O604" t="s">
        <v>8272</v>
      </c>
      <c r="P604" s="5">
        <f t="shared" si="38"/>
        <v>0</v>
      </c>
      <c r="Q604" s="13" t="s">
        <v>8246</v>
      </c>
      <c r="R604" s="15" t="str">
        <f t="shared" si="39"/>
        <v>0</v>
      </c>
      <c r="S604" t="s">
        <v>8319</v>
      </c>
      <c r="T604" t="s">
        <v>8320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 s="13" t="s">
        <v>8224</v>
      </c>
      <c r="E605">
        <v>15000</v>
      </c>
      <c r="F605">
        <v>590.02</v>
      </c>
      <c r="G605" t="s">
        <v>8220</v>
      </c>
      <c r="H605">
        <v>1408029623</v>
      </c>
      <c r="I605" s="9">
        <f t="shared" si="36"/>
        <v>41865.639155092591</v>
      </c>
      <c r="J605">
        <v>1405437623</v>
      </c>
      <c r="K605" s="9">
        <f t="shared" si="37"/>
        <v>41835.639155092591</v>
      </c>
      <c r="L605" t="b">
        <v>0</v>
      </c>
      <c r="M605">
        <v>13</v>
      </c>
      <c r="N605" t="b">
        <v>0</v>
      </c>
      <c r="O605" t="s">
        <v>8272</v>
      </c>
      <c r="P605" s="5">
        <f t="shared" si="38"/>
        <v>3.9334666666666664</v>
      </c>
      <c r="Q605" s="13" t="s">
        <v>8246</v>
      </c>
      <c r="R605" s="15">
        <f t="shared" si="39"/>
        <v>45.386153846153846</v>
      </c>
      <c r="S605" t="s">
        <v>8319</v>
      </c>
      <c r="T605" t="s">
        <v>8320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 s="13" t="s">
        <v>8224</v>
      </c>
      <c r="E606">
        <v>1500</v>
      </c>
      <c r="F606">
        <v>0</v>
      </c>
      <c r="G606" t="s">
        <v>8220</v>
      </c>
      <c r="H606">
        <v>1409187056</v>
      </c>
      <c r="I606" s="9">
        <f t="shared" si="36"/>
        <v>41879.035370370373</v>
      </c>
      <c r="J606">
        <v>1406595056</v>
      </c>
      <c r="K606" s="9">
        <f t="shared" si="37"/>
        <v>41849.035370370373</v>
      </c>
      <c r="L606" t="b">
        <v>0</v>
      </c>
      <c r="M606">
        <v>0</v>
      </c>
      <c r="N606" t="b">
        <v>0</v>
      </c>
      <c r="O606" t="s">
        <v>8272</v>
      </c>
      <c r="P606" s="5">
        <f t="shared" si="38"/>
        <v>0</v>
      </c>
      <c r="Q606" s="13" t="s">
        <v>8246</v>
      </c>
      <c r="R606" s="15" t="str">
        <f t="shared" si="39"/>
        <v>0</v>
      </c>
      <c r="S606" t="s">
        <v>8319</v>
      </c>
      <c r="T606" t="s">
        <v>8320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 s="13" t="s">
        <v>8224</v>
      </c>
      <c r="E607">
        <v>5000</v>
      </c>
      <c r="F607">
        <v>131</v>
      </c>
      <c r="G607" t="s">
        <v>8220</v>
      </c>
      <c r="H607">
        <v>1440318908</v>
      </c>
      <c r="I607" s="9">
        <f t="shared" si="36"/>
        <v>42239.357731481476</v>
      </c>
      <c r="J607">
        <v>1436430908</v>
      </c>
      <c r="K607" s="9">
        <f t="shared" si="37"/>
        <v>42194.357731481476</v>
      </c>
      <c r="L607" t="b">
        <v>0</v>
      </c>
      <c r="M607">
        <v>8</v>
      </c>
      <c r="N607" t="b">
        <v>0</v>
      </c>
      <c r="O607" t="s">
        <v>8272</v>
      </c>
      <c r="P607" s="5">
        <f t="shared" si="38"/>
        <v>2.62</v>
      </c>
      <c r="Q607" s="13" t="s">
        <v>8246</v>
      </c>
      <c r="R607" s="15">
        <f t="shared" si="39"/>
        <v>16.375</v>
      </c>
      <c r="S607" t="s">
        <v>8319</v>
      </c>
      <c r="T607" t="s">
        <v>8320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 s="13" t="s">
        <v>8233</v>
      </c>
      <c r="E608">
        <v>5000</v>
      </c>
      <c r="F608">
        <v>10</v>
      </c>
      <c r="G608" t="s">
        <v>8220</v>
      </c>
      <c r="H608">
        <v>1432479600</v>
      </c>
      <c r="I608" s="9">
        <f t="shared" si="36"/>
        <v>42148.625</v>
      </c>
      <c r="J608">
        <v>1428507409</v>
      </c>
      <c r="K608" s="9">
        <f t="shared" si="37"/>
        <v>42102.650567129633</v>
      </c>
      <c r="L608" t="b">
        <v>0</v>
      </c>
      <c r="M608">
        <v>1</v>
      </c>
      <c r="N608" t="b">
        <v>0</v>
      </c>
      <c r="O608" t="s">
        <v>8272</v>
      </c>
      <c r="P608" s="5">
        <f t="shared" si="38"/>
        <v>0.2</v>
      </c>
      <c r="Q608" s="13" t="s">
        <v>8249</v>
      </c>
      <c r="R608" s="15">
        <f t="shared" si="39"/>
        <v>10</v>
      </c>
      <c r="S608" t="s">
        <v>8319</v>
      </c>
      <c r="T608" t="s">
        <v>8320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 s="13" t="s">
        <v>8224</v>
      </c>
      <c r="E609">
        <v>250</v>
      </c>
      <c r="F609">
        <v>0</v>
      </c>
      <c r="G609" t="s">
        <v>8220</v>
      </c>
      <c r="H609">
        <v>1448225336</v>
      </c>
      <c r="I609" s="9">
        <f t="shared" si="36"/>
        <v>42330.867314814815</v>
      </c>
      <c r="J609">
        <v>1445629736</v>
      </c>
      <c r="K609" s="9">
        <f t="shared" si="37"/>
        <v>42300.825648148151</v>
      </c>
      <c r="L609" t="b">
        <v>0</v>
      </c>
      <c r="M609">
        <v>0</v>
      </c>
      <c r="N609" t="b">
        <v>0</v>
      </c>
      <c r="O609" t="s">
        <v>8272</v>
      </c>
      <c r="P609" s="5">
        <f t="shared" si="38"/>
        <v>0</v>
      </c>
      <c r="Q609" s="13" t="s">
        <v>8246</v>
      </c>
      <c r="R609" s="15" t="str">
        <f t="shared" si="39"/>
        <v>0</v>
      </c>
      <c r="S609" t="s">
        <v>8319</v>
      </c>
      <c r="T609" t="s">
        <v>8320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 s="13" t="s">
        <v>8224</v>
      </c>
      <c r="E610">
        <v>150000</v>
      </c>
      <c r="F610">
        <v>1461</v>
      </c>
      <c r="G610" t="s">
        <v>8220</v>
      </c>
      <c r="H610">
        <v>1434405980</v>
      </c>
      <c r="I610" s="9">
        <f t="shared" si="36"/>
        <v>42170.921064814815</v>
      </c>
      <c r="J610">
        <v>1431813980</v>
      </c>
      <c r="K610" s="9">
        <f t="shared" si="37"/>
        <v>42140.921064814815</v>
      </c>
      <c r="L610" t="b">
        <v>0</v>
      </c>
      <c r="M610">
        <v>5</v>
      </c>
      <c r="N610" t="b">
        <v>0</v>
      </c>
      <c r="O610" t="s">
        <v>8272</v>
      </c>
      <c r="P610" s="5">
        <f t="shared" si="38"/>
        <v>0.97400000000000009</v>
      </c>
      <c r="Q610" s="13" t="s">
        <v>8246</v>
      </c>
      <c r="R610" s="15">
        <f t="shared" si="39"/>
        <v>292.2</v>
      </c>
      <c r="S610" t="s">
        <v>8319</v>
      </c>
      <c r="T610" t="s">
        <v>8320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 s="13" t="s">
        <v>8225</v>
      </c>
      <c r="E611">
        <v>780</v>
      </c>
      <c r="F611">
        <v>5</v>
      </c>
      <c r="G611" t="s">
        <v>8220</v>
      </c>
      <c r="H611">
        <v>1448761744</v>
      </c>
      <c r="I611" s="9">
        <f t="shared" si="36"/>
        <v>42337.075740740736</v>
      </c>
      <c r="J611">
        <v>1446166144</v>
      </c>
      <c r="K611" s="9">
        <f t="shared" si="37"/>
        <v>42307.034074074079</v>
      </c>
      <c r="L611" t="b">
        <v>0</v>
      </c>
      <c r="M611">
        <v>1</v>
      </c>
      <c r="N611" t="b">
        <v>0</v>
      </c>
      <c r="O611" t="s">
        <v>8272</v>
      </c>
      <c r="P611" s="5">
        <f t="shared" si="38"/>
        <v>0.64102564102564097</v>
      </c>
      <c r="Q611" s="13" t="s">
        <v>8247</v>
      </c>
      <c r="R611" s="15">
        <f t="shared" si="39"/>
        <v>5</v>
      </c>
      <c r="S611" t="s">
        <v>8319</v>
      </c>
      <c r="T611" t="s">
        <v>8320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 s="13" t="s">
        <v>8224</v>
      </c>
      <c r="E612">
        <v>13803</v>
      </c>
      <c r="F612">
        <v>0</v>
      </c>
      <c r="G612" t="s">
        <v>8220</v>
      </c>
      <c r="H612">
        <v>1429732586</v>
      </c>
      <c r="I612" s="9">
        <f t="shared" si="36"/>
        <v>42116.83085648148</v>
      </c>
      <c r="J612">
        <v>1427140586</v>
      </c>
      <c r="K612" s="9">
        <f t="shared" si="37"/>
        <v>42086.83085648148</v>
      </c>
      <c r="L612" t="b">
        <v>0</v>
      </c>
      <c r="M612">
        <v>0</v>
      </c>
      <c r="N612" t="b">
        <v>0</v>
      </c>
      <c r="O612" t="s">
        <v>8272</v>
      </c>
      <c r="P612" s="5">
        <f t="shared" si="38"/>
        <v>0</v>
      </c>
      <c r="Q612" s="13" t="s">
        <v>8246</v>
      </c>
      <c r="R612" s="15" t="str">
        <f t="shared" si="39"/>
        <v>0</v>
      </c>
      <c r="S612" t="s">
        <v>8319</v>
      </c>
      <c r="T612" t="s">
        <v>8320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 s="13" t="s">
        <v>8230</v>
      </c>
      <c r="E613">
        <v>80000</v>
      </c>
      <c r="F613">
        <v>0</v>
      </c>
      <c r="G613" t="s">
        <v>8220</v>
      </c>
      <c r="H613">
        <v>1453210037</v>
      </c>
      <c r="I613" s="9">
        <f t="shared" si="36"/>
        <v>42388.560613425929</v>
      </c>
      <c r="J613">
        <v>1448026037</v>
      </c>
      <c r="K613" s="9">
        <f t="shared" si="37"/>
        <v>42328.560613425929</v>
      </c>
      <c r="L613" t="b">
        <v>0</v>
      </c>
      <c r="M613">
        <v>0</v>
      </c>
      <c r="N613" t="b">
        <v>0</v>
      </c>
      <c r="O613" t="s">
        <v>8272</v>
      </c>
      <c r="P613" s="5">
        <f t="shared" si="38"/>
        <v>0</v>
      </c>
      <c r="Q613" s="13" t="s">
        <v>8249</v>
      </c>
      <c r="R613" s="15" t="str">
        <f t="shared" si="39"/>
        <v>0</v>
      </c>
      <c r="S613" t="s">
        <v>8319</v>
      </c>
      <c r="T613" t="s">
        <v>8320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 s="13" t="s">
        <v>8237</v>
      </c>
      <c r="E614">
        <v>10000</v>
      </c>
      <c r="F614">
        <v>0</v>
      </c>
      <c r="G614" t="s">
        <v>8220</v>
      </c>
      <c r="H614">
        <v>1472777146</v>
      </c>
      <c r="I614" s="9">
        <f t="shared" si="36"/>
        <v>42615.031782407401</v>
      </c>
      <c r="J614">
        <v>1470185146</v>
      </c>
      <c r="K614" s="9">
        <f t="shared" si="37"/>
        <v>42585.031782407401</v>
      </c>
      <c r="L614" t="b">
        <v>0</v>
      </c>
      <c r="M614">
        <v>0</v>
      </c>
      <c r="N614" t="b">
        <v>0</v>
      </c>
      <c r="O614" t="s">
        <v>8272</v>
      </c>
      <c r="P614" s="5">
        <f t="shared" si="38"/>
        <v>0</v>
      </c>
      <c r="Q614" s="13" t="s">
        <v>8249</v>
      </c>
      <c r="R614" s="15" t="str">
        <f t="shared" si="39"/>
        <v>0</v>
      </c>
      <c r="S614" t="s">
        <v>8319</v>
      </c>
      <c r="T614" t="s">
        <v>8320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 s="13" t="s">
        <v>8224</v>
      </c>
      <c r="E615">
        <v>60000</v>
      </c>
      <c r="F615">
        <v>12818</v>
      </c>
      <c r="G615" t="s">
        <v>8220</v>
      </c>
      <c r="H615">
        <v>1443675540</v>
      </c>
      <c r="I615" s="9">
        <f t="shared" si="36"/>
        <v>42278.207638888889</v>
      </c>
      <c r="J615">
        <v>1441022120</v>
      </c>
      <c r="K615" s="9">
        <f t="shared" si="37"/>
        <v>42247.496759259258</v>
      </c>
      <c r="L615" t="b">
        <v>0</v>
      </c>
      <c r="M615">
        <v>121</v>
      </c>
      <c r="N615" t="b">
        <v>0</v>
      </c>
      <c r="O615" t="s">
        <v>8272</v>
      </c>
      <c r="P615" s="5">
        <f t="shared" si="38"/>
        <v>21.363333333333333</v>
      </c>
      <c r="Q615" s="13" t="s">
        <v>8246</v>
      </c>
      <c r="R615" s="15">
        <f t="shared" si="39"/>
        <v>105.93388429752066</v>
      </c>
      <c r="S615" t="s">
        <v>8319</v>
      </c>
      <c r="T615" t="s">
        <v>8320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 s="13" t="s">
        <v>8224</v>
      </c>
      <c r="E616">
        <v>10000</v>
      </c>
      <c r="F616">
        <v>0</v>
      </c>
      <c r="G616" t="s">
        <v>8220</v>
      </c>
      <c r="H616">
        <v>1466731740</v>
      </c>
      <c r="I616" s="9">
        <f t="shared" si="36"/>
        <v>42545.061805555553</v>
      </c>
      <c r="J616">
        <v>1464139740</v>
      </c>
      <c r="K616" s="9">
        <f t="shared" si="37"/>
        <v>42515.061805555553</v>
      </c>
      <c r="L616" t="b">
        <v>0</v>
      </c>
      <c r="M616">
        <v>0</v>
      </c>
      <c r="N616" t="b">
        <v>0</v>
      </c>
      <c r="O616" t="s">
        <v>8272</v>
      </c>
      <c r="P616" s="5">
        <f t="shared" si="38"/>
        <v>0</v>
      </c>
      <c r="Q616" s="13" t="s">
        <v>8246</v>
      </c>
      <c r="R616" s="15" t="str">
        <f t="shared" si="39"/>
        <v>0</v>
      </c>
      <c r="S616" t="s">
        <v>8319</v>
      </c>
      <c r="T616" t="s">
        <v>8320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 s="13" t="s">
        <v>8228</v>
      </c>
      <c r="E617">
        <v>515</v>
      </c>
      <c r="F617">
        <v>0</v>
      </c>
      <c r="G617" t="s">
        <v>8220</v>
      </c>
      <c r="H617">
        <v>1443149759</v>
      </c>
      <c r="I617" s="9">
        <f t="shared" si="36"/>
        <v>42272.122210648144</v>
      </c>
      <c r="J617">
        <v>1440557759</v>
      </c>
      <c r="K617" s="9">
        <f t="shared" si="37"/>
        <v>42242.122210648144</v>
      </c>
      <c r="L617" t="b">
        <v>0</v>
      </c>
      <c r="M617">
        <v>0</v>
      </c>
      <c r="N617" t="b">
        <v>0</v>
      </c>
      <c r="O617" t="s">
        <v>8272</v>
      </c>
      <c r="P617" s="5">
        <f t="shared" si="38"/>
        <v>0</v>
      </c>
      <c r="Q617" s="13" t="s">
        <v>8250</v>
      </c>
      <c r="R617" s="15" t="str">
        <f t="shared" si="39"/>
        <v>0</v>
      </c>
      <c r="S617" t="s">
        <v>8319</v>
      </c>
      <c r="T617" t="s">
        <v>8320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 s="13" t="s">
        <v>8230</v>
      </c>
      <c r="E618">
        <v>5000</v>
      </c>
      <c r="F618">
        <v>0</v>
      </c>
      <c r="G618" t="s">
        <v>8220</v>
      </c>
      <c r="H618">
        <v>1488013307</v>
      </c>
      <c r="I618" s="9">
        <f t="shared" si="36"/>
        <v>42791.376238425932</v>
      </c>
      <c r="J618">
        <v>1485421307</v>
      </c>
      <c r="K618" s="9">
        <f t="shared" si="37"/>
        <v>42761.376238425932</v>
      </c>
      <c r="L618" t="b">
        <v>0</v>
      </c>
      <c r="M618">
        <v>0</v>
      </c>
      <c r="N618" t="b">
        <v>0</v>
      </c>
      <c r="O618" t="s">
        <v>8272</v>
      </c>
      <c r="P618" s="5">
        <f t="shared" si="38"/>
        <v>0</v>
      </c>
      <c r="Q618" s="13" t="s">
        <v>8249</v>
      </c>
      <c r="R618" s="15" t="str">
        <f t="shared" si="39"/>
        <v>0</v>
      </c>
      <c r="S618" t="s">
        <v>8319</v>
      </c>
      <c r="T618" t="s">
        <v>8320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 s="13" t="s">
        <v>8225</v>
      </c>
      <c r="E619">
        <v>2000</v>
      </c>
      <c r="F619">
        <v>60</v>
      </c>
      <c r="G619" t="s">
        <v>8220</v>
      </c>
      <c r="H619">
        <v>1431072843</v>
      </c>
      <c r="I619" s="9">
        <f t="shared" si="36"/>
        <v>42132.343090277776</v>
      </c>
      <c r="J619">
        <v>1427184843</v>
      </c>
      <c r="K619" s="9">
        <f t="shared" si="37"/>
        <v>42087.343090277776</v>
      </c>
      <c r="L619" t="b">
        <v>0</v>
      </c>
      <c r="M619">
        <v>3</v>
      </c>
      <c r="N619" t="b">
        <v>0</v>
      </c>
      <c r="O619" t="s">
        <v>8272</v>
      </c>
      <c r="P619" s="5">
        <f t="shared" si="38"/>
        <v>3</v>
      </c>
      <c r="Q619" s="13" t="s">
        <v>8247</v>
      </c>
      <c r="R619" s="15">
        <f t="shared" si="39"/>
        <v>20</v>
      </c>
      <c r="S619" t="s">
        <v>8319</v>
      </c>
      <c r="T619" t="s">
        <v>8320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 s="13" t="s">
        <v>8224</v>
      </c>
      <c r="E620">
        <v>400</v>
      </c>
      <c r="F620">
        <v>0</v>
      </c>
      <c r="G620" t="s">
        <v>8220</v>
      </c>
      <c r="H620">
        <v>1449689203</v>
      </c>
      <c r="I620" s="9">
        <f t="shared" si="36"/>
        <v>42347.810219907406</v>
      </c>
      <c r="J620">
        <v>1447097203</v>
      </c>
      <c r="K620" s="9">
        <f t="shared" si="37"/>
        <v>42317.810219907406</v>
      </c>
      <c r="L620" t="b">
        <v>0</v>
      </c>
      <c r="M620">
        <v>0</v>
      </c>
      <c r="N620" t="b">
        <v>0</v>
      </c>
      <c r="O620" t="s">
        <v>8272</v>
      </c>
      <c r="P620" s="5">
        <f t="shared" si="38"/>
        <v>0</v>
      </c>
      <c r="Q620" s="13" t="s">
        <v>8246</v>
      </c>
      <c r="R620" s="15" t="str">
        <f t="shared" si="39"/>
        <v>0</v>
      </c>
      <c r="S620" t="s">
        <v>8319</v>
      </c>
      <c r="T620" t="s">
        <v>8320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 s="13" t="s">
        <v>8224</v>
      </c>
      <c r="E621">
        <v>2500000</v>
      </c>
      <c r="F621">
        <v>1</v>
      </c>
      <c r="G621" t="s">
        <v>8220</v>
      </c>
      <c r="H621">
        <v>1416933390</v>
      </c>
      <c r="I621" s="9">
        <f t="shared" si="36"/>
        <v>41968.692013888889</v>
      </c>
      <c r="J621">
        <v>1411745790</v>
      </c>
      <c r="K621" s="9">
        <f t="shared" si="37"/>
        <v>41908.650347222225</v>
      </c>
      <c r="L621" t="b">
        <v>0</v>
      </c>
      <c r="M621">
        <v>1</v>
      </c>
      <c r="N621" t="b">
        <v>0</v>
      </c>
      <c r="O621" t="s">
        <v>8272</v>
      </c>
      <c r="P621" s="5">
        <f t="shared" si="38"/>
        <v>3.9999999999999996E-5</v>
      </c>
      <c r="Q621" s="13" t="s">
        <v>8246</v>
      </c>
      <c r="R621" s="15">
        <f t="shared" si="39"/>
        <v>1</v>
      </c>
      <c r="S621" t="s">
        <v>8319</v>
      </c>
      <c r="T621" t="s">
        <v>8320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 s="13" t="s">
        <v>8229</v>
      </c>
      <c r="E622">
        <v>30000</v>
      </c>
      <c r="F622">
        <v>300</v>
      </c>
      <c r="G622" t="s">
        <v>8220</v>
      </c>
      <c r="H622">
        <v>1408986738</v>
      </c>
      <c r="I622" s="9">
        <f t="shared" si="36"/>
        <v>41876.716874999998</v>
      </c>
      <c r="J622">
        <v>1405098738</v>
      </c>
      <c r="K622" s="9">
        <f t="shared" si="37"/>
        <v>41831.716874999998</v>
      </c>
      <c r="L622" t="b">
        <v>0</v>
      </c>
      <c r="M622">
        <v>1</v>
      </c>
      <c r="N622" t="b">
        <v>0</v>
      </c>
      <c r="O622" t="s">
        <v>8272</v>
      </c>
      <c r="P622" s="5">
        <f t="shared" si="38"/>
        <v>1</v>
      </c>
      <c r="Q622" s="13" t="s">
        <v>8251</v>
      </c>
      <c r="R622" s="15">
        <f t="shared" si="39"/>
        <v>300</v>
      </c>
      <c r="S622" t="s">
        <v>8319</v>
      </c>
      <c r="T622" t="s">
        <v>8320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 s="13" t="s">
        <v>8224</v>
      </c>
      <c r="E623">
        <v>25000</v>
      </c>
      <c r="F623">
        <v>261</v>
      </c>
      <c r="G623" t="s">
        <v>8220</v>
      </c>
      <c r="H623">
        <v>1467934937</v>
      </c>
      <c r="I623" s="9">
        <f t="shared" si="36"/>
        <v>42558.987696759257</v>
      </c>
      <c r="J623">
        <v>1465342937</v>
      </c>
      <c r="K623" s="9">
        <f t="shared" si="37"/>
        <v>42528.987696759257</v>
      </c>
      <c r="L623" t="b">
        <v>0</v>
      </c>
      <c r="M623">
        <v>3</v>
      </c>
      <c r="N623" t="b">
        <v>0</v>
      </c>
      <c r="O623" t="s">
        <v>8272</v>
      </c>
      <c r="P623" s="5">
        <f t="shared" si="38"/>
        <v>1.044</v>
      </c>
      <c r="Q623" s="13" t="s">
        <v>8246</v>
      </c>
      <c r="R623" s="15">
        <f t="shared" si="39"/>
        <v>87</v>
      </c>
      <c r="S623" t="s">
        <v>8319</v>
      </c>
      <c r="T623" t="s">
        <v>8320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 s="13" t="s">
        <v>8224</v>
      </c>
      <c r="E624">
        <v>6000</v>
      </c>
      <c r="F624">
        <v>341</v>
      </c>
      <c r="G624" t="s">
        <v>8220</v>
      </c>
      <c r="H624">
        <v>1467398138</v>
      </c>
      <c r="I624" s="9">
        <f t="shared" si="36"/>
        <v>42552.774745370371</v>
      </c>
      <c r="J624">
        <v>1465670138</v>
      </c>
      <c r="K624" s="9">
        <f t="shared" si="37"/>
        <v>42532.774745370371</v>
      </c>
      <c r="L624" t="b">
        <v>0</v>
      </c>
      <c r="M624">
        <v>9</v>
      </c>
      <c r="N624" t="b">
        <v>0</v>
      </c>
      <c r="O624" t="s">
        <v>8272</v>
      </c>
      <c r="P624" s="5">
        <f t="shared" si="38"/>
        <v>5.6833333333333336</v>
      </c>
      <c r="Q624" s="13" t="s">
        <v>8246</v>
      </c>
      <c r="R624" s="15">
        <f t="shared" si="39"/>
        <v>37.888888888888886</v>
      </c>
      <c r="S624" t="s">
        <v>8319</v>
      </c>
      <c r="T624" t="s">
        <v>8320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 s="13" t="s">
        <v>8226</v>
      </c>
      <c r="E625">
        <v>75000</v>
      </c>
      <c r="F625">
        <v>0</v>
      </c>
      <c r="G625" t="s">
        <v>8220</v>
      </c>
      <c r="H625">
        <v>1432771997</v>
      </c>
      <c r="I625" s="9">
        <f t="shared" si="36"/>
        <v>42152.009224537032</v>
      </c>
      <c r="J625">
        <v>1430179997</v>
      </c>
      <c r="K625" s="9">
        <f t="shared" si="37"/>
        <v>42122.009224537032</v>
      </c>
      <c r="L625" t="b">
        <v>0</v>
      </c>
      <c r="M625">
        <v>0</v>
      </c>
      <c r="N625" t="b">
        <v>0</v>
      </c>
      <c r="O625" t="s">
        <v>8272</v>
      </c>
      <c r="P625" s="5">
        <f t="shared" si="38"/>
        <v>0</v>
      </c>
      <c r="Q625" s="13" t="s">
        <v>8248</v>
      </c>
      <c r="R625" s="15" t="str">
        <f t="shared" si="39"/>
        <v>0</v>
      </c>
      <c r="S625" t="s">
        <v>8319</v>
      </c>
      <c r="T625" t="s">
        <v>8320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 s="13" t="s">
        <v>8224</v>
      </c>
      <c r="E626">
        <v>5000</v>
      </c>
      <c r="F626">
        <v>0</v>
      </c>
      <c r="G626" t="s">
        <v>8220</v>
      </c>
      <c r="H626">
        <v>1431647041</v>
      </c>
      <c r="I626" s="9">
        <f t="shared" si="36"/>
        <v>42138.988900462966</v>
      </c>
      <c r="J626">
        <v>1429055041</v>
      </c>
      <c r="K626" s="9">
        <f t="shared" si="37"/>
        <v>42108.988900462966</v>
      </c>
      <c r="L626" t="b">
        <v>0</v>
      </c>
      <c r="M626">
        <v>0</v>
      </c>
      <c r="N626" t="b">
        <v>0</v>
      </c>
      <c r="O626" t="s">
        <v>8272</v>
      </c>
      <c r="P626" s="5">
        <f t="shared" si="38"/>
        <v>0</v>
      </c>
      <c r="Q626" s="13" t="s">
        <v>8246</v>
      </c>
      <c r="R626" s="15" t="str">
        <f t="shared" si="39"/>
        <v>0</v>
      </c>
      <c r="S626" t="s">
        <v>8319</v>
      </c>
      <c r="T626" t="s">
        <v>8320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 s="13" t="s">
        <v>8229</v>
      </c>
      <c r="E627">
        <v>25000</v>
      </c>
      <c r="F627">
        <v>0</v>
      </c>
      <c r="G627" t="s">
        <v>8220</v>
      </c>
      <c r="H627">
        <v>1490560177</v>
      </c>
      <c r="I627" s="9">
        <f t="shared" si="36"/>
        <v>42820.853900462964</v>
      </c>
      <c r="J627">
        <v>1487971777</v>
      </c>
      <c r="K627" s="9">
        <f t="shared" si="37"/>
        <v>42790.895567129628</v>
      </c>
      <c r="L627" t="b">
        <v>0</v>
      </c>
      <c r="M627">
        <v>0</v>
      </c>
      <c r="N627" t="b">
        <v>0</v>
      </c>
      <c r="O627" t="s">
        <v>8272</v>
      </c>
      <c r="P627" s="5">
        <f t="shared" si="38"/>
        <v>0</v>
      </c>
      <c r="Q627" s="13" t="s">
        <v>8251</v>
      </c>
      <c r="R627" s="15" t="str">
        <f t="shared" si="39"/>
        <v>0</v>
      </c>
      <c r="S627" t="s">
        <v>8319</v>
      </c>
      <c r="T627" t="s">
        <v>8320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 s="13" t="s">
        <v>8224</v>
      </c>
      <c r="E628">
        <v>25000</v>
      </c>
      <c r="F628">
        <v>4345</v>
      </c>
      <c r="G628" t="s">
        <v>8220</v>
      </c>
      <c r="H628">
        <v>1439644920</v>
      </c>
      <c r="I628" s="9">
        <f t="shared" si="36"/>
        <v>42231.556944444441</v>
      </c>
      <c r="J628">
        <v>1436793939</v>
      </c>
      <c r="K628" s="9">
        <f t="shared" si="37"/>
        <v>42198.559479166666</v>
      </c>
      <c r="L628" t="b">
        <v>0</v>
      </c>
      <c r="M628">
        <v>39</v>
      </c>
      <c r="N628" t="b">
        <v>0</v>
      </c>
      <c r="O628" t="s">
        <v>8272</v>
      </c>
      <c r="P628" s="5">
        <f t="shared" si="38"/>
        <v>17.380000000000003</v>
      </c>
      <c r="Q628" s="13" t="s">
        <v>8246</v>
      </c>
      <c r="R628" s="15">
        <f t="shared" si="39"/>
        <v>111.41025641025641</v>
      </c>
      <c r="S628" t="s">
        <v>8319</v>
      </c>
      <c r="T628" t="s">
        <v>8320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 s="13" t="s">
        <v>8235</v>
      </c>
      <c r="E629">
        <v>450000</v>
      </c>
      <c r="F629">
        <v>90</v>
      </c>
      <c r="G629" t="s">
        <v>8220</v>
      </c>
      <c r="H629">
        <v>1457996400</v>
      </c>
      <c r="I629" s="9">
        <f t="shared" si="36"/>
        <v>42443.958333333328</v>
      </c>
      <c r="J629">
        <v>1452842511</v>
      </c>
      <c r="K629" s="9">
        <f t="shared" si="37"/>
        <v>42384.306840277779</v>
      </c>
      <c r="L629" t="b">
        <v>0</v>
      </c>
      <c r="M629">
        <v>1</v>
      </c>
      <c r="N629" t="b">
        <v>0</v>
      </c>
      <c r="O629" t="s">
        <v>8272</v>
      </c>
      <c r="P629" s="5">
        <f t="shared" si="38"/>
        <v>0.02</v>
      </c>
      <c r="Q629" s="13" t="s">
        <v>8255</v>
      </c>
      <c r="R629" s="15">
        <f t="shared" si="39"/>
        <v>90</v>
      </c>
      <c r="S629" t="s">
        <v>8319</v>
      </c>
      <c r="T629" t="s">
        <v>8320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 s="13" t="s">
        <v>8224</v>
      </c>
      <c r="E630">
        <v>5000</v>
      </c>
      <c r="F630">
        <v>0</v>
      </c>
      <c r="G630" t="s">
        <v>8220</v>
      </c>
      <c r="H630">
        <v>1405269457</v>
      </c>
      <c r="I630" s="9">
        <f t="shared" si="36"/>
        <v>41833.692789351851</v>
      </c>
      <c r="J630">
        <v>1402677457</v>
      </c>
      <c r="K630" s="9">
        <f t="shared" si="37"/>
        <v>41803.692789351851</v>
      </c>
      <c r="L630" t="b">
        <v>0</v>
      </c>
      <c r="M630">
        <v>0</v>
      </c>
      <c r="N630" t="b">
        <v>0</v>
      </c>
      <c r="O630" t="s">
        <v>8272</v>
      </c>
      <c r="P630" s="5">
        <f t="shared" si="38"/>
        <v>0</v>
      </c>
      <c r="Q630" s="13" t="s">
        <v>8246</v>
      </c>
      <c r="R630" s="15" t="str">
        <f t="shared" si="39"/>
        <v>0</v>
      </c>
      <c r="S630" t="s">
        <v>8319</v>
      </c>
      <c r="T630" t="s">
        <v>8320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 s="13" t="s">
        <v>8226</v>
      </c>
      <c r="E631">
        <v>200000</v>
      </c>
      <c r="F631">
        <v>350</v>
      </c>
      <c r="G631" t="s">
        <v>8220</v>
      </c>
      <c r="H631">
        <v>1463239108</v>
      </c>
      <c r="I631" s="9">
        <f t="shared" si="36"/>
        <v>42504.637824074074</v>
      </c>
      <c r="J631">
        <v>1460647108</v>
      </c>
      <c r="K631" s="9">
        <f t="shared" si="37"/>
        <v>42474.637824074074</v>
      </c>
      <c r="L631" t="b">
        <v>0</v>
      </c>
      <c r="M631">
        <v>3</v>
      </c>
      <c r="N631" t="b">
        <v>0</v>
      </c>
      <c r="O631" t="s">
        <v>8272</v>
      </c>
      <c r="P631" s="5">
        <f t="shared" si="38"/>
        <v>0.17500000000000002</v>
      </c>
      <c r="Q631" s="13" t="s">
        <v>8248</v>
      </c>
      <c r="R631" s="15">
        <f t="shared" si="39"/>
        <v>116.66666666666667</v>
      </c>
      <c r="S631" t="s">
        <v>8319</v>
      </c>
      <c r="T631" t="s">
        <v>8320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 s="13" t="s">
        <v>8224</v>
      </c>
      <c r="E632">
        <v>11999</v>
      </c>
      <c r="F632">
        <v>10</v>
      </c>
      <c r="G632" t="s">
        <v>8220</v>
      </c>
      <c r="H632">
        <v>1441516200</v>
      </c>
      <c r="I632" s="9">
        <f t="shared" si="36"/>
        <v>42253.215277777781</v>
      </c>
      <c r="J632">
        <v>1438959121</v>
      </c>
      <c r="K632" s="9">
        <f t="shared" si="37"/>
        <v>42223.619456018518</v>
      </c>
      <c r="L632" t="b">
        <v>0</v>
      </c>
      <c r="M632">
        <v>1</v>
      </c>
      <c r="N632" t="b">
        <v>0</v>
      </c>
      <c r="O632" t="s">
        <v>8272</v>
      </c>
      <c r="P632" s="5">
        <f t="shared" si="38"/>
        <v>8.3340278356529712E-2</v>
      </c>
      <c r="Q632" s="13" t="s">
        <v>8246</v>
      </c>
      <c r="R632" s="15">
        <f t="shared" si="39"/>
        <v>10</v>
      </c>
      <c r="S632" t="s">
        <v>8319</v>
      </c>
      <c r="T632" t="s">
        <v>8320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 s="13" t="s">
        <v>8229</v>
      </c>
      <c r="E633">
        <v>50000</v>
      </c>
      <c r="F633">
        <v>690</v>
      </c>
      <c r="G633" t="s">
        <v>8220</v>
      </c>
      <c r="H633">
        <v>1464460329</v>
      </c>
      <c r="I633" s="9">
        <f t="shared" si="36"/>
        <v>42518.772326388891</v>
      </c>
      <c r="J633">
        <v>1461954729</v>
      </c>
      <c r="K633" s="9">
        <f t="shared" si="37"/>
        <v>42489.772326388891</v>
      </c>
      <c r="L633" t="b">
        <v>0</v>
      </c>
      <c r="M633">
        <v>9</v>
      </c>
      <c r="N633" t="b">
        <v>0</v>
      </c>
      <c r="O633" t="s">
        <v>8272</v>
      </c>
      <c r="P633" s="5">
        <f t="shared" si="38"/>
        <v>1.38</v>
      </c>
      <c r="Q633" s="13" t="s">
        <v>8251</v>
      </c>
      <c r="R633" s="15">
        <f t="shared" si="39"/>
        <v>76.666666666666671</v>
      </c>
      <c r="S633" t="s">
        <v>8319</v>
      </c>
      <c r="T633" t="s">
        <v>8320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 s="13" t="s">
        <v>8233</v>
      </c>
      <c r="E634">
        <v>20000</v>
      </c>
      <c r="F634">
        <v>0</v>
      </c>
      <c r="G634" t="s">
        <v>8220</v>
      </c>
      <c r="H634">
        <v>1448470165</v>
      </c>
      <c r="I634" s="9">
        <f t="shared" si="36"/>
        <v>42333.700983796298</v>
      </c>
      <c r="J634">
        <v>1445874565</v>
      </c>
      <c r="K634" s="9">
        <f t="shared" si="37"/>
        <v>42303.659317129626</v>
      </c>
      <c r="L634" t="b">
        <v>0</v>
      </c>
      <c r="M634">
        <v>0</v>
      </c>
      <c r="N634" t="b">
        <v>0</v>
      </c>
      <c r="O634" t="s">
        <v>8272</v>
      </c>
      <c r="P634" s="5">
        <f t="shared" si="38"/>
        <v>0</v>
      </c>
      <c r="Q634" s="13" t="s">
        <v>8249</v>
      </c>
      <c r="R634" s="15" t="str">
        <f t="shared" si="39"/>
        <v>0</v>
      </c>
      <c r="S634" t="s">
        <v>8319</v>
      </c>
      <c r="T634" t="s">
        <v>8320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 s="13" t="s">
        <v>8224</v>
      </c>
      <c r="E635">
        <v>10000</v>
      </c>
      <c r="F635">
        <v>1245</v>
      </c>
      <c r="G635" t="s">
        <v>8220</v>
      </c>
      <c r="H635">
        <v>1466204400</v>
      </c>
      <c r="I635" s="9">
        <f t="shared" si="36"/>
        <v>42538.958333333328</v>
      </c>
      <c r="J635">
        <v>1463469062</v>
      </c>
      <c r="K635" s="9">
        <f t="shared" si="37"/>
        <v>42507.29932870371</v>
      </c>
      <c r="L635" t="b">
        <v>0</v>
      </c>
      <c r="M635">
        <v>25</v>
      </c>
      <c r="N635" t="b">
        <v>0</v>
      </c>
      <c r="O635" t="s">
        <v>8272</v>
      </c>
      <c r="P635" s="5">
        <f t="shared" si="38"/>
        <v>12.45</v>
      </c>
      <c r="Q635" s="13" t="s">
        <v>8246</v>
      </c>
      <c r="R635" s="15">
        <f t="shared" si="39"/>
        <v>49.8</v>
      </c>
      <c r="S635" t="s">
        <v>8319</v>
      </c>
      <c r="T635" t="s">
        <v>8320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 s="13" t="s">
        <v>8224</v>
      </c>
      <c r="E636">
        <v>5000</v>
      </c>
      <c r="F636">
        <v>1</v>
      </c>
      <c r="G636" t="s">
        <v>8220</v>
      </c>
      <c r="H636">
        <v>1424989029</v>
      </c>
      <c r="I636" s="9">
        <f t="shared" si="36"/>
        <v>42061.928576388891</v>
      </c>
      <c r="J636">
        <v>1422397029</v>
      </c>
      <c r="K636" s="9">
        <f t="shared" si="37"/>
        <v>42031.928576388891</v>
      </c>
      <c r="L636" t="b">
        <v>0</v>
      </c>
      <c r="M636">
        <v>1</v>
      </c>
      <c r="N636" t="b">
        <v>0</v>
      </c>
      <c r="O636" t="s">
        <v>8272</v>
      </c>
      <c r="P636" s="5">
        <f t="shared" si="38"/>
        <v>0.02</v>
      </c>
      <c r="Q636" s="13" t="s">
        <v>8246</v>
      </c>
      <c r="R636" s="15">
        <f t="shared" si="39"/>
        <v>1</v>
      </c>
      <c r="S636" t="s">
        <v>8319</v>
      </c>
      <c r="T636" t="s">
        <v>8320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 s="13" t="s">
        <v>8224</v>
      </c>
      <c r="E637">
        <v>25000</v>
      </c>
      <c r="F637">
        <v>2</v>
      </c>
      <c r="G637" t="s">
        <v>8220</v>
      </c>
      <c r="H637">
        <v>1428804762</v>
      </c>
      <c r="I637" s="9">
        <f t="shared" si="36"/>
        <v>42106.092152777783</v>
      </c>
      <c r="J637">
        <v>1426212762</v>
      </c>
      <c r="K637" s="9">
        <f t="shared" si="37"/>
        <v>42076.092152777783</v>
      </c>
      <c r="L637" t="b">
        <v>0</v>
      </c>
      <c r="M637">
        <v>1</v>
      </c>
      <c r="N637" t="b">
        <v>0</v>
      </c>
      <c r="O637" t="s">
        <v>8272</v>
      </c>
      <c r="P637" s="5">
        <f t="shared" si="38"/>
        <v>8.0000000000000002E-3</v>
      </c>
      <c r="Q637" s="13" t="s">
        <v>8246</v>
      </c>
      <c r="R637" s="15">
        <f t="shared" si="39"/>
        <v>2</v>
      </c>
      <c r="S637" t="s">
        <v>8319</v>
      </c>
      <c r="T637" t="s">
        <v>8320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 s="13" t="s">
        <v>8225</v>
      </c>
      <c r="E638">
        <v>2000</v>
      </c>
      <c r="F638">
        <v>4</v>
      </c>
      <c r="G638" t="s">
        <v>8220</v>
      </c>
      <c r="H638">
        <v>1433587620</v>
      </c>
      <c r="I638" s="9">
        <f t="shared" si="36"/>
        <v>42161.44930555555</v>
      </c>
      <c r="J638">
        <v>1430996150</v>
      </c>
      <c r="K638" s="9">
        <f t="shared" si="37"/>
        <v>42131.455439814818</v>
      </c>
      <c r="L638" t="b">
        <v>0</v>
      </c>
      <c r="M638">
        <v>1</v>
      </c>
      <c r="N638" t="b">
        <v>0</v>
      </c>
      <c r="O638" t="s">
        <v>8272</v>
      </c>
      <c r="P638" s="5">
        <f t="shared" si="38"/>
        <v>0.2</v>
      </c>
      <c r="Q638" s="13" t="s">
        <v>8247</v>
      </c>
      <c r="R638" s="15">
        <f t="shared" si="39"/>
        <v>4</v>
      </c>
      <c r="S638" t="s">
        <v>8319</v>
      </c>
      <c r="T638" t="s">
        <v>8320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 s="13" t="s">
        <v>8225</v>
      </c>
      <c r="E639">
        <v>100000</v>
      </c>
      <c r="F639">
        <v>0</v>
      </c>
      <c r="G639" t="s">
        <v>8220</v>
      </c>
      <c r="H639">
        <v>1488063840</v>
      </c>
      <c r="I639" s="9">
        <f t="shared" si="36"/>
        <v>42791.961111111115</v>
      </c>
      <c r="J639">
        <v>1485558318</v>
      </c>
      <c r="K639" s="9">
        <f t="shared" si="37"/>
        <v>42762.962013888886</v>
      </c>
      <c r="L639" t="b">
        <v>0</v>
      </c>
      <c r="M639">
        <v>0</v>
      </c>
      <c r="N639" t="b">
        <v>0</v>
      </c>
      <c r="O639" t="s">
        <v>8272</v>
      </c>
      <c r="P639" s="5">
        <f t="shared" si="38"/>
        <v>0</v>
      </c>
      <c r="Q639" s="13" t="s">
        <v>8247</v>
      </c>
      <c r="R639" s="15" t="str">
        <f t="shared" si="39"/>
        <v>0</v>
      </c>
      <c r="S639" t="s">
        <v>8319</v>
      </c>
      <c r="T639" t="s">
        <v>8320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13" t="s">
        <v>8236</v>
      </c>
      <c r="E640">
        <v>200000</v>
      </c>
      <c r="F640">
        <v>18</v>
      </c>
      <c r="G640" t="s">
        <v>8220</v>
      </c>
      <c r="H640">
        <v>1490447662</v>
      </c>
      <c r="I640" s="9">
        <f t="shared" si="36"/>
        <v>42819.55164351852</v>
      </c>
      <c r="J640">
        <v>1485267262</v>
      </c>
      <c r="K640" s="9">
        <f t="shared" si="37"/>
        <v>42759.593310185184</v>
      </c>
      <c r="L640" t="b">
        <v>0</v>
      </c>
      <c r="M640">
        <v>6</v>
      </c>
      <c r="N640" t="b">
        <v>0</v>
      </c>
      <c r="O640" t="s">
        <v>8272</v>
      </c>
      <c r="P640" s="5">
        <f t="shared" si="38"/>
        <v>9.0000000000000011E-3</v>
      </c>
      <c r="Q640" s="13" t="s">
        <v>8249</v>
      </c>
      <c r="R640" s="15">
        <f t="shared" si="39"/>
        <v>3</v>
      </c>
      <c r="S640" t="s">
        <v>8319</v>
      </c>
      <c r="T640" t="s">
        <v>8320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 s="13" t="s">
        <v>8224</v>
      </c>
      <c r="E641">
        <v>1000000</v>
      </c>
      <c r="F641">
        <v>1</v>
      </c>
      <c r="G641" t="s">
        <v>8220</v>
      </c>
      <c r="H641">
        <v>1413208795</v>
      </c>
      <c r="I641" s="9">
        <f t="shared" si="36"/>
        <v>41925.583275462966</v>
      </c>
      <c r="J641">
        <v>1408024795</v>
      </c>
      <c r="K641" s="9">
        <f t="shared" si="37"/>
        <v>41865.583275462966</v>
      </c>
      <c r="L641" t="b">
        <v>0</v>
      </c>
      <c r="M641">
        <v>1</v>
      </c>
      <c r="N641" t="b">
        <v>0</v>
      </c>
      <c r="O641" t="s">
        <v>8272</v>
      </c>
      <c r="P641" s="5">
        <f t="shared" si="38"/>
        <v>9.9999999999999991E-5</v>
      </c>
      <c r="Q641" s="13" t="s">
        <v>8246</v>
      </c>
      <c r="R641" s="15">
        <f t="shared" si="39"/>
        <v>1</v>
      </c>
      <c r="S641" t="s">
        <v>8319</v>
      </c>
      <c r="T641" t="s">
        <v>8320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 s="13" t="s">
        <v>8230</v>
      </c>
      <c r="E642">
        <v>70</v>
      </c>
      <c r="F642">
        <v>101</v>
      </c>
      <c r="G642" t="s">
        <v>8219</v>
      </c>
      <c r="H642">
        <v>1480028400</v>
      </c>
      <c r="I642" s="9">
        <f t="shared" ref="I642:I705" si="40">(((H642/60)/60)/24)+DATE(1970,1,1)</f>
        <v>42698.958333333328</v>
      </c>
      <c r="J642">
        <v>1478685915</v>
      </c>
      <c r="K642" s="9">
        <f t="shared" ref="K642:K705" si="41">(((J642/60)/60)/24)+DATE(1970,1,1)</f>
        <v>42683.420312500006</v>
      </c>
      <c r="L642" t="b">
        <v>0</v>
      </c>
      <c r="M642">
        <v>2</v>
      </c>
      <c r="N642" t="b">
        <v>1</v>
      </c>
      <c r="O642" t="s">
        <v>8273</v>
      </c>
      <c r="P642" s="5">
        <f t="shared" ref="P642:P705" si="42">F642/E642*100</f>
        <v>144.28571428571428</v>
      </c>
      <c r="Q642" s="13" t="s">
        <v>8249</v>
      </c>
      <c r="R642" s="15">
        <f t="shared" ref="R642:R705" si="43">IF(M642&gt;0,F642/M642,"0")</f>
        <v>50.5</v>
      </c>
      <c r="S642" t="s">
        <v>8319</v>
      </c>
      <c r="T642" t="s">
        <v>8321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 s="13" t="s">
        <v>8224</v>
      </c>
      <c r="E643">
        <v>40000</v>
      </c>
      <c r="F643">
        <v>47665</v>
      </c>
      <c r="G643" t="s">
        <v>8219</v>
      </c>
      <c r="H643">
        <v>1439473248</v>
      </c>
      <c r="I643" s="9">
        <f t="shared" si="40"/>
        <v>42229.57</v>
      </c>
      <c r="J643">
        <v>1436881248</v>
      </c>
      <c r="K643" s="9">
        <f t="shared" si="41"/>
        <v>42199.57</v>
      </c>
      <c r="L643" t="b">
        <v>0</v>
      </c>
      <c r="M643">
        <v>315</v>
      </c>
      <c r="N643" t="b">
        <v>1</v>
      </c>
      <c r="O643" t="s">
        <v>8273</v>
      </c>
      <c r="P643" s="5">
        <f t="shared" si="42"/>
        <v>119.16249999999999</v>
      </c>
      <c r="Q643" s="13" t="s">
        <v>8246</v>
      </c>
      <c r="R643" s="15">
        <f t="shared" si="43"/>
        <v>151.31746031746033</v>
      </c>
      <c r="S643" t="s">
        <v>8319</v>
      </c>
      <c r="T643" t="s">
        <v>8321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 s="13" t="s">
        <v>8236</v>
      </c>
      <c r="E644">
        <v>20000</v>
      </c>
      <c r="F644">
        <v>292097</v>
      </c>
      <c r="G644" t="s">
        <v>8219</v>
      </c>
      <c r="H644">
        <v>1439998674</v>
      </c>
      <c r="I644" s="9">
        <f t="shared" si="40"/>
        <v>42235.651319444441</v>
      </c>
      <c r="J644">
        <v>1436888274</v>
      </c>
      <c r="K644" s="9">
        <f t="shared" si="41"/>
        <v>42199.651319444441</v>
      </c>
      <c r="L644" t="b">
        <v>0</v>
      </c>
      <c r="M644">
        <v>2174</v>
      </c>
      <c r="N644" t="b">
        <v>1</v>
      </c>
      <c r="O644" t="s">
        <v>8273</v>
      </c>
      <c r="P644" s="5">
        <f t="shared" si="42"/>
        <v>1460.4850000000001</v>
      </c>
      <c r="Q644" s="13" t="s">
        <v>8249</v>
      </c>
      <c r="R644" s="15">
        <f t="shared" si="43"/>
        <v>134.3592456301748</v>
      </c>
      <c r="S644" t="s">
        <v>8319</v>
      </c>
      <c r="T644" t="s">
        <v>8321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 s="13" t="s">
        <v>8224</v>
      </c>
      <c r="E645">
        <v>25000</v>
      </c>
      <c r="F645">
        <v>26452</v>
      </c>
      <c r="G645" t="s">
        <v>8219</v>
      </c>
      <c r="H645">
        <v>1433085875</v>
      </c>
      <c r="I645" s="9">
        <f t="shared" si="40"/>
        <v>42155.642071759255</v>
      </c>
      <c r="J645">
        <v>1428333875</v>
      </c>
      <c r="K645" s="9">
        <f t="shared" si="41"/>
        <v>42100.642071759255</v>
      </c>
      <c r="L645" t="b">
        <v>0</v>
      </c>
      <c r="M645">
        <v>152</v>
      </c>
      <c r="N645" t="b">
        <v>1</v>
      </c>
      <c r="O645" t="s">
        <v>8273</v>
      </c>
      <c r="P645" s="5">
        <f t="shared" si="42"/>
        <v>105.80799999999999</v>
      </c>
      <c r="Q645" s="13" t="s">
        <v>8246</v>
      </c>
      <c r="R645" s="15">
        <f t="shared" si="43"/>
        <v>174.02631578947367</v>
      </c>
      <c r="S645" t="s">
        <v>8319</v>
      </c>
      <c r="T645" t="s">
        <v>8321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 s="13" t="s">
        <v>8224</v>
      </c>
      <c r="E646">
        <v>25000</v>
      </c>
      <c r="F646">
        <v>75029.48</v>
      </c>
      <c r="G646" t="s">
        <v>8219</v>
      </c>
      <c r="H646">
        <v>1414544400</v>
      </c>
      <c r="I646" s="9">
        <f t="shared" si="40"/>
        <v>41941.041666666664</v>
      </c>
      <c r="J646">
        <v>1410883139</v>
      </c>
      <c r="K646" s="9">
        <f t="shared" si="41"/>
        <v>41898.665960648148</v>
      </c>
      <c r="L646" t="b">
        <v>0</v>
      </c>
      <c r="M646">
        <v>1021</v>
      </c>
      <c r="N646" t="b">
        <v>1</v>
      </c>
      <c r="O646" t="s">
        <v>8273</v>
      </c>
      <c r="P646" s="5">
        <f t="shared" si="42"/>
        <v>300.11791999999997</v>
      </c>
      <c r="Q646" s="13" t="s">
        <v>8246</v>
      </c>
      <c r="R646" s="15">
        <f t="shared" si="43"/>
        <v>73.486268364348675</v>
      </c>
      <c r="S646" t="s">
        <v>8319</v>
      </c>
      <c r="T646" t="s">
        <v>8321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 s="13" t="s">
        <v>8224</v>
      </c>
      <c r="E647">
        <v>2000</v>
      </c>
      <c r="F647">
        <v>5574</v>
      </c>
      <c r="G647" t="s">
        <v>8219</v>
      </c>
      <c r="H647">
        <v>1470962274</v>
      </c>
      <c r="I647" s="9">
        <f t="shared" si="40"/>
        <v>42594.026319444441</v>
      </c>
      <c r="J647">
        <v>1468370274</v>
      </c>
      <c r="K647" s="9">
        <f t="shared" si="41"/>
        <v>42564.026319444441</v>
      </c>
      <c r="L647" t="b">
        <v>0</v>
      </c>
      <c r="M647">
        <v>237</v>
      </c>
      <c r="N647" t="b">
        <v>1</v>
      </c>
      <c r="O647" t="s">
        <v>8273</v>
      </c>
      <c r="P647" s="5">
        <f t="shared" si="42"/>
        <v>278.7</v>
      </c>
      <c r="Q647" s="13" t="s">
        <v>8246</v>
      </c>
      <c r="R647" s="15">
        <f t="shared" si="43"/>
        <v>23.518987341772153</v>
      </c>
      <c r="S647" t="s">
        <v>8319</v>
      </c>
      <c r="T647" t="s">
        <v>8321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 s="13" t="s">
        <v>8224</v>
      </c>
      <c r="E648">
        <v>800</v>
      </c>
      <c r="F648">
        <v>1055.01</v>
      </c>
      <c r="G648" t="s">
        <v>8219</v>
      </c>
      <c r="H648">
        <v>1407788867</v>
      </c>
      <c r="I648" s="9">
        <f t="shared" si="40"/>
        <v>41862.852627314816</v>
      </c>
      <c r="J648">
        <v>1405196867</v>
      </c>
      <c r="K648" s="9">
        <f t="shared" si="41"/>
        <v>41832.852627314816</v>
      </c>
      <c r="L648" t="b">
        <v>0</v>
      </c>
      <c r="M648">
        <v>27</v>
      </c>
      <c r="N648" t="b">
        <v>1</v>
      </c>
      <c r="O648" t="s">
        <v>8273</v>
      </c>
      <c r="P648" s="5">
        <f t="shared" si="42"/>
        <v>131.87625</v>
      </c>
      <c r="Q648" s="13" t="s">
        <v>8246</v>
      </c>
      <c r="R648" s="15">
        <f t="shared" si="43"/>
        <v>39.074444444444445</v>
      </c>
      <c r="S648" t="s">
        <v>8319</v>
      </c>
      <c r="T648" t="s">
        <v>8321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 s="13" t="s">
        <v>8229</v>
      </c>
      <c r="E649">
        <v>2000</v>
      </c>
      <c r="F649">
        <v>2141</v>
      </c>
      <c r="G649" t="s">
        <v>8219</v>
      </c>
      <c r="H649">
        <v>1458235549</v>
      </c>
      <c r="I649" s="9">
        <f t="shared" si="40"/>
        <v>42446.726261574076</v>
      </c>
      <c r="J649">
        <v>1455647149</v>
      </c>
      <c r="K649" s="9">
        <f t="shared" si="41"/>
        <v>42416.767928240741</v>
      </c>
      <c r="L649" t="b">
        <v>0</v>
      </c>
      <c r="M649">
        <v>17</v>
      </c>
      <c r="N649" t="b">
        <v>1</v>
      </c>
      <c r="O649" t="s">
        <v>8273</v>
      </c>
      <c r="P649" s="5">
        <f t="shared" si="42"/>
        <v>107.05</v>
      </c>
      <c r="Q649" s="13" t="s">
        <v>8251</v>
      </c>
      <c r="R649" s="15">
        <f t="shared" si="43"/>
        <v>125.94117647058823</v>
      </c>
      <c r="S649" t="s">
        <v>8319</v>
      </c>
      <c r="T649" t="s">
        <v>8321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 s="13" t="s">
        <v>8224</v>
      </c>
      <c r="E650">
        <v>35000</v>
      </c>
      <c r="F650">
        <v>44388</v>
      </c>
      <c r="G650" t="s">
        <v>8219</v>
      </c>
      <c r="H650">
        <v>1413304708</v>
      </c>
      <c r="I650" s="9">
        <f t="shared" si="40"/>
        <v>41926.693379629629</v>
      </c>
      <c r="J650">
        <v>1410280708</v>
      </c>
      <c r="K650" s="9">
        <f t="shared" si="41"/>
        <v>41891.693379629629</v>
      </c>
      <c r="L650" t="b">
        <v>0</v>
      </c>
      <c r="M650">
        <v>27</v>
      </c>
      <c r="N650" t="b">
        <v>1</v>
      </c>
      <c r="O650" t="s">
        <v>8273</v>
      </c>
      <c r="P650" s="5">
        <f t="shared" si="42"/>
        <v>126.82285714285715</v>
      </c>
      <c r="Q650" s="13" t="s">
        <v>8246</v>
      </c>
      <c r="R650" s="15">
        <f t="shared" si="43"/>
        <v>1644</v>
      </c>
      <c r="S650" t="s">
        <v>8319</v>
      </c>
      <c r="T650" t="s">
        <v>8321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 s="13" t="s">
        <v>8224</v>
      </c>
      <c r="E651">
        <v>2500</v>
      </c>
      <c r="F651">
        <v>3499</v>
      </c>
      <c r="G651" t="s">
        <v>8219</v>
      </c>
      <c r="H651">
        <v>1410904413</v>
      </c>
      <c r="I651" s="9">
        <f t="shared" si="40"/>
        <v>41898.912187499998</v>
      </c>
      <c r="J651">
        <v>1409090013</v>
      </c>
      <c r="K651" s="9">
        <f t="shared" si="41"/>
        <v>41877.912187499998</v>
      </c>
      <c r="L651" t="b">
        <v>0</v>
      </c>
      <c r="M651">
        <v>82</v>
      </c>
      <c r="N651" t="b">
        <v>1</v>
      </c>
      <c r="O651" t="s">
        <v>8273</v>
      </c>
      <c r="P651" s="5">
        <f t="shared" si="42"/>
        <v>139.96</v>
      </c>
      <c r="Q651" s="13" t="s">
        <v>8246</v>
      </c>
      <c r="R651" s="15">
        <f t="shared" si="43"/>
        <v>42.670731707317074</v>
      </c>
      <c r="S651" t="s">
        <v>8319</v>
      </c>
      <c r="T651" t="s">
        <v>8321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 s="13" t="s">
        <v>8224</v>
      </c>
      <c r="E652">
        <v>1500</v>
      </c>
      <c r="F652">
        <v>1686</v>
      </c>
      <c r="G652" t="s">
        <v>8219</v>
      </c>
      <c r="H652">
        <v>1418953984</v>
      </c>
      <c r="I652" s="9">
        <f t="shared" si="40"/>
        <v>41992.078518518523</v>
      </c>
      <c r="J652">
        <v>1413766384</v>
      </c>
      <c r="K652" s="9">
        <f t="shared" si="41"/>
        <v>41932.036851851852</v>
      </c>
      <c r="L652" t="b">
        <v>0</v>
      </c>
      <c r="M652">
        <v>48</v>
      </c>
      <c r="N652" t="b">
        <v>1</v>
      </c>
      <c r="O652" t="s">
        <v>8273</v>
      </c>
      <c r="P652" s="5">
        <f t="shared" si="42"/>
        <v>112.4</v>
      </c>
      <c r="Q652" s="13" t="s">
        <v>8246</v>
      </c>
      <c r="R652" s="15">
        <f t="shared" si="43"/>
        <v>35.125</v>
      </c>
      <c r="S652" t="s">
        <v>8319</v>
      </c>
      <c r="T652" t="s">
        <v>8321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 s="13" t="s">
        <v>8224</v>
      </c>
      <c r="E653">
        <v>25000</v>
      </c>
      <c r="F653">
        <v>25132</v>
      </c>
      <c r="G653" t="s">
        <v>8219</v>
      </c>
      <c r="H653">
        <v>1418430311</v>
      </c>
      <c r="I653" s="9">
        <f t="shared" si="40"/>
        <v>41986.017488425925</v>
      </c>
      <c r="J653">
        <v>1415838311</v>
      </c>
      <c r="K653" s="9">
        <f t="shared" si="41"/>
        <v>41956.017488425925</v>
      </c>
      <c r="L653" t="b">
        <v>0</v>
      </c>
      <c r="M653">
        <v>105</v>
      </c>
      <c r="N653" t="b">
        <v>1</v>
      </c>
      <c r="O653" t="s">
        <v>8273</v>
      </c>
      <c r="P653" s="5">
        <f t="shared" si="42"/>
        <v>100.52799999999999</v>
      </c>
      <c r="Q653" s="13" t="s">
        <v>8246</v>
      </c>
      <c r="R653" s="15">
        <f t="shared" si="43"/>
        <v>239.35238095238094</v>
      </c>
      <c r="S653" t="s">
        <v>8319</v>
      </c>
      <c r="T653" t="s">
        <v>8321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 s="13" t="s">
        <v>8224</v>
      </c>
      <c r="E654">
        <v>3000</v>
      </c>
      <c r="F654">
        <v>3014</v>
      </c>
      <c r="G654" t="s">
        <v>8219</v>
      </c>
      <c r="H654">
        <v>1480613650</v>
      </c>
      <c r="I654" s="9">
        <f t="shared" si="40"/>
        <v>42705.732060185182</v>
      </c>
      <c r="J654">
        <v>1478018050</v>
      </c>
      <c r="K654" s="9">
        <f t="shared" si="41"/>
        <v>42675.690393518518</v>
      </c>
      <c r="L654" t="b">
        <v>0</v>
      </c>
      <c r="M654">
        <v>28</v>
      </c>
      <c r="N654" t="b">
        <v>1</v>
      </c>
      <c r="O654" t="s">
        <v>8273</v>
      </c>
      <c r="P654" s="5">
        <f t="shared" si="42"/>
        <v>100.46666666666665</v>
      </c>
      <c r="Q654" s="13" t="s">
        <v>8246</v>
      </c>
      <c r="R654" s="15">
        <f t="shared" si="43"/>
        <v>107.64285714285714</v>
      </c>
      <c r="S654" t="s">
        <v>8319</v>
      </c>
      <c r="T654" t="s">
        <v>8321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 s="13" t="s">
        <v>8224</v>
      </c>
      <c r="E655">
        <v>75000</v>
      </c>
      <c r="F655">
        <v>106084.5</v>
      </c>
      <c r="G655" t="s">
        <v>8219</v>
      </c>
      <c r="H655">
        <v>1440082240</v>
      </c>
      <c r="I655" s="9">
        <f t="shared" si="40"/>
        <v>42236.618518518517</v>
      </c>
      <c r="J655">
        <v>1436885440</v>
      </c>
      <c r="K655" s="9">
        <f t="shared" si="41"/>
        <v>42199.618518518517</v>
      </c>
      <c r="L655" t="b">
        <v>0</v>
      </c>
      <c r="M655">
        <v>1107</v>
      </c>
      <c r="N655" t="b">
        <v>1</v>
      </c>
      <c r="O655" t="s">
        <v>8273</v>
      </c>
      <c r="P655" s="5">
        <f t="shared" si="42"/>
        <v>141.446</v>
      </c>
      <c r="Q655" s="13" t="s">
        <v>8246</v>
      </c>
      <c r="R655" s="15">
        <f t="shared" si="43"/>
        <v>95.830623306233065</v>
      </c>
      <c r="S655" t="s">
        <v>8319</v>
      </c>
      <c r="T655" t="s">
        <v>8321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 s="13" t="s">
        <v>8224</v>
      </c>
      <c r="E656">
        <v>12000</v>
      </c>
      <c r="F656">
        <v>32075</v>
      </c>
      <c r="G656" t="s">
        <v>8219</v>
      </c>
      <c r="H656">
        <v>1436396313</v>
      </c>
      <c r="I656" s="9">
        <f t="shared" si="40"/>
        <v>42193.957326388889</v>
      </c>
      <c r="J656">
        <v>1433804313</v>
      </c>
      <c r="K656" s="9">
        <f t="shared" si="41"/>
        <v>42163.957326388889</v>
      </c>
      <c r="L656" t="b">
        <v>0</v>
      </c>
      <c r="M656">
        <v>1013</v>
      </c>
      <c r="N656" t="b">
        <v>1</v>
      </c>
      <c r="O656" t="s">
        <v>8273</v>
      </c>
      <c r="P656" s="5">
        <f t="shared" si="42"/>
        <v>267.29166666666669</v>
      </c>
      <c r="Q656" s="13" t="s">
        <v>8246</v>
      </c>
      <c r="R656" s="15">
        <f t="shared" si="43"/>
        <v>31.663376110562684</v>
      </c>
      <c r="S656" t="s">
        <v>8319</v>
      </c>
      <c r="T656" t="s">
        <v>8321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 s="13" t="s">
        <v>8224</v>
      </c>
      <c r="E657">
        <v>8000</v>
      </c>
      <c r="F657">
        <v>11751</v>
      </c>
      <c r="G657" t="s">
        <v>8219</v>
      </c>
      <c r="H657">
        <v>1426197512</v>
      </c>
      <c r="I657" s="9">
        <f t="shared" si="40"/>
        <v>42075.915648148148</v>
      </c>
      <c r="J657">
        <v>1423609112</v>
      </c>
      <c r="K657" s="9">
        <f t="shared" si="41"/>
        <v>42045.957314814819</v>
      </c>
      <c r="L657" t="b">
        <v>0</v>
      </c>
      <c r="M657">
        <v>274</v>
      </c>
      <c r="N657" t="b">
        <v>1</v>
      </c>
      <c r="O657" t="s">
        <v>8273</v>
      </c>
      <c r="P657" s="5">
        <f t="shared" si="42"/>
        <v>146.88749999999999</v>
      </c>
      <c r="Q657" s="13" t="s">
        <v>8246</v>
      </c>
      <c r="R657" s="15">
        <f t="shared" si="43"/>
        <v>42.886861313868614</v>
      </c>
      <c r="S657" t="s">
        <v>8319</v>
      </c>
      <c r="T657" t="s">
        <v>8321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 s="13" t="s">
        <v>8224</v>
      </c>
      <c r="E658">
        <v>5000</v>
      </c>
      <c r="F658">
        <v>10678</v>
      </c>
      <c r="G658" t="s">
        <v>8219</v>
      </c>
      <c r="H658">
        <v>1460917119</v>
      </c>
      <c r="I658" s="9">
        <f t="shared" si="40"/>
        <v>42477.762951388882</v>
      </c>
      <c r="J658">
        <v>1455736719</v>
      </c>
      <c r="K658" s="9">
        <f t="shared" si="41"/>
        <v>42417.804618055554</v>
      </c>
      <c r="L658" t="b">
        <v>0</v>
      </c>
      <c r="M658">
        <v>87</v>
      </c>
      <c r="N658" t="b">
        <v>1</v>
      </c>
      <c r="O658" t="s">
        <v>8273</v>
      </c>
      <c r="P658" s="5">
        <f t="shared" si="42"/>
        <v>213.56</v>
      </c>
      <c r="Q658" s="13" t="s">
        <v>8246</v>
      </c>
      <c r="R658" s="15">
        <f t="shared" si="43"/>
        <v>122.73563218390805</v>
      </c>
      <c r="S658" t="s">
        <v>8319</v>
      </c>
      <c r="T658" t="s">
        <v>8321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 s="13" t="s">
        <v>8224</v>
      </c>
      <c r="E659">
        <v>15000</v>
      </c>
      <c r="F659">
        <v>18855</v>
      </c>
      <c r="G659" t="s">
        <v>8219</v>
      </c>
      <c r="H659">
        <v>1450901872</v>
      </c>
      <c r="I659" s="9">
        <f t="shared" si="40"/>
        <v>42361.84574074074</v>
      </c>
      <c r="J659">
        <v>1448309872</v>
      </c>
      <c r="K659" s="9">
        <f t="shared" si="41"/>
        <v>42331.84574074074</v>
      </c>
      <c r="L659" t="b">
        <v>0</v>
      </c>
      <c r="M659">
        <v>99</v>
      </c>
      <c r="N659" t="b">
        <v>1</v>
      </c>
      <c r="O659" t="s">
        <v>8273</v>
      </c>
      <c r="P659" s="5">
        <f t="shared" si="42"/>
        <v>125.69999999999999</v>
      </c>
      <c r="Q659" s="13" t="s">
        <v>8246</v>
      </c>
      <c r="R659" s="15">
        <f t="shared" si="43"/>
        <v>190.45454545454547</v>
      </c>
      <c r="S659" t="s">
        <v>8319</v>
      </c>
      <c r="T659" t="s">
        <v>8321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 s="13" t="s">
        <v>8224</v>
      </c>
      <c r="E660">
        <v>28888</v>
      </c>
      <c r="F660">
        <v>30177</v>
      </c>
      <c r="G660" t="s">
        <v>8219</v>
      </c>
      <c r="H660">
        <v>1437933600</v>
      </c>
      <c r="I660" s="9">
        <f t="shared" si="40"/>
        <v>42211.75</v>
      </c>
      <c r="J660">
        <v>1435117889</v>
      </c>
      <c r="K660" s="9">
        <f t="shared" si="41"/>
        <v>42179.160752314812</v>
      </c>
      <c r="L660" t="b">
        <v>0</v>
      </c>
      <c r="M660">
        <v>276</v>
      </c>
      <c r="N660" t="b">
        <v>1</v>
      </c>
      <c r="O660" t="s">
        <v>8273</v>
      </c>
      <c r="P660" s="5">
        <f t="shared" si="42"/>
        <v>104.46206037108834</v>
      </c>
      <c r="Q660" s="13" t="s">
        <v>8246</v>
      </c>
      <c r="R660" s="15">
        <f t="shared" si="43"/>
        <v>109.33695652173913</v>
      </c>
      <c r="S660" t="s">
        <v>8319</v>
      </c>
      <c r="T660" t="s">
        <v>8321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 s="13" t="s">
        <v>8224</v>
      </c>
      <c r="E661">
        <v>3000</v>
      </c>
      <c r="F661">
        <v>3017</v>
      </c>
      <c r="G661" t="s">
        <v>8219</v>
      </c>
      <c r="H661">
        <v>1440339295</v>
      </c>
      <c r="I661" s="9">
        <f t="shared" si="40"/>
        <v>42239.593692129631</v>
      </c>
      <c r="J661">
        <v>1437747295</v>
      </c>
      <c r="K661" s="9">
        <f t="shared" si="41"/>
        <v>42209.593692129631</v>
      </c>
      <c r="L661" t="b">
        <v>0</v>
      </c>
      <c r="M661">
        <v>21</v>
      </c>
      <c r="N661" t="b">
        <v>1</v>
      </c>
      <c r="O661" t="s">
        <v>8273</v>
      </c>
      <c r="P661" s="5">
        <f t="shared" si="42"/>
        <v>100.56666666666668</v>
      </c>
      <c r="Q661" s="13" t="s">
        <v>8246</v>
      </c>
      <c r="R661" s="15">
        <f t="shared" si="43"/>
        <v>143.66666666666666</v>
      </c>
      <c r="S661" t="s">
        <v>8319</v>
      </c>
      <c r="T661" t="s">
        <v>8321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 s="13" t="s">
        <v>8224</v>
      </c>
      <c r="E662">
        <v>50000</v>
      </c>
      <c r="F662">
        <v>1529</v>
      </c>
      <c r="G662" t="s">
        <v>8221</v>
      </c>
      <c r="H662">
        <v>1415558879</v>
      </c>
      <c r="I662" s="9">
        <f t="shared" si="40"/>
        <v>41952.783321759263</v>
      </c>
      <c r="J662">
        <v>1412963279</v>
      </c>
      <c r="K662" s="9">
        <f t="shared" si="41"/>
        <v>41922.741655092592</v>
      </c>
      <c r="L662" t="b">
        <v>0</v>
      </c>
      <c r="M662">
        <v>18</v>
      </c>
      <c r="N662" t="b">
        <v>0</v>
      </c>
      <c r="O662" t="s">
        <v>8273</v>
      </c>
      <c r="P662" s="5">
        <f t="shared" si="42"/>
        <v>3.0579999999999998</v>
      </c>
      <c r="Q662" s="13" t="s">
        <v>8246</v>
      </c>
      <c r="R662" s="15">
        <f t="shared" si="43"/>
        <v>84.944444444444443</v>
      </c>
      <c r="S662" t="s">
        <v>8319</v>
      </c>
      <c r="T662" t="s">
        <v>8321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 s="13" t="s">
        <v>8224</v>
      </c>
      <c r="E663">
        <v>10000</v>
      </c>
      <c r="F663">
        <v>95</v>
      </c>
      <c r="G663" t="s">
        <v>8221</v>
      </c>
      <c r="H663">
        <v>1477236559</v>
      </c>
      <c r="I663" s="9">
        <f t="shared" si="40"/>
        <v>42666.645358796297</v>
      </c>
      <c r="J663">
        <v>1474644559</v>
      </c>
      <c r="K663" s="9">
        <f t="shared" si="41"/>
        <v>42636.645358796297</v>
      </c>
      <c r="L663" t="b">
        <v>0</v>
      </c>
      <c r="M663">
        <v>9</v>
      </c>
      <c r="N663" t="b">
        <v>0</v>
      </c>
      <c r="O663" t="s">
        <v>8273</v>
      </c>
      <c r="P663" s="5">
        <f t="shared" si="42"/>
        <v>0.95</v>
      </c>
      <c r="Q663" s="13" t="s">
        <v>8246</v>
      </c>
      <c r="R663" s="15">
        <f t="shared" si="43"/>
        <v>10.555555555555555</v>
      </c>
      <c r="S663" t="s">
        <v>8319</v>
      </c>
      <c r="T663" t="s">
        <v>8321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 s="13" t="s">
        <v>8224</v>
      </c>
      <c r="E664">
        <v>39000</v>
      </c>
      <c r="F664">
        <v>156</v>
      </c>
      <c r="G664" t="s">
        <v>8221</v>
      </c>
      <c r="H664">
        <v>1421404247</v>
      </c>
      <c r="I664" s="9">
        <f t="shared" si="40"/>
        <v>42020.438043981485</v>
      </c>
      <c r="J664">
        <v>1418812247</v>
      </c>
      <c r="K664" s="9">
        <f t="shared" si="41"/>
        <v>41990.438043981485</v>
      </c>
      <c r="L664" t="b">
        <v>0</v>
      </c>
      <c r="M664">
        <v>4</v>
      </c>
      <c r="N664" t="b">
        <v>0</v>
      </c>
      <c r="O664" t="s">
        <v>8273</v>
      </c>
      <c r="P664" s="5">
        <f t="shared" si="42"/>
        <v>0.4</v>
      </c>
      <c r="Q664" s="13" t="s">
        <v>8246</v>
      </c>
      <c r="R664" s="15">
        <f t="shared" si="43"/>
        <v>39</v>
      </c>
      <c r="S664" t="s">
        <v>8319</v>
      </c>
      <c r="T664" t="s">
        <v>8321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 s="13" t="s">
        <v>8232</v>
      </c>
      <c r="E665">
        <v>200000</v>
      </c>
      <c r="F665">
        <v>700</v>
      </c>
      <c r="G665" t="s">
        <v>8221</v>
      </c>
      <c r="H665">
        <v>1437250456</v>
      </c>
      <c r="I665" s="9">
        <f t="shared" si="40"/>
        <v>42203.843240740738</v>
      </c>
      <c r="J665">
        <v>1434658456</v>
      </c>
      <c r="K665" s="9">
        <f t="shared" si="41"/>
        <v>42173.843240740738</v>
      </c>
      <c r="L665" t="b">
        <v>0</v>
      </c>
      <c r="M665">
        <v>7</v>
      </c>
      <c r="N665" t="b">
        <v>0</v>
      </c>
      <c r="O665" t="s">
        <v>8273</v>
      </c>
      <c r="P665" s="5">
        <f t="shared" si="42"/>
        <v>0.35000000000000003</v>
      </c>
      <c r="Q665" s="13" t="s">
        <v>8253</v>
      </c>
      <c r="R665" s="15">
        <f t="shared" si="43"/>
        <v>100</v>
      </c>
      <c r="S665" t="s">
        <v>8319</v>
      </c>
      <c r="T665" t="s">
        <v>8321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 s="13" t="s">
        <v>8224</v>
      </c>
      <c r="E666">
        <v>12000</v>
      </c>
      <c r="F666">
        <v>904</v>
      </c>
      <c r="G666" t="s">
        <v>8221</v>
      </c>
      <c r="H666">
        <v>1428940775</v>
      </c>
      <c r="I666" s="9">
        <f t="shared" si="40"/>
        <v>42107.666377314818</v>
      </c>
      <c r="J666">
        <v>1426348775</v>
      </c>
      <c r="K666" s="9">
        <f t="shared" si="41"/>
        <v>42077.666377314818</v>
      </c>
      <c r="L666" t="b">
        <v>0</v>
      </c>
      <c r="M666">
        <v>29</v>
      </c>
      <c r="N666" t="b">
        <v>0</v>
      </c>
      <c r="O666" t="s">
        <v>8273</v>
      </c>
      <c r="P666" s="5">
        <f t="shared" si="42"/>
        <v>7.5333333333333332</v>
      </c>
      <c r="Q666" s="13" t="s">
        <v>8246</v>
      </c>
      <c r="R666" s="15">
        <f t="shared" si="43"/>
        <v>31.172413793103448</v>
      </c>
      <c r="S666" t="s">
        <v>8319</v>
      </c>
      <c r="T666" t="s">
        <v>8321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 s="13" t="s">
        <v>8224</v>
      </c>
      <c r="E667">
        <v>10000</v>
      </c>
      <c r="F667">
        <v>1864</v>
      </c>
      <c r="G667" t="s">
        <v>8221</v>
      </c>
      <c r="H667">
        <v>1484327061</v>
      </c>
      <c r="I667" s="9">
        <f t="shared" si="40"/>
        <v>42748.711354166662</v>
      </c>
      <c r="J667">
        <v>1479143061</v>
      </c>
      <c r="K667" s="9">
        <f t="shared" si="41"/>
        <v>42688.711354166662</v>
      </c>
      <c r="L667" t="b">
        <v>0</v>
      </c>
      <c r="M667">
        <v>12</v>
      </c>
      <c r="N667" t="b">
        <v>0</v>
      </c>
      <c r="O667" t="s">
        <v>8273</v>
      </c>
      <c r="P667" s="5">
        <f t="shared" si="42"/>
        <v>18.64</v>
      </c>
      <c r="Q667" s="13" t="s">
        <v>8246</v>
      </c>
      <c r="R667" s="15">
        <f t="shared" si="43"/>
        <v>155.33333333333334</v>
      </c>
      <c r="S667" t="s">
        <v>8319</v>
      </c>
      <c r="T667" t="s">
        <v>8321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 s="13" t="s">
        <v>8224</v>
      </c>
      <c r="E668">
        <v>200000</v>
      </c>
      <c r="F668">
        <v>8</v>
      </c>
      <c r="G668" t="s">
        <v>8221</v>
      </c>
      <c r="H668">
        <v>1408305498</v>
      </c>
      <c r="I668" s="9">
        <f t="shared" si="40"/>
        <v>41868.832152777781</v>
      </c>
      <c r="J668">
        <v>1405713498</v>
      </c>
      <c r="K668" s="9">
        <f t="shared" si="41"/>
        <v>41838.832152777781</v>
      </c>
      <c r="L668" t="b">
        <v>0</v>
      </c>
      <c r="M668">
        <v>4</v>
      </c>
      <c r="N668" t="b">
        <v>0</v>
      </c>
      <c r="O668" t="s">
        <v>8273</v>
      </c>
      <c r="P668" s="5">
        <f t="shared" si="42"/>
        <v>4.0000000000000001E-3</v>
      </c>
      <c r="Q668" s="13" t="s">
        <v>8246</v>
      </c>
      <c r="R668" s="15">
        <f t="shared" si="43"/>
        <v>2</v>
      </c>
      <c r="S668" t="s">
        <v>8319</v>
      </c>
      <c r="T668" t="s">
        <v>8321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 s="13" t="s">
        <v>8237</v>
      </c>
      <c r="E669">
        <v>50000</v>
      </c>
      <c r="F669">
        <v>5010</v>
      </c>
      <c r="G669" t="s">
        <v>8221</v>
      </c>
      <c r="H669">
        <v>1477731463</v>
      </c>
      <c r="I669" s="9">
        <f t="shared" si="40"/>
        <v>42672.373414351852</v>
      </c>
      <c r="J669">
        <v>1474275463</v>
      </c>
      <c r="K669" s="9">
        <f t="shared" si="41"/>
        <v>42632.373414351852</v>
      </c>
      <c r="L669" t="b">
        <v>0</v>
      </c>
      <c r="M669">
        <v>28</v>
      </c>
      <c r="N669" t="b">
        <v>0</v>
      </c>
      <c r="O669" t="s">
        <v>8273</v>
      </c>
      <c r="P669" s="5">
        <f t="shared" si="42"/>
        <v>10.02</v>
      </c>
      <c r="Q669" s="13" t="s">
        <v>8249</v>
      </c>
      <c r="R669" s="15">
        <f t="shared" si="43"/>
        <v>178.92857142857142</v>
      </c>
      <c r="S669" t="s">
        <v>8319</v>
      </c>
      <c r="T669" t="s">
        <v>8321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 s="13" t="s">
        <v>8224</v>
      </c>
      <c r="E670">
        <v>15000</v>
      </c>
      <c r="F670">
        <v>684</v>
      </c>
      <c r="G670" t="s">
        <v>8221</v>
      </c>
      <c r="H670">
        <v>1431374222</v>
      </c>
      <c r="I670" s="9">
        <f t="shared" si="40"/>
        <v>42135.831273148149</v>
      </c>
      <c r="J670">
        <v>1427486222</v>
      </c>
      <c r="K670" s="9">
        <f t="shared" si="41"/>
        <v>42090.831273148149</v>
      </c>
      <c r="L670" t="b">
        <v>0</v>
      </c>
      <c r="M670">
        <v>25</v>
      </c>
      <c r="N670" t="b">
        <v>0</v>
      </c>
      <c r="O670" t="s">
        <v>8273</v>
      </c>
      <c r="P670" s="5">
        <f t="shared" si="42"/>
        <v>4.5600000000000005</v>
      </c>
      <c r="Q670" s="13" t="s">
        <v>8246</v>
      </c>
      <c r="R670" s="15">
        <f t="shared" si="43"/>
        <v>27.36</v>
      </c>
      <c r="S670" t="s">
        <v>8319</v>
      </c>
      <c r="T670" t="s">
        <v>8321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 s="13" t="s">
        <v>8235</v>
      </c>
      <c r="E671">
        <v>200000</v>
      </c>
      <c r="F671">
        <v>43015</v>
      </c>
      <c r="G671" t="s">
        <v>8221</v>
      </c>
      <c r="H671">
        <v>1467817258</v>
      </c>
      <c r="I671" s="9">
        <f t="shared" si="40"/>
        <v>42557.625671296293</v>
      </c>
      <c r="J671">
        <v>1465225258</v>
      </c>
      <c r="K671" s="9">
        <f t="shared" si="41"/>
        <v>42527.625671296293</v>
      </c>
      <c r="L671" t="b">
        <v>0</v>
      </c>
      <c r="M671">
        <v>28</v>
      </c>
      <c r="N671" t="b">
        <v>0</v>
      </c>
      <c r="O671" t="s">
        <v>8273</v>
      </c>
      <c r="P671" s="5">
        <f t="shared" si="42"/>
        <v>21.5075</v>
      </c>
      <c r="Q671" s="13" t="s">
        <v>8255</v>
      </c>
      <c r="R671" s="15">
        <f t="shared" si="43"/>
        <v>1536.25</v>
      </c>
      <c r="S671" t="s">
        <v>8319</v>
      </c>
      <c r="T671" t="s">
        <v>8321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 s="13" t="s">
        <v>8237</v>
      </c>
      <c r="E672">
        <v>90000</v>
      </c>
      <c r="F672">
        <v>26349</v>
      </c>
      <c r="G672" t="s">
        <v>8221</v>
      </c>
      <c r="H672">
        <v>1466323800</v>
      </c>
      <c r="I672" s="9">
        <f t="shared" si="40"/>
        <v>42540.340277777781</v>
      </c>
      <c r="J672">
        <v>1463418120</v>
      </c>
      <c r="K672" s="9">
        <f t="shared" si="41"/>
        <v>42506.709722222222</v>
      </c>
      <c r="L672" t="b">
        <v>0</v>
      </c>
      <c r="M672">
        <v>310</v>
      </c>
      <c r="N672" t="b">
        <v>0</v>
      </c>
      <c r="O672" t="s">
        <v>8273</v>
      </c>
      <c r="P672" s="5">
        <f t="shared" si="42"/>
        <v>29.276666666666667</v>
      </c>
      <c r="Q672" s="13" t="s">
        <v>8249</v>
      </c>
      <c r="R672" s="15">
        <f t="shared" si="43"/>
        <v>84.99677419354839</v>
      </c>
      <c r="S672" t="s">
        <v>8319</v>
      </c>
      <c r="T672" t="s">
        <v>8321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 s="13" t="s">
        <v>8224</v>
      </c>
      <c r="E673">
        <v>30000</v>
      </c>
      <c r="F673">
        <v>11828</v>
      </c>
      <c r="G673" t="s">
        <v>8221</v>
      </c>
      <c r="H673">
        <v>1421208000</v>
      </c>
      <c r="I673" s="9">
        <f t="shared" si="40"/>
        <v>42018.166666666672</v>
      </c>
      <c r="J673">
        <v>1418315852</v>
      </c>
      <c r="K673" s="9">
        <f t="shared" si="41"/>
        <v>41984.692731481482</v>
      </c>
      <c r="L673" t="b">
        <v>0</v>
      </c>
      <c r="M673">
        <v>15</v>
      </c>
      <c r="N673" t="b">
        <v>0</v>
      </c>
      <c r="O673" t="s">
        <v>8273</v>
      </c>
      <c r="P673" s="5">
        <f t="shared" si="42"/>
        <v>39.426666666666662</v>
      </c>
      <c r="Q673" s="13" t="s">
        <v>8246</v>
      </c>
      <c r="R673" s="15">
        <f t="shared" si="43"/>
        <v>788.5333333333333</v>
      </c>
      <c r="S673" t="s">
        <v>8319</v>
      </c>
      <c r="T673" t="s">
        <v>8321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 s="13" t="s">
        <v>8224</v>
      </c>
      <c r="E674">
        <v>50000</v>
      </c>
      <c r="F674">
        <v>10814</v>
      </c>
      <c r="G674" t="s">
        <v>8221</v>
      </c>
      <c r="H674">
        <v>1420088340</v>
      </c>
      <c r="I674" s="9">
        <f t="shared" si="40"/>
        <v>42005.207638888889</v>
      </c>
      <c r="J674">
        <v>1417410964</v>
      </c>
      <c r="K674" s="9">
        <f t="shared" si="41"/>
        <v>41974.219490740739</v>
      </c>
      <c r="L674" t="b">
        <v>0</v>
      </c>
      <c r="M674">
        <v>215</v>
      </c>
      <c r="N674" t="b">
        <v>0</v>
      </c>
      <c r="O674" t="s">
        <v>8273</v>
      </c>
      <c r="P674" s="5">
        <f t="shared" si="42"/>
        <v>21.628</v>
      </c>
      <c r="Q674" s="13" t="s">
        <v>8246</v>
      </c>
      <c r="R674" s="15">
        <f t="shared" si="43"/>
        <v>50.29767441860465</v>
      </c>
      <c r="S674" t="s">
        <v>8319</v>
      </c>
      <c r="T674" t="s">
        <v>8321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 s="13" t="s">
        <v>8224</v>
      </c>
      <c r="E675">
        <v>100000</v>
      </c>
      <c r="F675">
        <v>205</v>
      </c>
      <c r="G675" t="s">
        <v>8221</v>
      </c>
      <c r="H675">
        <v>1409602217</v>
      </c>
      <c r="I675" s="9">
        <f t="shared" si="40"/>
        <v>41883.840474537035</v>
      </c>
      <c r="J675">
        <v>1405714217</v>
      </c>
      <c r="K675" s="9">
        <f t="shared" si="41"/>
        <v>41838.840474537035</v>
      </c>
      <c r="L675" t="b">
        <v>0</v>
      </c>
      <c r="M675">
        <v>3</v>
      </c>
      <c r="N675" t="b">
        <v>0</v>
      </c>
      <c r="O675" t="s">
        <v>8273</v>
      </c>
      <c r="P675" s="5">
        <f t="shared" si="42"/>
        <v>0.20500000000000002</v>
      </c>
      <c r="Q675" s="13" t="s">
        <v>8246</v>
      </c>
      <c r="R675" s="15">
        <f t="shared" si="43"/>
        <v>68.333333333333329</v>
      </c>
      <c r="S675" t="s">
        <v>8319</v>
      </c>
      <c r="T675" t="s">
        <v>8321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 s="13" t="s">
        <v>8224</v>
      </c>
      <c r="E676">
        <v>50000</v>
      </c>
      <c r="F676">
        <v>15</v>
      </c>
      <c r="G676" t="s">
        <v>8221</v>
      </c>
      <c r="H676">
        <v>1407811627</v>
      </c>
      <c r="I676" s="9">
        <f t="shared" si="40"/>
        <v>41863.116053240738</v>
      </c>
      <c r="J676">
        <v>1402627627</v>
      </c>
      <c r="K676" s="9">
        <f t="shared" si="41"/>
        <v>41803.116053240738</v>
      </c>
      <c r="L676" t="b">
        <v>0</v>
      </c>
      <c r="M676">
        <v>2</v>
      </c>
      <c r="N676" t="b">
        <v>0</v>
      </c>
      <c r="O676" t="s">
        <v>8273</v>
      </c>
      <c r="P676" s="5">
        <f t="shared" si="42"/>
        <v>0.03</v>
      </c>
      <c r="Q676" s="13" t="s">
        <v>8246</v>
      </c>
      <c r="R676" s="15">
        <f t="shared" si="43"/>
        <v>7.5</v>
      </c>
      <c r="S676" t="s">
        <v>8319</v>
      </c>
      <c r="T676" t="s">
        <v>8321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 s="13" t="s">
        <v>8224</v>
      </c>
      <c r="E677">
        <v>6000</v>
      </c>
      <c r="F677">
        <v>891</v>
      </c>
      <c r="G677" t="s">
        <v>8221</v>
      </c>
      <c r="H677">
        <v>1420095540</v>
      </c>
      <c r="I677" s="9">
        <f t="shared" si="40"/>
        <v>42005.290972222225</v>
      </c>
      <c r="J677">
        <v>1417558804</v>
      </c>
      <c r="K677" s="9">
        <f t="shared" si="41"/>
        <v>41975.930601851855</v>
      </c>
      <c r="L677" t="b">
        <v>0</v>
      </c>
      <c r="M677">
        <v>26</v>
      </c>
      <c r="N677" t="b">
        <v>0</v>
      </c>
      <c r="O677" t="s">
        <v>8273</v>
      </c>
      <c r="P677" s="5">
        <f t="shared" si="42"/>
        <v>14.85</v>
      </c>
      <c r="Q677" s="13" t="s">
        <v>8246</v>
      </c>
      <c r="R677" s="15">
        <f t="shared" si="43"/>
        <v>34.269230769230766</v>
      </c>
      <c r="S677" t="s">
        <v>8319</v>
      </c>
      <c r="T677" t="s">
        <v>8321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 s="13" t="s">
        <v>8229</v>
      </c>
      <c r="E678">
        <v>100000</v>
      </c>
      <c r="F678">
        <v>1471</v>
      </c>
      <c r="G678" t="s">
        <v>8221</v>
      </c>
      <c r="H678">
        <v>1423333581</v>
      </c>
      <c r="I678" s="9">
        <f t="shared" si="40"/>
        <v>42042.768298611118</v>
      </c>
      <c r="J678">
        <v>1420741581</v>
      </c>
      <c r="K678" s="9">
        <f t="shared" si="41"/>
        <v>42012.768298611118</v>
      </c>
      <c r="L678" t="b">
        <v>0</v>
      </c>
      <c r="M678">
        <v>24</v>
      </c>
      <c r="N678" t="b">
        <v>0</v>
      </c>
      <c r="O678" t="s">
        <v>8273</v>
      </c>
      <c r="P678" s="5">
        <f t="shared" si="42"/>
        <v>1.4710000000000001</v>
      </c>
      <c r="Q678" s="13" t="s">
        <v>8251</v>
      </c>
      <c r="R678" s="15">
        <f t="shared" si="43"/>
        <v>61.291666666666664</v>
      </c>
      <c r="S678" t="s">
        <v>8319</v>
      </c>
      <c r="T678" t="s">
        <v>8321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 s="13" t="s">
        <v>8237</v>
      </c>
      <c r="E679">
        <v>50000</v>
      </c>
      <c r="F679">
        <v>12792</v>
      </c>
      <c r="G679" t="s">
        <v>8221</v>
      </c>
      <c r="H679">
        <v>1467106895</v>
      </c>
      <c r="I679" s="9">
        <f t="shared" si="40"/>
        <v>42549.403877314813</v>
      </c>
      <c r="J679">
        <v>1463218895</v>
      </c>
      <c r="K679" s="9">
        <f t="shared" si="41"/>
        <v>42504.403877314813</v>
      </c>
      <c r="L679" t="b">
        <v>0</v>
      </c>
      <c r="M679">
        <v>96</v>
      </c>
      <c r="N679" t="b">
        <v>0</v>
      </c>
      <c r="O679" t="s">
        <v>8273</v>
      </c>
      <c r="P679" s="5">
        <f t="shared" si="42"/>
        <v>25.584</v>
      </c>
      <c r="Q679" s="13" t="s">
        <v>8249</v>
      </c>
      <c r="R679" s="15">
        <f t="shared" si="43"/>
        <v>133.25</v>
      </c>
      <c r="S679" t="s">
        <v>8319</v>
      </c>
      <c r="T679" t="s">
        <v>8321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 s="13" t="s">
        <v>8224</v>
      </c>
      <c r="E680">
        <v>29000</v>
      </c>
      <c r="F680">
        <v>1108</v>
      </c>
      <c r="G680" t="s">
        <v>8221</v>
      </c>
      <c r="H680">
        <v>1463821338</v>
      </c>
      <c r="I680" s="9">
        <f t="shared" si="40"/>
        <v>42511.376597222217</v>
      </c>
      <c r="J680">
        <v>1461229338</v>
      </c>
      <c r="K680" s="9">
        <f t="shared" si="41"/>
        <v>42481.376597222217</v>
      </c>
      <c r="L680" t="b">
        <v>0</v>
      </c>
      <c r="M680">
        <v>17</v>
      </c>
      <c r="N680" t="b">
        <v>0</v>
      </c>
      <c r="O680" t="s">
        <v>8273</v>
      </c>
      <c r="P680" s="5">
        <f t="shared" si="42"/>
        <v>3.8206896551724134</v>
      </c>
      <c r="Q680" s="13" t="s">
        <v>8246</v>
      </c>
      <c r="R680" s="15">
        <f t="shared" si="43"/>
        <v>65.17647058823529</v>
      </c>
      <c r="S680" t="s">
        <v>8319</v>
      </c>
      <c r="T680" t="s">
        <v>8321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 s="13" t="s">
        <v>8224</v>
      </c>
      <c r="E681">
        <v>57000</v>
      </c>
      <c r="F681">
        <v>8827</v>
      </c>
      <c r="G681" t="s">
        <v>8221</v>
      </c>
      <c r="H681">
        <v>1472920909</v>
      </c>
      <c r="I681" s="9">
        <f t="shared" si="40"/>
        <v>42616.695706018523</v>
      </c>
      <c r="J681">
        <v>1467736909</v>
      </c>
      <c r="K681" s="9">
        <f t="shared" si="41"/>
        <v>42556.695706018523</v>
      </c>
      <c r="L681" t="b">
        <v>0</v>
      </c>
      <c r="M681">
        <v>94</v>
      </c>
      <c r="N681" t="b">
        <v>0</v>
      </c>
      <c r="O681" t="s">
        <v>8273</v>
      </c>
      <c r="P681" s="5">
        <f t="shared" si="42"/>
        <v>15.485964912280703</v>
      </c>
      <c r="Q681" s="13" t="s">
        <v>8246</v>
      </c>
      <c r="R681" s="15">
        <f t="shared" si="43"/>
        <v>93.90425531914893</v>
      </c>
      <c r="S681" t="s">
        <v>8319</v>
      </c>
      <c r="T681" t="s">
        <v>8321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 s="13" t="s">
        <v>8224</v>
      </c>
      <c r="E682">
        <v>75000</v>
      </c>
      <c r="F682">
        <v>19434</v>
      </c>
      <c r="G682" t="s">
        <v>8221</v>
      </c>
      <c r="H682">
        <v>1410955331</v>
      </c>
      <c r="I682" s="9">
        <f t="shared" si="40"/>
        <v>41899.501516203702</v>
      </c>
      <c r="J682">
        <v>1407931331</v>
      </c>
      <c r="K682" s="9">
        <f t="shared" si="41"/>
        <v>41864.501516203702</v>
      </c>
      <c r="L682" t="b">
        <v>0</v>
      </c>
      <c r="M682">
        <v>129</v>
      </c>
      <c r="N682" t="b">
        <v>0</v>
      </c>
      <c r="O682" t="s">
        <v>8273</v>
      </c>
      <c r="P682" s="5">
        <f t="shared" si="42"/>
        <v>25.912000000000003</v>
      </c>
      <c r="Q682" s="13" t="s">
        <v>8246</v>
      </c>
      <c r="R682" s="15">
        <f t="shared" si="43"/>
        <v>150.65116279069767</v>
      </c>
      <c r="S682" t="s">
        <v>8319</v>
      </c>
      <c r="T682" t="s">
        <v>8321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 s="13" t="s">
        <v>8224</v>
      </c>
      <c r="E683">
        <v>2500</v>
      </c>
      <c r="F683">
        <v>1</v>
      </c>
      <c r="G683" t="s">
        <v>8221</v>
      </c>
      <c r="H683">
        <v>1477509604</v>
      </c>
      <c r="I683" s="9">
        <f t="shared" si="40"/>
        <v>42669.805601851855</v>
      </c>
      <c r="J683">
        <v>1474917604</v>
      </c>
      <c r="K683" s="9">
        <f t="shared" si="41"/>
        <v>42639.805601851855</v>
      </c>
      <c r="L683" t="b">
        <v>0</v>
      </c>
      <c r="M683">
        <v>1</v>
      </c>
      <c r="N683" t="b">
        <v>0</v>
      </c>
      <c r="O683" t="s">
        <v>8273</v>
      </c>
      <c r="P683" s="5">
        <f t="shared" si="42"/>
        <v>0.04</v>
      </c>
      <c r="Q683" s="13" t="s">
        <v>8246</v>
      </c>
      <c r="R683" s="15">
        <f t="shared" si="43"/>
        <v>1</v>
      </c>
      <c r="S683" t="s">
        <v>8319</v>
      </c>
      <c r="T683" t="s">
        <v>8321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 s="13" t="s">
        <v>8224</v>
      </c>
      <c r="E684">
        <v>50000</v>
      </c>
      <c r="F684">
        <v>53</v>
      </c>
      <c r="G684" t="s">
        <v>8221</v>
      </c>
      <c r="H684">
        <v>1489512122</v>
      </c>
      <c r="I684" s="9">
        <f t="shared" si="40"/>
        <v>42808.723634259266</v>
      </c>
      <c r="J684">
        <v>1486923722</v>
      </c>
      <c r="K684" s="9">
        <f t="shared" si="41"/>
        <v>42778.765300925923</v>
      </c>
      <c r="L684" t="b">
        <v>0</v>
      </c>
      <c r="M684">
        <v>4</v>
      </c>
      <c r="N684" t="b">
        <v>0</v>
      </c>
      <c r="O684" t="s">
        <v>8273</v>
      </c>
      <c r="P684" s="5">
        <f t="shared" si="42"/>
        <v>0.106</v>
      </c>
      <c r="Q684" s="13" t="s">
        <v>8246</v>
      </c>
      <c r="R684" s="15">
        <f t="shared" si="43"/>
        <v>13.25</v>
      </c>
      <c r="S684" t="s">
        <v>8319</v>
      </c>
      <c r="T684" t="s">
        <v>8321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 s="13" t="s">
        <v>8224</v>
      </c>
      <c r="E685">
        <v>35000</v>
      </c>
      <c r="F685">
        <v>298</v>
      </c>
      <c r="G685" t="s">
        <v>8221</v>
      </c>
      <c r="H685">
        <v>1477949764</v>
      </c>
      <c r="I685" s="9">
        <f t="shared" si="40"/>
        <v>42674.900046296301</v>
      </c>
      <c r="J685">
        <v>1474493764</v>
      </c>
      <c r="K685" s="9">
        <f t="shared" si="41"/>
        <v>42634.900046296301</v>
      </c>
      <c r="L685" t="b">
        <v>0</v>
      </c>
      <c r="M685">
        <v>3</v>
      </c>
      <c r="N685" t="b">
        <v>0</v>
      </c>
      <c r="O685" t="s">
        <v>8273</v>
      </c>
      <c r="P685" s="5">
        <f t="shared" si="42"/>
        <v>0.85142857142857142</v>
      </c>
      <c r="Q685" s="13" t="s">
        <v>8246</v>
      </c>
      <c r="R685" s="15">
        <f t="shared" si="43"/>
        <v>99.333333333333329</v>
      </c>
      <c r="S685" t="s">
        <v>8319</v>
      </c>
      <c r="T685" t="s">
        <v>8321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 s="13" t="s">
        <v>8224</v>
      </c>
      <c r="E686">
        <v>320000</v>
      </c>
      <c r="F686">
        <v>23948</v>
      </c>
      <c r="G686" t="s">
        <v>8221</v>
      </c>
      <c r="H686">
        <v>1406257200</v>
      </c>
      <c r="I686" s="9">
        <f t="shared" si="40"/>
        <v>41845.125</v>
      </c>
      <c r="J686">
        <v>1403176891</v>
      </c>
      <c r="K686" s="9">
        <f t="shared" si="41"/>
        <v>41809.473275462966</v>
      </c>
      <c r="L686" t="b">
        <v>0</v>
      </c>
      <c r="M686">
        <v>135</v>
      </c>
      <c r="N686" t="b">
        <v>0</v>
      </c>
      <c r="O686" t="s">
        <v>8273</v>
      </c>
      <c r="P686" s="5">
        <f t="shared" si="42"/>
        <v>7.4837500000000006</v>
      </c>
      <c r="Q686" s="13" t="s">
        <v>8246</v>
      </c>
      <c r="R686" s="15">
        <f t="shared" si="43"/>
        <v>177.39259259259259</v>
      </c>
      <c r="S686" t="s">
        <v>8319</v>
      </c>
      <c r="T686" t="s">
        <v>8321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 s="13" t="s">
        <v>8224</v>
      </c>
      <c r="E687">
        <v>2000</v>
      </c>
      <c r="F687">
        <v>553</v>
      </c>
      <c r="G687" t="s">
        <v>8221</v>
      </c>
      <c r="H687">
        <v>1421095672</v>
      </c>
      <c r="I687" s="9">
        <f t="shared" si="40"/>
        <v>42016.866574074069</v>
      </c>
      <c r="J687">
        <v>1417207672</v>
      </c>
      <c r="K687" s="9">
        <f t="shared" si="41"/>
        <v>41971.866574074069</v>
      </c>
      <c r="L687" t="b">
        <v>0</v>
      </c>
      <c r="M687">
        <v>10</v>
      </c>
      <c r="N687" t="b">
        <v>0</v>
      </c>
      <c r="O687" t="s">
        <v>8273</v>
      </c>
      <c r="P687" s="5">
        <f t="shared" si="42"/>
        <v>27.650000000000002</v>
      </c>
      <c r="Q687" s="13" t="s">
        <v>8246</v>
      </c>
      <c r="R687" s="15">
        <f t="shared" si="43"/>
        <v>55.3</v>
      </c>
      <c r="S687" t="s">
        <v>8319</v>
      </c>
      <c r="T687" t="s">
        <v>8321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 s="13" t="s">
        <v>8237</v>
      </c>
      <c r="E688">
        <v>500000</v>
      </c>
      <c r="F688">
        <v>0</v>
      </c>
      <c r="G688" t="s">
        <v>8221</v>
      </c>
      <c r="H688">
        <v>1438618170</v>
      </c>
      <c r="I688" s="9">
        <f t="shared" si="40"/>
        <v>42219.673263888893</v>
      </c>
      <c r="J688">
        <v>1436026170</v>
      </c>
      <c r="K688" s="9">
        <f t="shared" si="41"/>
        <v>42189.673263888893</v>
      </c>
      <c r="L688" t="b">
        <v>0</v>
      </c>
      <c r="M688">
        <v>0</v>
      </c>
      <c r="N688" t="b">
        <v>0</v>
      </c>
      <c r="O688" t="s">
        <v>8273</v>
      </c>
      <c r="P688" s="5">
        <f t="shared" si="42"/>
        <v>0</v>
      </c>
      <c r="Q688" s="13" t="s">
        <v>8249</v>
      </c>
      <c r="R688" s="15" t="str">
        <f t="shared" si="43"/>
        <v>0</v>
      </c>
      <c r="S688" t="s">
        <v>8319</v>
      </c>
      <c r="T688" t="s">
        <v>8321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 s="13" t="s">
        <v>8238</v>
      </c>
      <c r="E689">
        <v>100000</v>
      </c>
      <c r="F689">
        <v>3550</v>
      </c>
      <c r="G689" t="s">
        <v>8221</v>
      </c>
      <c r="H689">
        <v>1486317653</v>
      </c>
      <c r="I689" s="9">
        <f t="shared" si="40"/>
        <v>42771.750613425931</v>
      </c>
      <c r="J689">
        <v>1481133653</v>
      </c>
      <c r="K689" s="9">
        <f t="shared" si="41"/>
        <v>42711.750613425931</v>
      </c>
      <c r="L689" t="b">
        <v>0</v>
      </c>
      <c r="M689">
        <v>6</v>
      </c>
      <c r="N689" t="b">
        <v>0</v>
      </c>
      <c r="O689" t="s">
        <v>8273</v>
      </c>
      <c r="P689" s="5">
        <f t="shared" si="42"/>
        <v>3.55</v>
      </c>
      <c r="Q689" s="13" t="s">
        <v>8256</v>
      </c>
      <c r="R689" s="15">
        <f t="shared" si="43"/>
        <v>591.66666666666663</v>
      </c>
      <c r="S689" t="s">
        <v>8319</v>
      </c>
      <c r="T689" t="s">
        <v>8321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 s="13" t="s">
        <v>8224</v>
      </c>
      <c r="E690">
        <v>20000</v>
      </c>
      <c r="F690">
        <v>14598</v>
      </c>
      <c r="G690" t="s">
        <v>8221</v>
      </c>
      <c r="H690">
        <v>1444876253</v>
      </c>
      <c r="I690" s="9">
        <f t="shared" si="40"/>
        <v>42292.104780092588</v>
      </c>
      <c r="J690">
        <v>1442284253</v>
      </c>
      <c r="K690" s="9">
        <f t="shared" si="41"/>
        <v>42262.104780092588</v>
      </c>
      <c r="L690" t="b">
        <v>0</v>
      </c>
      <c r="M690">
        <v>36</v>
      </c>
      <c r="N690" t="b">
        <v>0</v>
      </c>
      <c r="O690" t="s">
        <v>8273</v>
      </c>
      <c r="P690" s="5">
        <f t="shared" si="42"/>
        <v>72.989999999999995</v>
      </c>
      <c r="Q690" s="13" t="s">
        <v>8246</v>
      </c>
      <c r="R690" s="15">
        <f t="shared" si="43"/>
        <v>405.5</v>
      </c>
      <c r="S690" t="s">
        <v>8319</v>
      </c>
      <c r="T690" t="s">
        <v>8321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 s="13" t="s">
        <v>8224</v>
      </c>
      <c r="E691">
        <v>200000</v>
      </c>
      <c r="F691">
        <v>115297.5</v>
      </c>
      <c r="G691" t="s">
        <v>8221</v>
      </c>
      <c r="H691">
        <v>1481173140</v>
      </c>
      <c r="I691" s="9">
        <f t="shared" si="40"/>
        <v>42712.207638888889</v>
      </c>
      <c r="J691">
        <v>1478016097</v>
      </c>
      <c r="K691" s="9">
        <f t="shared" si="41"/>
        <v>42675.66778935185</v>
      </c>
      <c r="L691" t="b">
        <v>0</v>
      </c>
      <c r="M691">
        <v>336</v>
      </c>
      <c r="N691" t="b">
        <v>0</v>
      </c>
      <c r="O691" t="s">
        <v>8273</v>
      </c>
      <c r="P691" s="5">
        <f t="shared" si="42"/>
        <v>57.648750000000007</v>
      </c>
      <c r="Q691" s="13" t="s">
        <v>8246</v>
      </c>
      <c r="R691" s="15">
        <f t="shared" si="43"/>
        <v>343.14732142857144</v>
      </c>
      <c r="S691" t="s">
        <v>8319</v>
      </c>
      <c r="T691" t="s">
        <v>8321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 s="13" t="s">
        <v>8224</v>
      </c>
      <c r="E692">
        <v>20000</v>
      </c>
      <c r="F692">
        <v>2468</v>
      </c>
      <c r="G692" t="s">
        <v>8221</v>
      </c>
      <c r="H692">
        <v>1473400800</v>
      </c>
      <c r="I692" s="9">
        <f t="shared" si="40"/>
        <v>42622.25</v>
      </c>
      <c r="J692">
        <v>1469718841</v>
      </c>
      <c r="K692" s="9">
        <f t="shared" si="41"/>
        <v>42579.634733796294</v>
      </c>
      <c r="L692" t="b">
        <v>0</v>
      </c>
      <c r="M692">
        <v>34</v>
      </c>
      <c r="N692" t="b">
        <v>0</v>
      </c>
      <c r="O692" t="s">
        <v>8273</v>
      </c>
      <c r="P692" s="5">
        <f t="shared" si="42"/>
        <v>12.34</v>
      </c>
      <c r="Q692" s="13" t="s">
        <v>8246</v>
      </c>
      <c r="R692" s="15">
        <f t="shared" si="43"/>
        <v>72.588235294117652</v>
      </c>
      <c r="S692" t="s">
        <v>8319</v>
      </c>
      <c r="T692" t="s">
        <v>8321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 s="13" t="s">
        <v>8224</v>
      </c>
      <c r="E693">
        <v>50000</v>
      </c>
      <c r="F693">
        <v>260</v>
      </c>
      <c r="G693" t="s">
        <v>8221</v>
      </c>
      <c r="H693">
        <v>1435711246</v>
      </c>
      <c r="I693" s="9">
        <f t="shared" si="40"/>
        <v>42186.028310185182</v>
      </c>
      <c r="J693">
        <v>1433292046</v>
      </c>
      <c r="K693" s="9">
        <f t="shared" si="41"/>
        <v>42158.028310185182</v>
      </c>
      <c r="L693" t="b">
        <v>0</v>
      </c>
      <c r="M693">
        <v>10</v>
      </c>
      <c r="N693" t="b">
        <v>0</v>
      </c>
      <c r="O693" t="s">
        <v>8273</v>
      </c>
      <c r="P693" s="5">
        <f t="shared" si="42"/>
        <v>0.52</v>
      </c>
      <c r="Q693" s="13" t="s">
        <v>8246</v>
      </c>
      <c r="R693" s="15">
        <f t="shared" si="43"/>
        <v>26</v>
      </c>
      <c r="S693" t="s">
        <v>8319</v>
      </c>
      <c r="T693" t="s">
        <v>8321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 s="13" t="s">
        <v>8225</v>
      </c>
      <c r="E694">
        <v>20000</v>
      </c>
      <c r="F694">
        <v>1306</v>
      </c>
      <c r="G694" t="s">
        <v>8221</v>
      </c>
      <c r="H694">
        <v>1482397263</v>
      </c>
      <c r="I694" s="9">
        <f t="shared" si="40"/>
        <v>42726.37572916667</v>
      </c>
      <c r="J694">
        <v>1479805263</v>
      </c>
      <c r="K694" s="9">
        <f t="shared" si="41"/>
        <v>42696.37572916667</v>
      </c>
      <c r="L694" t="b">
        <v>0</v>
      </c>
      <c r="M694">
        <v>201</v>
      </c>
      <c r="N694" t="b">
        <v>0</v>
      </c>
      <c r="O694" t="s">
        <v>8273</v>
      </c>
      <c r="P694" s="5">
        <f t="shared" si="42"/>
        <v>6.5299999999999994</v>
      </c>
      <c r="Q694" s="13" t="s">
        <v>8247</v>
      </c>
      <c r="R694" s="15">
        <f t="shared" si="43"/>
        <v>6.4975124378109452</v>
      </c>
      <c r="S694" t="s">
        <v>8319</v>
      </c>
      <c r="T694" t="s">
        <v>8321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 s="13" t="s">
        <v>8224</v>
      </c>
      <c r="E695">
        <v>100000</v>
      </c>
      <c r="F695">
        <v>35338</v>
      </c>
      <c r="G695" t="s">
        <v>8221</v>
      </c>
      <c r="H695">
        <v>1430421827</v>
      </c>
      <c r="I695" s="9">
        <f t="shared" si="40"/>
        <v>42124.808182870373</v>
      </c>
      <c r="J695">
        <v>1427829827</v>
      </c>
      <c r="K695" s="9">
        <f t="shared" si="41"/>
        <v>42094.808182870373</v>
      </c>
      <c r="L695" t="b">
        <v>0</v>
      </c>
      <c r="M695">
        <v>296</v>
      </c>
      <c r="N695" t="b">
        <v>0</v>
      </c>
      <c r="O695" t="s">
        <v>8273</v>
      </c>
      <c r="P695" s="5">
        <f t="shared" si="42"/>
        <v>35.338000000000001</v>
      </c>
      <c r="Q695" s="13" t="s">
        <v>8246</v>
      </c>
      <c r="R695" s="15">
        <f t="shared" si="43"/>
        <v>119.38513513513513</v>
      </c>
      <c r="S695" t="s">
        <v>8319</v>
      </c>
      <c r="T695" t="s">
        <v>8321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 s="13" t="s">
        <v>8224</v>
      </c>
      <c r="E696">
        <v>150000</v>
      </c>
      <c r="F696">
        <v>590</v>
      </c>
      <c r="G696" t="s">
        <v>8221</v>
      </c>
      <c r="H696">
        <v>1485964559</v>
      </c>
      <c r="I696" s="9">
        <f t="shared" si="40"/>
        <v>42767.663877314815</v>
      </c>
      <c r="J696">
        <v>1483372559</v>
      </c>
      <c r="K696" s="9">
        <f t="shared" si="41"/>
        <v>42737.663877314815</v>
      </c>
      <c r="L696" t="b">
        <v>0</v>
      </c>
      <c r="M696">
        <v>7</v>
      </c>
      <c r="N696" t="b">
        <v>0</v>
      </c>
      <c r="O696" t="s">
        <v>8273</v>
      </c>
      <c r="P696" s="5">
        <f t="shared" si="42"/>
        <v>0.39333333333333331</v>
      </c>
      <c r="Q696" s="13" t="s">
        <v>8246</v>
      </c>
      <c r="R696" s="15">
        <f t="shared" si="43"/>
        <v>84.285714285714292</v>
      </c>
      <c r="S696" t="s">
        <v>8319</v>
      </c>
      <c r="T696" t="s">
        <v>8321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 s="13" t="s">
        <v>8224</v>
      </c>
      <c r="E697">
        <v>60000</v>
      </c>
      <c r="F697">
        <v>636</v>
      </c>
      <c r="G697" t="s">
        <v>8221</v>
      </c>
      <c r="H697">
        <v>1414758620</v>
      </c>
      <c r="I697" s="9">
        <f t="shared" si="40"/>
        <v>41943.521064814813</v>
      </c>
      <c r="J697">
        <v>1412166620</v>
      </c>
      <c r="K697" s="9">
        <f t="shared" si="41"/>
        <v>41913.521064814813</v>
      </c>
      <c r="L697" t="b">
        <v>0</v>
      </c>
      <c r="M697">
        <v>7</v>
      </c>
      <c r="N697" t="b">
        <v>0</v>
      </c>
      <c r="O697" t="s">
        <v>8273</v>
      </c>
      <c r="P697" s="5">
        <f t="shared" si="42"/>
        <v>1.06</v>
      </c>
      <c r="Q697" s="13" t="s">
        <v>8246</v>
      </c>
      <c r="R697" s="15">
        <f t="shared" si="43"/>
        <v>90.857142857142861</v>
      </c>
      <c r="S697" t="s">
        <v>8319</v>
      </c>
      <c r="T697" t="s">
        <v>8321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 s="13" t="s">
        <v>8233</v>
      </c>
      <c r="E698">
        <v>175000</v>
      </c>
      <c r="F698">
        <v>1</v>
      </c>
      <c r="G698" t="s">
        <v>8221</v>
      </c>
      <c r="H698">
        <v>1406326502</v>
      </c>
      <c r="I698" s="9">
        <f t="shared" si="40"/>
        <v>41845.927106481482</v>
      </c>
      <c r="J698">
        <v>1403734502</v>
      </c>
      <c r="K698" s="9">
        <f t="shared" si="41"/>
        <v>41815.927106481482</v>
      </c>
      <c r="L698" t="b">
        <v>0</v>
      </c>
      <c r="M698">
        <v>1</v>
      </c>
      <c r="N698" t="b">
        <v>0</v>
      </c>
      <c r="O698" t="s">
        <v>8273</v>
      </c>
      <c r="P698" s="5">
        <f t="shared" si="42"/>
        <v>5.7142857142857147E-4</v>
      </c>
      <c r="Q698" s="13" t="s">
        <v>8249</v>
      </c>
      <c r="R698" s="15">
        <f t="shared" si="43"/>
        <v>1</v>
      </c>
      <c r="S698" t="s">
        <v>8319</v>
      </c>
      <c r="T698" t="s">
        <v>8321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 s="13" t="s">
        <v>8236</v>
      </c>
      <c r="E699">
        <v>5000</v>
      </c>
      <c r="F699">
        <v>2319</v>
      </c>
      <c r="G699" t="s">
        <v>8221</v>
      </c>
      <c r="H699">
        <v>1454502789</v>
      </c>
      <c r="I699" s="9">
        <f t="shared" si="40"/>
        <v>42403.523020833338</v>
      </c>
      <c r="J699">
        <v>1453206789</v>
      </c>
      <c r="K699" s="9">
        <f t="shared" si="41"/>
        <v>42388.523020833338</v>
      </c>
      <c r="L699" t="b">
        <v>0</v>
      </c>
      <c r="M699">
        <v>114</v>
      </c>
      <c r="N699" t="b">
        <v>0</v>
      </c>
      <c r="O699" t="s">
        <v>8273</v>
      </c>
      <c r="P699" s="5">
        <f t="shared" si="42"/>
        <v>46.379999999999995</v>
      </c>
      <c r="Q699" s="13" t="s">
        <v>8249</v>
      </c>
      <c r="R699" s="15">
        <f t="shared" si="43"/>
        <v>20.342105263157894</v>
      </c>
      <c r="S699" t="s">
        <v>8319</v>
      </c>
      <c r="T699" t="s">
        <v>8321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 s="13" t="s">
        <v>8224</v>
      </c>
      <c r="E700">
        <v>100000</v>
      </c>
      <c r="F700">
        <v>15390</v>
      </c>
      <c r="G700" t="s">
        <v>8221</v>
      </c>
      <c r="H700">
        <v>1411005600</v>
      </c>
      <c r="I700" s="9">
        <f t="shared" si="40"/>
        <v>41900.083333333336</v>
      </c>
      <c r="J700">
        <v>1408141245</v>
      </c>
      <c r="K700" s="9">
        <f t="shared" si="41"/>
        <v>41866.931076388886</v>
      </c>
      <c r="L700" t="b">
        <v>0</v>
      </c>
      <c r="M700">
        <v>29</v>
      </c>
      <c r="N700" t="b">
        <v>0</v>
      </c>
      <c r="O700" t="s">
        <v>8273</v>
      </c>
      <c r="P700" s="5">
        <f t="shared" si="42"/>
        <v>15.39</v>
      </c>
      <c r="Q700" s="13" t="s">
        <v>8246</v>
      </c>
      <c r="R700" s="15">
        <f t="shared" si="43"/>
        <v>530.68965517241384</v>
      </c>
      <c r="S700" t="s">
        <v>8319</v>
      </c>
      <c r="T700" t="s">
        <v>8321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 s="13" t="s">
        <v>8224</v>
      </c>
      <c r="E701">
        <v>130000</v>
      </c>
      <c r="F701">
        <v>107148.74</v>
      </c>
      <c r="G701" t="s">
        <v>8221</v>
      </c>
      <c r="H701">
        <v>1385136000</v>
      </c>
      <c r="I701" s="9">
        <f t="shared" si="40"/>
        <v>41600.666666666664</v>
      </c>
      <c r="J701">
        <v>1381923548</v>
      </c>
      <c r="K701" s="9">
        <f t="shared" si="41"/>
        <v>41563.485509259262</v>
      </c>
      <c r="L701" t="b">
        <v>0</v>
      </c>
      <c r="M701">
        <v>890</v>
      </c>
      <c r="N701" t="b">
        <v>0</v>
      </c>
      <c r="O701" t="s">
        <v>8273</v>
      </c>
      <c r="P701" s="5">
        <f t="shared" si="42"/>
        <v>82.422107692307705</v>
      </c>
      <c r="Q701" s="13" t="s">
        <v>8246</v>
      </c>
      <c r="R701" s="15">
        <f t="shared" si="43"/>
        <v>120.39184269662923</v>
      </c>
      <c r="S701" t="s">
        <v>8319</v>
      </c>
      <c r="T701" t="s">
        <v>8321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 s="13" t="s">
        <v>8227</v>
      </c>
      <c r="E702">
        <v>15000</v>
      </c>
      <c r="F702">
        <v>403</v>
      </c>
      <c r="G702" t="s">
        <v>8221</v>
      </c>
      <c r="H702">
        <v>1484065881</v>
      </c>
      <c r="I702" s="9">
        <f t="shared" si="40"/>
        <v>42745.688437500001</v>
      </c>
      <c r="J702">
        <v>1481473881</v>
      </c>
      <c r="K702" s="9">
        <f t="shared" si="41"/>
        <v>42715.688437500001</v>
      </c>
      <c r="L702" t="b">
        <v>0</v>
      </c>
      <c r="M702">
        <v>31</v>
      </c>
      <c r="N702" t="b">
        <v>0</v>
      </c>
      <c r="O702" t="s">
        <v>8273</v>
      </c>
      <c r="P702" s="5">
        <f t="shared" si="42"/>
        <v>2.6866666666666665</v>
      </c>
      <c r="Q702" s="13" t="s">
        <v>8249</v>
      </c>
      <c r="R702" s="15">
        <f t="shared" si="43"/>
        <v>13</v>
      </c>
      <c r="S702" t="s">
        <v>8319</v>
      </c>
      <c r="T702" t="s">
        <v>8321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 s="13" t="s">
        <v>8225</v>
      </c>
      <c r="E703">
        <v>23000</v>
      </c>
      <c r="F703">
        <v>6118</v>
      </c>
      <c r="G703" t="s">
        <v>8221</v>
      </c>
      <c r="H703">
        <v>1406130880</v>
      </c>
      <c r="I703" s="9">
        <f t="shared" si="40"/>
        <v>41843.662962962961</v>
      </c>
      <c r="J703">
        <v>1403538880</v>
      </c>
      <c r="K703" s="9">
        <f t="shared" si="41"/>
        <v>41813.662962962961</v>
      </c>
      <c r="L703" t="b">
        <v>0</v>
      </c>
      <c r="M703">
        <v>21</v>
      </c>
      <c r="N703" t="b">
        <v>0</v>
      </c>
      <c r="O703" t="s">
        <v>8273</v>
      </c>
      <c r="P703" s="5">
        <f t="shared" si="42"/>
        <v>26.6</v>
      </c>
      <c r="Q703" s="13" t="s">
        <v>8247</v>
      </c>
      <c r="R703" s="15">
        <f t="shared" si="43"/>
        <v>291.33333333333331</v>
      </c>
      <c r="S703" t="s">
        <v>8319</v>
      </c>
      <c r="T703" t="s">
        <v>8321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 s="13" t="s">
        <v>8224</v>
      </c>
      <c r="E704">
        <v>15000</v>
      </c>
      <c r="F704">
        <v>4622.01</v>
      </c>
      <c r="G704" t="s">
        <v>8221</v>
      </c>
      <c r="H704">
        <v>1480011987</v>
      </c>
      <c r="I704" s="9">
        <f t="shared" si="40"/>
        <v>42698.768368055549</v>
      </c>
      <c r="J704">
        <v>1477416387</v>
      </c>
      <c r="K704" s="9">
        <f t="shared" si="41"/>
        <v>42668.726701388892</v>
      </c>
      <c r="L704" t="b">
        <v>0</v>
      </c>
      <c r="M704">
        <v>37</v>
      </c>
      <c r="N704" t="b">
        <v>0</v>
      </c>
      <c r="O704" t="s">
        <v>8273</v>
      </c>
      <c r="P704" s="5">
        <f t="shared" si="42"/>
        <v>30.813400000000001</v>
      </c>
      <c r="Q704" s="13" t="s">
        <v>8246</v>
      </c>
      <c r="R704" s="15">
        <f t="shared" si="43"/>
        <v>124.9191891891892</v>
      </c>
      <c r="S704" t="s">
        <v>8319</v>
      </c>
      <c r="T704" t="s">
        <v>8321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 s="13" t="s">
        <v>8224</v>
      </c>
      <c r="E705">
        <v>15000</v>
      </c>
      <c r="F705">
        <v>837</v>
      </c>
      <c r="G705" t="s">
        <v>8221</v>
      </c>
      <c r="H705">
        <v>1485905520</v>
      </c>
      <c r="I705" s="9">
        <f t="shared" si="40"/>
        <v>42766.98055555555</v>
      </c>
      <c r="J705">
        <v>1481150949</v>
      </c>
      <c r="K705" s="9">
        <f t="shared" si="41"/>
        <v>42711.950798611113</v>
      </c>
      <c r="L705" t="b">
        <v>0</v>
      </c>
      <c r="M705">
        <v>7</v>
      </c>
      <c r="N705" t="b">
        <v>0</v>
      </c>
      <c r="O705" t="s">
        <v>8273</v>
      </c>
      <c r="P705" s="5">
        <f t="shared" si="42"/>
        <v>5.58</v>
      </c>
      <c r="Q705" s="13" t="s">
        <v>8246</v>
      </c>
      <c r="R705" s="15">
        <f t="shared" si="43"/>
        <v>119.57142857142857</v>
      </c>
      <c r="S705" t="s">
        <v>8319</v>
      </c>
      <c r="T705" t="s">
        <v>8321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 s="13" t="s">
        <v>8229</v>
      </c>
      <c r="E706">
        <v>55000</v>
      </c>
      <c r="F706">
        <v>481</v>
      </c>
      <c r="G706" t="s">
        <v>8221</v>
      </c>
      <c r="H706">
        <v>1487565468</v>
      </c>
      <c r="I706" s="9">
        <f t="shared" ref="I706:I769" si="44">(((H706/60)/60)/24)+DATE(1970,1,1)</f>
        <v>42786.192916666667</v>
      </c>
      <c r="J706">
        <v>1482381468</v>
      </c>
      <c r="K706" s="9">
        <f t="shared" ref="K706:K769" si="45">(((J706/60)/60)/24)+DATE(1970,1,1)</f>
        <v>42726.192916666667</v>
      </c>
      <c r="L706" t="b">
        <v>0</v>
      </c>
      <c r="M706">
        <v>4</v>
      </c>
      <c r="N706" t="b">
        <v>0</v>
      </c>
      <c r="O706" t="s">
        <v>8273</v>
      </c>
      <c r="P706" s="5">
        <f t="shared" ref="P706:P769" si="46">F706/E706*100</f>
        <v>0.87454545454545463</v>
      </c>
      <c r="Q706" s="13" t="s">
        <v>8251</v>
      </c>
      <c r="R706" s="15">
        <f t="shared" ref="R706:R769" si="47">IF(M706&gt;0,F706/M706,"0")</f>
        <v>120.25</v>
      </c>
      <c r="S706" t="s">
        <v>8319</v>
      </c>
      <c r="T706" t="s">
        <v>8321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 s="13" t="s">
        <v>8233</v>
      </c>
      <c r="E707">
        <v>100000</v>
      </c>
      <c r="F707">
        <v>977</v>
      </c>
      <c r="G707" t="s">
        <v>8221</v>
      </c>
      <c r="H707">
        <v>1484999278</v>
      </c>
      <c r="I707" s="9">
        <f t="shared" si="44"/>
        <v>42756.491643518515</v>
      </c>
      <c r="J707">
        <v>1482407278</v>
      </c>
      <c r="K707" s="9">
        <f t="shared" si="45"/>
        <v>42726.491643518515</v>
      </c>
      <c r="L707" t="b">
        <v>0</v>
      </c>
      <c r="M707">
        <v>5</v>
      </c>
      <c r="N707" t="b">
        <v>0</v>
      </c>
      <c r="O707" t="s">
        <v>8273</v>
      </c>
      <c r="P707" s="5">
        <f t="shared" si="46"/>
        <v>0.97699999999999987</v>
      </c>
      <c r="Q707" s="13" t="s">
        <v>8249</v>
      </c>
      <c r="R707" s="15">
        <f t="shared" si="47"/>
        <v>195.4</v>
      </c>
      <c r="S707" t="s">
        <v>8319</v>
      </c>
      <c r="T707" t="s">
        <v>8321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 s="13" t="s">
        <v>8227</v>
      </c>
      <c r="E708">
        <v>100000</v>
      </c>
      <c r="F708">
        <v>0</v>
      </c>
      <c r="G708" t="s">
        <v>8221</v>
      </c>
      <c r="H708">
        <v>1481740740</v>
      </c>
      <c r="I708" s="9">
        <f t="shared" si="44"/>
        <v>42718.777083333334</v>
      </c>
      <c r="J708">
        <v>1478130783</v>
      </c>
      <c r="K708" s="9">
        <f t="shared" si="45"/>
        <v>42676.995173611111</v>
      </c>
      <c r="L708" t="b">
        <v>0</v>
      </c>
      <c r="M708">
        <v>0</v>
      </c>
      <c r="N708" t="b">
        <v>0</v>
      </c>
      <c r="O708" t="s">
        <v>8273</v>
      </c>
      <c r="P708" s="5">
        <f t="shared" si="46"/>
        <v>0</v>
      </c>
      <c r="Q708" s="13" t="s">
        <v>8249</v>
      </c>
      <c r="R708" s="15" t="str">
        <f t="shared" si="47"/>
        <v>0</v>
      </c>
      <c r="S708" t="s">
        <v>8319</v>
      </c>
      <c r="T708" t="s">
        <v>8321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 s="13" t="s">
        <v>8225</v>
      </c>
      <c r="E709">
        <v>68000</v>
      </c>
      <c r="F709">
        <v>53670.6</v>
      </c>
      <c r="G709" t="s">
        <v>8221</v>
      </c>
      <c r="H709">
        <v>1483286127</v>
      </c>
      <c r="I709" s="9">
        <f t="shared" si="44"/>
        <v>42736.663506944446</v>
      </c>
      <c r="J709">
        <v>1479830127</v>
      </c>
      <c r="K709" s="9">
        <f t="shared" si="45"/>
        <v>42696.663506944446</v>
      </c>
      <c r="L709" t="b">
        <v>0</v>
      </c>
      <c r="M709">
        <v>456</v>
      </c>
      <c r="N709" t="b">
        <v>0</v>
      </c>
      <c r="O709" t="s">
        <v>8273</v>
      </c>
      <c r="P709" s="5">
        <f t="shared" si="46"/>
        <v>78.927352941176466</v>
      </c>
      <c r="Q709" s="13" t="s">
        <v>8247</v>
      </c>
      <c r="R709" s="15">
        <f t="shared" si="47"/>
        <v>117.69868421052631</v>
      </c>
      <c r="S709" t="s">
        <v>8319</v>
      </c>
      <c r="T709" t="s">
        <v>8321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 s="13" t="s">
        <v>8225</v>
      </c>
      <c r="E710">
        <v>40000</v>
      </c>
      <c r="F710">
        <v>8837</v>
      </c>
      <c r="G710" t="s">
        <v>8221</v>
      </c>
      <c r="H710">
        <v>1410616600</v>
      </c>
      <c r="I710" s="9">
        <f t="shared" si="44"/>
        <v>41895.581018518518</v>
      </c>
      <c r="J710">
        <v>1405432600</v>
      </c>
      <c r="K710" s="9">
        <f t="shared" si="45"/>
        <v>41835.581018518518</v>
      </c>
      <c r="L710" t="b">
        <v>0</v>
      </c>
      <c r="M710">
        <v>369</v>
      </c>
      <c r="N710" t="b">
        <v>0</v>
      </c>
      <c r="O710" t="s">
        <v>8273</v>
      </c>
      <c r="P710" s="5">
        <f t="shared" si="46"/>
        <v>22.092500000000001</v>
      </c>
      <c r="Q710" s="13" t="s">
        <v>8247</v>
      </c>
      <c r="R710" s="15">
        <f t="shared" si="47"/>
        <v>23.948509485094849</v>
      </c>
      <c r="S710" t="s">
        <v>8319</v>
      </c>
      <c r="T710" t="s">
        <v>8321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 s="13" t="s">
        <v>8224</v>
      </c>
      <c r="E711">
        <v>15000</v>
      </c>
      <c r="F711">
        <v>61</v>
      </c>
      <c r="G711" t="s">
        <v>8221</v>
      </c>
      <c r="H711">
        <v>1417741159</v>
      </c>
      <c r="I711" s="9">
        <f t="shared" si="44"/>
        <v>41978.041192129633</v>
      </c>
      <c r="J711">
        <v>1415149159</v>
      </c>
      <c r="K711" s="9">
        <f t="shared" si="45"/>
        <v>41948.041192129633</v>
      </c>
      <c r="L711" t="b">
        <v>0</v>
      </c>
      <c r="M711">
        <v>2</v>
      </c>
      <c r="N711" t="b">
        <v>0</v>
      </c>
      <c r="O711" t="s">
        <v>8273</v>
      </c>
      <c r="P711" s="5">
        <f t="shared" si="46"/>
        <v>0.40666666666666662</v>
      </c>
      <c r="Q711" s="13" t="s">
        <v>8246</v>
      </c>
      <c r="R711" s="15">
        <f t="shared" si="47"/>
        <v>30.5</v>
      </c>
      <c r="S711" t="s">
        <v>8319</v>
      </c>
      <c r="T711" t="s">
        <v>8321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 s="13" t="s">
        <v>8229</v>
      </c>
      <c r="E712">
        <v>1200</v>
      </c>
      <c r="F712">
        <v>0</v>
      </c>
      <c r="G712" t="s">
        <v>8221</v>
      </c>
      <c r="H712">
        <v>1408495440</v>
      </c>
      <c r="I712" s="9">
        <f t="shared" si="44"/>
        <v>41871.030555555553</v>
      </c>
      <c r="J712">
        <v>1405640302</v>
      </c>
      <c r="K712" s="9">
        <f t="shared" si="45"/>
        <v>41837.984976851854</v>
      </c>
      <c r="L712" t="b">
        <v>0</v>
      </c>
      <c r="M712">
        <v>0</v>
      </c>
      <c r="N712" t="b">
        <v>0</v>
      </c>
      <c r="O712" t="s">
        <v>8273</v>
      </c>
      <c r="P712" s="5">
        <f t="shared" si="46"/>
        <v>0</v>
      </c>
      <c r="Q712" s="13" t="s">
        <v>8251</v>
      </c>
      <c r="R712" s="15" t="str">
        <f t="shared" si="47"/>
        <v>0</v>
      </c>
      <c r="S712" t="s">
        <v>8319</v>
      </c>
      <c r="T712" t="s">
        <v>8321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 s="13" t="s">
        <v>8233</v>
      </c>
      <c r="E713">
        <v>100000</v>
      </c>
      <c r="F713">
        <v>33791</v>
      </c>
      <c r="G713" t="s">
        <v>8221</v>
      </c>
      <c r="H713">
        <v>1481716868</v>
      </c>
      <c r="I713" s="9">
        <f t="shared" si="44"/>
        <v>42718.500787037032</v>
      </c>
      <c r="J713">
        <v>1478257268</v>
      </c>
      <c r="K713" s="9">
        <f t="shared" si="45"/>
        <v>42678.459120370375</v>
      </c>
      <c r="L713" t="b">
        <v>0</v>
      </c>
      <c r="M713">
        <v>338</v>
      </c>
      <c r="N713" t="b">
        <v>0</v>
      </c>
      <c r="O713" t="s">
        <v>8273</v>
      </c>
      <c r="P713" s="5">
        <f t="shared" si="46"/>
        <v>33.790999999999997</v>
      </c>
      <c r="Q713" s="13" t="s">
        <v>8249</v>
      </c>
      <c r="R713" s="15">
        <f t="shared" si="47"/>
        <v>99.973372781065095</v>
      </c>
      <c r="S713" t="s">
        <v>8319</v>
      </c>
      <c r="T713" t="s">
        <v>8321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 s="13" t="s">
        <v>8224</v>
      </c>
      <c r="E714">
        <v>48500</v>
      </c>
      <c r="F714">
        <v>105</v>
      </c>
      <c r="G714" t="s">
        <v>8221</v>
      </c>
      <c r="H714">
        <v>1455466832</v>
      </c>
      <c r="I714" s="9">
        <f t="shared" si="44"/>
        <v>42414.680925925932</v>
      </c>
      <c r="J714">
        <v>1452874832</v>
      </c>
      <c r="K714" s="9">
        <f t="shared" si="45"/>
        <v>42384.680925925932</v>
      </c>
      <c r="L714" t="b">
        <v>0</v>
      </c>
      <c r="M714">
        <v>4</v>
      </c>
      <c r="N714" t="b">
        <v>0</v>
      </c>
      <c r="O714" t="s">
        <v>8273</v>
      </c>
      <c r="P714" s="5">
        <f t="shared" si="46"/>
        <v>0.21649484536082475</v>
      </c>
      <c r="Q714" s="13" t="s">
        <v>8246</v>
      </c>
      <c r="R714" s="15">
        <f t="shared" si="47"/>
        <v>26.25</v>
      </c>
      <c r="S714" t="s">
        <v>8319</v>
      </c>
      <c r="T714" t="s">
        <v>8321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 s="13" t="s">
        <v>8237</v>
      </c>
      <c r="E715">
        <v>25000</v>
      </c>
      <c r="F715">
        <v>199</v>
      </c>
      <c r="G715" t="s">
        <v>8221</v>
      </c>
      <c r="H715">
        <v>1465130532</v>
      </c>
      <c r="I715" s="9">
        <f t="shared" si="44"/>
        <v>42526.529305555552</v>
      </c>
      <c r="J715">
        <v>1462538532</v>
      </c>
      <c r="K715" s="9">
        <f t="shared" si="45"/>
        <v>42496.529305555552</v>
      </c>
      <c r="L715" t="b">
        <v>0</v>
      </c>
      <c r="M715">
        <v>1</v>
      </c>
      <c r="N715" t="b">
        <v>0</v>
      </c>
      <c r="O715" t="s">
        <v>8273</v>
      </c>
      <c r="P715" s="5">
        <f t="shared" si="46"/>
        <v>0.79600000000000004</v>
      </c>
      <c r="Q715" s="13" t="s">
        <v>8249</v>
      </c>
      <c r="R715" s="15">
        <f t="shared" si="47"/>
        <v>199</v>
      </c>
      <c r="S715" t="s">
        <v>8319</v>
      </c>
      <c r="T715" t="s">
        <v>8321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 s="13" t="s">
        <v>8224</v>
      </c>
      <c r="E716">
        <v>15000</v>
      </c>
      <c r="F716">
        <v>2249</v>
      </c>
      <c r="G716" t="s">
        <v>8221</v>
      </c>
      <c r="H716">
        <v>1488308082</v>
      </c>
      <c r="I716" s="9">
        <f t="shared" si="44"/>
        <v>42794.787986111114</v>
      </c>
      <c r="J716">
        <v>1483124082</v>
      </c>
      <c r="K716" s="9">
        <f t="shared" si="45"/>
        <v>42734.787986111114</v>
      </c>
      <c r="L716" t="b">
        <v>0</v>
      </c>
      <c r="M716">
        <v>28</v>
      </c>
      <c r="N716" t="b">
        <v>0</v>
      </c>
      <c r="O716" t="s">
        <v>8273</v>
      </c>
      <c r="P716" s="5">
        <f t="shared" si="46"/>
        <v>14.993333333333334</v>
      </c>
      <c r="Q716" s="13" t="s">
        <v>8246</v>
      </c>
      <c r="R716" s="15">
        <f t="shared" si="47"/>
        <v>80.321428571428569</v>
      </c>
      <c r="S716" t="s">
        <v>8319</v>
      </c>
      <c r="T716" t="s">
        <v>8321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 s="13" t="s">
        <v>8224</v>
      </c>
      <c r="E717">
        <v>27500</v>
      </c>
      <c r="F717">
        <v>1389</v>
      </c>
      <c r="G717" t="s">
        <v>8221</v>
      </c>
      <c r="H717">
        <v>1446693040</v>
      </c>
      <c r="I717" s="9">
        <f t="shared" si="44"/>
        <v>42313.132407407407</v>
      </c>
      <c r="J717">
        <v>1443233440</v>
      </c>
      <c r="K717" s="9">
        <f t="shared" si="45"/>
        <v>42273.090740740736</v>
      </c>
      <c r="L717" t="b">
        <v>0</v>
      </c>
      <c r="M717">
        <v>12</v>
      </c>
      <c r="N717" t="b">
        <v>0</v>
      </c>
      <c r="O717" t="s">
        <v>8273</v>
      </c>
      <c r="P717" s="5">
        <f t="shared" si="46"/>
        <v>5.0509090909090908</v>
      </c>
      <c r="Q717" s="13" t="s">
        <v>8246</v>
      </c>
      <c r="R717" s="15">
        <f t="shared" si="47"/>
        <v>115.75</v>
      </c>
      <c r="S717" t="s">
        <v>8319</v>
      </c>
      <c r="T717" t="s">
        <v>8321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 s="13" t="s">
        <v>8224</v>
      </c>
      <c r="E718">
        <v>7000</v>
      </c>
      <c r="F718">
        <v>715</v>
      </c>
      <c r="G718" t="s">
        <v>8221</v>
      </c>
      <c r="H718">
        <v>1417392000</v>
      </c>
      <c r="I718" s="9">
        <f t="shared" si="44"/>
        <v>41974</v>
      </c>
      <c r="J718">
        <v>1414511307</v>
      </c>
      <c r="K718" s="9">
        <f t="shared" si="45"/>
        <v>41940.658645833333</v>
      </c>
      <c r="L718" t="b">
        <v>0</v>
      </c>
      <c r="M718">
        <v>16</v>
      </c>
      <c r="N718" t="b">
        <v>0</v>
      </c>
      <c r="O718" t="s">
        <v>8273</v>
      </c>
      <c r="P718" s="5">
        <f t="shared" si="46"/>
        <v>10.214285714285715</v>
      </c>
      <c r="Q718" s="13" t="s">
        <v>8246</v>
      </c>
      <c r="R718" s="15">
        <f t="shared" si="47"/>
        <v>44.6875</v>
      </c>
      <c r="S718" t="s">
        <v>8319</v>
      </c>
      <c r="T718" t="s">
        <v>8321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 s="13" t="s">
        <v>8224</v>
      </c>
      <c r="E719">
        <v>100000</v>
      </c>
      <c r="F719">
        <v>305</v>
      </c>
      <c r="G719" t="s">
        <v>8221</v>
      </c>
      <c r="H719">
        <v>1409949002</v>
      </c>
      <c r="I719" s="9">
        <f t="shared" si="44"/>
        <v>41887.854189814818</v>
      </c>
      <c r="J719">
        <v>1407357002</v>
      </c>
      <c r="K719" s="9">
        <f t="shared" si="45"/>
        <v>41857.854189814818</v>
      </c>
      <c r="L719" t="b">
        <v>0</v>
      </c>
      <c r="M719">
        <v>4</v>
      </c>
      <c r="N719" t="b">
        <v>0</v>
      </c>
      <c r="O719" t="s">
        <v>8273</v>
      </c>
      <c r="P719" s="5">
        <f t="shared" si="46"/>
        <v>0.30499999999999999</v>
      </c>
      <c r="Q719" s="13" t="s">
        <v>8246</v>
      </c>
      <c r="R719" s="15">
        <f t="shared" si="47"/>
        <v>76.25</v>
      </c>
      <c r="S719" t="s">
        <v>8319</v>
      </c>
      <c r="T719" t="s">
        <v>8321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 s="13" t="s">
        <v>8224</v>
      </c>
      <c r="E720">
        <v>12000</v>
      </c>
      <c r="F720">
        <v>90</v>
      </c>
      <c r="G720" t="s">
        <v>8221</v>
      </c>
      <c r="H720">
        <v>1487397540</v>
      </c>
      <c r="I720" s="9">
        <f t="shared" si="44"/>
        <v>42784.249305555553</v>
      </c>
      <c r="J720">
        <v>1484684247</v>
      </c>
      <c r="K720" s="9">
        <f t="shared" si="45"/>
        <v>42752.845451388886</v>
      </c>
      <c r="L720" t="b">
        <v>0</v>
      </c>
      <c r="M720">
        <v>4</v>
      </c>
      <c r="N720" t="b">
        <v>0</v>
      </c>
      <c r="O720" t="s">
        <v>8273</v>
      </c>
      <c r="P720" s="5">
        <f t="shared" si="46"/>
        <v>0.75</v>
      </c>
      <c r="Q720" s="13" t="s">
        <v>8246</v>
      </c>
      <c r="R720" s="15">
        <f t="shared" si="47"/>
        <v>22.5</v>
      </c>
      <c r="S720" t="s">
        <v>8319</v>
      </c>
      <c r="T720" t="s">
        <v>8321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 s="13" t="s">
        <v>8224</v>
      </c>
      <c r="E721">
        <v>15000</v>
      </c>
      <c r="F721">
        <v>194</v>
      </c>
      <c r="G721" t="s">
        <v>8221</v>
      </c>
      <c r="H721">
        <v>1456189076</v>
      </c>
      <c r="I721" s="9">
        <f t="shared" si="44"/>
        <v>42423.040231481486</v>
      </c>
      <c r="J721">
        <v>1454979476</v>
      </c>
      <c r="K721" s="9">
        <f t="shared" si="45"/>
        <v>42409.040231481486</v>
      </c>
      <c r="L721" t="b">
        <v>0</v>
      </c>
      <c r="M721">
        <v>10</v>
      </c>
      <c r="N721" t="b">
        <v>0</v>
      </c>
      <c r="O721" t="s">
        <v>8273</v>
      </c>
      <c r="P721" s="5">
        <f t="shared" si="46"/>
        <v>1.2933333333333332</v>
      </c>
      <c r="Q721" s="13" t="s">
        <v>8246</v>
      </c>
      <c r="R721" s="15">
        <f t="shared" si="47"/>
        <v>19.399999999999999</v>
      </c>
      <c r="S721" t="s">
        <v>8319</v>
      </c>
      <c r="T721" t="s">
        <v>8321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 s="13" t="s">
        <v>8224</v>
      </c>
      <c r="E722">
        <v>1900</v>
      </c>
      <c r="F722">
        <v>2735</v>
      </c>
      <c r="G722" t="s">
        <v>8219</v>
      </c>
      <c r="H722">
        <v>1327851291</v>
      </c>
      <c r="I722" s="9">
        <f t="shared" si="44"/>
        <v>40937.649201388893</v>
      </c>
      <c r="J722">
        <v>1325432091</v>
      </c>
      <c r="K722" s="9">
        <f t="shared" si="45"/>
        <v>40909.649201388893</v>
      </c>
      <c r="L722" t="b">
        <v>0</v>
      </c>
      <c r="M722">
        <v>41</v>
      </c>
      <c r="N722" t="b">
        <v>1</v>
      </c>
      <c r="O722" t="s">
        <v>8274</v>
      </c>
      <c r="P722" s="5">
        <f t="shared" si="46"/>
        <v>143.94736842105263</v>
      </c>
      <c r="Q722" s="13" t="s">
        <v>8246</v>
      </c>
      <c r="R722" s="15">
        <f t="shared" si="47"/>
        <v>66.707317073170728</v>
      </c>
      <c r="S722" t="s">
        <v>8322</v>
      </c>
      <c r="T722" t="s">
        <v>8323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 s="13" t="s">
        <v>8224</v>
      </c>
      <c r="E723">
        <v>8200</v>
      </c>
      <c r="F723">
        <v>10013</v>
      </c>
      <c r="G723" t="s">
        <v>8219</v>
      </c>
      <c r="H723">
        <v>1406900607</v>
      </c>
      <c r="I723" s="9">
        <f t="shared" si="44"/>
        <v>41852.571840277778</v>
      </c>
      <c r="J723">
        <v>1403012607</v>
      </c>
      <c r="K723" s="9">
        <f t="shared" si="45"/>
        <v>41807.571840277778</v>
      </c>
      <c r="L723" t="b">
        <v>0</v>
      </c>
      <c r="M723">
        <v>119</v>
      </c>
      <c r="N723" t="b">
        <v>1</v>
      </c>
      <c r="O723" t="s">
        <v>8274</v>
      </c>
      <c r="P723" s="5">
        <f t="shared" si="46"/>
        <v>122.10975609756099</v>
      </c>
      <c r="Q723" s="13" t="s">
        <v>8246</v>
      </c>
      <c r="R723" s="15">
        <f t="shared" si="47"/>
        <v>84.142857142857139</v>
      </c>
      <c r="S723" t="s">
        <v>8322</v>
      </c>
      <c r="T723" t="s">
        <v>8323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 s="13" t="s">
        <v>8224</v>
      </c>
      <c r="E724">
        <v>25000</v>
      </c>
      <c r="F724">
        <v>33006</v>
      </c>
      <c r="G724" t="s">
        <v>8219</v>
      </c>
      <c r="H724">
        <v>1333909178</v>
      </c>
      <c r="I724" s="9">
        <f t="shared" si="44"/>
        <v>41007.76363425926</v>
      </c>
      <c r="J724">
        <v>1331320778</v>
      </c>
      <c r="K724" s="9">
        <f t="shared" si="45"/>
        <v>40977.805300925924</v>
      </c>
      <c r="L724" t="b">
        <v>0</v>
      </c>
      <c r="M724">
        <v>153</v>
      </c>
      <c r="N724" t="b">
        <v>1</v>
      </c>
      <c r="O724" t="s">
        <v>8274</v>
      </c>
      <c r="P724" s="5">
        <f t="shared" si="46"/>
        <v>132.024</v>
      </c>
      <c r="Q724" s="13" t="s">
        <v>8246</v>
      </c>
      <c r="R724" s="15">
        <f t="shared" si="47"/>
        <v>215.72549019607843</v>
      </c>
      <c r="S724" t="s">
        <v>8322</v>
      </c>
      <c r="T724" t="s">
        <v>8323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 s="13" t="s">
        <v>8224</v>
      </c>
      <c r="E725">
        <v>5000</v>
      </c>
      <c r="F725">
        <v>5469</v>
      </c>
      <c r="G725" t="s">
        <v>8219</v>
      </c>
      <c r="H725">
        <v>1438228740</v>
      </c>
      <c r="I725" s="9">
        <f t="shared" si="44"/>
        <v>42215.165972222225</v>
      </c>
      <c r="J725">
        <v>1435606549</v>
      </c>
      <c r="K725" s="9">
        <f t="shared" si="45"/>
        <v>42184.816539351858</v>
      </c>
      <c r="L725" t="b">
        <v>0</v>
      </c>
      <c r="M725">
        <v>100</v>
      </c>
      <c r="N725" t="b">
        <v>1</v>
      </c>
      <c r="O725" t="s">
        <v>8274</v>
      </c>
      <c r="P725" s="5">
        <f t="shared" si="46"/>
        <v>109.38000000000001</v>
      </c>
      <c r="Q725" s="13" t="s">
        <v>8246</v>
      </c>
      <c r="R725" s="15">
        <f t="shared" si="47"/>
        <v>54.69</v>
      </c>
      <c r="S725" t="s">
        <v>8322</v>
      </c>
      <c r="T725" t="s">
        <v>8323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 s="13" t="s">
        <v>8224</v>
      </c>
      <c r="E726">
        <v>7000</v>
      </c>
      <c r="F726">
        <v>7383.01</v>
      </c>
      <c r="G726" t="s">
        <v>8219</v>
      </c>
      <c r="H726">
        <v>1309447163</v>
      </c>
      <c r="I726" s="9">
        <f t="shared" si="44"/>
        <v>40724.638460648144</v>
      </c>
      <c r="J726">
        <v>1306855163</v>
      </c>
      <c r="K726" s="9">
        <f t="shared" si="45"/>
        <v>40694.638460648144</v>
      </c>
      <c r="L726" t="b">
        <v>0</v>
      </c>
      <c r="M726">
        <v>143</v>
      </c>
      <c r="N726" t="b">
        <v>1</v>
      </c>
      <c r="O726" t="s">
        <v>8274</v>
      </c>
      <c r="P726" s="5">
        <f t="shared" si="46"/>
        <v>105.47157142857144</v>
      </c>
      <c r="Q726" s="13" t="s">
        <v>8246</v>
      </c>
      <c r="R726" s="15">
        <f t="shared" si="47"/>
        <v>51.62944055944056</v>
      </c>
      <c r="S726" t="s">
        <v>8322</v>
      </c>
      <c r="T726" t="s">
        <v>8323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 s="13" t="s">
        <v>8224</v>
      </c>
      <c r="E727">
        <v>20000</v>
      </c>
      <c r="F727">
        <v>20070</v>
      </c>
      <c r="G727" t="s">
        <v>8219</v>
      </c>
      <c r="H727">
        <v>1450018912</v>
      </c>
      <c r="I727" s="9">
        <f t="shared" si="44"/>
        <v>42351.626296296294</v>
      </c>
      <c r="J727">
        <v>1447426912</v>
      </c>
      <c r="K727" s="9">
        <f t="shared" si="45"/>
        <v>42321.626296296294</v>
      </c>
      <c r="L727" t="b">
        <v>0</v>
      </c>
      <c r="M727">
        <v>140</v>
      </c>
      <c r="N727" t="b">
        <v>1</v>
      </c>
      <c r="O727" t="s">
        <v>8274</v>
      </c>
      <c r="P727" s="5">
        <f t="shared" si="46"/>
        <v>100.35000000000001</v>
      </c>
      <c r="Q727" s="13" t="s">
        <v>8246</v>
      </c>
      <c r="R727" s="15">
        <f t="shared" si="47"/>
        <v>143.35714285714286</v>
      </c>
      <c r="S727" t="s">
        <v>8322</v>
      </c>
      <c r="T727" t="s">
        <v>8323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 s="13" t="s">
        <v>8224</v>
      </c>
      <c r="E728">
        <v>2500</v>
      </c>
      <c r="F728">
        <v>2535</v>
      </c>
      <c r="G728" t="s">
        <v>8219</v>
      </c>
      <c r="H728">
        <v>1365728487</v>
      </c>
      <c r="I728" s="9">
        <f t="shared" si="44"/>
        <v>41376.042673611111</v>
      </c>
      <c r="J728">
        <v>1363136487</v>
      </c>
      <c r="K728" s="9">
        <f t="shared" si="45"/>
        <v>41346.042673611111</v>
      </c>
      <c r="L728" t="b">
        <v>0</v>
      </c>
      <c r="M728">
        <v>35</v>
      </c>
      <c r="N728" t="b">
        <v>1</v>
      </c>
      <c r="O728" t="s">
        <v>8274</v>
      </c>
      <c r="P728" s="5">
        <f t="shared" si="46"/>
        <v>101.4</v>
      </c>
      <c r="Q728" s="13" t="s">
        <v>8246</v>
      </c>
      <c r="R728" s="15">
        <f t="shared" si="47"/>
        <v>72.428571428571431</v>
      </c>
      <c r="S728" t="s">
        <v>8322</v>
      </c>
      <c r="T728" t="s">
        <v>8323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 s="13" t="s">
        <v>8224</v>
      </c>
      <c r="E729">
        <v>3500</v>
      </c>
      <c r="F729">
        <v>5443</v>
      </c>
      <c r="G729" t="s">
        <v>8219</v>
      </c>
      <c r="H729">
        <v>1358198400</v>
      </c>
      <c r="I729" s="9">
        <f t="shared" si="44"/>
        <v>41288.888888888891</v>
      </c>
      <c r="J729">
        <v>1354580949</v>
      </c>
      <c r="K729" s="9">
        <f t="shared" si="45"/>
        <v>41247.020243055551</v>
      </c>
      <c r="L729" t="b">
        <v>0</v>
      </c>
      <c r="M729">
        <v>149</v>
      </c>
      <c r="N729" t="b">
        <v>1</v>
      </c>
      <c r="O729" t="s">
        <v>8274</v>
      </c>
      <c r="P729" s="5">
        <f t="shared" si="46"/>
        <v>155.51428571428571</v>
      </c>
      <c r="Q729" s="13" t="s">
        <v>8246</v>
      </c>
      <c r="R729" s="15">
        <f t="shared" si="47"/>
        <v>36.530201342281877</v>
      </c>
      <c r="S729" t="s">
        <v>8322</v>
      </c>
      <c r="T729" t="s">
        <v>8323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 s="13" t="s">
        <v>8224</v>
      </c>
      <c r="E730">
        <v>7500</v>
      </c>
      <c r="F730">
        <v>7917.45</v>
      </c>
      <c r="G730" t="s">
        <v>8219</v>
      </c>
      <c r="H730">
        <v>1313957157</v>
      </c>
      <c r="I730" s="9">
        <f t="shared" si="44"/>
        <v>40776.837465277778</v>
      </c>
      <c r="J730">
        <v>1310069157</v>
      </c>
      <c r="K730" s="9">
        <f t="shared" si="45"/>
        <v>40731.837465277778</v>
      </c>
      <c r="L730" t="b">
        <v>0</v>
      </c>
      <c r="M730">
        <v>130</v>
      </c>
      <c r="N730" t="b">
        <v>1</v>
      </c>
      <c r="O730" t="s">
        <v>8274</v>
      </c>
      <c r="P730" s="5">
        <f t="shared" si="46"/>
        <v>105.566</v>
      </c>
      <c r="Q730" s="13" t="s">
        <v>8246</v>
      </c>
      <c r="R730" s="15">
        <f t="shared" si="47"/>
        <v>60.903461538461535</v>
      </c>
      <c r="S730" t="s">
        <v>8322</v>
      </c>
      <c r="T730" t="s">
        <v>8323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 s="13" t="s">
        <v>8224</v>
      </c>
      <c r="E731">
        <v>4000</v>
      </c>
      <c r="F731">
        <v>5226</v>
      </c>
      <c r="G731" t="s">
        <v>8219</v>
      </c>
      <c r="H731">
        <v>1348028861</v>
      </c>
      <c r="I731" s="9">
        <f t="shared" si="44"/>
        <v>41171.185891203706</v>
      </c>
      <c r="J731">
        <v>1342844861</v>
      </c>
      <c r="K731" s="9">
        <f t="shared" si="45"/>
        <v>41111.185891203706</v>
      </c>
      <c r="L731" t="b">
        <v>0</v>
      </c>
      <c r="M731">
        <v>120</v>
      </c>
      <c r="N731" t="b">
        <v>1</v>
      </c>
      <c r="O731" t="s">
        <v>8274</v>
      </c>
      <c r="P731" s="5">
        <f t="shared" si="46"/>
        <v>130.65</v>
      </c>
      <c r="Q731" s="13" t="s">
        <v>8246</v>
      </c>
      <c r="R731" s="15">
        <f t="shared" si="47"/>
        <v>43.55</v>
      </c>
      <c r="S731" t="s">
        <v>8322</v>
      </c>
      <c r="T731" t="s">
        <v>8323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 s="13" t="s">
        <v>8224</v>
      </c>
      <c r="E732">
        <v>20000</v>
      </c>
      <c r="F732">
        <v>26438</v>
      </c>
      <c r="G732" t="s">
        <v>8219</v>
      </c>
      <c r="H732">
        <v>1323280391</v>
      </c>
      <c r="I732" s="9">
        <f t="shared" si="44"/>
        <v>40884.745266203703</v>
      </c>
      <c r="J732">
        <v>1320688391</v>
      </c>
      <c r="K732" s="9">
        <f t="shared" si="45"/>
        <v>40854.745266203703</v>
      </c>
      <c r="L732" t="b">
        <v>0</v>
      </c>
      <c r="M732">
        <v>265</v>
      </c>
      <c r="N732" t="b">
        <v>1</v>
      </c>
      <c r="O732" t="s">
        <v>8274</v>
      </c>
      <c r="P732" s="5">
        <f t="shared" si="46"/>
        <v>132.19</v>
      </c>
      <c r="Q732" s="13" t="s">
        <v>8246</v>
      </c>
      <c r="R732" s="15">
        <f t="shared" si="47"/>
        <v>99.766037735849054</v>
      </c>
      <c r="S732" t="s">
        <v>8322</v>
      </c>
      <c r="T732" t="s">
        <v>8323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 s="13" t="s">
        <v>8224</v>
      </c>
      <c r="E733">
        <v>5000</v>
      </c>
      <c r="F733">
        <v>6300</v>
      </c>
      <c r="G733" t="s">
        <v>8219</v>
      </c>
      <c r="H733">
        <v>1327212000</v>
      </c>
      <c r="I733" s="9">
        <f t="shared" si="44"/>
        <v>40930.25</v>
      </c>
      <c r="J733">
        <v>1322852747</v>
      </c>
      <c r="K733" s="9">
        <f t="shared" si="45"/>
        <v>40879.795682870368</v>
      </c>
      <c r="L733" t="b">
        <v>0</v>
      </c>
      <c r="M733">
        <v>71</v>
      </c>
      <c r="N733" t="b">
        <v>1</v>
      </c>
      <c r="O733" t="s">
        <v>8274</v>
      </c>
      <c r="P733" s="5">
        <f t="shared" si="46"/>
        <v>126</v>
      </c>
      <c r="Q733" s="13" t="s">
        <v>8246</v>
      </c>
      <c r="R733" s="15">
        <f t="shared" si="47"/>
        <v>88.732394366197184</v>
      </c>
      <c r="S733" t="s">
        <v>8322</v>
      </c>
      <c r="T733" t="s">
        <v>8323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 s="13" t="s">
        <v>8225</v>
      </c>
      <c r="E734">
        <v>40</v>
      </c>
      <c r="F734">
        <v>64</v>
      </c>
      <c r="G734" t="s">
        <v>8219</v>
      </c>
      <c r="H734">
        <v>1380449461</v>
      </c>
      <c r="I734" s="9">
        <f t="shared" si="44"/>
        <v>41546.424317129626</v>
      </c>
      <c r="J734">
        <v>1375265461</v>
      </c>
      <c r="K734" s="9">
        <f t="shared" si="45"/>
        <v>41486.424317129626</v>
      </c>
      <c r="L734" t="b">
        <v>0</v>
      </c>
      <c r="M734">
        <v>13</v>
      </c>
      <c r="N734" t="b">
        <v>1</v>
      </c>
      <c r="O734" t="s">
        <v>8274</v>
      </c>
      <c r="P734" s="5">
        <f t="shared" si="46"/>
        <v>160</v>
      </c>
      <c r="Q734" s="13" t="s">
        <v>8247</v>
      </c>
      <c r="R734" s="15">
        <f t="shared" si="47"/>
        <v>4.9230769230769234</v>
      </c>
      <c r="S734" t="s">
        <v>8322</v>
      </c>
      <c r="T734" t="s">
        <v>8323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 s="13" t="s">
        <v>8225</v>
      </c>
      <c r="E735">
        <v>2500</v>
      </c>
      <c r="F735">
        <v>3012</v>
      </c>
      <c r="G735" t="s">
        <v>8219</v>
      </c>
      <c r="H735">
        <v>1387533892</v>
      </c>
      <c r="I735" s="9">
        <f t="shared" si="44"/>
        <v>41628.420046296298</v>
      </c>
      <c r="J735">
        <v>1384941892</v>
      </c>
      <c r="K735" s="9">
        <f t="shared" si="45"/>
        <v>41598.420046296298</v>
      </c>
      <c r="L735" t="b">
        <v>0</v>
      </c>
      <c r="M735">
        <v>169</v>
      </c>
      <c r="N735" t="b">
        <v>1</v>
      </c>
      <c r="O735" t="s">
        <v>8274</v>
      </c>
      <c r="P735" s="5">
        <f t="shared" si="46"/>
        <v>120.48</v>
      </c>
      <c r="Q735" s="13" t="s">
        <v>8247</v>
      </c>
      <c r="R735" s="15">
        <f t="shared" si="47"/>
        <v>17.822485207100591</v>
      </c>
      <c r="S735" t="s">
        <v>8322</v>
      </c>
      <c r="T735" t="s">
        <v>8323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 s="13" t="s">
        <v>8229</v>
      </c>
      <c r="E736">
        <v>8500</v>
      </c>
      <c r="F736">
        <v>10670</v>
      </c>
      <c r="G736" t="s">
        <v>8219</v>
      </c>
      <c r="H736">
        <v>1431147600</v>
      </c>
      <c r="I736" s="9">
        <f t="shared" si="44"/>
        <v>42133.208333333328</v>
      </c>
      <c r="J736">
        <v>1428465420</v>
      </c>
      <c r="K736" s="9">
        <f t="shared" si="45"/>
        <v>42102.164583333331</v>
      </c>
      <c r="L736" t="b">
        <v>0</v>
      </c>
      <c r="M736">
        <v>57</v>
      </c>
      <c r="N736" t="b">
        <v>1</v>
      </c>
      <c r="O736" t="s">
        <v>8274</v>
      </c>
      <c r="P736" s="5">
        <f t="shared" si="46"/>
        <v>125.52941176470588</v>
      </c>
      <c r="Q736" s="13" t="s">
        <v>8251</v>
      </c>
      <c r="R736" s="15">
        <f t="shared" si="47"/>
        <v>187.19298245614036</v>
      </c>
      <c r="S736" t="s">
        <v>8322</v>
      </c>
      <c r="T736" t="s">
        <v>8323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 s="13" t="s">
        <v>8224</v>
      </c>
      <c r="E737">
        <v>47000</v>
      </c>
      <c r="F737">
        <v>53771</v>
      </c>
      <c r="G737" t="s">
        <v>8219</v>
      </c>
      <c r="H737">
        <v>1417653540</v>
      </c>
      <c r="I737" s="9">
        <f t="shared" si="44"/>
        <v>41977.027083333334</v>
      </c>
      <c r="J737">
        <v>1414975346</v>
      </c>
      <c r="K737" s="9">
        <f t="shared" si="45"/>
        <v>41946.029467592591</v>
      </c>
      <c r="L737" t="b">
        <v>0</v>
      </c>
      <c r="M737">
        <v>229</v>
      </c>
      <c r="N737" t="b">
        <v>1</v>
      </c>
      <c r="O737" t="s">
        <v>8274</v>
      </c>
      <c r="P737" s="5">
        <f t="shared" si="46"/>
        <v>114.40638297872341</v>
      </c>
      <c r="Q737" s="13" t="s">
        <v>8246</v>
      </c>
      <c r="R737" s="15">
        <f t="shared" si="47"/>
        <v>234.80786026200875</v>
      </c>
      <c r="S737" t="s">
        <v>8322</v>
      </c>
      <c r="T737" t="s">
        <v>8323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 s="13" t="s">
        <v>8224</v>
      </c>
      <c r="E738">
        <v>3600</v>
      </c>
      <c r="F738">
        <v>11345</v>
      </c>
      <c r="G738" t="s">
        <v>8219</v>
      </c>
      <c r="H738">
        <v>1385009940</v>
      </c>
      <c r="I738" s="9">
        <f t="shared" si="44"/>
        <v>41599.207638888889</v>
      </c>
      <c r="J738">
        <v>1383327440</v>
      </c>
      <c r="K738" s="9">
        <f t="shared" si="45"/>
        <v>41579.734259259261</v>
      </c>
      <c r="L738" t="b">
        <v>0</v>
      </c>
      <c r="M738">
        <v>108</v>
      </c>
      <c r="N738" t="b">
        <v>1</v>
      </c>
      <c r="O738" t="s">
        <v>8274</v>
      </c>
      <c r="P738" s="5">
        <f t="shared" si="46"/>
        <v>315.13888888888891</v>
      </c>
      <c r="Q738" s="13" t="s">
        <v>8246</v>
      </c>
      <c r="R738" s="15">
        <f t="shared" si="47"/>
        <v>105.04629629629629</v>
      </c>
      <c r="S738" t="s">
        <v>8322</v>
      </c>
      <c r="T738" t="s">
        <v>8323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 s="13" t="s">
        <v>8224</v>
      </c>
      <c r="E739">
        <v>5000</v>
      </c>
      <c r="F739">
        <v>6120</v>
      </c>
      <c r="G739" t="s">
        <v>8219</v>
      </c>
      <c r="H739">
        <v>1392408000</v>
      </c>
      <c r="I739" s="9">
        <f t="shared" si="44"/>
        <v>41684.833333333336</v>
      </c>
      <c r="J739">
        <v>1390890987</v>
      </c>
      <c r="K739" s="9">
        <f t="shared" si="45"/>
        <v>41667.275312500002</v>
      </c>
      <c r="L739" t="b">
        <v>0</v>
      </c>
      <c r="M739">
        <v>108</v>
      </c>
      <c r="N739" t="b">
        <v>1</v>
      </c>
      <c r="O739" t="s">
        <v>8274</v>
      </c>
      <c r="P739" s="5">
        <f t="shared" si="46"/>
        <v>122.39999999999999</v>
      </c>
      <c r="Q739" s="13" t="s">
        <v>8246</v>
      </c>
      <c r="R739" s="15">
        <f t="shared" si="47"/>
        <v>56.666666666666664</v>
      </c>
      <c r="S739" t="s">
        <v>8322</v>
      </c>
      <c r="T739" t="s">
        <v>8323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 s="13" t="s">
        <v>8224</v>
      </c>
      <c r="E740">
        <v>1500</v>
      </c>
      <c r="F740">
        <v>1601</v>
      </c>
      <c r="G740" t="s">
        <v>8219</v>
      </c>
      <c r="H740">
        <v>1417409940</v>
      </c>
      <c r="I740" s="9">
        <f t="shared" si="44"/>
        <v>41974.207638888889</v>
      </c>
      <c r="J740">
        <v>1414765794</v>
      </c>
      <c r="K740" s="9">
        <f t="shared" si="45"/>
        <v>41943.604097222218</v>
      </c>
      <c r="L740" t="b">
        <v>0</v>
      </c>
      <c r="M740">
        <v>41</v>
      </c>
      <c r="N740" t="b">
        <v>1</v>
      </c>
      <c r="O740" t="s">
        <v>8274</v>
      </c>
      <c r="P740" s="5">
        <f t="shared" si="46"/>
        <v>106.73333333333332</v>
      </c>
      <c r="Q740" s="13" t="s">
        <v>8246</v>
      </c>
      <c r="R740" s="15">
        <f t="shared" si="47"/>
        <v>39.048780487804876</v>
      </c>
      <c r="S740" t="s">
        <v>8322</v>
      </c>
      <c r="T740" t="s">
        <v>8323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 s="13" t="s">
        <v>8224</v>
      </c>
      <c r="E741">
        <v>6000</v>
      </c>
      <c r="F741">
        <v>9500</v>
      </c>
      <c r="G741" t="s">
        <v>8219</v>
      </c>
      <c r="H741">
        <v>1407758629</v>
      </c>
      <c r="I741" s="9">
        <f t="shared" si="44"/>
        <v>41862.502650462964</v>
      </c>
      <c r="J741">
        <v>1404907429</v>
      </c>
      <c r="K741" s="9">
        <f t="shared" si="45"/>
        <v>41829.502650462964</v>
      </c>
      <c r="L741" t="b">
        <v>0</v>
      </c>
      <c r="M741">
        <v>139</v>
      </c>
      <c r="N741" t="b">
        <v>1</v>
      </c>
      <c r="O741" t="s">
        <v>8274</v>
      </c>
      <c r="P741" s="5">
        <f t="shared" si="46"/>
        <v>158.33333333333331</v>
      </c>
      <c r="Q741" s="13" t="s">
        <v>8246</v>
      </c>
      <c r="R741" s="15">
        <f t="shared" si="47"/>
        <v>68.345323741007192</v>
      </c>
      <c r="S741" t="s">
        <v>8322</v>
      </c>
      <c r="T741" t="s">
        <v>8323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 s="13" t="s">
        <v>8224</v>
      </c>
      <c r="E742">
        <v>3000</v>
      </c>
      <c r="F742">
        <v>3222</v>
      </c>
      <c r="G742" t="s">
        <v>8219</v>
      </c>
      <c r="H742">
        <v>1434857482</v>
      </c>
      <c r="I742" s="9">
        <f t="shared" si="44"/>
        <v>42176.146782407406</v>
      </c>
      <c r="J742">
        <v>1433647882</v>
      </c>
      <c r="K742" s="9">
        <f t="shared" si="45"/>
        <v>42162.146782407406</v>
      </c>
      <c r="L742" t="b">
        <v>0</v>
      </c>
      <c r="M742">
        <v>19</v>
      </c>
      <c r="N742" t="b">
        <v>1</v>
      </c>
      <c r="O742" t="s">
        <v>8274</v>
      </c>
      <c r="P742" s="5">
        <f t="shared" si="46"/>
        <v>107.4</v>
      </c>
      <c r="Q742" s="13" t="s">
        <v>8246</v>
      </c>
      <c r="R742" s="15">
        <f t="shared" si="47"/>
        <v>169.57894736842104</v>
      </c>
      <c r="S742" t="s">
        <v>8322</v>
      </c>
      <c r="T742" t="s">
        <v>8323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 s="13" t="s">
        <v>8224</v>
      </c>
      <c r="E743">
        <v>13000</v>
      </c>
      <c r="F743">
        <v>13293.8</v>
      </c>
      <c r="G743" t="s">
        <v>8219</v>
      </c>
      <c r="H743">
        <v>1370964806</v>
      </c>
      <c r="I743" s="9">
        <f t="shared" si="44"/>
        <v>41436.648217592592</v>
      </c>
      <c r="J743">
        <v>1367940806</v>
      </c>
      <c r="K743" s="9">
        <f t="shared" si="45"/>
        <v>41401.648217592592</v>
      </c>
      <c r="L743" t="b">
        <v>0</v>
      </c>
      <c r="M743">
        <v>94</v>
      </c>
      <c r="N743" t="b">
        <v>1</v>
      </c>
      <c r="O743" t="s">
        <v>8274</v>
      </c>
      <c r="P743" s="5">
        <f t="shared" si="46"/>
        <v>102.25999999999999</v>
      </c>
      <c r="Q743" s="13" t="s">
        <v>8246</v>
      </c>
      <c r="R743" s="15">
        <f t="shared" si="47"/>
        <v>141.42340425531913</v>
      </c>
      <c r="S743" t="s">
        <v>8322</v>
      </c>
      <c r="T743" t="s">
        <v>8323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 s="13" t="s">
        <v>8224</v>
      </c>
      <c r="E744">
        <v>1400</v>
      </c>
      <c r="F744">
        <v>1550</v>
      </c>
      <c r="G744" t="s">
        <v>8219</v>
      </c>
      <c r="H744">
        <v>1395435712</v>
      </c>
      <c r="I744" s="9">
        <f t="shared" si="44"/>
        <v>41719.876296296294</v>
      </c>
      <c r="J744">
        <v>1392847312</v>
      </c>
      <c r="K744" s="9">
        <f t="shared" si="45"/>
        <v>41689.917962962965</v>
      </c>
      <c r="L744" t="b">
        <v>0</v>
      </c>
      <c r="M744">
        <v>23</v>
      </c>
      <c r="N744" t="b">
        <v>1</v>
      </c>
      <c r="O744" t="s">
        <v>8274</v>
      </c>
      <c r="P744" s="5">
        <f t="shared" si="46"/>
        <v>110.71428571428572</v>
      </c>
      <c r="Q744" s="13" t="s">
        <v>8246</v>
      </c>
      <c r="R744" s="15">
        <f t="shared" si="47"/>
        <v>67.391304347826093</v>
      </c>
      <c r="S744" t="s">
        <v>8322</v>
      </c>
      <c r="T744" t="s">
        <v>8323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 s="13" t="s">
        <v>8224</v>
      </c>
      <c r="E745">
        <v>550</v>
      </c>
      <c r="F745">
        <v>814</v>
      </c>
      <c r="G745" t="s">
        <v>8219</v>
      </c>
      <c r="H745">
        <v>1334610000</v>
      </c>
      <c r="I745" s="9">
        <f t="shared" si="44"/>
        <v>41015.875</v>
      </c>
      <c r="J745">
        <v>1332435685</v>
      </c>
      <c r="K745" s="9">
        <f t="shared" si="45"/>
        <v>40990.709317129629</v>
      </c>
      <c r="L745" t="b">
        <v>0</v>
      </c>
      <c r="M745">
        <v>15</v>
      </c>
      <c r="N745" t="b">
        <v>1</v>
      </c>
      <c r="O745" t="s">
        <v>8274</v>
      </c>
      <c r="P745" s="5">
        <f t="shared" si="46"/>
        <v>148</v>
      </c>
      <c r="Q745" s="13" t="s">
        <v>8246</v>
      </c>
      <c r="R745" s="15">
        <f t="shared" si="47"/>
        <v>54.266666666666666</v>
      </c>
      <c r="S745" t="s">
        <v>8322</v>
      </c>
      <c r="T745" t="s">
        <v>8323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 s="13" t="s">
        <v>8224</v>
      </c>
      <c r="E746">
        <v>5000</v>
      </c>
      <c r="F746">
        <v>5116</v>
      </c>
      <c r="G746" t="s">
        <v>8219</v>
      </c>
      <c r="H746">
        <v>1355439503</v>
      </c>
      <c r="I746" s="9">
        <f t="shared" si="44"/>
        <v>41256.95721064815</v>
      </c>
      <c r="J746">
        <v>1352847503</v>
      </c>
      <c r="K746" s="9">
        <f t="shared" si="45"/>
        <v>41226.95721064815</v>
      </c>
      <c r="L746" t="b">
        <v>0</v>
      </c>
      <c r="M746">
        <v>62</v>
      </c>
      <c r="N746" t="b">
        <v>1</v>
      </c>
      <c r="O746" t="s">
        <v>8274</v>
      </c>
      <c r="P746" s="5">
        <f t="shared" si="46"/>
        <v>102.32000000000001</v>
      </c>
      <c r="Q746" s="13" t="s">
        <v>8246</v>
      </c>
      <c r="R746" s="15">
        <f t="shared" si="47"/>
        <v>82.516129032258064</v>
      </c>
      <c r="S746" t="s">
        <v>8322</v>
      </c>
      <c r="T746" t="s">
        <v>8323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 s="13" t="s">
        <v>8224</v>
      </c>
      <c r="E747">
        <v>2220</v>
      </c>
      <c r="F747">
        <v>3976</v>
      </c>
      <c r="G747" t="s">
        <v>8219</v>
      </c>
      <c r="H747">
        <v>1367588645</v>
      </c>
      <c r="I747" s="9">
        <f t="shared" si="44"/>
        <v>41397.572280092594</v>
      </c>
      <c r="J747">
        <v>1364996645</v>
      </c>
      <c r="K747" s="9">
        <f t="shared" si="45"/>
        <v>41367.572280092594</v>
      </c>
      <c r="L747" t="b">
        <v>0</v>
      </c>
      <c r="M747">
        <v>74</v>
      </c>
      <c r="N747" t="b">
        <v>1</v>
      </c>
      <c r="O747" t="s">
        <v>8274</v>
      </c>
      <c r="P747" s="5">
        <f t="shared" si="46"/>
        <v>179.09909909909908</v>
      </c>
      <c r="Q747" s="13" t="s">
        <v>8246</v>
      </c>
      <c r="R747" s="15">
        <f t="shared" si="47"/>
        <v>53.729729729729726</v>
      </c>
      <c r="S747" t="s">
        <v>8322</v>
      </c>
      <c r="T747" t="s">
        <v>8323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 s="13" t="s">
        <v>8224</v>
      </c>
      <c r="E748">
        <v>2987</v>
      </c>
      <c r="F748">
        <v>3318</v>
      </c>
      <c r="G748" t="s">
        <v>8219</v>
      </c>
      <c r="H748">
        <v>1348372740</v>
      </c>
      <c r="I748" s="9">
        <f t="shared" si="44"/>
        <v>41175.165972222225</v>
      </c>
      <c r="J748">
        <v>1346806909</v>
      </c>
      <c r="K748" s="9">
        <f t="shared" si="45"/>
        <v>41157.042928240742</v>
      </c>
      <c r="L748" t="b">
        <v>0</v>
      </c>
      <c r="M748">
        <v>97</v>
      </c>
      <c r="N748" t="b">
        <v>1</v>
      </c>
      <c r="O748" t="s">
        <v>8274</v>
      </c>
      <c r="P748" s="5">
        <f t="shared" si="46"/>
        <v>111.08135252761969</v>
      </c>
      <c r="Q748" s="13" t="s">
        <v>8246</v>
      </c>
      <c r="R748" s="15">
        <f t="shared" si="47"/>
        <v>34.206185567010309</v>
      </c>
      <c r="S748" t="s">
        <v>8322</v>
      </c>
      <c r="T748" t="s">
        <v>8323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 s="13" t="s">
        <v>8233</v>
      </c>
      <c r="E749">
        <v>7000</v>
      </c>
      <c r="F749">
        <v>7003</v>
      </c>
      <c r="G749" t="s">
        <v>8219</v>
      </c>
      <c r="H749">
        <v>1421319240</v>
      </c>
      <c r="I749" s="9">
        <f t="shared" si="44"/>
        <v>42019.454166666663</v>
      </c>
      <c r="J749">
        <v>1418649019</v>
      </c>
      <c r="K749" s="9">
        <f t="shared" si="45"/>
        <v>41988.548831018517</v>
      </c>
      <c r="L749" t="b">
        <v>0</v>
      </c>
      <c r="M749">
        <v>55</v>
      </c>
      <c r="N749" t="b">
        <v>1</v>
      </c>
      <c r="O749" t="s">
        <v>8274</v>
      </c>
      <c r="P749" s="5">
        <f t="shared" si="46"/>
        <v>100.04285714285714</v>
      </c>
      <c r="Q749" s="13" t="s">
        <v>8249</v>
      </c>
      <c r="R749" s="15">
        <f t="shared" si="47"/>
        <v>127.32727272727273</v>
      </c>
      <c r="S749" t="s">
        <v>8322</v>
      </c>
      <c r="T749" t="s">
        <v>8323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 s="13" t="s">
        <v>8224</v>
      </c>
      <c r="E750">
        <v>2000</v>
      </c>
      <c r="F750">
        <v>2005</v>
      </c>
      <c r="G750" t="s">
        <v>8219</v>
      </c>
      <c r="H750">
        <v>1407701966</v>
      </c>
      <c r="I750" s="9">
        <f t="shared" si="44"/>
        <v>41861.846828703703</v>
      </c>
      <c r="J750">
        <v>1405109966</v>
      </c>
      <c r="K750" s="9">
        <f t="shared" si="45"/>
        <v>41831.846828703703</v>
      </c>
      <c r="L750" t="b">
        <v>0</v>
      </c>
      <c r="M750">
        <v>44</v>
      </c>
      <c r="N750" t="b">
        <v>1</v>
      </c>
      <c r="O750" t="s">
        <v>8274</v>
      </c>
      <c r="P750" s="5">
        <f t="shared" si="46"/>
        <v>100.25</v>
      </c>
      <c r="Q750" s="13" t="s">
        <v>8246</v>
      </c>
      <c r="R750" s="15">
        <f t="shared" si="47"/>
        <v>45.56818181818182</v>
      </c>
      <c r="S750" t="s">
        <v>8322</v>
      </c>
      <c r="T750" t="s">
        <v>8323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 s="13" t="s">
        <v>8224</v>
      </c>
      <c r="E751">
        <v>10000</v>
      </c>
      <c r="F751">
        <v>10556</v>
      </c>
      <c r="G751" t="s">
        <v>8219</v>
      </c>
      <c r="H751">
        <v>1485642930</v>
      </c>
      <c r="I751" s="9">
        <f t="shared" si="44"/>
        <v>42763.94131944445</v>
      </c>
      <c r="J751">
        <v>1483050930</v>
      </c>
      <c r="K751" s="9">
        <f t="shared" si="45"/>
        <v>42733.94131944445</v>
      </c>
      <c r="L751" t="b">
        <v>0</v>
      </c>
      <c r="M751">
        <v>110</v>
      </c>
      <c r="N751" t="b">
        <v>1</v>
      </c>
      <c r="O751" t="s">
        <v>8274</v>
      </c>
      <c r="P751" s="5">
        <f t="shared" si="46"/>
        <v>105.56</v>
      </c>
      <c r="Q751" s="13" t="s">
        <v>8246</v>
      </c>
      <c r="R751" s="15">
        <f t="shared" si="47"/>
        <v>95.963636363636368</v>
      </c>
      <c r="S751" t="s">
        <v>8322</v>
      </c>
      <c r="T751" t="s">
        <v>8323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 s="13" t="s">
        <v>8224</v>
      </c>
      <c r="E752">
        <v>4444</v>
      </c>
      <c r="F752">
        <v>4559</v>
      </c>
      <c r="G752" t="s">
        <v>8219</v>
      </c>
      <c r="H752">
        <v>1361739872</v>
      </c>
      <c r="I752" s="9">
        <f t="shared" si="44"/>
        <v>41329.878148148149</v>
      </c>
      <c r="J752">
        <v>1359147872</v>
      </c>
      <c r="K752" s="9">
        <f t="shared" si="45"/>
        <v>41299.878148148149</v>
      </c>
      <c r="L752" t="b">
        <v>0</v>
      </c>
      <c r="M752">
        <v>59</v>
      </c>
      <c r="N752" t="b">
        <v>1</v>
      </c>
      <c r="O752" t="s">
        <v>8274</v>
      </c>
      <c r="P752" s="5">
        <f t="shared" si="46"/>
        <v>102.58775877587757</v>
      </c>
      <c r="Q752" s="13" t="s">
        <v>8246</v>
      </c>
      <c r="R752" s="15">
        <f t="shared" si="47"/>
        <v>77.271186440677965</v>
      </c>
      <c r="S752" t="s">
        <v>8322</v>
      </c>
      <c r="T752" t="s">
        <v>8323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 s="13" t="s">
        <v>8224</v>
      </c>
      <c r="E753">
        <v>3000</v>
      </c>
      <c r="F753">
        <v>3555</v>
      </c>
      <c r="G753" t="s">
        <v>8219</v>
      </c>
      <c r="H753">
        <v>1312470475</v>
      </c>
      <c r="I753" s="9">
        <f t="shared" si="44"/>
        <v>40759.630497685182</v>
      </c>
      <c r="J753">
        <v>1308496075</v>
      </c>
      <c r="K753" s="9">
        <f t="shared" si="45"/>
        <v>40713.630497685182</v>
      </c>
      <c r="L753" t="b">
        <v>0</v>
      </c>
      <c r="M753">
        <v>62</v>
      </c>
      <c r="N753" t="b">
        <v>1</v>
      </c>
      <c r="O753" t="s">
        <v>8274</v>
      </c>
      <c r="P753" s="5">
        <f t="shared" si="46"/>
        <v>118.5</v>
      </c>
      <c r="Q753" s="13" t="s">
        <v>8246</v>
      </c>
      <c r="R753" s="15">
        <f t="shared" si="47"/>
        <v>57.338709677419352</v>
      </c>
      <c r="S753" t="s">
        <v>8322</v>
      </c>
      <c r="T753" t="s">
        <v>8323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 s="13" t="s">
        <v>8226</v>
      </c>
      <c r="E754">
        <v>5000</v>
      </c>
      <c r="F754">
        <v>5585</v>
      </c>
      <c r="G754" t="s">
        <v>8219</v>
      </c>
      <c r="H754">
        <v>1476615600</v>
      </c>
      <c r="I754" s="9">
        <f t="shared" si="44"/>
        <v>42659.458333333328</v>
      </c>
      <c r="J754">
        <v>1474884417</v>
      </c>
      <c r="K754" s="9">
        <f t="shared" si="45"/>
        <v>42639.421493055561</v>
      </c>
      <c r="L754" t="b">
        <v>0</v>
      </c>
      <c r="M754">
        <v>105</v>
      </c>
      <c r="N754" t="b">
        <v>1</v>
      </c>
      <c r="O754" t="s">
        <v>8274</v>
      </c>
      <c r="P754" s="5">
        <f t="shared" si="46"/>
        <v>111.7</v>
      </c>
      <c r="Q754" s="13" t="s">
        <v>8248</v>
      </c>
      <c r="R754" s="15">
        <f t="shared" si="47"/>
        <v>53.19047619047619</v>
      </c>
      <c r="S754" t="s">
        <v>8322</v>
      </c>
      <c r="T754" t="s">
        <v>8323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 s="13" t="s">
        <v>8224</v>
      </c>
      <c r="E755">
        <v>10000</v>
      </c>
      <c r="F755">
        <v>12800</v>
      </c>
      <c r="G755" t="s">
        <v>8219</v>
      </c>
      <c r="H755">
        <v>1423922991</v>
      </c>
      <c r="I755" s="9">
        <f t="shared" si="44"/>
        <v>42049.590173611112</v>
      </c>
      <c r="J755">
        <v>1421330991</v>
      </c>
      <c r="K755" s="9">
        <f t="shared" si="45"/>
        <v>42019.590173611112</v>
      </c>
      <c r="L755" t="b">
        <v>0</v>
      </c>
      <c r="M755">
        <v>26</v>
      </c>
      <c r="N755" t="b">
        <v>1</v>
      </c>
      <c r="O755" t="s">
        <v>8274</v>
      </c>
      <c r="P755" s="5">
        <f t="shared" si="46"/>
        <v>128</v>
      </c>
      <c r="Q755" s="13" t="s">
        <v>8246</v>
      </c>
      <c r="R755" s="15">
        <f t="shared" si="47"/>
        <v>492.30769230769232</v>
      </c>
      <c r="S755" t="s">
        <v>8322</v>
      </c>
      <c r="T755" t="s">
        <v>8323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 s="13" t="s">
        <v>8224</v>
      </c>
      <c r="E756">
        <v>2000</v>
      </c>
      <c r="F756">
        <v>2075</v>
      </c>
      <c r="G756" t="s">
        <v>8219</v>
      </c>
      <c r="H756">
        <v>1357408721</v>
      </c>
      <c r="I756" s="9">
        <f t="shared" si="44"/>
        <v>41279.749085648145</v>
      </c>
      <c r="J756">
        <v>1354816721</v>
      </c>
      <c r="K756" s="9">
        <f t="shared" si="45"/>
        <v>41249.749085648145</v>
      </c>
      <c r="L756" t="b">
        <v>0</v>
      </c>
      <c r="M756">
        <v>49</v>
      </c>
      <c r="N756" t="b">
        <v>1</v>
      </c>
      <c r="O756" t="s">
        <v>8274</v>
      </c>
      <c r="P756" s="5">
        <f t="shared" si="46"/>
        <v>103.75000000000001</v>
      </c>
      <c r="Q756" s="13" t="s">
        <v>8246</v>
      </c>
      <c r="R756" s="15">
        <f t="shared" si="47"/>
        <v>42.346938775510203</v>
      </c>
      <c r="S756" t="s">
        <v>8322</v>
      </c>
      <c r="T756" t="s">
        <v>8323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 s="13" t="s">
        <v>8224</v>
      </c>
      <c r="E757">
        <v>2500</v>
      </c>
      <c r="F757">
        <v>2547.69</v>
      </c>
      <c r="G757" t="s">
        <v>8219</v>
      </c>
      <c r="H757">
        <v>1369010460</v>
      </c>
      <c r="I757" s="9">
        <f t="shared" si="44"/>
        <v>41414.02847222222</v>
      </c>
      <c r="J757">
        <v>1366381877</v>
      </c>
      <c r="K757" s="9">
        <f t="shared" si="45"/>
        <v>41383.605057870373</v>
      </c>
      <c r="L757" t="b">
        <v>0</v>
      </c>
      <c r="M757">
        <v>68</v>
      </c>
      <c r="N757" t="b">
        <v>1</v>
      </c>
      <c r="O757" t="s">
        <v>8274</v>
      </c>
      <c r="P757" s="5">
        <f t="shared" si="46"/>
        <v>101.9076</v>
      </c>
      <c r="Q757" s="13" t="s">
        <v>8246</v>
      </c>
      <c r="R757" s="15">
        <f t="shared" si="47"/>
        <v>37.466029411764708</v>
      </c>
      <c r="S757" t="s">
        <v>8322</v>
      </c>
      <c r="T757" t="s">
        <v>8323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 s="13" t="s">
        <v>8224</v>
      </c>
      <c r="E758">
        <v>700</v>
      </c>
      <c r="F758">
        <v>824</v>
      </c>
      <c r="G758" t="s">
        <v>8219</v>
      </c>
      <c r="H758">
        <v>1303147459</v>
      </c>
      <c r="I758" s="9">
        <f t="shared" si="44"/>
        <v>40651.725219907406</v>
      </c>
      <c r="J758">
        <v>1297880659</v>
      </c>
      <c r="K758" s="9">
        <f t="shared" si="45"/>
        <v>40590.766886574071</v>
      </c>
      <c r="L758" t="b">
        <v>0</v>
      </c>
      <c r="M758">
        <v>22</v>
      </c>
      <c r="N758" t="b">
        <v>1</v>
      </c>
      <c r="O758" t="s">
        <v>8274</v>
      </c>
      <c r="P758" s="5">
        <f t="shared" si="46"/>
        <v>117.71428571428571</v>
      </c>
      <c r="Q758" s="13" t="s">
        <v>8246</v>
      </c>
      <c r="R758" s="15">
        <f t="shared" si="47"/>
        <v>37.454545454545453</v>
      </c>
      <c r="S758" t="s">
        <v>8322</v>
      </c>
      <c r="T758" t="s">
        <v>8323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 s="13" t="s">
        <v>8224</v>
      </c>
      <c r="E759">
        <v>250</v>
      </c>
      <c r="F759">
        <v>595</v>
      </c>
      <c r="G759" t="s">
        <v>8219</v>
      </c>
      <c r="H759">
        <v>1354756714</v>
      </c>
      <c r="I759" s="9">
        <f t="shared" si="44"/>
        <v>41249.054560185185</v>
      </c>
      <c r="J759">
        <v>1353547114</v>
      </c>
      <c r="K759" s="9">
        <f t="shared" si="45"/>
        <v>41235.054560185185</v>
      </c>
      <c r="L759" t="b">
        <v>0</v>
      </c>
      <c r="M759">
        <v>18</v>
      </c>
      <c r="N759" t="b">
        <v>1</v>
      </c>
      <c r="O759" t="s">
        <v>8274</v>
      </c>
      <c r="P759" s="5">
        <f t="shared" si="46"/>
        <v>238</v>
      </c>
      <c r="Q759" s="13" t="s">
        <v>8246</v>
      </c>
      <c r="R759" s="15">
        <f t="shared" si="47"/>
        <v>33.055555555555557</v>
      </c>
      <c r="S759" t="s">
        <v>8322</v>
      </c>
      <c r="T759" t="s">
        <v>8323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 s="13" t="s">
        <v>8224</v>
      </c>
      <c r="E760">
        <v>2500</v>
      </c>
      <c r="F760">
        <v>2550</v>
      </c>
      <c r="G760" t="s">
        <v>8219</v>
      </c>
      <c r="H760">
        <v>1286568268</v>
      </c>
      <c r="I760" s="9">
        <f t="shared" si="44"/>
        <v>40459.836435185185</v>
      </c>
      <c r="J760">
        <v>1283976268</v>
      </c>
      <c r="K760" s="9">
        <f t="shared" si="45"/>
        <v>40429.836435185185</v>
      </c>
      <c r="L760" t="b">
        <v>0</v>
      </c>
      <c r="M760">
        <v>19</v>
      </c>
      <c r="N760" t="b">
        <v>1</v>
      </c>
      <c r="O760" t="s">
        <v>8274</v>
      </c>
      <c r="P760" s="5">
        <f t="shared" si="46"/>
        <v>102</v>
      </c>
      <c r="Q760" s="13" t="s">
        <v>8246</v>
      </c>
      <c r="R760" s="15">
        <f t="shared" si="47"/>
        <v>134.21052631578948</v>
      </c>
      <c r="S760" t="s">
        <v>8322</v>
      </c>
      <c r="T760" t="s">
        <v>8323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 s="13" t="s">
        <v>8225</v>
      </c>
      <c r="E761">
        <v>5000</v>
      </c>
      <c r="F761">
        <v>5096</v>
      </c>
      <c r="G761" t="s">
        <v>8219</v>
      </c>
      <c r="H761">
        <v>1404892539</v>
      </c>
      <c r="I761" s="9">
        <f t="shared" si="44"/>
        <v>41829.330312500002</v>
      </c>
      <c r="J761">
        <v>1401436539</v>
      </c>
      <c r="K761" s="9">
        <f t="shared" si="45"/>
        <v>41789.330312500002</v>
      </c>
      <c r="L761" t="b">
        <v>0</v>
      </c>
      <c r="M761">
        <v>99</v>
      </c>
      <c r="N761" t="b">
        <v>1</v>
      </c>
      <c r="O761" t="s">
        <v>8274</v>
      </c>
      <c r="P761" s="5">
        <f t="shared" si="46"/>
        <v>101.92000000000002</v>
      </c>
      <c r="Q761" s="13" t="s">
        <v>8247</v>
      </c>
      <c r="R761" s="15">
        <f t="shared" si="47"/>
        <v>51.474747474747474</v>
      </c>
      <c r="S761" t="s">
        <v>8322</v>
      </c>
      <c r="T761" t="s">
        <v>8323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 s="13" t="s">
        <v>8224</v>
      </c>
      <c r="E762">
        <v>2200</v>
      </c>
      <c r="F762">
        <v>0</v>
      </c>
      <c r="G762" t="s">
        <v>8221</v>
      </c>
      <c r="H762">
        <v>1480188013</v>
      </c>
      <c r="I762" s="9">
        <f t="shared" si="44"/>
        <v>42700.805706018517</v>
      </c>
      <c r="J762">
        <v>1477592413</v>
      </c>
      <c r="K762" s="9">
        <f t="shared" si="45"/>
        <v>42670.764039351852</v>
      </c>
      <c r="L762" t="b">
        <v>0</v>
      </c>
      <c r="M762">
        <v>0</v>
      </c>
      <c r="N762" t="b">
        <v>0</v>
      </c>
      <c r="O762" t="s">
        <v>8275</v>
      </c>
      <c r="P762" s="5">
        <f t="shared" si="46"/>
        <v>0</v>
      </c>
      <c r="Q762" s="13" t="s">
        <v>8246</v>
      </c>
      <c r="R762" s="15" t="str">
        <f t="shared" si="47"/>
        <v>0</v>
      </c>
      <c r="S762" t="s">
        <v>8322</v>
      </c>
      <c r="T762" t="s">
        <v>8324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 s="13" t="s">
        <v>8224</v>
      </c>
      <c r="E763">
        <v>5000</v>
      </c>
      <c r="F763">
        <v>235</v>
      </c>
      <c r="G763" t="s">
        <v>8221</v>
      </c>
      <c r="H763">
        <v>1391364126</v>
      </c>
      <c r="I763" s="9">
        <f t="shared" si="44"/>
        <v>41672.751458333332</v>
      </c>
      <c r="J763">
        <v>1388772126</v>
      </c>
      <c r="K763" s="9">
        <f t="shared" si="45"/>
        <v>41642.751458333332</v>
      </c>
      <c r="L763" t="b">
        <v>0</v>
      </c>
      <c r="M763">
        <v>6</v>
      </c>
      <c r="N763" t="b">
        <v>0</v>
      </c>
      <c r="O763" t="s">
        <v>8275</v>
      </c>
      <c r="P763" s="5">
        <f t="shared" si="46"/>
        <v>4.7</v>
      </c>
      <c r="Q763" s="13" t="s">
        <v>8246</v>
      </c>
      <c r="R763" s="15">
        <f t="shared" si="47"/>
        <v>39.166666666666664</v>
      </c>
      <c r="S763" t="s">
        <v>8322</v>
      </c>
      <c r="T763" t="s">
        <v>8324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 s="13" t="s">
        <v>8238</v>
      </c>
      <c r="E764">
        <v>3500</v>
      </c>
      <c r="F764">
        <v>0</v>
      </c>
      <c r="G764" t="s">
        <v>8221</v>
      </c>
      <c r="H764">
        <v>1480831200</v>
      </c>
      <c r="I764" s="9">
        <f t="shared" si="44"/>
        <v>42708.25</v>
      </c>
      <c r="J764">
        <v>1479328570</v>
      </c>
      <c r="K764" s="9">
        <f t="shared" si="45"/>
        <v>42690.858449074076</v>
      </c>
      <c r="L764" t="b">
        <v>0</v>
      </c>
      <c r="M764">
        <v>0</v>
      </c>
      <c r="N764" t="b">
        <v>0</v>
      </c>
      <c r="O764" t="s">
        <v>8275</v>
      </c>
      <c r="P764" s="5">
        <f t="shared" si="46"/>
        <v>0</v>
      </c>
      <c r="Q764" s="13" t="s">
        <v>8256</v>
      </c>
      <c r="R764" s="15" t="str">
        <f t="shared" si="47"/>
        <v>0</v>
      </c>
      <c r="S764" t="s">
        <v>8322</v>
      </c>
      <c r="T764" t="s">
        <v>8324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 s="13" t="s">
        <v>8225</v>
      </c>
      <c r="E765">
        <v>4290</v>
      </c>
      <c r="F765">
        <v>5</v>
      </c>
      <c r="G765" t="s">
        <v>8221</v>
      </c>
      <c r="H765">
        <v>1376563408</v>
      </c>
      <c r="I765" s="9">
        <f t="shared" si="44"/>
        <v>41501.446851851848</v>
      </c>
      <c r="J765">
        <v>1373971408</v>
      </c>
      <c r="K765" s="9">
        <f t="shared" si="45"/>
        <v>41471.446851851848</v>
      </c>
      <c r="L765" t="b">
        <v>0</v>
      </c>
      <c r="M765">
        <v>1</v>
      </c>
      <c r="N765" t="b">
        <v>0</v>
      </c>
      <c r="O765" t="s">
        <v>8275</v>
      </c>
      <c r="P765" s="5">
        <f t="shared" si="46"/>
        <v>0.11655011655011654</v>
      </c>
      <c r="Q765" s="13" t="s">
        <v>8247</v>
      </c>
      <c r="R765" s="15">
        <f t="shared" si="47"/>
        <v>5</v>
      </c>
      <c r="S765" t="s">
        <v>8322</v>
      </c>
      <c r="T765" t="s">
        <v>8324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 s="13" t="s">
        <v>8224</v>
      </c>
      <c r="E766">
        <v>5000</v>
      </c>
      <c r="F766">
        <v>0</v>
      </c>
      <c r="G766" t="s">
        <v>8221</v>
      </c>
      <c r="H766">
        <v>1441858161</v>
      </c>
      <c r="I766" s="9">
        <f t="shared" si="44"/>
        <v>42257.173159722224</v>
      </c>
      <c r="J766">
        <v>1439266161</v>
      </c>
      <c r="K766" s="9">
        <f t="shared" si="45"/>
        <v>42227.173159722224</v>
      </c>
      <c r="L766" t="b">
        <v>0</v>
      </c>
      <c r="M766">
        <v>0</v>
      </c>
      <c r="N766" t="b">
        <v>0</v>
      </c>
      <c r="O766" t="s">
        <v>8275</v>
      </c>
      <c r="P766" s="5">
        <f t="shared" si="46"/>
        <v>0</v>
      </c>
      <c r="Q766" s="13" t="s">
        <v>8246</v>
      </c>
      <c r="R766" s="15" t="str">
        <f t="shared" si="47"/>
        <v>0</v>
      </c>
      <c r="S766" t="s">
        <v>8322</v>
      </c>
      <c r="T766" t="s">
        <v>8324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 s="13" t="s">
        <v>8224</v>
      </c>
      <c r="E767">
        <v>7000</v>
      </c>
      <c r="F767">
        <v>2521</v>
      </c>
      <c r="G767" t="s">
        <v>8221</v>
      </c>
      <c r="H767">
        <v>1413723684</v>
      </c>
      <c r="I767" s="9">
        <f t="shared" si="44"/>
        <v>41931.542638888888</v>
      </c>
      <c r="J767">
        <v>1411131684</v>
      </c>
      <c r="K767" s="9">
        <f t="shared" si="45"/>
        <v>41901.542638888888</v>
      </c>
      <c r="L767" t="b">
        <v>0</v>
      </c>
      <c r="M767">
        <v>44</v>
      </c>
      <c r="N767" t="b">
        <v>0</v>
      </c>
      <c r="O767" t="s">
        <v>8275</v>
      </c>
      <c r="P767" s="5">
        <f t="shared" si="46"/>
        <v>36.014285714285712</v>
      </c>
      <c r="Q767" s="13" t="s">
        <v>8246</v>
      </c>
      <c r="R767" s="15">
        <f t="shared" si="47"/>
        <v>57.295454545454547</v>
      </c>
      <c r="S767" t="s">
        <v>8322</v>
      </c>
      <c r="T767" t="s">
        <v>8324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 s="13" t="s">
        <v>8229</v>
      </c>
      <c r="E768">
        <v>4000</v>
      </c>
      <c r="F768">
        <v>0</v>
      </c>
      <c r="G768" t="s">
        <v>8221</v>
      </c>
      <c r="H768">
        <v>1424112483</v>
      </c>
      <c r="I768" s="9">
        <f t="shared" si="44"/>
        <v>42051.783368055556</v>
      </c>
      <c r="J768">
        <v>1421520483</v>
      </c>
      <c r="K768" s="9">
        <f t="shared" si="45"/>
        <v>42021.783368055556</v>
      </c>
      <c r="L768" t="b">
        <v>0</v>
      </c>
      <c r="M768">
        <v>0</v>
      </c>
      <c r="N768" t="b">
        <v>0</v>
      </c>
      <c r="O768" t="s">
        <v>8275</v>
      </c>
      <c r="P768" s="5">
        <f t="shared" si="46"/>
        <v>0</v>
      </c>
      <c r="Q768" s="13" t="s">
        <v>8251</v>
      </c>
      <c r="R768" s="15" t="str">
        <f t="shared" si="47"/>
        <v>0</v>
      </c>
      <c r="S768" t="s">
        <v>8322</v>
      </c>
      <c r="T768" t="s">
        <v>8324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 s="13" t="s">
        <v>8224</v>
      </c>
      <c r="E769">
        <v>5000</v>
      </c>
      <c r="F769">
        <v>177</v>
      </c>
      <c r="G769" t="s">
        <v>8221</v>
      </c>
      <c r="H769">
        <v>1432178810</v>
      </c>
      <c r="I769" s="9">
        <f t="shared" si="44"/>
        <v>42145.143634259264</v>
      </c>
      <c r="J769">
        <v>1429586810</v>
      </c>
      <c r="K769" s="9">
        <f t="shared" si="45"/>
        <v>42115.143634259264</v>
      </c>
      <c r="L769" t="b">
        <v>0</v>
      </c>
      <c r="M769">
        <v>3</v>
      </c>
      <c r="N769" t="b">
        <v>0</v>
      </c>
      <c r="O769" t="s">
        <v>8275</v>
      </c>
      <c r="P769" s="5">
        <f t="shared" si="46"/>
        <v>3.54</v>
      </c>
      <c r="Q769" s="13" t="s">
        <v>8246</v>
      </c>
      <c r="R769" s="15">
        <f t="shared" si="47"/>
        <v>59</v>
      </c>
      <c r="S769" t="s">
        <v>8322</v>
      </c>
      <c r="T769" t="s">
        <v>8324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 s="13" t="s">
        <v>8224</v>
      </c>
      <c r="E770">
        <v>2500</v>
      </c>
      <c r="F770">
        <v>0</v>
      </c>
      <c r="G770" t="s">
        <v>8221</v>
      </c>
      <c r="H770">
        <v>1387169890</v>
      </c>
      <c r="I770" s="9">
        <f t="shared" ref="I770:I833" si="48">(((H770/60)/60)/24)+DATE(1970,1,1)</f>
        <v>41624.207060185188</v>
      </c>
      <c r="J770">
        <v>1384577890</v>
      </c>
      <c r="K770" s="9">
        <f t="shared" ref="K770:K833" si="49">(((J770/60)/60)/24)+DATE(1970,1,1)</f>
        <v>41594.207060185188</v>
      </c>
      <c r="L770" t="b">
        <v>0</v>
      </c>
      <c r="M770">
        <v>0</v>
      </c>
      <c r="N770" t="b">
        <v>0</v>
      </c>
      <c r="O770" t="s">
        <v>8275</v>
      </c>
      <c r="P770" s="5">
        <f t="shared" ref="P770:P833" si="50">F770/E770*100</f>
        <v>0</v>
      </c>
      <c r="Q770" s="13" t="s">
        <v>8246</v>
      </c>
      <c r="R770" s="15" t="str">
        <f t="shared" ref="R770:R833" si="51">IF(M770&gt;0,F770/M770,"0")</f>
        <v>0</v>
      </c>
      <c r="S770" t="s">
        <v>8322</v>
      </c>
      <c r="T770" t="s">
        <v>8324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 s="13" t="s">
        <v>8224</v>
      </c>
      <c r="E771">
        <v>4000</v>
      </c>
      <c r="F771">
        <v>1656</v>
      </c>
      <c r="G771" t="s">
        <v>8221</v>
      </c>
      <c r="H771">
        <v>1388102094</v>
      </c>
      <c r="I771" s="9">
        <f t="shared" si="48"/>
        <v>41634.996458333335</v>
      </c>
      <c r="J771">
        <v>1385510094</v>
      </c>
      <c r="K771" s="9">
        <f t="shared" si="49"/>
        <v>41604.996458333335</v>
      </c>
      <c r="L771" t="b">
        <v>0</v>
      </c>
      <c r="M771">
        <v>52</v>
      </c>
      <c r="N771" t="b">
        <v>0</v>
      </c>
      <c r="O771" t="s">
        <v>8275</v>
      </c>
      <c r="P771" s="5">
        <f t="shared" si="50"/>
        <v>41.4</v>
      </c>
      <c r="Q771" s="13" t="s">
        <v>8246</v>
      </c>
      <c r="R771" s="15">
        <f t="shared" si="51"/>
        <v>31.846153846153847</v>
      </c>
      <c r="S771" t="s">
        <v>8322</v>
      </c>
      <c r="T771" t="s">
        <v>8324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 s="13" t="s">
        <v>8224</v>
      </c>
      <c r="E772">
        <v>17500</v>
      </c>
      <c r="F772">
        <v>0</v>
      </c>
      <c r="G772" t="s">
        <v>8221</v>
      </c>
      <c r="H772">
        <v>1361750369</v>
      </c>
      <c r="I772" s="9">
        <f t="shared" si="48"/>
        <v>41329.999641203707</v>
      </c>
      <c r="J772">
        <v>1358294369</v>
      </c>
      <c r="K772" s="9">
        <f t="shared" si="49"/>
        <v>41289.999641203707</v>
      </c>
      <c r="L772" t="b">
        <v>0</v>
      </c>
      <c r="M772">
        <v>0</v>
      </c>
      <c r="N772" t="b">
        <v>0</v>
      </c>
      <c r="O772" t="s">
        <v>8275</v>
      </c>
      <c r="P772" s="5">
        <f t="shared" si="50"/>
        <v>0</v>
      </c>
      <c r="Q772" s="13" t="s">
        <v>8246</v>
      </c>
      <c r="R772" s="15" t="str">
        <f t="shared" si="51"/>
        <v>0</v>
      </c>
      <c r="S772" t="s">
        <v>8322</v>
      </c>
      <c r="T772" t="s">
        <v>8324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 s="13" t="s">
        <v>8224</v>
      </c>
      <c r="E773">
        <v>38000</v>
      </c>
      <c r="F773">
        <v>10</v>
      </c>
      <c r="G773" t="s">
        <v>8221</v>
      </c>
      <c r="H773">
        <v>1454183202</v>
      </c>
      <c r="I773" s="9">
        <f t="shared" si="48"/>
        <v>42399.824097222227</v>
      </c>
      <c r="J773">
        <v>1449863202</v>
      </c>
      <c r="K773" s="9">
        <f t="shared" si="49"/>
        <v>42349.824097222227</v>
      </c>
      <c r="L773" t="b">
        <v>0</v>
      </c>
      <c r="M773">
        <v>1</v>
      </c>
      <c r="N773" t="b">
        <v>0</v>
      </c>
      <c r="O773" t="s">
        <v>8275</v>
      </c>
      <c r="P773" s="5">
        <f t="shared" si="50"/>
        <v>2.6315789473684209E-2</v>
      </c>
      <c r="Q773" s="13" t="s">
        <v>8246</v>
      </c>
      <c r="R773" s="15">
        <f t="shared" si="51"/>
        <v>10</v>
      </c>
      <c r="S773" t="s">
        <v>8322</v>
      </c>
      <c r="T773" t="s">
        <v>8324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 s="13" t="s">
        <v>8224</v>
      </c>
      <c r="E774">
        <v>1500</v>
      </c>
      <c r="F774">
        <v>50</v>
      </c>
      <c r="G774" t="s">
        <v>8221</v>
      </c>
      <c r="H774">
        <v>1257047940</v>
      </c>
      <c r="I774" s="9">
        <f t="shared" si="48"/>
        <v>40118.165972222225</v>
      </c>
      <c r="J774">
        <v>1252718519</v>
      </c>
      <c r="K774" s="9">
        <f t="shared" si="49"/>
        <v>40068.056932870371</v>
      </c>
      <c r="L774" t="b">
        <v>0</v>
      </c>
      <c r="M774">
        <v>1</v>
      </c>
      <c r="N774" t="b">
        <v>0</v>
      </c>
      <c r="O774" t="s">
        <v>8275</v>
      </c>
      <c r="P774" s="5">
        <f t="shared" si="50"/>
        <v>3.3333333333333335</v>
      </c>
      <c r="Q774" s="13" t="s">
        <v>8246</v>
      </c>
      <c r="R774" s="15">
        <f t="shared" si="51"/>
        <v>50</v>
      </c>
      <c r="S774" t="s">
        <v>8322</v>
      </c>
      <c r="T774" t="s">
        <v>8324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 s="13" t="s">
        <v>8225</v>
      </c>
      <c r="E775">
        <v>3759</v>
      </c>
      <c r="F775">
        <v>32</v>
      </c>
      <c r="G775" t="s">
        <v>8221</v>
      </c>
      <c r="H775">
        <v>1431298860</v>
      </c>
      <c r="I775" s="9">
        <f t="shared" si="48"/>
        <v>42134.959027777775</v>
      </c>
      <c r="J775">
        <v>1428341985</v>
      </c>
      <c r="K775" s="9">
        <f t="shared" si="49"/>
        <v>42100.735937499994</v>
      </c>
      <c r="L775" t="b">
        <v>0</v>
      </c>
      <c r="M775">
        <v>2</v>
      </c>
      <c r="N775" t="b">
        <v>0</v>
      </c>
      <c r="O775" t="s">
        <v>8275</v>
      </c>
      <c r="P775" s="5">
        <f t="shared" si="50"/>
        <v>0.85129023676509719</v>
      </c>
      <c r="Q775" s="13" t="s">
        <v>8247</v>
      </c>
      <c r="R775" s="15">
        <f t="shared" si="51"/>
        <v>16</v>
      </c>
      <c r="S775" t="s">
        <v>8322</v>
      </c>
      <c r="T775" t="s">
        <v>8324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 s="13" t="s">
        <v>8224</v>
      </c>
      <c r="E776">
        <v>500</v>
      </c>
      <c r="F776">
        <v>351</v>
      </c>
      <c r="G776" t="s">
        <v>8221</v>
      </c>
      <c r="H776">
        <v>1393181018</v>
      </c>
      <c r="I776" s="9">
        <f t="shared" si="48"/>
        <v>41693.780300925922</v>
      </c>
      <c r="J776">
        <v>1390589018</v>
      </c>
      <c r="K776" s="9">
        <f t="shared" si="49"/>
        <v>41663.780300925922</v>
      </c>
      <c r="L776" t="b">
        <v>0</v>
      </c>
      <c r="M776">
        <v>9</v>
      </c>
      <c r="N776" t="b">
        <v>0</v>
      </c>
      <c r="O776" t="s">
        <v>8275</v>
      </c>
      <c r="P776" s="5">
        <f t="shared" si="50"/>
        <v>70.199999999999989</v>
      </c>
      <c r="Q776" s="13" t="s">
        <v>8246</v>
      </c>
      <c r="R776" s="15">
        <f t="shared" si="51"/>
        <v>39</v>
      </c>
      <c r="S776" t="s">
        <v>8322</v>
      </c>
      <c r="T776" t="s">
        <v>8324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 s="13" t="s">
        <v>8224</v>
      </c>
      <c r="E777">
        <v>10000</v>
      </c>
      <c r="F777">
        <v>170</v>
      </c>
      <c r="G777" t="s">
        <v>8221</v>
      </c>
      <c r="H777">
        <v>1323998795</v>
      </c>
      <c r="I777" s="9">
        <f t="shared" si="48"/>
        <v>40893.060127314813</v>
      </c>
      <c r="J777">
        <v>1321406795</v>
      </c>
      <c r="K777" s="9">
        <f t="shared" si="49"/>
        <v>40863.060127314813</v>
      </c>
      <c r="L777" t="b">
        <v>0</v>
      </c>
      <c r="M777">
        <v>5</v>
      </c>
      <c r="N777" t="b">
        <v>0</v>
      </c>
      <c r="O777" t="s">
        <v>8275</v>
      </c>
      <c r="P777" s="5">
        <f t="shared" si="50"/>
        <v>1.7000000000000002</v>
      </c>
      <c r="Q777" s="13" t="s">
        <v>8246</v>
      </c>
      <c r="R777" s="15">
        <f t="shared" si="51"/>
        <v>34</v>
      </c>
      <c r="S777" t="s">
        <v>8322</v>
      </c>
      <c r="T777" t="s">
        <v>8324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 s="13" t="s">
        <v>8224</v>
      </c>
      <c r="E778">
        <v>7000</v>
      </c>
      <c r="F778">
        <v>3598</v>
      </c>
      <c r="G778" t="s">
        <v>8221</v>
      </c>
      <c r="H778">
        <v>1444539600</v>
      </c>
      <c r="I778" s="9">
        <f t="shared" si="48"/>
        <v>42288.208333333328</v>
      </c>
      <c r="J778">
        <v>1441297645</v>
      </c>
      <c r="K778" s="9">
        <f t="shared" si="49"/>
        <v>42250.685706018514</v>
      </c>
      <c r="L778" t="b">
        <v>0</v>
      </c>
      <c r="M778">
        <v>57</v>
      </c>
      <c r="N778" t="b">
        <v>0</v>
      </c>
      <c r="O778" t="s">
        <v>8275</v>
      </c>
      <c r="P778" s="5">
        <f t="shared" si="50"/>
        <v>51.4</v>
      </c>
      <c r="Q778" s="13" t="s">
        <v>8246</v>
      </c>
      <c r="R778" s="15">
        <f t="shared" si="51"/>
        <v>63.122807017543863</v>
      </c>
      <c r="S778" t="s">
        <v>8322</v>
      </c>
      <c r="T778" t="s">
        <v>8324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 s="13" t="s">
        <v>8224</v>
      </c>
      <c r="E779">
        <v>3000</v>
      </c>
      <c r="F779">
        <v>21</v>
      </c>
      <c r="G779" t="s">
        <v>8221</v>
      </c>
      <c r="H779">
        <v>1375313577</v>
      </c>
      <c r="I779" s="9">
        <f t="shared" si="48"/>
        <v>41486.981215277774</v>
      </c>
      <c r="J779">
        <v>1372721577</v>
      </c>
      <c r="K779" s="9">
        <f t="shared" si="49"/>
        <v>41456.981215277774</v>
      </c>
      <c r="L779" t="b">
        <v>0</v>
      </c>
      <c r="M779">
        <v>3</v>
      </c>
      <c r="N779" t="b">
        <v>0</v>
      </c>
      <c r="O779" t="s">
        <v>8275</v>
      </c>
      <c r="P779" s="5">
        <f t="shared" si="50"/>
        <v>0.70000000000000007</v>
      </c>
      <c r="Q779" s="13" t="s">
        <v>8246</v>
      </c>
      <c r="R779" s="15">
        <f t="shared" si="51"/>
        <v>7</v>
      </c>
      <c r="S779" t="s">
        <v>8322</v>
      </c>
      <c r="T779" t="s">
        <v>8324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 s="13" t="s">
        <v>8224</v>
      </c>
      <c r="E780">
        <v>500</v>
      </c>
      <c r="F780">
        <v>2</v>
      </c>
      <c r="G780" t="s">
        <v>8221</v>
      </c>
      <c r="H780">
        <v>1398876680</v>
      </c>
      <c r="I780" s="9">
        <f t="shared" si="48"/>
        <v>41759.702314814815</v>
      </c>
      <c r="J780">
        <v>1396284680</v>
      </c>
      <c r="K780" s="9">
        <f t="shared" si="49"/>
        <v>41729.702314814815</v>
      </c>
      <c r="L780" t="b">
        <v>0</v>
      </c>
      <c r="M780">
        <v>1</v>
      </c>
      <c r="N780" t="b">
        <v>0</v>
      </c>
      <c r="O780" t="s">
        <v>8275</v>
      </c>
      <c r="P780" s="5">
        <f t="shared" si="50"/>
        <v>0.4</v>
      </c>
      <c r="Q780" s="13" t="s">
        <v>8246</v>
      </c>
      <c r="R780" s="15">
        <f t="shared" si="51"/>
        <v>2</v>
      </c>
      <c r="S780" t="s">
        <v>8322</v>
      </c>
      <c r="T780" t="s">
        <v>8324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 s="13" t="s">
        <v>8224</v>
      </c>
      <c r="E781">
        <v>15000</v>
      </c>
      <c r="F781">
        <v>400</v>
      </c>
      <c r="G781" t="s">
        <v>8221</v>
      </c>
      <c r="H781">
        <v>1287115200</v>
      </c>
      <c r="I781" s="9">
        <f t="shared" si="48"/>
        <v>40466.166666666664</v>
      </c>
      <c r="J781">
        <v>1284567905</v>
      </c>
      <c r="K781" s="9">
        <f t="shared" si="49"/>
        <v>40436.68408564815</v>
      </c>
      <c r="L781" t="b">
        <v>0</v>
      </c>
      <c r="M781">
        <v>6</v>
      </c>
      <c r="N781" t="b">
        <v>0</v>
      </c>
      <c r="O781" t="s">
        <v>8275</v>
      </c>
      <c r="P781" s="5">
        <f t="shared" si="50"/>
        <v>2.666666666666667</v>
      </c>
      <c r="Q781" s="13" t="s">
        <v>8246</v>
      </c>
      <c r="R781" s="15">
        <f t="shared" si="51"/>
        <v>66.666666666666671</v>
      </c>
      <c r="S781" t="s">
        <v>8322</v>
      </c>
      <c r="T781" t="s">
        <v>8324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 s="13" t="s">
        <v>8224</v>
      </c>
      <c r="E782">
        <v>1000</v>
      </c>
      <c r="F782">
        <v>1040</v>
      </c>
      <c r="G782" t="s">
        <v>8219</v>
      </c>
      <c r="H782">
        <v>1304439025</v>
      </c>
      <c r="I782" s="9">
        <f t="shared" si="48"/>
        <v>40666.673900462964</v>
      </c>
      <c r="J782">
        <v>1301847025</v>
      </c>
      <c r="K782" s="9">
        <f t="shared" si="49"/>
        <v>40636.673900462964</v>
      </c>
      <c r="L782" t="b">
        <v>0</v>
      </c>
      <c r="M782">
        <v>27</v>
      </c>
      <c r="N782" t="b">
        <v>1</v>
      </c>
      <c r="O782" t="s">
        <v>8276</v>
      </c>
      <c r="P782" s="5">
        <f t="shared" si="50"/>
        <v>104</v>
      </c>
      <c r="Q782" s="13" t="s">
        <v>8246</v>
      </c>
      <c r="R782" s="15">
        <f t="shared" si="51"/>
        <v>38.518518518518519</v>
      </c>
      <c r="S782" t="s">
        <v>8325</v>
      </c>
      <c r="T782" t="s">
        <v>8326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 s="13" t="s">
        <v>8224</v>
      </c>
      <c r="E783">
        <v>800</v>
      </c>
      <c r="F783">
        <v>1065.23</v>
      </c>
      <c r="G783" t="s">
        <v>8219</v>
      </c>
      <c r="H783">
        <v>1370649674</v>
      </c>
      <c r="I783" s="9">
        <f t="shared" si="48"/>
        <v>41433.000856481485</v>
      </c>
      <c r="J783">
        <v>1368057674</v>
      </c>
      <c r="K783" s="9">
        <f t="shared" si="49"/>
        <v>41403.000856481485</v>
      </c>
      <c r="L783" t="b">
        <v>0</v>
      </c>
      <c r="M783">
        <v>25</v>
      </c>
      <c r="N783" t="b">
        <v>1</v>
      </c>
      <c r="O783" t="s">
        <v>8276</v>
      </c>
      <c r="P783" s="5">
        <f t="shared" si="50"/>
        <v>133.15375</v>
      </c>
      <c r="Q783" s="13" t="s">
        <v>8246</v>
      </c>
      <c r="R783" s="15">
        <f t="shared" si="51"/>
        <v>42.609200000000001</v>
      </c>
      <c r="S783" t="s">
        <v>8325</v>
      </c>
      <c r="T783" t="s">
        <v>8326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 s="13" t="s">
        <v>8224</v>
      </c>
      <c r="E784">
        <v>700</v>
      </c>
      <c r="F784">
        <v>700</v>
      </c>
      <c r="G784" t="s">
        <v>8219</v>
      </c>
      <c r="H784">
        <v>1345918302</v>
      </c>
      <c r="I784" s="9">
        <f t="shared" si="48"/>
        <v>41146.758125</v>
      </c>
      <c r="J784">
        <v>1343326302</v>
      </c>
      <c r="K784" s="9">
        <f t="shared" si="49"/>
        <v>41116.758125</v>
      </c>
      <c r="L784" t="b">
        <v>0</v>
      </c>
      <c r="M784">
        <v>14</v>
      </c>
      <c r="N784" t="b">
        <v>1</v>
      </c>
      <c r="O784" t="s">
        <v>8276</v>
      </c>
      <c r="P784" s="5">
        <f t="shared" si="50"/>
        <v>100</v>
      </c>
      <c r="Q784" s="13" t="s">
        <v>8246</v>
      </c>
      <c r="R784" s="15">
        <f t="shared" si="51"/>
        <v>50</v>
      </c>
      <c r="S784" t="s">
        <v>8325</v>
      </c>
      <c r="T784" t="s">
        <v>8326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 s="13" t="s">
        <v>8224</v>
      </c>
      <c r="E785">
        <v>1500</v>
      </c>
      <c r="F785">
        <v>2222</v>
      </c>
      <c r="G785" t="s">
        <v>8219</v>
      </c>
      <c r="H785">
        <v>1335564000</v>
      </c>
      <c r="I785" s="9">
        <f t="shared" si="48"/>
        <v>41026.916666666664</v>
      </c>
      <c r="J785">
        <v>1332182049</v>
      </c>
      <c r="K785" s="9">
        <f t="shared" si="49"/>
        <v>40987.773715277777</v>
      </c>
      <c r="L785" t="b">
        <v>0</v>
      </c>
      <c r="M785">
        <v>35</v>
      </c>
      <c r="N785" t="b">
        <v>1</v>
      </c>
      <c r="O785" t="s">
        <v>8276</v>
      </c>
      <c r="P785" s="5">
        <f t="shared" si="50"/>
        <v>148.13333333333333</v>
      </c>
      <c r="Q785" s="13" t="s">
        <v>8246</v>
      </c>
      <c r="R785" s="15">
        <f t="shared" si="51"/>
        <v>63.485714285714288</v>
      </c>
      <c r="S785" t="s">
        <v>8325</v>
      </c>
      <c r="T785" t="s">
        <v>8326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 s="13" t="s">
        <v>8224</v>
      </c>
      <c r="E786">
        <v>1000</v>
      </c>
      <c r="F786">
        <v>1025</v>
      </c>
      <c r="G786" t="s">
        <v>8219</v>
      </c>
      <c r="H786">
        <v>1395023719</v>
      </c>
      <c r="I786" s="9">
        <f t="shared" si="48"/>
        <v>41715.107858796298</v>
      </c>
      <c r="J786">
        <v>1391571319</v>
      </c>
      <c r="K786" s="9">
        <f t="shared" si="49"/>
        <v>41675.149525462963</v>
      </c>
      <c r="L786" t="b">
        <v>0</v>
      </c>
      <c r="M786">
        <v>10</v>
      </c>
      <c r="N786" t="b">
        <v>1</v>
      </c>
      <c r="O786" t="s">
        <v>8276</v>
      </c>
      <c r="P786" s="5">
        <f t="shared" si="50"/>
        <v>102.49999999999999</v>
      </c>
      <c r="Q786" s="13" t="s">
        <v>8246</v>
      </c>
      <c r="R786" s="15">
        <f t="shared" si="51"/>
        <v>102.5</v>
      </c>
      <c r="S786" t="s">
        <v>8325</v>
      </c>
      <c r="T786" t="s">
        <v>8326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 s="13" t="s">
        <v>8224</v>
      </c>
      <c r="E787">
        <v>500</v>
      </c>
      <c r="F787">
        <v>903.14</v>
      </c>
      <c r="G787" t="s">
        <v>8219</v>
      </c>
      <c r="H787">
        <v>1362060915</v>
      </c>
      <c r="I787" s="9">
        <f t="shared" si="48"/>
        <v>41333.593923611108</v>
      </c>
      <c r="J787">
        <v>1359468915</v>
      </c>
      <c r="K787" s="9">
        <f t="shared" si="49"/>
        <v>41303.593923611108</v>
      </c>
      <c r="L787" t="b">
        <v>0</v>
      </c>
      <c r="M787">
        <v>29</v>
      </c>
      <c r="N787" t="b">
        <v>1</v>
      </c>
      <c r="O787" t="s">
        <v>8276</v>
      </c>
      <c r="P787" s="5">
        <f t="shared" si="50"/>
        <v>180.62799999999999</v>
      </c>
      <c r="Q787" s="13" t="s">
        <v>8246</v>
      </c>
      <c r="R787" s="15">
        <f t="shared" si="51"/>
        <v>31.142758620689655</v>
      </c>
      <c r="S787" t="s">
        <v>8325</v>
      </c>
      <c r="T787" t="s">
        <v>8326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 s="13" t="s">
        <v>8224</v>
      </c>
      <c r="E788">
        <v>5000</v>
      </c>
      <c r="F788">
        <v>7140</v>
      </c>
      <c r="G788" t="s">
        <v>8219</v>
      </c>
      <c r="H788">
        <v>1336751220</v>
      </c>
      <c r="I788" s="9">
        <f t="shared" si="48"/>
        <v>41040.657638888886</v>
      </c>
      <c r="J788">
        <v>1331774434</v>
      </c>
      <c r="K788" s="9">
        <f t="shared" si="49"/>
        <v>40983.055949074071</v>
      </c>
      <c r="L788" t="b">
        <v>0</v>
      </c>
      <c r="M788">
        <v>44</v>
      </c>
      <c r="N788" t="b">
        <v>1</v>
      </c>
      <c r="O788" t="s">
        <v>8276</v>
      </c>
      <c r="P788" s="5">
        <f t="shared" si="50"/>
        <v>142.79999999999998</v>
      </c>
      <c r="Q788" s="13" t="s">
        <v>8246</v>
      </c>
      <c r="R788" s="15">
        <f t="shared" si="51"/>
        <v>162.27272727272728</v>
      </c>
      <c r="S788" t="s">
        <v>8325</v>
      </c>
      <c r="T788" t="s">
        <v>8326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 s="13" t="s">
        <v>8224</v>
      </c>
      <c r="E789">
        <v>1200</v>
      </c>
      <c r="F789">
        <v>1370</v>
      </c>
      <c r="G789" t="s">
        <v>8219</v>
      </c>
      <c r="H789">
        <v>1383318226</v>
      </c>
      <c r="I789" s="9">
        <f t="shared" si="48"/>
        <v>41579.627615740741</v>
      </c>
      <c r="J789">
        <v>1380726226</v>
      </c>
      <c r="K789" s="9">
        <f t="shared" si="49"/>
        <v>41549.627615740741</v>
      </c>
      <c r="L789" t="b">
        <v>0</v>
      </c>
      <c r="M789">
        <v>17</v>
      </c>
      <c r="N789" t="b">
        <v>1</v>
      </c>
      <c r="O789" t="s">
        <v>8276</v>
      </c>
      <c r="P789" s="5">
        <f t="shared" si="50"/>
        <v>114.16666666666666</v>
      </c>
      <c r="Q789" s="13" t="s">
        <v>8246</v>
      </c>
      <c r="R789" s="15">
        <f t="shared" si="51"/>
        <v>80.588235294117652</v>
      </c>
      <c r="S789" t="s">
        <v>8325</v>
      </c>
      <c r="T789" t="s">
        <v>8326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 s="13" t="s">
        <v>8224</v>
      </c>
      <c r="E790">
        <v>1000</v>
      </c>
      <c r="F790">
        <v>2035.05</v>
      </c>
      <c r="G790" t="s">
        <v>8219</v>
      </c>
      <c r="H790">
        <v>1341633540</v>
      </c>
      <c r="I790" s="9">
        <f t="shared" si="48"/>
        <v>41097.165972222225</v>
      </c>
      <c r="J790">
        <v>1338336588</v>
      </c>
      <c r="K790" s="9">
        <f t="shared" si="49"/>
        <v>41059.006805555553</v>
      </c>
      <c r="L790" t="b">
        <v>0</v>
      </c>
      <c r="M790">
        <v>34</v>
      </c>
      <c r="N790" t="b">
        <v>1</v>
      </c>
      <c r="O790" t="s">
        <v>8276</v>
      </c>
      <c r="P790" s="5">
        <f t="shared" si="50"/>
        <v>203.505</v>
      </c>
      <c r="Q790" s="13" t="s">
        <v>8246</v>
      </c>
      <c r="R790" s="15">
        <f t="shared" si="51"/>
        <v>59.85441176470588</v>
      </c>
      <c r="S790" t="s">
        <v>8325</v>
      </c>
      <c r="T790" t="s">
        <v>8326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 s="13" t="s">
        <v>8224</v>
      </c>
      <c r="E791">
        <v>1700</v>
      </c>
      <c r="F791">
        <v>1860</v>
      </c>
      <c r="G791" t="s">
        <v>8219</v>
      </c>
      <c r="H791">
        <v>1358755140</v>
      </c>
      <c r="I791" s="9">
        <f t="shared" si="48"/>
        <v>41295.332638888889</v>
      </c>
      <c r="J791">
        <v>1357187280</v>
      </c>
      <c r="K791" s="9">
        <f t="shared" si="49"/>
        <v>41277.186111111114</v>
      </c>
      <c r="L791" t="b">
        <v>0</v>
      </c>
      <c r="M791">
        <v>14</v>
      </c>
      <c r="N791" t="b">
        <v>1</v>
      </c>
      <c r="O791" t="s">
        <v>8276</v>
      </c>
      <c r="P791" s="5">
        <f t="shared" si="50"/>
        <v>109.41176470588236</v>
      </c>
      <c r="Q791" s="13" t="s">
        <v>8246</v>
      </c>
      <c r="R791" s="15">
        <f t="shared" si="51"/>
        <v>132.85714285714286</v>
      </c>
      <c r="S791" t="s">
        <v>8325</v>
      </c>
      <c r="T791" t="s">
        <v>8326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 s="13" t="s">
        <v>8224</v>
      </c>
      <c r="E792">
        <v>10000</v>
      </c>
      <c r="F792">
        <v>14437.46</v>
      </c>
      <c r="G792" t="s">
        <v>8219</v>
      </c>
      <c r="H792">
        <v>1359680939</v>
      </c>
      <c r="I792" s="9">
        <f t="shared" si="48"/>
        <v>41306.047905092593</v>
      </c>
      <c r="J792">
        <v>1357088939</v>
      </c>
      <c r="K792" s="9">
        <f t="shared" si="49"/>
        <v>41276.047905092593</v>
      </c>
      <c r="L792" t="b">
        <v>0</v>
      </c>
      <c r="M792">
        <v>156</v>
      </c>
      <c r="N792" t="b">
        <v>1</v>
      </c>
      <c r="O792" t="s">
        <v>8276</v>
      </c>
      <c r="P792" s="5">
        <f t="shared" si="50"/>
        <v>144.37459999999999</v>
      </c>
      <c r="Q792" s="13" t="s">
        <v>8246</v>
      </c>
      <c r="R792" s="15">
        <f t="shared" si="51"/>
        <v>92.547820512820508</v>
      </c>
      <c r="S792" t="s">
        <v>8325</v>
      </c>
      <c r="T792" t="s">
        <v>8326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 s="13" t="s">
        <v>8224</v>
      </c>
      <c r="E793">
        <v>7500</v>
      </c>
      <c r="F793">
        <v>7790</v>
      </c>
      <c r="G793" t="s">
        <v>8219</v>
      </c>
      <c r="H793">
        <v>1384322340</v>
      </c>
      <c r="I793" s="9">
        <f t="shared" si="48"/>
        <v>41591.249305555553</v>
      </c>
      <c r="J793">
        <v>1381430646</v>
      </c>
      <c r="K793" s="9">
        <f t="shared" si="49"/>
        <v>41557.780624999999</v>
      </c>
      <c r="L793" t="b">
        <v>0</v>
      </c>
      <c r="M793">
        <v>128</v>
      </c>
      <c r="N793" t="b">
        <v>1</v>
      </c>
      <c r="O793" t="s">
        <v>8276</v>
      </c>
      <c r="P793" s="5">
        <f t="shared" si="50"/>
        <v>103.86666666666666</v>
      </c>
      <c r="Q793" s="13" t="s">
        <v>8246</v>
      </c>
      <c r="R793" s="15">
        <f t="shared" si="51"/>
        <v>60.859375</v>
      </c>
      <c r="S793" t="s">
        <v>8325</v>
      </c>
      <c r="T793" t="s">
        <v>8326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 s="13" t="s">
        <v>8224</v>
      </c>
      <c r="E794">
        <v>2500</v>
      </c>
      <c r="F794">
        <v>2511.11</v>
      </c>
      <c r="G794" t="s">
        <v>8219</v>
      </c>
      <c r="H794">
        <v>1383861483</v>
      </c>
      <c r="I794" s="9">
        <f t="shared" si="48"/>
        <v>41585.915312500001</v>
      </c>
      <c r="J794">
        <v>1381265883</v>
      </c>
      <c r="K794" s="9">
        <f t="shared" si="49"/>
        <v>41555.873645833337</v>
      </c>
      <c r="L794" t="b">
        <v>0</v>
      </c>
      <c r="M794">
        <v>60</v>
      </c>
      <c r="N794" t="b">
        <v>1</v>
      </c>
      <c r="O794" t="s">
        <v>8276</v>
      </c>
      <c r="P794" s="5">
        <f t="shared" si="50"/>
        <v>100.44440000000002</v>
      </c>
      <c r="Q794" s="13" t="s">
        <v>8246</v>
      </c>
      <c r="R794" s="15">
        <f t="shared" si="51"/>
        <v>41.851833333333339</v>
      </c>
      <c r="S794" t="s">
        <v>8325</v>
      </c>
      <c r="T794" t="s">
        <v>8326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 s="13" t="s">
        <v>8224</v>
      </c>
      <c r="E795">
        <v>2750</v>
      </c>
      <c r="F795">
        <v>2826.43</v>
      </c>
      <c r="G795" t="s">
        <v>8219</v>
      </c>
      <c r="H795">
        <v>1372827540</v>
      </c>
      <c r="I795" s="9">
        <f t="shared" si="48"/>
        <v>41458.207638888889</v>
      </c>
      <c r="J795">
        <v>1371491244</v>
      </c>
      <c r="K795" s="9">
        <f t="shared" si="49"/>
        <v>41442.741249999999</v>
      </c>
      <c r="L795" t="b">
        <v>0</v>
      </c>
      <c r="M795">
        <v>32</v>
      </c>
      <c r="N795" t="b">
        <v>1</v>
      </c>
      <c r="O795" t="s">
        <v>8276</v>
      </c>
      <c r="P795" s="5">
        <f t="shared" si="50"/>
        <v>102.77927272727271</v>
      </c>
      <c r="Q795" s="13" t="s">
        <v>8246</v>
      </c>
      <c r="R795" s="15">
        <f t="shared" si="51"/>
        <v>88.325937499999995</v>
      </c>
      <c r="S795" t="s">
        <v>8325</v>
      </c>
      <c r="T795" t="s">
        <v>8326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 s="13" t="s">
        <v>8224</v>
      </c>
      <c r="E796">
        <v>8000</v>
      </c>
      <c r="F796">
        <v>8425</v>
      </c>
      <c r="G796" t="s">
        <v>8219</v>
      </c>
      <c r="H796">
        <v>1315242360</v>
      </c>
      <c r="I796" s="9">
        <f t="shared" si="48"/>
        <v>40791.712500000001</v>
      </c>
      <c r="J796">
        <v>1310438737</v>
      </c>
      <c r="K796" s="9">
        <f t="shared" si="49"/>
        <v>40736.115011574075</v>
      </c>
      <c r="L796" t="b">
        <v>0</v>
      </c>
      <c r="M796">
        <v>53</v>
      </c>
      <c r="N796" t="b">
        <v>1</v>
      </c>
      <c r="O796" t="s">
        <v>8276</v>
      </c>
      <c r="P796" s="5">
        <f t="shared" si="50"/>
        <v>105.31250000000001</v>
      </c>
      <c r="Q796" s="13" t="s">
        <v>8246</v>
      </c>
      <c r="R796" s="15">
        <f t="shared" si="51"/>
        <v>158.96226415094338</v>
      </c>
      <c r="S796" t="s">
        <v>8325</v>
      </c>
      <c r="T796" t="s">
        <v>8326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 s="13" t="s">
        <v>8224</v>
      </c>
      <c r="E797">
        <v>14000</v>
      </c>
      <c r="F797">
        <v>15650</v>
      </c>
      <c r="G797" t="s">
        <v>8219</v>
      </c>
      <c r="H797">
        <v>1333774740</v>
      </c>
      <c r="I797" s="9">
        <f t="shared" si="48"/>
        <v>41006.207638888889</v>
      </c>
      <c r="J797">
        <v>1330094566</v>
      </c>
      <c r="K797" s="9">
        <f t="shared" si="49"/>
        <v>40963.613032407404</v>
      </c>
      <c r="L797" t="b">
        <v>0</v>
      </c>
      <c r="M797">
        <v>184</v>
      </c>
      <c r="N797" t="b">
        <v>1</v>
      </c>
      <c r="O797" t="s">
        <v>8276</v>
      </c>
      <c r="P797" s="5">
        <f t="shared" si="50"/>
        <v>111.78571428571429</v>
      </c>
      <c r="Q797" s="13" t="s">
        <v>8246</v>
      </c>
      <c r="R797" s="15">
        <f t="shared" si="51"/>
        <v>85.054347826086953</v>
      </c>
      <c r="S797" t="s">
        <v>8325</v>
      </c>
      <c r="T797" t="s">
        <v>8326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 s="13" t="s">
        <v>8224</v>
      </c>
      <c r="E798">
        <v>10000</v>
      </c>
      <c r="F798">
        <v>10135</v>
      </c>
      <c r="G798" t="s">
        <v>8219</v>
      </c>
      <c r="H798">
        <v>1379279400</v>
      </c>
      <c r="I798" s="9">
        <f t="shared" si="48"/>
        <v>41532.881944444445</v>
      </c>
      <c r="J798">
        <v>1376687485</v>
      </c>
      <c r="K798" s="9">
        <f t="shared" si="49"/>
        <v>41502.882928240739</v>
      </c>
      <c r="L798" t="b">
        <v>0</v>
      </c>
      <c r="M798">
        <v>90</v>
      </c>
      <c r="N798" t="b">
        <v>1</v>
      </c>
      <c r="O798" t="s">
        <v>8276</v>
      </c>
      <c r="P798" s="5">
        <f t="shared" si="50"/>
        <v>101.35000000000001</v>
      </c>
      <c r="Q798" s="13" t="s">
        <v>8246</v>
      </c>
      <c r="R798" s="15">
        <f t="shared" si="51"/>
        <v>112.61111111111111</v>
      </c>
      <c r="S798" t="s">
        <v>8325</v>
      </c>
      <c r="T798" t="s">
        <v>8326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 s="13" t="s">
        <v>8224</v>
      </c>
      <c r="E799">
        <v>3000</v>
      </c>
      <c r="F799">
        <v>3226</v>
      </c>
      <c r="G799" t="s">
        <v>8219</v>
      </c>
      <c r="H799">
        <v>1335672000</v>
      </c>
      <c r="I799" s="9">
        <f t="shared" si="48"/>
        <v>41028.166666666664</v>
      </c>
      <c r="J799">
        <v>1332978688</v>
      </c>
      <c r="K799" s="9">
        <f t="shared" si="49"/>
        <v>40996.994074074071</v>
      </c>
      <c r="L799" t="b">
        <v>0</v>
      </c>
      <c r="M799">
        <v>71</v>
      </c>
      <c r="N799" t="b">
        <v>1</v>
      </c>
      <c r="O799" t="s">
        <v>8276</v>
      </c>
      <c r="P799" s="5">
        <f t="shared" si="50"/>
        <v>107.53333333333333</v>
      </c>
      <c r="Q799" s="13" t="s">
        <v>8246</v>
      </c>
      <c r="R799" s="15">
        <f t="shared" si="51"/>
        <v>45.436619718309856</v>
      </c>
      <c r="S799" t="s">
        <v>8325</v>
      </c>
      <c r="T799" t="s">
        <v>8326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 s="13" t="s">
        <v>8224</v>
      </c>
      <c r="E800">
        <v>3500</v>
      </c>
      <c r="F800">
        <v>4021</v>
      </c>
      <c r="G800" t="s">
        <v>8219</v>
      </c>
      <c r="H800">
        <v>1412086187</v>
      </c>
      <c r="I800" s="9">
        <f t="shared" si="48"/>
        <v>41912.590127314819</v>
      </c>
      <c r="J800">
        <v>1409494187</v>
      </c>
      <c r="K800" s="9">
        <f t="shared" si="49"/>
        <v>41882.590127314819</v>
      </c>
      <c r="L800" t="b">
        <v>0</v>
      </c>
      <c r="M800">
        <v>87</v>
      </c>
      <c r="N800" t="b">
        <v>1</v>
      </c>
      <c r="O800" t="s">
        <v>8276</v>
      </c>
      <c r="P800" s="5">
        <f t="shared" si="50"/>
        <v>114.88571428571429</v>
      </c>
      <c r="Q800" s="13" t="s">
        <v>8246</v>
      </c>
      <c r="R800" s="15">
        <f t="shared" si="51"/>
        <v>46.218390804597703</v>
      </c>
      <c r="S800" t="s">
        <v>8325</v>
      </c>
      <c r="T800" t="s">
        <v>8326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 s="13" t="s">
        <v>8224</v>
      </c>
      <c r="E801">
        <v>5000</v>
      </c>
      <c r="F801">
        <v>5001</v>
      </c>
      <c r="G801" t="s">
        <v>8219</v>
      </c>
      <c r="H801">
        <v>1335542446</v>
      </c>
      <c r="I801" s="9">
        <f t="shared" si="48"/>
        <v>41026.667199074072</v>
      </c>
      <c r="J801">
        <v>1332950446</v>
      </c>
      <c r="K801" s="9">
        <f t="shared" si="49"/>
        <v>40996.667199074072</v>
      </c>
      <c r="L801" t="b">
        <v>0</v>
      </c>
      <c r="M801">
        <v>28</v>
      </c>
      <c r="N801" t="b">
        <v>1</v>
      </c>
      <c r="O801" t="s">
        <v>8276</v>
      </c>
      <c r="P801" s="5">
        <f t="shared" si="50"/>
        <v>100.02</v>
      </c>
      <c r="Q801" s="13" t="s">
        <v>8246</v>
      </c>
      <c r="R801" s="15">
        <f t="shared" si="51"/>
        <v>178.60714285714286</v>
      </c>
      <c r="S801" t="s">
        <v>8325</v>
      </c>
      <c r="T801" t="s">
        <v>8326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 s="13" t="s">
        <v>8225</v>
      </c>
      <c r="E802">
        <v>1500</v>
      </c>
      <c r="F802">
        <v>2282</v>
      </c>
      <c r="G802" t="s">
        <v>8219</v>
      </c>
      <c r="H802">
        <v>1410431054</v>
      </c>
      <c r="I802" s="9">
        <f t="shared" si="48"/>
        <v>41893.433495370373</v>
      </c>
      <c r="J802">
        <v>1407839054</v>
      </c>
      <c r="K802" s="9">
        <f t="shared" si="49"/>
        <v>41863.433495370373</v>
      </c>
      <c r="L802" t="b">
        <v>0</v>
      </c>
      <c r="M802">
        <v>56</v>
      </c>
      <c r="N802" t="b">
        <v>1</v>
      </c>
      <c r="O802" t="s">
        <v>8276</v>
      </c>
      <c r="P802" s="5">
        <f t="shared" si="50"/>
        <v>152.13333333333335</v>
      </c>
      <c r="Q802" s="13" t="s">
        <v>8247</v>
      </c>
      <c r="R802" s="15">
        <f t="shared" si="51"/>
        <v>40.75</v>
      </c>
      <c r="S802" t="s">
        <v>8325</v>
      </c>
      <c r="T802" t="s">
        <v>8326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 s="13" t="s">
        <v>8224</v>
      </c>
      <c r="E803">
        <v>2000</v>
      </c>
      <c r="F803">
        <v>2230.4299999999998</v>
      </c>
      <c r="G803" t="s">
        <v>8219</v>
      </c>
      <c r="H803">
        <v>1309547120</v>
      </c>
      <c r="I803" s="9">
        <f t="shared" si="48"/>
        <v>40725.795370370368</v>
      </c>
      <c r="J803">
        <v>1306955120</v>
      </c>
      <c r="K803" s="9">
        <f t="shared" si="49"/>
        <v>40695.795370370368</v>
      </c>
      <c r="L803" t="b">
        <v>0</v>
      </c>
      <c r="M803">
        <v>51</v>
      </c>
      <c r="N803" t="b">
        <v>1</v>
      </c>
      <c r="O803" t="s">
        <v>8276</v>
      </c>
      <c r="P803" s="5">
        <f t="shared" si="50"/>
        <v>111.52149999999999</v>
      </c>
      <c r="Q803" s="13" t="s">
        <v>8246</v>
      </c>
      <c r="R803" s="15">
        <f t="shared" si="51"/>
        <v>43.733921568627444</v>
      </c>
      <c r="S803" t="s">
        <v>8325</v>
      </c>
      <c r="T803" t="s">
        <v>8326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 s="13" t="s">
        <v>8224</v>
      </c>
      <c r="E804">
        <v>6000</v>
      </c>
      <c r="F804">
        <v>6080</v>
      </c>
      <c r="G804" t="s">
        <v>8219</v>
      </c>
      <c r="H804">
        <v>1347854700</v>
      </c>
      <c r="I804" s="9">
        <f t="shared" si="48"/>
        <v>41169.170138888891</v>
      </c>
      <c r="J804">
        <v>1343867524</v>
      </c>
      <c r="K804" s="9">
        <f t="shared" si="49"/>
        <v>41123.022268518522</v>
      </c>
      <c r="L804" t="b">
        <v>0</v>
      </c>
      <c r="M804">
        <v>75</v>
      </c>
      <c r="N804" t="b">
        <v>1</v>
      </c>
      <c r="O804" t="s">
        <v>8276</v>
      </c>
      <c r="P804" s="5">
        <f t="shared" si="50"/>
        <v>101.33333333333334</v>
      </c>
      <c r="Q804" s="13" t="s">
        <v>8246</v>
      </c>
      <c r="R804" s="15">
        <f t="shared" si="51"/>
        <v>81.066666666666663</v>
      </c>
      <c r="S804" t="s">
        <v>8325</v>
      </c>
      <c r="T804" t="s">
        <v>8326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 s="13" t="s">
        <v>8224</v>
      </c>
      <c r="E805">
        <v>2300</v>
      </c>
      <c r="F805">
        <v>2835</v>
      </c>
      <c r="G805" t="s">
        <v>8219</v>
      </c>
      <c r="H805">
        <v>1306630800</v>
      </c>
      <c r="I805" s="9">
        <f t="shared" si="48"/>
        <v>40692.041666666664</v>
      </c>
      <c r="J805">
        <v>1304376478</v>
      </c>
      <c r="K805" s="9">
        <f t="shared" si="49"/>
        <v>40665.949976851851</v>
      </c>
      <c r="L805" t="b">
        <v>0</v>
      </c>
      <c r="M805">
        <v>38</v>
      </c>
      <c r="N805" t="b">
        <v>1</v>
      </c>
      <c r="O805" t="s">
        <v>8276</v>
      </c>
      <c r="P805" s="5">
        <f t="shared" si="50"/>
        <v>123.2608695652174</v>
      </c>
      <c r="Q805" s="13" t="s">
        <v>8246</v>
      </c>
      <c r="R805" s="15">
        <f t="shared" si="51"/>
        <v>74.60526315789474</v>
      </c>
      <c r="S805" t="s">
        <v>8325</v>
      </c>
      <c r="T805" t="s">
        <v>8326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 s="13" t="s">
        <v>8224</v>
      </c>
      <c r="E806">
        <v>5500</v>
      </c>
      <c r="F806">
        <v>5500</v>
      </c>
      <c r="G806" t="s">
        <v>8219</v>
      </c>
      <c r="H806">
        <v>1311393540</v>
      </c>
      <c r="I806" s="9">
        <f t="shared" si="48"/>
        <v>40747.165972222225</v>
      </c>
      <c r="J806">
        <v>1309919526</v>
      </c>
      <c r="K806" s="9">
        <f t="shared" si="49"/>
        <v>40730.105625000004</v>
      </c>
      <c r="L806" t="b">
        <v>0</v>
      </c>
      <c r="M806">
        <v>18</v>
      </c>
      <c r="N806" t="b">
        <v>1</v>
      </c>
      <c r="O806" t="s">
        <v>8276</v>
      </c>
      <c r="P806" s="5">
        <f t="shared" si="50"/>
        <v>100</v>
      </c>
      <c r="Q806" s="13" t="s">
        <v>8246</v>
      </c>
      <c r="R806" s="15">
        <f t="shared" si="51"/>
        <v>305.55555555555554</v>
      </c>
      <c r="S806" t="s">
        <v>8325</v>
      </c>
      <c r="T806" t="s">
        <v>8326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 s="13" t="s">
        <v>8224</v>
      </c>
      <c r="E807">
        <v>3000</v>
      </c>
      <c r="F807">
        <v>3150</v>
      </c>
      <c r="G807" t="s">
        <v>8219</v>
      </c>
      <c r="H807">
        <v>1310857200</v>
      </c>
      <c r="I807" s="9">
        <f t="shared" si="48"/>
        <v>40740.958333333336</v>
      </c>
      <c r="J807">
        <v>1306525512</v>
      </c>
      <c r="K807" s="9">
        <f t="shared" si="49"/>
        <v>40690.823055555556</v>
      </c>
      <c r="L807" t="b">
        <v>0</v>
      </c>
      <c r="M807">
        <v>54</v>
      </c>
      <c r="N807" t="b">
        <v>1</v>
      </c>
      <c r="O807" t="s">
        <v>8276</v>
      </c>
      <c r="P807" s="5">
        <f t="shared" si="50"/>
        <v>105</v>
      </c>
      <c r="Q807" s="13" t="s">
        <v>8246</v>
      </c>
      <c r="R807" s="15">
        <f t="shared" si="51"/>
        <v>58.333333333333336</v>
      </c>
      <c r="S807" t="s">
        <v>8325</v>
      </c>
      <c r="T807" t="s">
        <v>8326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 s="13" t="s">
        <v>8224</v>
      </c>
      <c r="E808">
        <v>8000</v>
      </c>
      <c r="F808">
        <v>8355</v>
      </c>
      <c r="G808" t="s">
        <v>8219</v>
      </c>
      <c r="H808">
        <v>1315413339</v>
      </c>
      <c r="I808" s="9">
        <f t="shared" si="48"/>
        <v>40793.691423611112</v>
      </c>
      <c r="J808">
        <v>1312821339</v>
      </c>
      <c r="K808" s="9">
        <f t="shared" si="49"/>
        <v>40763.691423611112</v>
      </c>
      <c r="L808" t="b">
        <v>0</v>
      </c>
      <c r="M808">
        <v>71</v>
      </c>
      <c r="N808" t="b">
        <v>1</v>
      </c>
      <c r="O808" t="s">
        <v>8276</v>
      </c>
      <c r="P808" s="5">
        <f t="shared" si="50"/>
        <v>104.4375</v>
      </c>
      <c r="Q808" s="13" t="s">
        <v>8246</v>
      </c>
      <c r="R808" s="15">
        <f t="shared" si="51"/>
        <v>117.67605633802818</v>
      </c>
      <c r="S808" t="s">
        <v>8325</v>
      </c>
      <c r="T808" t="s">
        <v>8326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 s="13" t="s">
        <v>8224</v>
      </c>
      <c r="E809">
        <v>4000</v>
      </c>
      <c r="F809">
        <v>4205</v>
      </c>
      <c r="G809" t="s">
        <v>8219</v>
      </c>
      <c r="H809">
        <v>1488333600</v>
      </c>
      <c r="I809" s="9">
        <f t="shared" si="48"/>
        <v>42795.083333333328</v>
      </c>
      <c r="J809">
        <v>1485270311</v>
      </c>
      <c r="K809" s="9">
        <f t="shared" si="49"/>
        <v>42759.628599537042</v>
      </c>
      <c r="L809" t="b">
        <v>0</v>
      </c>
      <c r="M809">
        <v>57</v>
      </c>
      <c r="N809" t="b">
        <v>1</v>
      </c>
      <c r="O809" t="s">
        <v>8276</v>
      </c>
      <c r="P809" s="5">
        <f t="shared" si="50"/>
        <v>105.125</v>
      </c>
      <c r="Q809" s="13" t="s">
        <v>8246</v>
      </c>
      <c r="R809" s="15">
        <f t="shared" si="51"/>
        <v>73.771929824561397</v>
      </c>
      <c r="S809" t="s">
        <v>8325</v>
      </c>
      <c r="T809" t="s">
        <v>8326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 s="13" t="s">
        <v>8229</v>
      </c>
      <c r="E810">
        <v>4500</v>
      </c>
      <c r="F810">
        <v>4500</v>
      </c>
      <c r="G810" t="s">
        <v>8219</v>
      </c>
      <c r="H810">
        <v>1419224340</v>
      </c>
      <c r="I810" s="9">
        <f t="shared" si="48"/>
        <v>41995.207638888889</v>
      </c>
      <c r="J810">
        <v>1416363886</v>
      </c>
      <c r="K810" s="9">
        <f t="shared" si="49"/>
        <v>41962.100532407407</v>
      </c>
      <c r="L810" t="b">
        <v>0</v>
      </c>
      <c r="M810">
        <v>43</v>
      </c>
      <c r="N810" t="b">
        <v>1</v>
      </c>
      <c r="O810" t="s">
        <v>8276</v>
      </c>
      <c r="P810" s="5">
        <f t="shared" si="50"/>
        <v>100</v>
      </c>
      <c r="Q810" s="13" t="s">
        <v>8251</v>
      </c>
      <c r="R810" s="15">
        <f t="shared" si="51"/>
        <v>104.65116279069767</v>
      </c>
      <c r="S810" t="s">
        <v>8325</v>
      </c>
      <c r="T810" t="s">
        <v>8326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 s="13" t="s">
        <v>8224</v>
      </c>
      <c r="E811">
        <v>4000</v>
      </c>
      <c r="F811">
        <v>4151</v>
      </c>
      <c r="G811" t="s">
        <v>8219</v>
      </c>
      <c r="H811">
        <v>1390161630</v>
      </c>
      <c r="I811" s="9">
        <f t="shared" si="48"/>
        <v>41658.833680555559</v>
      </c>
      <c r="J811">
        <v>1387569630</v>
      </c>
      <c r="K811" s="9">
        <f t="shared" si="49"/>
        <v>41628.833680555559</v>
      </c>
      <c r="L811" t="b">
        <v>0</v>
      </c>
      <c r="M811">
        <v>52</v>
      </c>
      <c r="N811" t="b">
        <v>1</v>
      </c>
      <c r="O811" t="s">
        <v>8276</v>
      </c>
      <c r="P811" s="5">
        <f t="shared" si="50"/>
        <v>103.77499999999999</v>
      </c>
      <c r="Q811" s="13" t="s">
        <v>8246</v>
      </c>
      <c r="R811" s="15">
        <f t="shared" si="51"/>
        <v>79.82692307692308</v>
      </c>
      <c r="S811" t="s">
        <v>8325</v>
      </c>
      <c r="T811" t="s">
        <v>8326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 s="13" t="s">
        <v>8224</v>
      </c>
      <c r="E812">
        <v>1500</v>
      </c>
      <c r="F812">
        <v>1575</v>
      </c>
      <c r="G812" t="s">
        <v>8219</v>
      </c>
      <c r="H812">
        <v>1346462462</v>
      </c>
      <c r="I812" s="9">
        <f t="shared" si="48"/>
        <v>41153.056273148148</v>
      </c>
      <c r="J812">
        <v>1343870462</v>
      </c>
      <c r="K812" s="9">
        <f t="shared" si="49"/>
        <v>41123.056273148148</v>
      </c>
      <c r="L812" t="b">
        <v>0</v>
      </c>
      <c r="M812">
        <v>27</v>
      </c>
      <c r="N812" t="b">
        <v>1</v>
      </c>
      <c r="O812" t="s">
        <v>8276</v>
      </c>
      <c r="P812" s="5">
        <f t="shared" si="50"/>
        <v>105</v>
      </c>
      <c r="Q812" s="13" t="s">
        <v>8246</v>
      </c>
      <c r="R812" s="15">
        <f t="shared" si="51"/>
        <v>58.333333333333336</v>
      </c>
      <c r="S812" t="s">
        <v>8325</v>
      </c>
      <c r="T812" t="s">
        <v>8326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 s="13" t="s">
        <v>8224</v>
      </c>
      <c r="E813">
        <v>1000</v>
      </c>
      <c r="F813">
        <v>1040</v>
      </c>
      <c r="G813" t="s">
        <v>8219</v>
      </c>
      <c r="H813">
        <v>1373475120</v>
      </c>
      <c r="I813" s="9">
        <f t="shared" si="48"/>
        <v>41465.702777777777</v>
      </c>
      <c r="J813">
        <v>1371569202</v>
      </c>
      <c r="K813" s="9">
        <f t="shared" si="49"/>
        <v>41443.643541666665</v>
      </c>
      <c r="L813" t="b">
        <v>0</v>
      </c>
      <c r="M813">
        <v>12</v>
      </c>
      <c r="N813" t="b">
        <v>1</v>
      </c>
      <c r="O813" t="s">
        <v>8276</v>
      </c>
      <c r="P813" s="5">
        <f t="shared" si="50"/>
        <v>104</v>
      </c>
      <c r="Q813" s="13" t="s">
        <v>8246</v>
      </c>
      <c r="R813" s="15">
        <f t="shared" si="51"/>
        <v>86.666666666666671</v>
      </c>
      <c r="S813" t="s">
        <v>8325</v>
      </c>
      <c r="T813" t="s">
        <v>8326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 s="13" t="s">
        <v>8224</v>
      </c>
      <c r="E814">
        <v>600</v>
      </c>
      <c r="F814">
        <v>911</v>
      </c>
      <c r="G814" t="s">
        <v>8219</v>
      </c>
      <c r="H814">
        <v>1362146280</v>
      </c>
      <c r="I814" s="9">
        <f t="shared" si="48"/>
        <v>41334.581944444442</v>
      </c>
      <c r="J814">
        <v>1357604752</v>
      </c>
      <c r="K814" s="9">
        <f t="shared" si="49"/>
        <v>41282.017962962964</v>
      </c>
      <c r="L814" t="b">
        <v>0</v>
      </c>
      <c r="M814">
        <v>33</v>
      </c>
      <c r="N814" t="b">
        <v>1</v>
      </c>
      <c r="O814" t="s">
        <v>8276</v>
      </c>
      <c r="P814" s="5">
        <f t="shared" si="50"/>
        <v>151.83333333333334</v>
      </c>
      <c r="Q814" s="13" t="s">
        <v>8246</v>
      </c>
      <c r="R814" s="15">
        <f t="shared" si="51"/>
        <v>27.606060606060606</v>
      </c>
      <c r="S814" t="s">
        <v>8325</v>
      </c>
      <c r="T814" t="s">
        <v>8326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 s="13" t="s">
        <v>8224</v>
      </c>
      <c r="E815">
        <v>1500</v>
      </c>
      <c r="F815">
        <v>2399.94</v>
      </c>
      <c r="G815" t="s">
        <v>8219</v>
      </c>
      <c r="H815">
        <v>1342825365</v>
      </c>
      <c r="I815" s="9">
        <f t="shared" si="48"/>
        <v>41110.960243055553</v>
      </c>
      <c r="J815">
        <v>1340233365</v>
      </c>
      <c r="K815" s="9">
        <f t="shared" si="49"/>
        <v>41080.960243055553</v>
      </c>
      <c r="L815" t="b">
        <v>0</v>
      </c>
      <c r="M815">
        <v>96</v>
      </c>
      <c r="N815" t="b">
        <v>1</v>
      </c>
      <c r="O815" t="s">
        <v>8276</v>
      </c>
      <c r="P815" s="5">
        <f t="shared" si="50"/>
        <v>159.99600000000001</v>
      </c>
      <c r="Q815" s="13" t="s">
        <v>8246</v>
      </c>
      <c r="R815" s="15">
        <f t="shared" si="51"/>
        <v>24.999375000000001</v>
      </c>
      <c r="S815" t="s">
        <v>8325</v>
      </c>
      <c r="T815" t="s">
        <v>8326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 s="13" t="s">
        <v>8224</v>
      </c>
      <c r="E816">
        <v>1000</v>
      </c>
      <c r="F816">
        <v>1273</v>
      </c>
      <c r="G816" t="s">
        <v>8219</v>
      </c>
      <c r="H816">
        <v>1306865040</v>
      </c>
      <c r="I816" s="9">
        <f t="shared" si="48"/>
        <v>40694.75277777778</v>
      </c>
      <c r="J816">
        <v>1305568201</v>
      </c>
      <c r="K816" s="9">
        <f t="shared" si="49"/>
        <v>40679.743067129632</v>
      </c>
      <c r="L816" t="b">
        <v>0</v>
      </c>
      <c r="M816">
        <v>28</v>
      </c>
      <c r="N816" t="b">
        <v>1</v>
      </c>
      <c r="O816" t="s">
        <v>8276</v>
      </c>
      <c r="P816" s="5">
        <f t="shared" si="50"/>
        <v>127.3</v>
      </c>
      <c r="Q816" s="13" t="s">
        <v>8246</v>
      </c>
      <c r="R816" s="15">
        <f t="shared" si="51"/>
        <v>45.464285714285715</v>
      </c>
      <c r="S816" t="s">
        <v>8325</v>
      </c>
      <c r="T816" t="s">
        <v>8326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 s="13" t="s">
        <v>8224</v>
      </c>
      <c r="E817">
        <v>4000</v>
      </c>
      <c r="F817">
        <v>4280</v>
      </c>
      <c r="G817" t="s">
        <v>8219</v>
      </c>
      <c r="H817">
        <v>1414879303</v>
      </c>
      <c r="I817" s="9">
        <f t="shared" si="48"/>
        <v>41944.917858796296</v>
      </c>
      <c r="J817">
        <v>1412287303</v>
      </c>
      <c r="K817" s="9">
        <f t="shared" si="49"/>
        <v>41914.917858796296</v>
      </c>
      <c r="L817" t="b">
        <v>0</v>
      </c>
      <c r="M817">
        <v>43</v>
      </c>
      <c r="N817" t="b">
        <v>1</v>
      </c>
      <c r="O817" t="s">
        <v>8276</v>
      </c>
      <c r="P817" s="5">
        <f t="shared" si="50"/>
        <v>107</v>
      </c>
      <c r="Q817" s="13" t="s">
        <v>8246</v>
      </c>
      <c r="R817" s="15">
        <f t="shared" si="51"/>
        <v>99.534883720930239</v>
      </c>
      <c r="S817" t="s">
        <v>8325</v>
      </c>
      <c r="T817" t="s">
        <v>8326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 s="13" t="s">
        <v>8224</v>
      </c>
      <c r="E818">
        <v>7000</v>
      </c>
      <c r="F818">
        <v>8058.55</v>
      </c>
      <c r="G818" t="s">
        <v>8219</v>
      </c>
      <c r="H818">
        <v>1365489000</v>
      </c>
      <c r="I818" s="9">
        <f t="shared" si="48"/>
        <v>41373.270833333336</v>
      </c>
      <c r="J818">
        <v>1362776043</v>
      </c>
      <c r="K818" s="9">
        <f t="shared" si="49"/>
        <v>41341.870868055557</v>
      </c>
      <c r="L818" t="b">
        <v>0</v>
      </c>
      <c r="M818">
        <v>205</v>
      </c>
      <c r="N818" t="b">
        <v>1</v>
      </c>
      <c r="O818" t="s">
        <v>8276</v>
      </c>
      <c r="P818" s="5">
        <f t="shared" si="50"/>
        <v>115.12214285714286</v>
      </c>
      <c r="Q818" s="13" t="s">
        <v>8246</v>
      </c>
      <c r="R818" s="15">
        <f t="shared" si="51"/>
        <v>39.31</v>
      </c>
      <c r="S818" t="s">
        <v>8325</v>
      </c>
      <c r="T818" t="s">
        <v>8326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 s="13" t="s">
        <v>8224</v>
      </c>
      <c r="E819">
        <v>1500</v>
      </c>
      <c r="F819">
        <v>2056.66</v>
      </c>
      <c r="G819" t="s">
        <v>8219</v>
      </c>
      <c r="H819">
        <v>1331441940</v>
      </c>
      <c r="I819" s="9">
        <f t="shared" si="48"/>
        <v>40979.207638888889</v>
      </c>
      <c r="J819">
        <v>1326810211</v>
      </c>
      <c r="K819" s="9">
        <f t="shared" si="49"/>
        <v>40925.599664351852</v>
      </c>
      <c r="L819" t="b">
        <v>0</v>
      </c>
      <c r="M819">
        <v>23</v>
      </c>
      <c r="N819" t="b">
        <v>1</v>
      </c>
      <c r="O819" t="s">
        <v>8276</v>
      </c>
      <c r="P819" s="5">
        <f t="shared" si="50"/>
        <v>137.11066666666665</v>
      </c>
      <c r="Q819" s="13" t="s">
        <v>8246</v>
      </c>
      <c r="R819" s="15">
        <f t="shared" si="51"/>
        <v>89.419999999999987</v>
      </c>
      <c r="S819" t="s">
        <v>8325</v>
      </c>
      <c r="T819" t="s">
        <v>8326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 s="13" t="s">
        <v>8224</v>
      </c>
      <c r="E820">
        <v>350</v>
      </c>
      <c r="F820">
        <v>545</v>
      </c>
      <c r="G820" t="s">
        <v>8219</v>
      </c>
      <c r="H820">
        <v>1344358860</v>
      </c>
      <c r="I820" s="9">
        <f t="shared" si="48"/>
        <v>41128.709027777775</v>
      </c>
      <c r="J820">
        <v>1343682681</v>
      </c>
      <c r="K820" s="9">
        <f t="shared" si="49"/>
        <v>41120.882881944446</v>
      </c>
      <c r="L820" t="b">
        <v>0</v>
      </c>
      <c r="M820">
        <v>19</v>
      </c>
      <c r="N820" t="b">
        <v>1</v>
      </c>
      <c r="O820" t="s">
        <v>8276</v>
      </c>
      <c r="P820" s="5">
        <f t="shared" si="50"/>
        <v>155.71428571428572</v>
      </c>
      <c r="Q820" s="13" t="s">
        <v>8246</v>
      </c>
      <c r="R820" s="15">
        <f t="shared" si="51"/>
        <v>28.684210526315791</v>
      </c>
      <c r="S820" t="s">
        <v>8325</v>
      </c>
      <c r="T820" t="s">
        <v>8326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 s="13" t="s">
        <v>8224</v>
      </c>
      <c r="E821">
        <v>400</v>
      </c>
      <c r="F821">
        <v>435</v>
      </c>
      <c r="G821" t="s">
        <v>8219</v>
      </c>
      <c r="H821">
        <v>1387601040</v>
      </c>
      <c r="I821" s="9">
        <f t="shared" si="48"/>
        <v>41629.197222222225</v>
      </c>
      <c r="J821">
        <v>1386806254</v>
      </c>
      <c r="K821" s="9">
        <f t="shared" si="49"/>
        <v>41619.998310185183</v>
      </c>
      <c r="L821" t="b">
        <v>0</v>
      </c>
      <c r="M821">
        <v>14</v>
      </c>
      <c r="N821" t="b">
        <v>1</v>
      </c>
      <c r="O821" t="s">
        <v>8276</v>
      </c>
      <c r="P821" s="5">
        <f t="shared" si="50"/>
        <v>108.74999999999999</v>
      </c>
      <c r="Q821" s="13" t="s">
        <v>8246</v>
      </c>
      <c r="R821" s="15">
        <f t="shared" si="51"/>
        <v>31.071428571428573</v>
      </c>
      <c r="S821" t="s">
        <v>8325</v>
      </c>
      <c r="T821" t="s">
        <v>8326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 s="13" t="s">
        <v>8224</v>
      </c>
      <c r="E822">
        <v>2000</v>
      </c>
      <c r="F822">
        <v>2681</v>
      </c>
      <c r="G822" t="s">
        <v>8219</v>
      </c>
      <c r="H822">
        <v>1402290000</v>
      </c>
      <c r="I822" s="9">
        <f t="shared" si="48"/>
        <v>41799.208333333336</v>
      </c>
      <c r="J822">
        <v>1399666342</v>
      </c>
      <c r="K822" s="9">
        <f t="shared" si="49"/>
        <v>41768.841921296298</v>
      </c>
      <c r="L822" t="b">
        <v>0</v>
      </c>
      <c r="M822">
        <v>38</v>
      </c>
      <c r="N822" t="b">
        <v>1</v>
      </c>
      <c r="O822" t="s">
        <v>8276</v>
      </c>
      <c r="P822" s="5">
        <f t="shared" si="50"/>
        <v>134.05000000000001</v>
      </c>
      <c r="Q822" s="13" t="s">
        <v>8246</v>
      </c>
      <c r="R822" s="15">
        <f t="shared" si="51"/>
        <v>70.55263157894737</v>
      </c>
      <c r="S822" t="s">
        <v>8325</v>
      </c>
      <c r="T822" t="s">
        <v>8326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 s="13" t="s">
        <v>8224</v>
      </c>
      <c r="E823">
        <v>17482</v>
      </c>
      <c r="F823">
        <v>17482</v>
      </c>
      <c r="G823" t="s">
        <v>8219</v>
      </c>
      <c r="H823">
        <v>1430712060</v>
      </c>
      <c r="I823" s="9">
        <f t="shared" si="48"/>
        <v>42128.167361111111</v>
      </c>
      <c r="J823">
        <v>1427753265</v>
      </c>
      <c r="K823" s="9">
        <f t="shared" si="49"/>
        <v>42093.922048611115</v>
      </c>
      <c r="L823" t="b">
        <v>0</v>
      </c>
      <c r="M823">
        <v>78</v>
      </c>
      <c r="N823" t="b">
        <v>1</v>
      </c>
      <c r="O823" t="s">
        <v>8276</v>
      </c>
      <c r="P823" s="5">
        <f t="shared" si="50"/>
        <v>100</v>
      </c>
      <c r="Q823" s="13" t="s">
        <v>8246</v>
      </c>
      <c r="R823" s="15">
        <f t="shared" si="51"/>
        <v>224.12820512820514</v>
      </c>
      <c r="S823" t="s">
        <v>8325</v>
      </c>
      <c r="T823" t="s">
        <v>8326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 s="13" t="s">
        <v>8224</v>
      </c>
      <c r="E824">
        <v>3000</v>
      </c>
      <c r="F824">
        <v>3575</v>
      </c>
      <c r="G824" t="s">
        <v>8219</v>
      </c>
      <c r="H824">
        <v>1349477050</v>
      </c>
      <c r="I824" s="9">
        <f t="shared" si="48"/>
        <v>41187.947337962964</v>
      </c>
      <c r="J824">
        <v>1346885050</v>
      </c>
      <c r="K824" s="9">
        <f t="shared" si="49"/>
        <v>41157.947337962964</v>
      </c>
      <c r="L824" t="b">
        <v>0</v>
      </c>
      <c r="M824">
        <v>69</v>
      </c>
      <c r="N824" t="b">
        <v>1</v>
      </c>
      <c r="O824" t="s">
        <v>8276</v>
      </c>
      <c r="P824" s="5">
        <f t="shared" si="50"/>
        <v>119.16666666666667</v>
      </c>
      <c r="Q824" s="13" t="s">
        <v>8246</v>
      </c>
      <c r="R824" s="15">
        <f t="shared" si="51"/>
        <v>51.811594202898547</v>
      </c>
      <c r="S824" t="s">
        <v>8325</v>
      </c>
      <c r="T824" t="s">
        <v>8326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 s="13" t="s">
        <v>8224</v>
      </c>
      <c r="E825">
        <v>800</v>
      </c>
      <c r="F825">
        <v>1436</v>
      </c>
      <c r="G825" t="s">
        <v>8219</v>
      </c>
      <c r="H825">
        <v>1427062852</v>
      </c>
      <c r="I825" s="9">
        <f t="shared" si="48"/>
        <v>42085.931157407409</v>
      </c>
      <c r="J825">
        <v>1424474452</v>
      </c>
      <c r="K825" s="9">
        <f t="shared" si="49"/>
        <v>42055.972824074073</v>
      </c>
      <c r="L825" t="b">
        <v>0</v>
      </c>
      <c r="M825">
        <v>33</v>
      </c>
      <c r="N825" t="b">
        <v>1</v>
      </c>
      <c r="O825" t="s">
        <v>8276</v>
      </c>
      <c r="P825" s="5">
        <f t="shared" si="50"/>
        <v>179.5</v>
      </c>
      <c r="Q825" s="13" t="s">
        <v>8246</v>
      </c>
      <c r="R825" s="15">
        <f t="shared" si="51"/>
        <v>43.515151515151516</v>
      </c>
      <c r="S825" t="s">
        <v>8325</v>
      </c>
      <c r="T825" t="s">
        <v>8326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 s="13" t="s">
        <v>8224</v>
      </c>
      <c r="E826">
        <v>1600</v>
      </c>
      <c r="F826">
        <v>2150.1</v>
      </c>
      <c r="G826" t="s">
        <v>8219</v>
      </c>
      <c r="H826">
        <v>1271573940</v>
      </c>
      <c r="I826" s="9">
        <f t="shared" si="48"/>
        <v>40286.290972222225</v>
      </c>
      <c r="J826">
        <v>1268459318</v>
      </c>
      <c r="K826" s="9">
        <f t="shared" si="49"/>
        <v>40250.242106481484</v>
      </c>
      <c r="L826" t="b">
        <v>0</v>
      </c>
      <c r="M826">
        <v>54</v>
      </c>
      <c r="N826" t="b">
        <v>1</v>
      </c>
      <c r="O826" t="s">
        <v>8276</v>
      </c>
      <c r="P826" s="5">
        <f t="shared" si="50"/>
        <v>134.38124999999999</v>
      </c>
      <c r="Q826" s="13" t="s">
        <v>8246</v>
      </c>
      <c r="R826" s="15">
        <f t="shared" si="51"/>
        <v>39.816666666666663</v>
      </c>
      <c r="S826" t="s">
        <v>8325</v>
      </c>
      <c r="T826" t="s">
        <v>8326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 s="13" t="s">
        <v>8224</v>
      </c>
      <c r="E827">
        <v>12500</v>
      </c>
      <c r="F827">
        <v>12554</v>
      </c>
      <c r="G827" t="s">
        <v>8219</v>
      </c>
      <c r="H827">
        <v>1351495284</v>
      </c>
      <c r="I827" s="9">
        <f t="shared" si="48"/>
        <v>41211.306527777779</v>
      </c>
      <c r="J827">
        <v>1349335284</v>
      </c>
      <c r="K827" s="9">
        <f t="shared" si="49"/>
        <v>41186.306527777779</v>
      </c>
      <c r="L827" t="b">
        <v>0</v>
      </c>
      <c r="M827">
        <v>99</v>
      </c>
      <c r="N827" t="b">
        <v>1</v>
      </c>
      <c r="O827" t="s">
        <v>8276</v>
      </c>
      <c r="P827" s="5">
        <f t="shared" si="50"/>
        <v>100.43200000000002</v>
      </c>
      <c r="Q827" s="13" t="s">
        <v>8246</v>
      </c>
      <c r="R827" s="15">
        <f t="shared" si="51"/>
        <v>126.8080808080808</v>
      </c>
      <c r="S827" t="s">
        <v>8325</v>
      </c>
      <c r="T827" t="s">
        <v>8326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 s="13" t="s">
        <v>8224</v>
      </c>
      <c r="E828">
        <v>5500</v>
      </c>
      <c r="F828">
        <v>5580</v>
      </c>
      <c r="G828" t="s">
        <v>8219</v>
      </c>
      <c r="H828">
        <v>1332719730</v>
      </c>
      <c r="I828" s="9">
        <f t="shared" si="48"/>
        <v>40993.996874999997</v>
      </c>
      <c r="J828">
        <v>1330908930</v>
      </c>
      <c r="K828" s="9">
        <f t="shared" si="49"/>
        <v>40973.038541666669</v>
      </c>
      <c r="L828" t="b">
        <v>0</v>
      </c>
      <c r="M828">
        <v>49</v>
      </c>
      <c r="N828" t="b">
        <v>1</v>
      </c>
      <c r="O828" t="s">
        <v>8276</v>
      </c>
      <c r="P828" s="5">
        <f t="shared" si="50"/>
        <v>101.45454545454547</v>
      </c>
      <c r="Q828" s="13" t="s">
        <v>8246</v>
      </c>
      <c r="R828" s="15">
        <f t="shared" si="51"/>
        <v>113.87755102040816</v>
      </c>
      <c r="S828" t="s">
        <v>8325</v>
      </c>
      <c r="T828" t="s">
        <v>8326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 s="13" t="s">
        <v>8224</v>
      </c>
      <c r="E829">
        <v>300</v>
      </c>
      <c r="F829">
        <v>310</v>
      </c>
      <c r="G829" t="s">
        <v>8219</v>
      </c>
      <c r="H829">
        <v>1329248940</v>
      </c>
      <c r="I829" s="9">
        <f t="shared" si="48"/>
        <v>40953.825694444444</v>
      </c>
      <c r="J829">
        <v>1326972107</v>
      </c>
      <c r="K829" s="9">
        <f t="shared" si="49"/>
        <v>40927.473460648151</v>
      </c>
      <c r="L829" t="b">
        <v>0</v>
      </c>
      <c r="M829">
        <v>11</v>
      </c>
      <c r="N829" t="b">
        <v>1</v>
      </c>
      <c r="O829" t="s">
        <v>8276</v>
      </c>
      <c r="P829" s="5">
        <f t="shared" si="50"/>
        <v>103.33333333333334</v>
      </c>
      <c r="Q829" s="13" t="s">
        <v>8246</v>
      </c>
      <c r="R829" s="15">
        <f t="shared" si="51"/>
        <v>28.181818181818183</v>
      </c>
      <c r="S829" t="s">
        <v>8325</v>
      </c>
      <c r="T829" t="s">
        <v>8326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 s="13" t="s">
        <v>8224</v>
      </c>
      <c r="E830">
        <v>1300</v>
      </c>
      <c r="F830">
        <v>1391</v>
      </c>
      <c r="G830" t="s">
        <v>8219</v>
      </c>
      <c r="H830">
        <v>1340641440</v>
      </c>
      <c r="I830" s="9">
        <f t="shared" si="48"/>
        <v>41085.683333333334</v>
      </c>
      <c r="J830">
        <v>1339549982</v>
      </c>
      <c r="K830" s="9">
        <f t="shared" si="49"/>
        <v>41073.050717592596</v>
      </c>
      <c r="L830" t="b">
        <v>0</v>
      </c>
      <c r="M830">
        <v>38</v>
      </c>
      <c r="N830" t="b">
        <v>1</v>
      </c>
      <c r="O830" t="s">
        <v>8276</v>
      </c>
      <c r="P830" s="5">
        <f t="shared" si="50"/>
        <v>107</v>
      </c>
      <c r="Q830" s="13" t="s">
        <v>8246</v>
      </c>
      <c r="R830" s="15">
        <f t="shared" si="51"/>
        <v>36.60526315789474</v>
      </c>
      <c r="S830" t="s">
        <v>8325</v>
      </c>
      <c r="T830" t="s">
        <v>8326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 s="13" t="s">
        <v>8225</v>
      </c>
      <c r="E831">
        <v>500</v>
      </c>
      <c r="F831">
        <v>520</v>
      </c>
      <c r="G831" t="s">
        <v>8219</v>
      </c>
      <c r="H831">
        <v>1468437240</v>
      </c>
      <c r="I831" s="9">
        <f t="shared" si="48"/>
        <v>42564.801388888889</v>
      </c>
      <c r="J831">
        <v>1463253240</v>
      </c>
      <c r="K831" s="9">
        <f t="shared" si="49"/>
        <v>42504.801388888889</v>
      </c>
      <c r="L831" t="b">
        <v>0</v>
      </c>
      <c r="M831">
        <v>16</v>
      </c>
      <c r="N831" t="b">
        <v>1</v>
      </c>
      <c r="O831" t="s">
        <v>8276</v>
      </c>
      <c r="P831" s="5">
        <f t="shared" si="50"/>
        <v>104</v>
      </c>
      <c r="Q831" s="13" t="s">
        <v>8247</v>
      </c>
      <c r="R831" s="15">
        <f t="shared" si="51"/>
        <v>32.5</v>
      </c>
      <c r="S831" t="s">
        <v>8325</v>
      </c>
      <c r="T831" t="s">
        <v>8326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 s="13" t="s">
        <v>8224</v>
      </c>
      <c r="E832">
        <v>1800</v>
      </c>
      <c r="F832">
        <v>1941</v>
      </c>
      <c r="G832" t="s">
        <v>8219</v>
      </c>
      <c r="H832">
        <v>1363952225</v>
      </c>
      <c r="I832" s="9">
        <f t="shared" si="48"/>
        <v>41355.484085648146</v>
      </c>
      <c r="J832">
        <v>1361363825</v>
      </c>
      <c r="K832" s="9">
        <f t="shared" si="49"/>
        <v>41325.525752314818</v>
      </c>
      <c r="L832" t="b">
        <v>0</v>
      </c>
      <c r="M832">
        <v>32</v>
      </c>
      <c r="N832" t="b">
        <v>1</v>
      </c>
      <c r="O832" t="s">
        <v>8276</v>
      </c>
      <c r="P832" s="5">
        <f t="shared" si="50"/>
        <v>107.83333333333334</v>
      </c>
      <c r="Q832" s="13" t="s">
        <v>8246</v>
      </c>
      <c r="R832" s="15">
        <f t="shared" si="51"/>
        <v>60.65625</v>
      </c>
      <c r="S832" t="s">
        <v>8325</v>
      </c>
      <c r="T832" t="s">
        <v>8326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 s="13" t="s">
        <v>8224</v>
      </c>
      <c r="E833">
        <v>1500</v>
      </c>
      <c r="F833">
        <v>3500</v>
      </c>
      <c r="G833" t="s">
        <v>8219</v>
      </c>
      <c r="H833">
        <v>1335540694</v>
      </c>
      <c r="I833" s="9">
        <f t="shared" si="48"/>
        <v>41026.646921296298</v>
      </c>
      <c r="J833">
        <v>1332948694</v>
      </c>
      <c r="K833" s="9">
        <f t="shared" si="49"/>
        <v>40996.646921296298</v>
      </c>
      <c r="L833" t="b">
        <v>0</v>
      </c>
      <c r="M833">
        <v>20</v>
      </c>
      <c r="N833" t="b">
        <v>1</v>
      </c>
      <c r="O833" t="s">
        <v>8276</v>
      </c>
      <c r="P833" s="5">
        <f t="shared" si="50"/>
        <v>233.33333333333334</v>
      </c>
      <c r="Q833" s="13" t="s">
        <v>8246</v>
      </c>
      <c r="R833" s="15">
        <f t="shared" si="51"/>
        <v>175</v>
      </c>
      <c r="S833" t="s">
        <v>8325</v>
      </c>
      <c r="T833" t="s">
        <v>8326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 s="13" t="s">
        <v>8224</v>
      </c>
      <c r="E834">
        <v>15000</v>
      </c>
      <c r="F834">
        <v>15091.06</v>
      </c>
      <c r="G834" t="s">
        <v>8219</v>
      </c>
      <c r="H834">
        <v>1327133580</v>
      </c>
      <c r="I834" s="9">
        <f t="shared" ref="I834:I897" si="52">(((H834/60)/60)/24)+DATE(1970,1,1)</f>
        <v>40929.342361111114</v>
      </c>
      <c r="J834">
        <v>1321978335</v>
      </c>
      <c r="K834" s="9">
        <f t="shared" ref="K834:K897" si="53">(((J834/60)/60)/24)+DATE(1970,1,1)</f>
        <v>40869.675173611111</v>
      </c>
      <c r="L834" t="b">
        <v>0</v>
      </c>
      <c r="M834">
        <v>154</v>
      </c>
      <c r="N834" t="b">
        <v>1</v>
      </c>
      <c r="O834" t="s">
        <v>8276</v>
      </c>
      <c r="P834" s="5">
        <f t="shared" ref="P834:P897" si="54">F834/E834*100</f>
        <v>100.60706666666665</v>
      </c>
      <c r="Q834" s="13" t="s">
        <v>8246</v>
      </c>
      <c r="R834" s="15">
        <f t="shared" ref="R834:R897" si="55">IF(M834&gt;0,F834/M834,"0")</f>
        <v>97.993896103896105</v>
      </c>
      <c r="S834" t="s">
        <v>8325</v>
      </c>
      <c r="T834" t="s">
        <v>8326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 s="13" t="s">
        <v>8224</v>
      </c>
      <c r="E835">
        <v>6000</v>
      </c>
      <c r="F835">
        <v>6100</v>
      </c>
      <c r="G835" t="s">
        <v>8219</v>
      </c>
      <c r="H835">
        <v>1397941475</v>
      </c>
      <c r="I835" s="9">
        <f t="shared" si="52"/>
        <v>41748.878182870372</v>
      </c>
      <c r="J835">
        <v>1395349475</v>
      </c>
      <c r="K835" s="9">
        <f t="shared" si="53"/>
        <v>41718.878182870372</v>
      </c>
      <c r="L835" t="b">
        <v>0</v>
      </c>
      <c r="M835">
        <v>41</v>
      </c>
      <c r="N835" t="b">
        <v>1</v>
      </c>
      <c r="O835" t="s">
        <v>8276</v>
      </c>
      <c r="P835" s="5">
        <f t="shared" si="54"/>
        <v>101.66666666666666</v>
      </c>
      <c r="Q835" s="13" t="s">
        <v>8246</v>
      </c>
      <c r="R835" s="15">
        <f t="shared" si="55"/>
        <v>148.78048780487805</v>
      </c>
      <c r="S835" t="s">
        <v>8325</v>
      </c>
      <c r="T835" t="s">
        <v>8326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 s="13" t="s">
        <v>8224</v>
      </c>
      <c r="E836">
        <v>5500</v>
      </c>
      <c r="F836">
        <v>7206</v>
      </c>
      <c r="G836" t="s">
        <v>8219</v>
      </c>
      <c r="H836">
        <v>1372651140</v>
      </c>
      <c r="I836" s="9">
        <f t="shared" si="52"/>
        <v>41456.165972222225</v>
      </c>
      <c r="J836">
        <v>1369770292</v>
      </c>
      <c r="K836" s="9">
        <f t="shared" si="53"/>
        <v>41422.822824074072</v>
      </c>
      <c r="L836" t="b">
        <v>0</v>
      </c>
      <c r="M836">
        <v>75</v>
      </c>
      <c r="N836" t="b">
        <v>1</v>
      </c>
      <c r="O836" t="s">
        <v>8276</v>
      </c>
      <c r="P836" s="5">
        <f t="shared" si="54"/>
        <v>131.0181818181818</v>
      </c>
      <c r="Q836" s="13" t="s">
        <v>8246</v>
      </c>
      <c r="R836" s="15">
        <f t="shared" si="55"/>
        <v>96.08</v>
      </c>
      <c r="S836" t="s">
        <v>8325</v>
      </c>
      <c r="T836" t="s">
        <v>8326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 s="13" t="s">
        <v>8224</v>
      </c>
      <c r="E837">
        <v>2000</v>
      </c>
      <c r="F837">
        <v>2345</v>
      </c>
      <c r="G837" t="s">
        <v>8219</v>
      </c>
      <c r="H837">
        <v>1337396400</v>
      </c>
      <c r="I837" s="9">
        <f t="shared" si="52"/>
        <v>41048.125</v>
      </c>
      <c r="J837">
        <v>1333709958</v>
      </c>
      <c r="K837" s="9">
        <f t="shared" si="53"/>
        <v>41005.45784722222</v>
      </c>
      <c r="L837" t="b">
        <v>0</v>
      </c>
      <c r="M837">
        <v>40</v>
      </c>
      <c r="N837" t="b">
        <v>1</v>
      </c>
      <c r="O837" t="s">
        <v>8276</v>
      </c>
      <c r="P837" s="5">
        <f t="shared" si="54"/>
        <v>117.25000000000001</v>
      </c>
      <c r="Q837" s="13" t="s">
        <v>8246</v>
      </c>
      <c r="R837" s="15">
        <f t="shared" si="55"/>
        <v>58.625</v>
      </c>
      <c r="S837" t="s">
        <v>8325</v>
      </c>
      <c r="T837" t="s">
        <v>8326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 s="13" t="s">
        <v>8224</v>
      </c>
      <c r="E838">
        <v>5000</v>
      </c>
      <c r="F838">
        <v>5046.5200000000004</v>
      </c>
      <c r="G838" t="s">
        <v>8219</v>
      </c>
      <c r="H838">
        <v>1381108918</v>
      </c>
      <c r="I838" s="9">
        <f t="shared" si="52"/>
        <v>41554.056921296295</v>
      </c>
      <c r="J838">
        <v>1378516918</v>
      </c>
      <c r="K838" s="9">
        <f t="shared" si="53"/>
        <v>41524.056921296295</v>
      </c>
      <c r="L838" t="b">
        <v>0</v>
      </c>
      <c r="M838">
        <v>46</v>
      </c>
      <c r="N838" t="b">
        <v>1</v>
      </c>
      <c r="O838" t="s">
        <v>8276</v>
      </c>
      <c r="P838" s="5">
        <f t="shared" si="54"/>
        <v>100.93039999999999</v>
      </c>
      <c r="Q838" s="13" t="s">
        <v>8246</v>
      </c>
      <c r="R838" s="15">
        <f t="shared" si="55"/>
        <v>109.70695652173914</v>
      </c>
      <c r="S838" t="s">
        <v>8325</v>
      </c>
      <c r="T838" t="s">
        <v>8326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 s="13" t="s">
        <v>8224</v>
      </c>
      <c r="E839">
        <v>2500</v>
      </c>
      <c r="F839">
        <v>3045</v>
      </c>
      <c r="G839" t="s">
        <v>8219</v>
      </c>
      <c r="H839">
        <v>1398988662</v>
      </c>
      <c r="I839" s="9">
        <f t="shared" si="52"/>
        <v>41760.998402777775</v>
      </c>
      <c r="J839">
        <v>1396396662</v>
      </c>
      <c r="K839" s="9">
        <f t="shared" si="53"/>
        <v>41730.998402777775</v>
      </c>
      <c r="L839" t="b">
        <v>0</v>
      </c>
      <c r="M839">
        <v>62</v>
      </c>
      <c r="N839" t="b">
        <v>1</v>
      </c>
      <c r="O839" t="s">
        <v>8276</v>
      </c>
      <c r="P839" s="5">
        <f t="shared" si="54"/>
        <v>121.8</v>
      </c>
      <c r="Q839" s="13" t="s">
        <v>8246</v>
      </c>
      <c r="R839" s="15">
        <f t="shared" si="55"/>
        <v>49.112903225806448</v>
      </c>
      <c r="S839" t="s">
        <v>8325</v>
      </c>
      <c r="T839" t="s">
        <v>8326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 s="13" t="s">
        <v>8224</v>
      </c>
      <c r="E840">
        <v>2000</v>
      </c>
      <c r="F840">
        <v>2908</v>
      </c>
      <c r="G840" t="s">
        <v>8219</v>
      </c>
      <c r="H840">
        <v>1326835985</v>
      </c>
      <c r="I840" s="9">
        <f t="shared" si="52"/>
        <v>40925.897974537038</v>
      </c>
      <c r="J840">
        <v>1324243985</v>
      </c>
      <c r="K840" s="9">
        <f t="shared" si="53"/>
        <v>40895.897974537038</v>
      </c>
      <c r="L840" t="b">
        <v>0</v>
      </c>
      <c r="M840">
        <v>61</v>
      </c>
      <c r="N840" t="b">
        <v>1</v>
      </c>
      <c r="O840" t="s">
        <v>8276</v>
      </c>
      <c r="P840" s="5">
        <f t="shared" si="54"/>
        <v>145.4</v>
      </c>
      <c r="Q840" s="13" t="s">
        <v>8246</v>
      </c>
      <c r="R840" s="15">
        <f t="shared" si="55"/>
        <v>47.672131147540981</v>
      </c>
      <c r="S840" t="s">
        <v>8325</v>
      </c>
      <c r="T840" t="s">
        <v>8326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 s="13" t="s">
        <v>8224</v>
      </c>
      <c r="E841">
        <v>5000</v>
      </c>
      <c r="F841">
        <v>5830.83</v>
      </c>
      <c r="G841" t="s">
        <v>8219</v>
      </c>
      <c r="H841">
        <v>1348337956</v>
      </c>
      <c r="I841" s="9">
        <f t="shared" si="52"/>
        <v>41174.763379629629</v>
      </c>
      <c r="J841">
        <v>1345745956</v>
      </c>
      <c r="K841" s="9">
        <f t="shared" si="53"/>
        <v>41144.763379629629</v>
      </c>
      <c r="L841" t="b">
        <v>0</v>
      </c>
      <c r="M841">
        <v>96</v>
      </c>
      <c r="N841" t="b">
        <v>1</v>
      </c>
      <c r="O841" t="s">
        <v>8276</v>
      </c>
      <c r="P841" s="5">
        <f t="shared" si="54"/>
        <v>116.61660000000001</v>
      </c>
      <c r="Q841" s="13" t="s">
        <v>8246</v>
      </c>
      <c r="R841" s="15">
        <f t="shared" si="55"/>
        <v>60.737812499999997</v>
      </c>
      <c r="S841" t="s">
        <v>8325</v>
      </c>
      <c r="T841" t="s">
        <v>8326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 s="13" t="s">
        <v>8224</v>
      </c>
      <c r="E842">
        <v>10000</v>
      </c>
      <c r="F842">
        <v>12041.66</v>
      </c>
      <c r="G842" t="s">
        <v>8219</v>
      </c>
      <c r="H842">
        <v>1474694787</v>
      </c>
      <c r="I842" s="9">
        <f t="shared" si="52"/>
        <v>42637.226701388892</v>
      </c>
      <c r="J842">
        <v>1472102787</v>
      </c>
      <c r="K842" s="9">
        <f t="shared" si="53"/>
        <v>42607.226701388892</v>
      </c>
      <c r="L842" t="b">
        <v>0</v>
      </c>
      <c r="M842">
        <v>190</v>
      </c>
      <c r="N842" t="b">
        <v>1</v>
      </c>
      <c r="O842" t="s">
        <v>8277</v>
      </c>
      <c r="P842" s="5">
        <f t="shared" si="54"/>
        <v>120.4166</v>
      </c>
      <c r="Q842" s="13" t="s">
        <v>8246</v>
      </c>
      <c r="R842" s="15">
        <f t="shared" si="55"/>
        <v>63.37715789473684</v>
      </c>
      <c r="S842" t="s">
        <v>8325</v>
      </c>
      <c r="T842" t="s">
        <v>8327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 s="13" t="s">
        <v>8224</v>
      </c>
      <c r="E843">
        <v>5000</v>
      </c>
      <c r="F843">
        <v>5066</v>
      </c>
      <c r="G843" t="s">
        <v>8219</v>
      </c>
      <c r="H843">
        <v>1415653663</v>
      </c>
      <c r="I843" s="9">
        <f t="shared" si="52"/>
        <v>41953.88035879629</v>
      </c>
      <c r="J843">
        <v>1413058063</v>
      </c>
      <c r="K843" s="9">
        <f t="shared" si="53"/>
        <v>41923.838692129626</v>
      </c>
      <c r="L843" t="b">
        <v>1</v>
      </c>
      <c r="M843">
        <v>94</v>
      </c>
      <c r="N843" t="b">
        <v>1</v>
      </c>
      <c r="O843" t="s">
        <v>8277</v>
      </c>
      <c r="P843" s="5">
        <f t="shared" si="54"/>
        <v>101.32000000000001</v>
      </c>
      <c r="Q843" s="13" t="s">
        <v>8246</v>
      </c>
      <c r="R843" s="15">
        <f t="shared" si="55"/>
        <v>53.893617021276597</v>
      </c>
      <c r="S843" t="s">
        <v>8325</v>
      </c>
      <c r="T843" t="s">
        <v>8327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 s="13" t="s">
        <v>8229</v>
      </c>
      <c r="E844">
        <v>2500</v>
      </c>
      <c r="F844">
        <v>2608</v>
      </c>
      <c r="G844" t="s">
        <v>8219</v>
      </c>
      <c r="H844">
        <v>1381723140</v>
      </c>
      <c r="I844" s="9">
        <f t="shared" si="52"/>
        <v>41561.165972222225</v>
      </c>
      <c r="J844">
        <v>1378735983</v>
      </c>
      <c r="K844" s="9">
        <f t="shared" si="53"/>
        <v>41526.592395833337</v>
      </c>
      <c r="L844" t="b">
        <v>1</v>
      </c>
      <c r="M844">
        <v>39</v>
      </c>
      <c r="N844" t="b">
        <v>1</v>
      </c>
      <c r="O844" t="s">
        <v>8277</v>
      </c>
      <c r="P844" s="5">
        <f t="shared" si="54"/>
        <v>104.32</v>
      </c>
      <c r="Q844" s="13" t="s">
        <v>8251</v>
      </c>
      <c r="R844" s="15">
        <f t="shared" si="55"/>
        <v>66.871794871794876</v>
      </c>
      <c r="S844" t="s">
        <v>8325</v>
      </c>
      <c r="T844" t="s">
        <v>8327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 s="13" t="s">
        <v>8224</v>
      </c>
      <c r="E845">
        <v>3000</v>
      </c>
      <c r="F845">
        <v>8014</v>
      </c>
      <c r="G845" t="s">
        <v>8219</v>
      </c>
      <c r="H845">
        <v>1481184000</v>
      </c>
      <c r="I845" s="9">
        <f t="shared" si="52"/>
        <v>42712.333333333328</v>
      </c>
      <c r="J845">
        <v>1479708680</v>
      </c>
      <c r="K845" s="9">
        <f t="shared" si="53"/>
        <v>42695.257870370369</v>
      </c>
      <c r="L845" t="b">
        <v>0</v>
      </c>
      <c r="M845">
        <v>127</v>
      </c>
      <c r="N845" t="b">
        <v>1</v>
      </c>
      <c r="O845" t="s">
        <v>8277</v>
      </c>
      <c r="P845" s="5">
        <f t="shared" si="54"/>
        <v>267.13333333333333</v>
      </c>
      <c r="Q845" s="13" t="s">
        <v>8246</v>
      </c>
      <c r="R845" s="15">
        <f t="shared" si="55"/>
        <v>63.102362204724407</v>
      </c>
      <c r="S845" t="s">
        <v>8325</v>
      </c>
      <c r="T845" t="s">
        <v>8327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 s="13" t="s">
        <v>8224</v>
      </c>
      <c r="E846">
        <v>3000</v>
      </c>
      <c r="F846">
        <v>5824</v>
      </c>
      <c r="G846" t="s">
        <v>8219</v>
      </c>
      <c r="H846">
        <v>1414817940</v>
      </c>
      <c r="I846" s="9">
        <f t="shared" si="52"/>
        <v>41944.207638888889</v>
      </c>
      <c r="J846">
        <v>1411489552</v>
      </c>
      <c r="K846" s="9">
        <f t="shared" si="53"/>
        <v>41905.684629629628</v>
      </c>
      <c r="L846" t="b">
        <v>1</v>
      </c>
      <c r="M846">
        <v>159</v>
      </c>
      <c r="N846" t="b">
        <v>1</v>
      </c>
      <c r="O846" t="s">
        <v>8277</v>
      </c>
      <c r="P846" s="5">
        <f t="shared" si="54"/>
        <v>194.13333333333333</v>
      </c>
      <c r="Q846" s="13" t="s">
        <v>8246</v>
      </c>
      <c r="R846" s="15">
        <f t="shared" si="55"/>
        <v>36.628930817610062</v>
      </c>
      <c r="S846" t="s">
        <v>8325</v>
      </c>
      <c r="T846" t="s">
        <v>8327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 s="13" t="s">
        <v>8224</v>
      </c>
      <c r="E847">
        <v>5000</v>
      </c>
      <c r="F847">
        <v>6019.01</v>
      </c>
      <c r="G847" t="s">
        <v>8219</v>
      </c>
      <c r="H847">
        <v>1473047940</v>
      </c>
      <c r="I847" s="9">
        <f t="shared" si="52"/>
        <v>42618.165972222225</v>
      </c>
      <c r="J847">
        <v>1469595396</v>
      </c>
      <c r="K847" s="9">
        <f t="shared" si="53"/>
        <v>42578.205972222218</v>
      </c>
      <c r="L847" t="b">
        <v>0</v>
      </c>
      <c r="M847">
        <v>177</v>
      </c>
      <c r="N847" t="b">
        <v>1</v>
      </c>
      <c r="O847" t="s">
        <v>8277</v>
      </c>
      <c r="P847" s="5">
        <f t="shared" si="54"/>
        <v>120.3802</v>
      </c>
      <c r="Q847" s="13" t="s">
        <v>8246</v>
      </c>
      <c r="R847" s="15">
        <f t="shared" si="55"/>
        <v>34.005706214689269</v>
      </c>
      <c r="S847" t="s">
        <v>8325</v>
      </c>
      <c r="T847" t="s">
        <v>8327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 s="13" t="s">
        <v>8225</v>
      </c>
      <c r="E848">
        <v>1100</v>
      </c>
      <c r="F848">
        <v>1342.01</v>
      </c>
      <c r="G848" t="s">
        <v>8219</v>
      </c>
      <c r="H848">
        <v>1394460000</v>
      </c>
      <c r="I848" s="9">
        <f t="shared" si="52"/>
        <v>41708.583333333336</v>
      </c>
      <c r="J848">
        <v>1393233855</v>
      </c>
      <c r="K848" s="9">
        <f t="shared" si="53"/>
        <v>41694.391840277778</v>
      </c>
      <c r="L848" t="b">
        <v>0</v>
      </c>
      <c r="M848">
        <v>47</v>
      </c>
      <c r="N848" t="b">
        <v>1</v>
      </c>
      <c r="O848" t="s">
        <v>8277</v>
      </c>
      <c r="P848" s="5">
        <f t="shared" si="54"/>
        <v>122.00090909090908</v>
      </c>
      <c r="Q848" s="13" t="s">
        <v>8247</v>
      </c>
      <c r="R848" s="15">
        <f t="shared" si="55"/>
        <v>28.553404255319148</v>
      </c>
      <c r="S848" t="s">
        <v>8325</v>
      </c>
      <c r="T848" t="s">
        <v>8327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 s="13" t="s">
        <v>8224</v>
      </c>
      <c r="E849">
        <v>10</v>
      </c>
      <c r="F849">
        <v>10</v>
      </c>
      <c r="G849" t="s">
        <v>8219</v>
      </c>
      <c r="H849">
        <v>1436555376</v>
      </c>
      <c r="I849" s="9">
        <f t="shared" si="52"/>
        <v>42195.79833333334</v>
      </c>
      <c r="J849">
        <v>1433963376</v>
      </c>
      <c r="K849" s="9">
        <f t="shared" si="53"/>
        <v>42165.79833333334</v>
      </c>
      <c r="L849" t="b">
        <v>0</v>
      </c>
      <c r="M849">
        <v>1</v>
      </c>
      <c r="N849" t="b">
        <v>1</v>
      </c>
      <c r="O849" t="s">
        <v>8277</v>
      </c>
      <c r="P849" s="5">
        <f t="shared" si="54"/>
        <v>100</v>
      </c>
      <c r="Q849" s="13" t="s">
        <v>8246</v>
      </c>
      <c r="R849" s="15">
        <f t="shared" si="55"/>
        <v>10</v>
      </c>
      <c r="S849" t="s">
        <v>8325</v>
      </c>
      <c r="T849" t="s">
        <v>8327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 s="13" t="s">
        <v>8224</v>
      </c>
      <c r="E850">
        <v>300</v>
      </c>
      <c r="F850">
        <v>300</v>
      </c>
      <c r="G850" t="s">
        <v>8219</v>
      </c>
      <c r="H850">
        <v>1429038033</v>
      </c>
      <c r="I850" s="9">
        <f t="shared" si="52"/>
        <v>42108.792048611111</v>
      </c>
      <c r="J850">
        <v>1426446033</v>
      </c>
      <c r="K850" s="9">
        <f t="shared" si="53"/>
        <v>42078.792048611111</v>
      </c>
      <c r="L850" t="b">
        <v>0</v>
      </c>
      <c r="M850">
        <v>16</v>
      </c>
      <c r="N850" t="b">
        <v>1</v>
      </c>
      <c r="O850" t="s">
        <v>8277</v>
      </c>
      <c r="P850" s="5">
        <f t="shared" si="54"/>
        <v>100</v>
      </c>
      <c r="Q850" s="13" t="s">
        <v>8246</v>
      </c>
      <c r="R850" s="15">
        <f t="shared" si="55"/>
        <v>18.75</v>
      </c>
      <c r="S850" t="s">
        <v>8325</v>
      </c>
      <c r="T850" t="s">
        <v>8327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 s="13" t="s">
        <v>8224</v>
      </c>
      <c r="E851">
        <v>4000</v>
      </c>
      <c r="F851">
        <v>4796</v>
      </c>
      <c r="G851" t="s">
        <v>8219</v>
      </c>
      <c r="H851">
        <v>1426473264</v>
      </c>
      <c r="I851" s="9">
        <f t="shared" si="52"/>
        <v>42079.107222222221</v>
      </c>
      <c r="J851">
        <v>1424057664</v>
      </c>
      <c r="K851" s="9">
        <f t="shared" si="53"/>
        <v>42051.148888888885</v>
      </c>
      <c r="L851" t="b">
        <v>0</v>
      </c>
      <c r="M851">
        <v>115</v>
      </c>
      <c r="N851" t="b">
        <v>1</v>
      </c>
      <c r="O851" t="s">
        <v>8277</v>
      </c>
      <c r="P851" s="5">
        <f t="shared" si="54"/>
        <v>119.9</v>
      </c>
      <c r="Q851" s="13" t="s">
        <v>8246</v>
      </c>
      <c r="R851" s="15">
        <f t="shared" si="55"/>
        <v>41.704347826086959</v>
      </c>
      <c r="S851" t="s">
        <v>8325</v>
      </c>
      <c r="T851" t="s">
        <v>8327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 s="13" t="s">
        <v>8224</v>
      </c>
      <c r="E852">
        <v>4000</v>
      </c>
      <c r="F852">
        <v>6207</v>
      </c>
      <c r="G852" t="s">
        <v>8219</v>
      </c>
      <c r="H852">
        <v>1461560340</v>
      </c>
      <c r="I852" s="9">
        <f t="shared" si="52"/>
        <v>42485.207638888889</v>
      </c>
      <c r="J852">
        <v>1458762717</v>
      </c>
      <c r="K852" s="9">
        <f t="shared" si="53"/>
        <v>42452.827743055561</v>
      </c>
      <c r="L852" t="b">
        <v>0</v>
      </c>
      <c r="M852">
        <v>133</v>
      </c>
      <c r="N852" t="b">
        <v>1</v>
      </c>
      <c r="O852" t="s">
        <v>8277</v>
      </c>
      <c r="P852" s="5">
        <f t="shared" si="54"/>
        <v>155.17499999999998</v>
      </c>
      <c r="Q852" s="13" t="s">
        <v>8246</v>
      </c>
      <c r="R852" s="15">
        <f t="shared" si="55"/>
        <v>46.669172932330824</v>
      </c>
      <c r="S852" t="s">
        <v>8325</v>
      </c>
      <c r="T852" t="s">
        <v>8327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 s="13" t="s">
        <v>8230</v>
      </c>
      <c r="E853">
        <v>2000</v>
      </c>
      <c r="F853">
        <v>2609</v>
      </c>
      <c r="G853" t="s">
        <v>8219</v>
      </c>
      <c r="H853">
        <v>1469994300</v>
      </c>
      <c r="I853" s="9">
        <f t="shared" si="52"/>
        <v>42582.822916666672</v>
      </c>
      <c r="J853">
        <v>1464815253</v>
      </c>
      <c r="K853" s="9">
        <f t="shared" si="53"/>
        <v>42522.880243055552</v>
      </c>
      <c r="L853" t="b">
        <v>0</v>
      </c>
      <c r="M853">
        <v>70</v>
      </c>
      <c r="N853" t="b">
        <v>1</v>
      </c>
      <c r="O853" t="s">
        <v>8277</v>
      </c>
      <c r="P853" s="5">
        <f t="shared" si="54"/>
        <v>130.44999999999999</v>
      </c>
      <c r="Q853" s="13" t="s">
        <v>8249</v>
      </c>
      <c r="R853" s="15">
        <f t="shared" si="55"/>
        <v>37.271428571428572</v>
      </c>
      <c r="S853" t="s">
        <v>8325</v>
      </c>
      <c r="T853" t="s">
        <v>8327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 s="13" t="s">
        <v>8224</v>
      </c>
      <c r="E854">
        <v>3500</v>
      </c>
      <c r="F854">
        <v>3674</v>
      </c>
      <c r="G854" t="s">
        <v>8219</v>
      </c>
      <c r="H854">
        <v>1477342800</v>
      </c>
      <c r="I854" s="9">
        <f t="shared" si="52"/>
        <v>42667.875</v>
      </c>
      <c r="J854">
        <v>1476386395</v>
      </c>
      <c r="K854" s="9">
        <f t="shared" si="53"/>
        <v>42656.805497685185</v>
      </c>
      <c r="L854" t="b">
        <v>0</v>
      </c>
      <c r="M854">
        <v>62</v>
      </c>
      <c r="N854" t="b">
        <v>1</v>
      </c>
      <c r="O854" t="s">
        <v>8277</v>
      </c>
      <c r="P854" s="5">
        <f t="shared" si="54"/>
        <v>104.97142857142859</v>
      </c>
      <c r="Q854" s="13" t="s">
        <v>8246</v>
      </c>
      <c r="R854" s="15">
        <f t="shared" si="55"/>
        <v>59.258064516129032</v>
      </c>
      <c r="S854" t="s">
        <v>8325</v>
      </c>
      <c r="T854" t="s">
        <v>8327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 s="13" t="s">
        <v>8224</v>
      </c>
      <c r="E855">
        <v>300</v>
      </c>
      <c r="F855">
        <v>300</v>
      </c>
      <c r="G855" t="s">
        <v>8219</v>
      </c>
      <c r="H855">
        <v>1424116709</v>
      </c>
      <c r="I855" s="9">
        <f t="shared" si="52"/>
        <v>42051.832280092596</v>
      </c>
      <c r="J855">
        <v>1421524709</v>
      </c>
      <c r="K855" s="9">
        <f t="shared" si="53"/>
        <v>42021.832280092596</v>
      </c>
      <c r="L855" t="b">
        <v>0</v>
      </c>
      <c r="M855">
        <v>10</v>
      </c>
      <c r="N855" t="b">
        <v>1</v>
      </c>
      <c r="O855" t="s">
        <v>8277</v>
      </c>
      <c r="P855" s="5">
        <f t="shared" si="54"/>
        <v>100</v>
      </c>
      <c r="Q855" s="13" t="s">
        <v>8246</v>
      </c>
      <c r="R855" s="15">
        <f t="shared" si="55"/>
        <v>30</v>
      </c>
      <c r="S855" t="s">
        <v>8325</v>
      </c>
      <c r="T855" t="s">
        <v>8327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 s="13" t="s">
        <v>8224</v>
      </c>
      <c r="E856">
        <v>27800</v>
      </c>
      <c r="F856">
        <v>32865.300000000003</v>
      </c>
      <c r="G856" t="s">
        <v>8219</v>
      </c>
      <c r="H856">
        <v>1482901546</v>
      </c>
      <c r="I856" s="9">
        <f t="shared" si="52"/>
        <v>42732.212337962963</v>
      </c>
      <c r="J856">
        <v>1480309546</v>
      </c>
      <c r="K856" s="9">
        <f t="shared" si="53"/>
        <v>42702.212337962963</v>
      </c>
      <c r="L856" t="b">
        <v>0</v>
      </c>
      <c r="M856">
        <v>499</v>
      </c>
      <c r="N856" t="b">
        <v>1</v>
      </c>
      <c r="O856" t="s">
        <v>8277</v>
      </c>
      <c r="P856" s="5">
        <f t="shared" si="54"/>
        <v>118.2205035971223</v>
      </c>
      <c r="Q856" s="13" t="s">
        <v>8246</v>
      </c>
      <c r="R856" s="15">
        <f t="shared" si="55"/>
        <v>65.8623246492986</v>
      </c>
      <c r="S856" t="s">
        <v>8325</v>
      </c>
      <c r="T856" t="s">
        <v>8327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 s="13" t="s">
        <v>8224</v>
      </c>
      <c r="E857">
        <v>1450</v>
      </c>
      <c r="F857">
        <v>1500</v>
      </c>
      <c r="G857" t="s">
        <v>8219</v>
      </c>
      <c r="H857">
        <v>1469329217</v>
      </c>
      <c r="I857" s="9">
        <f t="shared" si="52"/>
        <v>42575.125196759262</v>
      </c>
      <c r="J857">
        <v>1466737217</v>
      </c>
      <c r="K857" s="9">
        <f t="shared" si="53"/>
        <v>42545.125196759262</v>
      </c>
      <c r="L857" t="b">
        <v>0</v>
      </c>
      <c r="M857">
        <v>47</v>
      </c>
      <c r="N857" t="b">
        <v>1</v>
      </c>
      <c r="O857" t="s">
        <v>8277</v>
      </c>
      <c r="P857" s="5">
        <f t="shared" si="54"/>
        <v>103.44827586206897</v>
      </c>
      <c r="Q857" s="13" t="s">
        <v>8246</v>
      </c>
      <c r="R857" s="15">
        <f t="shared" si="55"/>
        <v>31.914893617021278</v>
      </c>
      <c r="S857" t="s">
        <v>8325</v>
      </c>
      <c r="T857" t="s">
        <v>8327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 s="13" t="s">
        <v>8236</v>
      </c>
      <c r="E858">
        <v>250</v>
      </c>
      <c r="F858">
        <v>545</v>
      </c>
      <c r="G858" t="s">
        <v>8219</v>
      </c>
      <c r="H858">
        <v>1477422000</v>
      </c>
      <c r="I858" s="9">
        <f t="shared" si="52"/>
        <v>42668.791666666672</v>
      </c>
      <c r="J858">
        <v>1472282956</v>
      </c>
      <c r="K858" s="9">
        <f t="shared" si="53"/>
        <v>42609.311990740738</v>
      </c>
      <c r="L858" t="b">
        <v>0</v>
      </c>
      <c r="M858">
        <v>28</v>
      </c>
      <c r="N858" t="b">
        <v>1</v>
      </c>
      <c r="O858" t="s">
        <v>8277</v>
      </c>
      <c r="P858" s="5">
        <f t="shared" si="54"/>
        <v>218.00000000000003</v>
      </c>
      <c r="Q858" s="13" t="s">
        <v>8249</v>
      </c>
      <c r="R858" s="15">
        <f t="shared" si="55"/>
        <v>19.464285714285715</v>
      </c>
      <c r="S858" t="s">
        <v>8325</v>
      </c>
      <c r="T858" t="s">
        <v>8327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 s="13" t="s">
        <v>8227</v>
      </c>
      <c r="E859">
        <v>1200</v>
      </c>
      <c r="F859">
        <v>1200</v>
      </c>
      <c r="G859" t="s">
        <v>8219</v>
      </c>
      <c r="H859">
        <v>1448463431</v>
      </c>
      <c r="I859" s="9">
        <f t="shared" si="52"/>
        <v>42333.623043981483</v>
      </c>
      <c r="J859">
        <v>1444831031</v>
      </c>
      <c r="K859" s="9">
        <f t="shared" si="53"/>
        <v>42291.581377314811</v>
      </c>
      <c r="L859" t="b">
        <v>0</v>
      </c>
      <c r="M859">
        <v>24</v>
      </c>
      <c r="N859" t="b">
        <v>1</v>
      </c>
      <c r="O859" t="s">
        <v>8277</v>
      </c>
      <c r="P859" s="5">
        <f t="shared" si="54"/>
        <v>100</v>
      </c>
      <c r="Q859" s="13" t="s">
        <v>8249</v>
      </c>
      <c r="R859" s="15">
        <f t="shared" si="55"/>
        <v>50</v>
      </c>
      <c r="S859" t="s">
        <v>8325</v>
      </c>
      <c r="T859" t="s">
        <v>8327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 s="13" t="s">
        <v>8225</v>
      </c>
      <c r="E860">
        <v>1200</v>
      </c>
      <c r="F860">
        <v>1728.07</v>
      </c>
      <c r="G860" t="s">
        <v>8219</v>
      </c>
      <c r="H860">
        <v>1429138740</v>
      </c>
      <c r="I860" s="9">
        <f t="shared" si="52"/>
        <v>42109.957638888889</v>
      </c>
      <c r="J860">
        <v>1426528418</v>
      </c>
      <c r="K860" s="9">
        <f t="shared" si="53"/>
        <v>42079.745578703703</v>
      </c>
      <c r="L860" t="b">
        <v>0</v>
      </c>
      <c r="M860">
        <v>76</v>
      </c>
      <c r="N860" t="b">
        <v>1</v>
      </c>
      <c r="O860" t="s">
        <v>8277</v>
      </c>
      <c r="P860" s="5">
        <f t="shared" si="54"/>
        <v>144.00583333333333</v>
      </c>
      <c r="Q860" s="13" t="s">
        <v>8247</v>
      </c>
      <c r="R860" s="15">
        <f t="shared" si="55"/>
        <v>22.737763157894737</v>
      </c>
      <c r="S860" t="s">
        <v>8325</v>
      </c>
      <c r="T860" t="s">
        <v>8327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 s="13" t="s">
        <v>8224</v>
      </c>
      <c r="E861">
        <v>4000</v>
      </c>
      <c r="F861">
        <v>4187</v>
      </c>
      <c r="G861" t="s">
        <v>8219</v>
      </c>
      <c r="H861">
        <v>1433376000</v>
      </c>
      <c r="I861" s="9">
        <f t="shared" si="52"/>
        <v>42159</v>
      </c>
      <c r="J861">
        <v>1430768468</v>
      </c>
      <c r="K861" s="9">
        <f t="shared" si="53"/>
        <v>42128.820231481484</v>
      </c>
      <c r="L861" t="b">
        <v>0</v>
      </c>
      <c r="M861">
        <v>98</v>
      </c>
      <c r="N861" t="b">
        <v>1</v>
      </c>
      <c r="O861" t="s">
        <v>8277</v>
      </c>
      <c r="P861" s="5">
        <f t="shared" si="54"/>
        <v>104.67500000000001</v>
      </c>
      <c r="Q861" s="13" t="s">
        <v>8246</v>
      </c>
      <c r="R861" s="15">
        <f t="shared" si="55"/>
        <v>42.724489795918366</v>
      </c>
      <c r="S861" t="s">
        <v>8325</v>
      </c>
      <c r="T861" t="s">
        <v>8327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 s="13" t="s">
        <v>8224</v>
      </c>
      <c r="E862">
        <v>14000</v>
      </c>
      <c r="F862">
        <v>2540</v>
      </c>
      <c r="G862" t="s">
        <v>8221</v>
      </c>
      <c r="H862">
        <v>1385123713</v>
      </c>
      <c r="I862" s="9">
        <f t="shared" si="52"/>
        <v>41600.524456018517</v>
      </c>
      <c r="J862">
        <v>1382528113</v>
      </c>
      <c r="K862" s="9">
        <f t="shared" si="53"/>
        <v>41570.482789351852</v>
      </c>
      <c r="L862" t="b">
        <v>0</v>
      </c>
      <c r="M862">
        <v>48</v>
      </c>
      <c r="N862" t="b">
        <v>0</v>
      </c>
      <c r="O862" t="s">
        <v>8278</v>
      </c>
      <c r="P862" s="5">
        <f t="shared" si="54"/>
        <v>18.142857142857142</v>
      </c>
      <c r="Q862" s="13" t="s">
        <v>8246</v>
      </c>
      <c r="R862" s="15">
        <f t="shared" si="55"/>
        <v>52.916666666666664</v>
      </c>
      <c r="S862" t="s">
        <v>8325</v>
      </c>
      <c r="T862" t="s">
        <v>8328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 s="13" t="s">
        <v>8224</v>
      </c>
      <c r="E863">
        <v>4500</v>
      </c>
      <c r="F863">
        <v>101</v>
      </c>
      <c r="G863" t="s">
        <v>8221</v>
      </c>
      <c r="H863">
        <v>1474067404</v>
      </c>
      <c r="I863" s="9">
        <f t="shared" si="52"/>
        <v>42629.965324074074</v>
      </c>
      <c r="J863">
        <v>1471475404</v>
      </c>
      <c r="K863" s="9">
        <f t="shared" si="53"/>
        <v>42599.965324074074</v>
      </c>
      <c r="L863" t="b">
        <v>0</v>
      </c>
      <c r="M863">
        <v>2</v>
      </c>
      <c r="N863" t="b">
        <v>0</v>
      </c>
      <c r="O863" t="s">
        <v>8278</v>
      </c>
      <c r="P863" s="5">
        <f t="shared" si="54"/>
        <v>2.2444444444444445</v>
      </c>
      <c r="Q863" s="13" t="s">
        <v>8246</v>
      </c>
      <c r="R863" s="15">
        <f t="shared" si="55"/>
        <v>50.5</v>
      </c>
      <c r="S863" t="s">
        <v>8325</v>
      </c>
      <c r="T863" t="s">
        <v>8328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 s="13" t="s">
        <v>8225</v>
      </c>
      <c r="E864">
        <v>50000</v>
      </c>
      <c r="F864">
        <v>170</v>
      </c>
      <c r="G864" t="s">
        <v>8221</v>
      </c>
      <c r="H864">
        <v>1384179548</v>
      </c>
      <c r="I864" s="9">
        <f t="shared" si="52"/>
        <v>41589.596620370372</v>
      </c>
      <c r="J864">
        <v>1381583948</v>
      </c>
      <c r="K864" s="9">
        <f t="shared" si="53"/>
        <v>41559.5549537037</v>
      </c>
      <c r="L864" t="b">
        <v>0</v>
      </c>
      <c r="M864">
        <v>4</v>
      </c>
      <c r="N864" t="b">
        <v>0</v>
      </c>
      <c r="O864" t="s">
        <v>8278</v>
      </c>
      <c r="P864" s="5">
        <f t="shared" si="54"/>
        <v>0.33999999999999997</v>
      </c>
      <c r="Q864" s="13" t="s">
        <v>8247</v>
      </c>
      <c r="R864" s="15">
        <f t="shared" si="55"/>
        <v>42.5</v>
      </c>
      <c r="S864" t="s">
        <v>8325</v>
      </c>
      <c r="T864" t="s">
        <v>8328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 s="13" t="s">
        <v>8224</v>
      </c>
      <c r="E865">
        <v>2000</v>
      </c>
      <c r="F865">
        <v>90</v>
      </c>
      <c r="G865" t="s">
        <v>8221</v>
      </c>
      <c r="H865">
        <v>1329014966</v>
      </c>
      <c r="I865" s="9">
        <f t="shared" si="52"/>
        <v>40951.117662037039</v>
      </c>
      <c r="J865">
        <v>1326422966</v>
      </c>
      <c r="K865" s="9">
        <f t="shared" si="53"/>
        <v>40921.117662037039</v>
      </c>
      <c r="L865" t="b">
        <v>0</v>
      </c>
      <c r="M865">
        <v>5</v>
      </c>
      <c r="N865" t="b">
        <v>0</v>
      </c>
      <c r="O865" t="s">
        <v>8278</v>
      </c>
      <c r="P865" s="5">
        <f t="shared" si="54"/>
        <v>4.5</v>
      </c>
      <c r="Q865" s="13" t="s">
        <v>8246</v>
      </c>
      <c r="R865" s="15">
        <f t="shared" si="55"/>
        <v>18</v>
      </c>
      <c r="S865" t="s">
        <v>8325</v>
      </c>
      <c r="T865" t="s">
        <v>8328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 s="13" t="s">
        <v>8224</v>
      </c>
      <c r="E866">
        <v>6500</v>
      </c>
      <c r="F866">
        <v>2700</v>
      </c>
      <c r="G866" t="s">
        <v>8221</v>
      </c>
      <c r="H866">
        <v>1381917540</v>
      </c>
      <c r="I866" s="9">
        <f t="shared" si="52"/>
        <v>41563.415972222225</v>
      </c>
      <c r="J866">
        <v>1379990038</v>
      </c>
      <c r="K866" s="9">
        <f t="shared" si="53"/>
        <v>41541.106921296298</v>
      </c>
      <c r="L866" t="b">
        <v>0</v>
      </c>
      <c r="M866">
        <v>79</v>
      </c>
      <c r="N866" t="b">
        <v>0</v>
      </c>
      <c r="O866" t="s">
        <v>8278</v>
      </c>
      <c r="P866" s="5">
        <f t="shared" si="54"/>
        <v>41.53846153846154</v>
      </c>
      <c r="Q866" s="13" t="s">
        <v>8246</v>
      </c>
      <c r="R866" s="15">
        <f t="shared" si="55"/>
        <v>34.177215189873415</v>
      </c>
      <c r="S866" t="s">
        <v>8325</v>
      </c>
      <c r="T866" t="s">
        <v>8328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 s="13" t="s">
        <v>8224</v>
      </c>
      <c r="E867">
        <v>2200</v>
      </c>
      <c r="F867">
        <v>45</v>
      </c>
      <c r="G867" t="s">
        <v>8221</v>
      </c>
      <c r="H867">
        <v>1358361197</v>
      </c>
      <c r="I867" s="9">
        <f t="shared" si="52"/>
        <v>41290.77311342593</v>
      </c>
      <c r="J867">
        <v>1353177197</v>
      </c>
      <c r="K867" s="9">
        <f t="shared" si="53"/>
        <v>41230.77311342593</v>
      </c>
      <c r="L867" t="b">
        <v>0</v>
      </c>
      <c r="M867">
        <v>2</v>
      </c>
      <c r="N867" t="b">
        <v>0</v>
      </c>
      <c r="O867" t="s">
        <v>8278</v>
      </c>
      <c r="P867" s="5">
        <f t="shared" si="54"/>
        <v>2.0454545454545454</v>
      </c>
      <c r="Q867" s="13" t="s">
        <v>8246</v>
      </c>
      <c r="R867" s="15">
        <f t="shared" si="55"/>
        <v>22.5</v>
      </c>
      <c r="S867" t="s">
        <v>8325</v>
      </c>
      <c r="T867" t="s">
        <v>8328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 s="13" t="s">
        <v>8224</v>
      </c>
      <c r="E868">
        <v>3500</v>
      </c>
      <c r="F868">
        <v>640</v>
      </c>
      <c r="G868" t="s">
        <v>8221</v>
      </c>
      <c r="H868">
        <v>1425136200</v>
      </c>
      <c r="I868" s="9">
        <f t="shared" si="52"/>
        <v>42063.631944444445</v>
      </c>
      <c r="J868">
        <v>1421853518</v>
      </c>
      <c r="K868" s="9">
        <f t="shared" si="53"/>
        <v>42025.637939814813</v>
      </c>
      <c r="L868" t="b">
        <v>0</v>
      </c>
      <c r="M868">
        <v>11</v>
      </c>
      <c r="N868" t="b">
        <v>0</v>
      </c>
      <c r="O868" t="s">
        <v>8278</v>
      </c>
      <c r="P868" s="5">
        <f t="shared" si="54"/>
        <v>18.285714285714285</v>
      </c>
      <c r="Q868" s="13" t="s">
        <v>8246</v>
      </c>
      <c r="R868" s="15">
        <f t="shared" si="55"/>
        <v>58.18181818181818</v>
      </c>
      <c r="S868" t="s">
        <v>8325</v>
      </c>
      <c r="T868" t="s">
        <v>8328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 s="13" t="s">
        <v>8224</v>
      </c>
      <c r="E869">
        <v>5000</v>
      </c>
      <c r="F869">
        <v>1201</v>
      </c>
      <c r="G869" t="s">
        <v>8221</v>
      </c>
      <c r="H869">
        <v>1259643540</v>
      </c>
      <c r="I869" s="9">
        <f t="shared" si="52"/>
        <v>40148.207638888889</v>
      </c>
      <c r="J869">
        <v>1254450706</v>
      </c>
      <c r="K869" s="9">
        <f t="shared" si="53"/>
        <v>40088.105393518519</v>
      </c>
      <c r="L869" t="b">
        <v>0</v>
      </c>
      <c r="M869">
        <v>11</v>
      </c>
      <c r="N869" t="b">
        <v>0</v>
      </c>
      <c r="O869" t="s">
        <v>8278</v>
      </c>
      <c r="P869" s="5">
        <f t="shared" si="54"/>
        <v>24.02</v>
      </c>
      <c r="Q869" s="13" t="s">
        <v>8246</v>
      </c>
      <c r="R869" s="15">
        <f t="shared" si="55"/>
        <v>109.18181818181819</v>
      </c>
      <c r="S869" t="s">
        <v>8325</v>
      </c>
      <c r="T869" t="s">
        <v>8328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 s="13" t="s">
        <v>8224</v>
      </c>
      <c r="E870">
        <v>45000</v>
      </c>
      <c r="F870">
        <v>50</v>
      </c>
      <c r="G870" t="s">
        <v>8221</v>
      </c>
      <c r="H870">
        <v>1389055198</v>
      </c>
      <c r="I870" s="9">
        <f t="shared" si="52"/>
        <v>41646.027754629627</v>
      </c>
      <c r="J870">
        <v>1386463198</v>
      </c>
      <c r="K870" s="9">
        <f t="shared" si="53"/>
        <v>41616.027754629627</v>
      </c>
      <c r="L870" t="b">
        <v>0</v>
      </c>
      <c r="M870">
        <v>1</v>
      </c>
      <c r="N870" t="b">
        <v>0</v>
      </c>
      <c r="O870" t="s">
        <v>8278</v>
      </c>
      <c r="P870" s="5">
        <f t="shared" si="54"/>
        <v>0.1111111111111111</v>
      </c>
      <c r="Q870" s="13" t="s">
        <v>8246</v>
      </c>
      <c r="R870" s="15">
        <f t="shared" si="55"/>
        <v>50</v>
      </c>
      <c r="S870" t="s">
        <v>8325</v>
      </c>
      <c r="T870" t="s">
        <v>8328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 s="13" t="s">
        <v>8224</v>
      </c>
      <c r="E871">
        <v>8800</v>
      </c>
      <c r="F871">
        <v>1040</v>
      </c>
      <c r="G871" t="s">
        <v>8221</v>
      </c>
      <c r="H871">
        <v>1365448657</v>
      </c>
      <c r="I871" s="9">
        <f t="shared" si="52"/>
        <v>41372.803900462961</v>
      </c>
      <c r="J871">
        <v>1362860257</v>
      </c>
      <c r="K871" s="9">
        <f t="shared" si="53"/>
        <v>41342.845567129632</v>
      </c>
      <c r="L871" t="b">
        <v>0</v>
      </c>
      <c r="M871">
        <v>3</v>
      </c>
      <c r="N871" t="b">
        <v>0</v>
      </c>
      <c r="O871" t="s">
        <v>8278</v>
      </c>
      <c r="P871" s="5">
        <f t="shared" si="54"/>
        <v>11.818181818181818</v>
      </c>
      <c r="Q871" s="13" t="s">
        <v>8246</v>
      </c>
      <c r="R871" s="15">
        <f t="shared" si="55"/>
        <v>346.66666666666669</v>
      </c>
      <c r="S871" t="s">
        <v>8325</v>
      </c>
      <c r="T871" t="s">
        <v>8328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 s="13" t="s">
        <v>8225</v>
      </c>
      <c r="E872">
        <v>20000</v>
      </c>
      <c r="F872">
        <v>62</v>
      </c>
      <c r="G872" t="s">
        <v>8221</v>
      </c>
      <c r="H872">
        <v>1377995523</v>
      </c>
      <c r="I872" s="9">
        <f t="shared" si="52"/>
        <v>41518.022256944445</v>
      </c>
      <c r="J872">
        <v>1375403523</v>
      </c>
      <c r="K872" s="9">
        <f t="shared" si="53"/>
        <v>41488.022256944445</v>
      </c>
      <c r="L872" t="b">
        <v>0</v>
      </c>
      <c r="M872">
        <v>5</v>
      </c>
      <c r="N872" t="b">
        <v>0</v>
      </c>
      <c r="O872" t="s">
        <v>8278</v>
      </c>
      <c r="P872" s="5">
        <f t="shared" si="54"/>
        <v>0.31</v>
      </c>
      <c r="Q872" s="13" t="s">
        <v>8247</v>
      </c>
      <c r="R872" s="15">
        <f t="shared" si="55"/>
        <v>12.4</v>
      </c>
      <c r="S872" t="s">
        <v>8325</v>
      </c>
      <c r="T872" t="s">
        <v>8328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 s="13" t="s">
        <v>8224</v>
      </c>
      <c r="E873">
        <v>6000</v>
      </c>
      <c r="F873">
        <v>325</v>
      </c>
      <c r="G873" t="s">
        <v>8221</v>
      </c>
      <c r="H873">
        <v>1385735295</v>
      </c>
      <c r="I873" s="9">
        <f t="shared" si="52"/>
        <v>41607.602951388886</v>
      </c>
      <c r="J873">
        <v>1383139695</v>
      </c>
      <c r="K873" s="9">
        <f t="shared" si="53"/>
        <v>41577.561284722222</v>
      </c>
      <c r="L873" t="b">
        <v>0</v>
      </c>
      <c r="M873">
        <v>12</v>
      </c>
      <c r="N873" t="b">
        <v>0</v>
      </c>
      <c r="O873" t="s">
        <v>8278</v>
      </c>
      <c r="P873" s="5">
        <f t="shared" si="54"/>
        <v>5.416666666666667</v>
      </c>
      <c r="Q873" s="13" t="s">
        <v>8246</v>
      </c>
      <c r="R873" s="15">
        <f t="shared" si="55"/>
        <v>27.083333333333332</v>
      </c>
      <c r="S873" t="s">
        <v>8325</v>
      </c>
      <c r="T873" t="s">
        <v>8328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 s="13" t="s">
        <v>8224</v>
      </c>
      <c r="E874">
        <v>8000</v>
      </c>
      <c r="F874">
        <v>65</v>
      </c>
      <c r="G874" t="s">
        <v>8221</v>
      </c>
      <c r="H874">
        <v>1299786527</v>
      </c>
      <c r="I874" s="9">
        <f t="shared" si="52"/>
        <v>40612.825543981482</v>
      </c>
      <c r="J874">
        <v>1295898527</v>
      </c>
      <c r="K874" s="9">
        <f t="shared" si="53"/>
        <v>40567.825543981482</v>
      </c>
      <c r="L874" t="b">
        <v>0</v>
      </c>
      <c r="M874">
        <v>2</v>
      </c>
      <c r="N874" t="b">
        <v>0</v>
      </c>
      <c r="O874" t="s">
        <v>8278</v>
      </c>
      <c r="P874" s="5">
        <f t="shared" si="54"/>
        <v>0.8125</v>
      </c>
      <c r="Q874" s="13" t="s">
        <v>8246</v>
      </c>
      <c r="R874" s="15">
        <f t="shared" si="55"/>
        <v>32.5</v>
      </c>
      <c r="S874" t="s">
        <v>8325</v>
      </c>
      <c r="T874" t="s">
        <v>8328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 s="13" t="s">
        <v>8224</v>
      </c>
      <c r="E875">
        <v>3500</v>
      </c>
      <c r="F875">
        <v>45</v>
      </c>
      <c r="G875" t="s">
        <v>8221</v>
      </c>
      <c r="H875">
        <v>1352610040</v>
      </c>
      <c r="I875" s="9">
        <f t="shared" si="52"/>
        <v>41224.208796296298</v>
      </c>
      <c r="J875">
        <v>1349150440</v>
      </c>
      <c r="K875" s="9">
        <f t="shared" si="53"/>
        <v>41184.167129629634</v>
      </c>
      <c r="L875" t="b">
        <v>0</v>
      </c>
      <c r="M875">
        <v>5</v>
      </c>
      <c r="N875" t="b">
        <v>0</v>
      </c>
      <c r="O875" t="s">
        <v>8278</v>
      </c>
      <c r="P875" s="5">
        <f t="shared" si="54"/>
        <v>1.2857142857142856</v>
      </c>
      <c r="Q875" s="13" t="s">
        <v>8246</v>
      </c>
      <c r="R875" s="15">
        <f t="shared" si="55"/>
        <v>9</v>
      </c>
      <c r="S875" t="s">
        <v>8325</v>
      </c>
      <c r="T875" t="s">
        <v>8328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 s="13" t="s">
        <v>8224</v>
      </c>
      <c r="E876">
        <v>3000</v>
      </c>
      <c r="F876">
        <v>730</v>
      </c>
      <c r="G876" t="s">
        <v>8221</v>
      </c>
      <c r="H876">
        <v>1367676034</v>
      </c>
      <c r="I876" s="9">
        <f t="shared" si="52"/>
        <v>41398.583726851852</v>
      </c>
      <c r="J876">
        <v>1365084034</v>
      </c>
      <c r="K876" s="9">
        <f t="shared" si="53"/>
        <v>41368.583726851852</v>
      </c>
      <c r="L876" t="b">
        <v>0</v>
      </c>
      <c r="M876">
        <v>21</v>
      </c>
      <c r="N876" t="b">
        <v>0</v>
      </c>
      <c r="O876" t="s">
        <v>8278</v>
      </c>
      <c r="P876" s="5">
        <f t="shared" si="54"/>
        <v>24.333333333333336</v>
      </c>
      <c r="Q876" s="13" t="s">
        <v>8246</v>
      </c>
      <c r="R876" s="15">
        <f t="shared" si="55"/>
        <v>34.761904761904759</v>
      </c>
      <c r="S876" t="s">
        <v>8325</v>
      </c>
      <c r="T876" t="s">
        <v>8328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 s="13" t="s">
        <v>8224</v>
      </c>
      <c r="E877">
        <v>5000</v>
      </c>
      <c r="F877">
        <v>0</v>
      </c>
      <c r="G877" t="s">
        <v>8221</v>
      </c>
      <c r="H877">
        <v>1442856131</v>
      </c>
      <c r="I877" s="9">
        <f t="shared" si="52"/>
        <v>42268.723738425921</v>
      </c>
      <c r="J877">
        <v>1441128131</v>
      </c>
      <c r="K877" s="9">
        <f t="shared" si="53"/>
        <v>42248.723738425921</v>
      </c>
      <c r="L877" t="b">
        <v>0</v>
      </c>
      <c r="M877">
        <v>0</v>
      </c>
      <c r="N877" t="b">
        <v>0</v>
      </c>
      <c r="O877" t="s">
        <v>8278</v>
      </c>
      <c r="P877" s="5">
        <f t="shared" si="54"/>
        <v>0</v>
      </c>
      <c r="Q877" s="13" t="s">
        <v>8246</v>
      </c>
      <c r="R877" s="15" t="str">
        <f t="shared" si="55"/>
        <v>0</v>
      </c>
      <c r="S877" t="s">
        <v>8325</v>
      </c>
      <c r="T877" t="s">
        <v>8328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 s="13" t="s">
        <v>8225</v>
      </c>
      <c r="E878">
        <v>3152</v>
      </c>
      <c r="F878">
        <v>1286</v>
      </c>
      <c r="G878" t="s">
        <v>8221</v>
      </c>
      <c r="H878">
        <v>1359978927</v>
      </c>
      <c r="I878" s="9">
        <f t="shared" si="52"/>
        <v>41309.496840277774</v>
      </c>
      <c r="J878">
        <v>1357127727</v>
      </c>
      <c r="K878" s="9">
        <f t="shared" si="53"/>
        <v>41276.496840277774</v>
      </c>
      <c r="L878" t="b">
        <v>0</v>
      </c>
      <c r="M878">
        <v>45</v>
      </c>
      <c r="N878" t="b">
        <v>0</v>
      </c>
      <c r="O878" t="s">
        <v>8278</v>
      </c>
      <c r="P878" s="5">
        <f t="shared" si="54"/>
        <v>40.799492385786799</v>
      </c>
      <c r="Q878" s="13" t="s">
        <v>8247</v>
      </c>
      <c r="R878" s="15">
        <f t="shared" si="55"/>
        <v>28.577777777777779</v>
      </c>
      <c r="S878" t="s">
        <v>8325</v>
      </c>
      <c r="T878" t="s">
        <v>8328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 s="13" t="s">
        <v>8224</v>
      </c>
      <c r="E879">
        <v>2000</v>
      </c>
      <c r="F879">
        <v>1351</v>
      </c>
      <c r="G879" t="s">
        <v>8221</v>
      </c>
      <c r="H879">
        <v>1387479360</v>
      </c>
      <c r="I879" s="9">
        <f t="shared" si="52"/>
        <v>41627.788888888892</v>
      </c>
      <c r="J879">
        <v>1384887360</v>
      </c>
      <c r="K879" s="9">
        <f t="shared" si="53"/>
        <v>41597.788888888892</v>
      </c>
      <c r="L879" t="b">
        <v>0</v>
      </c>
      <c r="M879">
        <v>29</v>
      </c>
      <c r="N879" t="b">
        <v>0</v>
      </c>
      <c r="O879" t="s">
        <v>8278</v>
      </c>
      <c r="P879" s="5">
        <f t="shared" si="54"/>
        <v>67.55</v>
      </c>
      <c r="Q879" s="13" t="s">
        <v>8246</v>
      </c>
      <c r="R879" s="15">
        <f t="shared" si="55"/>
        <v>46.586206896551722</v>
      </c>
      <c r="S879" t="s">
        <v>8325</v>
      </c>
      <c r="T879" t="s">
        <v>8328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 s="13" t="s">
        <v>8224</v>
      </c>
      <c r="E880">
        <v>5000</v>
      </c>
      <c r="F880">
        <v>65</v>
      </c>
      <c r="G880" t="s">
        <v>8221</v>
      </c>
      <c r="H880">
        <v>1293082524</v>
      </c>
      <c r="I880" s="9">
        <f t="shared" si="52"/>
        <v>40535.232916666668</v>
      </c>
      <c r="J880">
        <v>1290490524</v>
      </c>
      <c r="K880" s="9">
        <f t="shared" si="53"/>
        <v>40505.232916666668</v>
      </c>
      <c r="L880" t="b">
        <v>0</v>
      </c>
      <c r="M880">
        <v>2</v>
      </c>
      <c r="N880" t="b">
        <v>0</v>
      </c>
      <c r="O880" t="s">
        <v>8278</v>
      </c>
      <c r="P880" s="5">
        <f t="shared" si="54"/>
        <v>1.3</v>
      </c>
      <c r="Q880" s="13" t="s">
        <v>8246</v>
      </c>
      <c r="R880" s="15">
        <f t="shared" si="55"/>
        <v>32.5</v>
      </c>
      <c r="S880" t="s">
        <v>8325</v>
      </c>
      <c r="T880" t="s">
        <v>8328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 s="13" t="s">
        <v>8224</v>
      </c>
      <c r="E881">
        <v>2100</v>
      </c>
      <c r="F881">
        <v>644</v>
      </c>
      <c r="G881" t="s">
        <v>8221</v>
      </c>
      <c r="H881">
        <v>1338321305</v>
      </c>
      <c r="I881" s="9">
        <f t="shared" si="52"/>
        <v>41058.829918981479</v>
      </c>
      <c r="J881">
        <v>1336506905</v>
      </c>
      <c r="K881" s="9">
        <f t="shared" si="53"/>
        <v>41037.829918981479</v>
      </c>
      <c r="L881" t="b">
        <v>0</v>
      </c>
      <c r="M881">
        <v>30</v>
      </c>
      <c r="N881" t="b">
        <v>0</v>
      </c>
      <c r="O881" t="s">
        <v>8278</v>
      </c>
      <c r="P881" s="5">
        <f t="shared" si="54"/>
        <v>30.666666666666664</v>
      </c>
      <c r="Q881" s="13" t="s">
        <v>8246</v>
      </c>
      <c r="R881" s="15">
        <f t="shared" si="55"/>
        <v>21.466666666666665</v>
      </c>
      <c r="S881" t="s">
        <v>8325</v>
      </c>
      <c r="T881" t="s">
        <v>8328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 s="13" t="s">
        <v>8224</v>
      </c>
      <c r="E882">
        <v>3780</v>
      </c>
      <c r="F882">
        <v>113</v>
      </c>
      <c r="G882" t="s">
        <v>8221</v>
      </c>
      <c r="H882">
        <v>1351582938</v>
      </c>
      <c r="I882" s="9">
        <f t="shared" si="52"/>
        <v>41212.32104166667</v>
      </c>
      <c r="J882">
        <v>1348731738</v>
      </c>
      <c r="K882" s="9">
        <f t="shared" si="53"/>
        <v>41179.32104166667</v>
      </c>
      <c r="L882" t="b">
        <v>0</v>
      </c>
      <c r="M882">
        <v>8</v>
      </c>
      <c r="N882" t="b">
        <v>0</v>
      </c>
      <c r="O882" t="s">
        <v>8279</v>
      </c>
      <c r="P882" s="5">
        <f t="shared" si="54"/>
        <v>2.9894179894179893</v>
      </c>
      <c r="Q882" s="13" t="s">
        <v>8246</v>
      </c>
      <c r="R882" s="15">
        <f t="shared" si="55"/>
        <v>14.125</v>
      </c>
      <c r="S882" t="s">
        <v>8325</v>
      </c>
      <c r="T882" t="s">
        <v>8329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 s="13" t="s">
        <v>8224</v>
      </c>
      <c r="E883">
        <v>3750</v>
      </c>
      <c r="F883">
        <v>30</v>
      </c>
      <c r="G883" t="s">
        <v>8221</v>
      </c>
      <c r="H883">
        <v>1326520886</v>
      </c>
      <c r="I883" s="9">
        <f t="shared" si="52"/>
        <v>40922.25099537037</v>
      </c>
      <c r="J883">
        <v>1322632886</v>
      </c>
      <c r="K883" s="9">
        <f t="shared" si="53"/>
        <v>40877.25099537037</v>
      </c>
      <c r="L883" t="b">
        <v>0</v>
      </c>
      <c r="M883">
        <v>1</v>
      </c>
      <c r="N883" t="b">
        <v>0</v>
      </c>
      <c r="O883" t="s">
        <v>8279</v>
      </c>
      <c r="P883" s="5">
        <f t="shared" si="54"/>
        <v>0.8</v>
      </c>
      <c r="Q883" s="13" t="s">
        <v>8246</v>
      </c>
      <c r="R883" s="15">
        <f t="shared" si="55"/>
        <v>30</v>
      </c>
      <c r="S883" t="s">
        <v>8325</v>
      </c>
      <c r="T883" t="s">
        <v>8329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 s="13" t="s">
        <v>8224</v>
      </c>
      <c r="E884">
        <v>1500</v>
      </c>
      <c r="F884">
        <v>302</v>
      </c>
      <c r="G884" t="s">
        <v>8221</v>
      </c>
      <c r="H884">
        <v>1315341550</v>
      </c>
      <c r="I884" s="9">
        <f t="shared" si="52"/>
        <v>40792.860532407409</v>
      </c>
      <c r="J884">
        <v>1312490350</v>
      </c>
      <c r="K884" s="9">
        <f t="shared" si="53"/>
        <v>40759.860532407409</v>
      </c>
      <c r="L884" t="b">
        <v>0</v>
      </c>
      <c r="M884">
        <v>14</v>
      </c>
      <c r="N884" t="b">
        <v>0</v>
      </c>
      <c r="O884" t="s">
        <v>8279</v>
      </c>
      <c r="P884" s="5">
        <f t="shared" si="54"/>
        <v>20.133333333333333</v>
      </c>
      <c r="Q884" s="13" t="s">
        <v>8246</v>
      </c>
      <c r="R884" s="15">
        <f t="shared" si="55"/>
        <v>21.571428571428573</v>
      </c>
      <c r="S884" t="s">
        <v>8325</v>
      </c>
      <c r="T884" t="s">
        <v>8329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 s="13" t="s">
        <v>8224</v>
      </c>
      <c r="E885">
        <v>5000</v>
      </c>
      <c r="F885">
        <v>2001</v>
      </c>
      <c r="G885" t="s">
        <v>8221</v>
      </c>
      <c r="H885">
        <v>1456957635</v>
      </c>
      <c r="I885" s="9">
        <f t="shared" si="52"/>
        <v>42431.935590277775</v>
      </c>
      <c r="J885">
        <v>1451773635</v>
      </c>
      <c r="K885" s="9">
        <f t="shared" si="53"/>
        <v>42371.935590277775</v>
      </c>
      <c r="L885" t="b">
        <v>0</v>
      </c>
      <c r="M885">
        <v>24</v>
      </c>
      <c r="N885" t="b">
        <v>0</v>
      </c>
      <c r="O885" t="s">
        <v>8279</v>
      </c>
      <c r="P885" s="5">
        <f t="shared" si="54"/>
        <v>40.020000000000003</v>
      </c>
      <c r="Q885" s="13" t="s">
        <v>8246</v>
      </c>
      <c r="R885" s="15">
        <f t="shared" si="55"/>
        <v>83.375</v>
      </c>
      <c r="S885" t="s">
        <v>8325</v>
      </c>
      <c r="T885" t="s">
        <v>8329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 s="13" t="s">
        <v>8224</v>
      </c>
      <c r="E886">
        <v>2000</v>
      </c>
      <c r="F886">
        <v>20</v>
      </c>
      <c r="G886" t="s">
        <v>8221</v>
      </c>
      <c r="H886">
        <v>1336789860</v>
      </c>
      <c r="I886" s="9">
        <f t="shared" si="52"/>
        <v>41041.104861111111</v>
      </c>
      <c r="J886">
        <v>1331666146</v>
      </c>
      <c r="K886" s="9">
        <f t="shared" si="53"/>
        <v>40981.802615740737</v>
      </c>
      <c r="L886" t="b">
        <v>0</v>
      </c>
      <c r="M886">
        <v>2</v>
      </c>
      <c r="N886" t="b">
        <v>0</v>
      </c>
      <c r="O886" t="s">
        <v>8279</v>
      </c>
      <c r="P886" s="5">
        <f t="shared" si="54"/>
        <v>1</v>
      </c>
      <c r="Q886" s="13" t="s">
        <v>8246</v>
      </c>
      <c r="R886" s="15">
        <f t="shared" si="55"/>
        <v>10</v>
      </c>
      <c r="S886" t="s">
        <v>8325</v>
      </c>
      <c r="T886" t="s">
        <v>8329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 s="13" t="s">
        <v>8224</v>
      </c>
      <c r="E887">
        <v>1000</v>
      </c>
      <c r="F887">
        <v>750</v>
      </c>
      <c r="G887" t="s">
        <v>8221</v>
      </c>
      <c r="H887">
        <v>1483137311</v>
      </c>
      <c r="I887" s="9">
        <f t="shared" si="52"/>
        <v>42734.941099537042</v>
      </c>
      <c r="J887">
        <v>1481322911</v>
      </c>
      <c r="K887" s="9">
        <f t="shared" si="53"/>
        <v>42713.941099537042</v>
      </c>
      <c r="L887" t="b">
        <v>0</v>
      </c>
      <c r="M887">
        <v>21</v>
      </c>
      <c r="N887" t="b">
        <v>0</v>
      </c>
      <c r="O887" t="s">
        <v>8279</v>
      </c>
      <c r="P887" s="5">
        <f t="shared" si="54"/>
        <v>75</v>
      </c>
      <c r="Q887" s="13" t="s">
        <v>8246</v>
      </c>
      <c r="R887" s="15">
        <f t="shared" si="55"/>
        <v>35.714285714285715</v>
      </c>
      <c r="S887" t="s">
        <v>8325</v>
      </c>
      <c r="T887" t="s">
        <v>8329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 s="13" t="s">
        <v>8224</v>
      </c>
      <c r="E888">
        <v>500</v>
      </c>
      <c r="F888">
        <v>205</v>
      </c>
      <c r="G888" t="s">
        <v>8221</v>
      </c>
      <c r="H888">
        <v>1473972813</v>
      </c>
      <c r="I888" s="9">
        <f t="shared" si="52"/>
        <v>42628.870520833334</v>
      </c>
      <c r="J888">
        <v>1471812813</v>
      </c>
      <c r="K888" s="9">
        <f t="shared" si="53"/>
        <v>42603.870520833334</v>
      </c>
      <c r="L888" t="b">
        <v>0</v>
      </c>
      <c r="M888">
        <v>7</v>
      </c>
      <c r="N888" t="b">
        <v>0</v>
      </c>
      <c r="O888" t="s">
        <v>8279</v>
      </c>
      <c r="P888" s="5">
        <f t="shared" si="54"/>
        <v>41</v>
      </c>
      <c r="Q888" s="13" t="s">
        <v>8246</v>
      </c>
      <c r="R888" s="15">
        <f t="shared" si="55"/>
        <v>29.285714285714285</v>
      </c>
      <c r="S888" t="s">
        <v>8325</v>
      </c>
      <c r="T888" t="s">
        <v>8329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 s="13" t="s">
        <v>8224</v>
      </c>
      <c r="E889">
        <v>1000</v>
      </c>
      <c r="F889">
        <v>0</v>
      </c>
      <c r="G889" t="s">
        <v>8221</v>
      </c>
      <c r="H889">
        <v>1338159655</v>
      </c>
      <c r="I889" s="9">
        <f t="shared" si="52"/>
        <v>41056.958969907406</v>
      </c>
      <c r="J889">
        <v>1335567655</v>
      </c>
      <c r="K889" s="9">
        <f t="shared" si="53"/>
        <v>41026.958969907406</v>
      </c>
      <c r="L889" t="b">
        <v>0</v>
      </c>
      <c r="M889">
        <v>0</v>
      </c>
      <c r="N889" t="b">
        <v>0</v>
      </c>
      <c r="O889" t="s">
        <v>8279</v>
      </c>
      <c r="P889" s="5">
        <f t="shared" si="54"/>
        <v>0</v>
      </c>
      <c r="Q889" s="13" t="s">
        <v>8246</v>
      </c>
      <c r="R889" s="15" t="str">
        <f t="shared" si="55"/>
        <v>0</v>
      </c>
      <c r="S889" t="s">
        <v>8325</v>
      </c>
      <c r="T889" t="s">
        <v>8329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 s="13" t="s">
        <v>8224</v>
      </c>
      <c r="E890">
        <v>1000</v>
      </c>
      <c r="F890">
        <v>72</v>
      </c>
      <c r="G890" t="s">
        <v>8221</v>
      </c>
      <c r="H890">
        <v>1314856800</v>
      </c>
      <c r="I890" s="9">
        <f t="shared" si="52"/>
        <v>40787.25</v>
      </c>
      <c r="J890">
        <v>1311789885</v>
      </c>
      <c r="K890" s="9">
        <f t="shared" si="53"/>
        <v>40751.753298611111</v>
      </c>
      <c r="L890" t="b">
        <v>0</v>
      </c>
      <c r="M890">
        <v>4</v>
      </c>
      <c r="N890" t="b">
        <v>0</v>
      </c>
      <c r="O890" t="s">
        <v>8279</v>
      </c>
      <c r="P890" s="5">
        <f t="shared" si="54"/>
        <v>7.1999999999999993</v>
      </c>
      <c r="Q890" s="13" t="s">
        <v>8246</v>
      </c>
      <c r="R890" s="15">
        <f t="shared" si="55"/>
        <v>18</v>
      </c>
      <c r="S890" t="s">
        <v>8325</v>
      </c>
      <c r="T890" t="s">
        <v>8329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 s="13" t="s">
        <v>8224</v>
      </c>
      <c r="E891">
        <v>25000</v>
      </c>
      <c r="F891">
        <v>2360.3200000000002</v>
      </c>
      <c r="G891" t="s">
        <v>8221</v>
      </c>
      <c r="H891">
        <v>1412534943</v>
      </c>
      <c r="I891" s="9">
        <f t="shared" si="52"/>
        <v>41917.784062500003</v>
      </c>
      <c r="J891">
        <v>1409942943</v>
      </c>
      <c r="K891" s="9">
        <f t="shared" si="53"/>
        <v>41887.784062500003</v>
      </c>
      <c r="L891" t="b">
        <v>0</v>
      </c>
      <c r="M891">
        <v>32</v>
      </c>
      <c r="N891" t="b">
        <v>0</v>
      </c>
      <c r="O891" t="s">
        <v>8279</v>
      </c>
      <c r="P891" s="5">
        <f t="shared" si="54"/>
        <v>9.4412800000000008</v>
      </c>
      <c r="Q891" s="13" t="s">
        <v>8246</v>
      </c>
      <c r="R891" s="15">
        <f t="shared" si="55"/>
        <v>73.760000000000005</v>
      </c>
      <c r="S891" t="s">
        <v>8325</v>
      </c>
      <c r="T891" t="s">
        <v>8329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 s="13" t="s">
        <v>8224</v>
      </c>
      <c r="E892">
        <v>3000</v>
      </c>
      <c r="F892">
        <v>125</v>
      </c>
      <c r="G892" t="s">
        <v>8221</v>
      </c>
      <c r="H892">
        <v>1385055979</v>
      </c>
      <c r="I892" s="9">
        <f t="shared" si="52"/>
        <v>41599.740497685183</v>
      </c>
      <c r="J892">
        <v>1382460379</v>
      </c>
      <c r="K892" s="9">
        <f t="shared" si="53"/>
        <v>41569.698831018519</v>
      </c>
      <c r="L892" t="b">
        <v>0</v>
      </c>
      <c r="M892">
        <v>4</v>
      </c>
      <c r="N892" t="b">
        <v>0</v>
      </c>
      <c r="O892" t="s">
        <v>8279</v>
      </c>
      <c r="P892" s="5">
        <f t="shared" si="54"/>
        <v>4.1666666666666661</v>
      </c>
      <c r="Q892" s="13" t="s">
        <v>8246</v>
      </c>
      <c r="R892" s="15">
        <f t="shared" si="55"/>
        <v>31.25</v>
      </c>
      <c r="S892" t="s">
        <v>8325</v>
      </c>
      <c r="T892" t="s">
        <v>8329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 s="13" t="s">
        <v>8224</v>
      </c>
      <c r="E893">
        <v>8000</v>
      </c>
      <c r="F893">
        <v>260</v>
      </c>
      <c r="G893" t="s">
        <v>8221</v>
      </c>
      <c r="H893">
        <v>1408581930</v>
      </c>
      <c r="I893" s="9">
        <f t="shared" si="52"/>
        <v>41872.031597222223</v>
      </c>
      <c r="J893">
        <v>1405989930</v>
      </c>
      <c r="K893" s="9">
        <f t="shared" si="53"/>
        <v>41842.031597222223</v>
      </c>
      <c r="L893" t="b">
        <v>0</v>
      </c>
      <c r="M893">
        <v>9</v>
      </c>
      <c r="N893" t="b">
        <v>0</v>
      </c>
      <c r="O893" t="s">
        <v>8279</v>
      </c>
      <c r="P893" s="5">
        <f t="shared" si="54"/>
        <v>3.25</v>
      </c>
      <c r="Q893" s="13" t="s">
        <v>8246</v>
      </c>
      <c r="R893" s="15">
        <f t="shared" si="55"/>
        <v>28.888888888888889</v>
      </c>
      <c r="S893" t="s">
        <v>8325</v>
      </c>
      <c r="T893" t="s">
        <v>8329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 s="13" t="s">
        <v>8224</v>
      </c>
      <c r="E894">
        <v>6000</v>
      </c>
      <c r="F894">
        <v>2445</v>
      </c>
      <c r="G894" t="s">
        <v>8221</v>
      </c>
      <c r="H894">
        <v>1280635200</v>
      </c>
      <c r="I894" s="9">
        <f t="shared" si="52"/>
        <v>40391.166666666664</v>
      </c>
      <c r="J894">
        <v>1273121283</v>
      </c>
      <c r="K894" s="9">
        <f t="shared" si="53"/>
        <v>40304.20003472222</v>
      </c>
      <c r="L894" t="b">
        <v>0</v>
      </c>
      <c r="M894">
        <v>17</v>
      </c>
      <c r="N894" t="b">
        <v>0</v>
      </c>
      <c r="O894" t="s">
        <v>8279</v>
      </c>
      <c r="P894" s="5">
        <f t="shared" si="54"/>
        <v>40.75</v>
      </c>
      <c r="Q894" s="13" t="s">
        <v>8246</v>
      </c>
      <c r="R894" s="15">
        <f t="shared" si="55"/>
        <v>143.8235294117647</v>
      </c>
      <c r="S894" t="s">
        <v>8325</v>
      </c>
      <c r="T894" t="s">
        <v>8329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 s="13" t="s">
        <v>8224</v>
      </c>
      <c r="E895">
        <v>2000</v>
      </c>
      <c r="F895">
        <v>200</v>
      </c>
      <c r="G895" t="s">
        <v>8221</v>
      </c>
      <c r="H895">
        <v>1427920363</v>
      </c>
      <c r="I895" s="9">
        <f t="shared" si="52"/>
        <v>42095.856053240743</v>
      </c>
      <c r="J895">
        <v>1425331963</v>
      </c>
      <c r="K895" s="9">
        <f t="shared" si="53"/>
        <v>42065.897719907407</v>
      </c>
      <c r="L895" t="b">
        <v>0</v>
      </c>
      <c r="M895">
        <v>5</v>
      </c>
      <c r="N895" t="b">
        <v>0</v>
      </c>
      <c r="O895" t="s">
        <v>8279</v>
      </c>
      <c r="P895" s="5">
        <f t="shared" si="54"/>
        <v>10</v>
      </c>
      <c r="Q895" s="13" t="s">
        <v>8246</v>
      </c>
      <c r="R895" s="15">
        <f t="shared" si="55"/>
        <v>40</v>
      </c>
      <c r="S895" t="s">
        <v>8325</v>
      </c>
      <c r="T895" t="s">
        <v>8329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 s="13" t="s">
        <v>8224</v>
      </c>
      <c r="E896">
        <v>20000</v>
      </c>
      <c r="F896">
        <v>7834</v>
      </c>
      <c r="G896" t="s">
        <v>8221</v>
      </c>
      <c r="H896">
        <v>1465169610</v>
      </c>
      <c r="I896" s="9">
        <f t="shared" si="52"/>
        <v>42526.981597222228</v>
      </c>
      <c r="J896">
        <v>1462577610</v>
      </c>
      <c r="K896" s="9">
        <f t="shared" si="53"/>
        <v>42496.981597222228</v>
      </c>
      <c r="L896" t="b">
        <v>0</v>
      </c>
      <c r="M896">
        <v>53</v>
      </c>
      <c r="N896" t="b">
        <v>0</v>
      </c>
      <c r="O896" t="s">
        <v>8279</v>
      </c>
      <c r="P896" s="5">
        <f t="shared" si="54"/>
        <v>39.17</v>
      </c>
      <c r="Q896" s="13" t="s">
        <v>8246</v>
      </c>
      <c r="R896" s="15">
        <f t="shared" si="55"/>
        <v>147.81132075471697</v>
      </c>
      <c r="S896" t="s">
        <v>8325</v>
      </c>
      <c r="T896" t="s">
        <v>8329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 s="13" t="s">
        <v>8224</v>
      </c>
      <c r="E897">
        <v>8000</v>
      </c>
      <c r="F897">
        <v>195</v>
      </c>
      <c r="G897" t="s">
        <v>8221</v>
      </c>
      <c r="H897">
        <v>1287975829</v>
      </c>
      <c r="I897" s="9">
        <f t="shared" si="52"/>
        <v>40476.127650462964</v>
      </c>
      <c r="J897">
        <v>1284087829</v>
      </c>
      <c r="K897" s="9">
        <f t="shared" si="53"/>
        <v>40431.127650462964</v>
      </c>
      <c r="L897" t="b">
        <v>0</v>
      </c>
      <c r="M897">
        <v>7</v>
      </c>
      <c r="N897" t="b">
        <v>0</v>
      </c>
      <c r="O897" t="s">
        <v>8279</v>
      </c>
      <c r="P897" s="5">
        <f t="shared" si="54"/>
        <v>2.4375</v>
      </c>
      <c r="Q897" s="13" t="s">
        <v>8246</v>
      </c>
      <c r="R897" s="15">
        <f t="shared" si="55"/>
        <v>27.857142857142858</v>
      </c>
      <c r="S897" t="s">
        <v>8325</v>
      </c>
      <c r="T897" t="s">
        <v>8329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 s="13" t="s">
        <v>8224</v>
      </c>
      <c r="E898">
        <v>8000</v>
      </c>
      <c r="F898">
        <v>3200</v>
      </c>
      <c r="G898" t="s">
        <v>8221</v>
      </c>
      <c r="H898">
        <v>1440734400</v>
      </c>
      <c r="I898" s="9">
        <f t="shared" ref="I898:I961" si="56">(((H898/60)/60)/24)+DATE(1970,1,1)</f>
        <v>42244.166666666672</v>
      </c>
      <c r="J898">
        <v>1438549026</v>
      </c>
      <c r="K898" s="9">
        <f t="shared" ref="K898:K961" si="57">(((J898/60)/60)/24)+DATE(1970,1,1)</f>
        <v>42218.872986111113</v>
      </c>
      <c r="L898" t="b">
        <v>0</v>
      </c>
      <c r="M898">
        <v>72</v>
      </c>
      <c r="N898" t="b">
        <v>0</v>
      </c>
      <c r="O898" t="s">
        <v>8279</v>
      </c>
      <c r="P898" s="5">
        <f t="shared" ref="P898:P961" si="58">F898/E898*100</f>
        <v>40</v>
      </c>
      <c r="Q898" s="13" t="s">
        <v>8246</v>
      </c>
      <c r="R898" s="15">
        <f t="shared" ref="R898:R961" si="59">IF(M898&gt;0,F898/M898,"0")</f>
        <v>44.444444444444443</v>
      </c>
      <c r="S898" t="s">
        <v>8325</v>
      </c>
      <c r="T898" t="s">
        <v>8329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 s="13" t="s">
        <v>8224</v>
      </c>
      <c r="E899">
        <v>3000</v>
      </c>
      <c r="F899">
        <v>0</v>
      </c>
      <c r="G899" t="s">
        <v>8221</v>
      </c>
      <c r="H899">
        <v>1354123908</v>
      </c>
      <c r="I899" s="9">
        <f t="shared" si="56"/>
        <v>41241.730416666665</v>
      </c>
      <c r="J899">
        <v>1351528308</v>
      </c>
      <c r="K899" s="9">
        <f t="shared" si="57"/>
        <v>41211.688750000001</v>
      </c>
      <c r="L899" t="b">
        <v>0</v>
      </c>
      <c r="M899">
        <v>0</v>
      </c>
      <c r="N899" t="b">
        <v>0</v>
      </c>
      <c r="O899" t="s">
        <v>8279</v>
      </c>
      <c r="P899" s="5">
        <f t="shared" si="58"/>
        <v>0</v>
      </c>
      <c r="Q899" s="13" t="s">
        <v>8246</v>
      </c>
      <c r="R899" s="15" t="str">
        <f t="shared" si="59"/>
        <v>0</v>
      </c>
      <c r="S899" t="s">
        <v>8325</v>
      </c>
      <c r="T899" t="s">
        <v>8329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 s="13" t="s">
        <v>8224</v>
      </c>
      <c r="E900">
        <v>2500</v>
      </c>
      <c r="F900">
        <v>70</v>
      </c>
      <c r="G900" t="s">
        <v>8221</v>
      </c>
      <c r="H900">
        <v>1326651110</v>
      </c>
      <c r="I900" s="9">
        <f t="shared" si="56"/>
        <v>40923.758217592593</v>
      </c>
      <c r="J900">
        <v>1322763110</v>
      </c>
      <c r="K900" s="9">
        <f t="shared" si="57"/>
        <v>40878.758217592593</v>
      </c>
      <c r="L900" t="b">
        <v>0</v>
      </c>
      <c r="M900">
        <v>2</v>
      </c>
      <c r="N900" t="b">
        <v>0</v>
      </c>
      <c r="O900" t="s">
        <v>8279</v>
      </c>
      <c r="P900" s="5">
        <f t="shared" si="58"/>
        <v>2.8000000000000003</v>
      </c>
      <c r="Q900" s="13" t="s">
        <v>8246</v>
      </c>
      <c r="R900" s="15">
        <f t="shared" si="59"/>
        <v>35</v>
      </c>
      <c r="S900" t="s">
        <v>8325</v>
      </c>
      <c r="T900" t="s">
        <v>8329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 s="13" t="s">
        <v>8224</v>
      </c>
      <c r="E901">
        <v>750</v>
      </c>
      <c r="F901">
        <v>280</v>
      </c>
      <c r="G901" t="s">
        <v>8221</v>
      </c>
      <c r="H901">
        <v>1306549362</v>
      </c>
      <c r="I901" s="9">
        <f t="shared" si="56"/>
        <v>40691.099097222221</v>
      </c>
      <c r="J901">
        <v>1302661362</v>
      </c>
      <c r="K901" s="9">
        <f t="shared" si="57"/>
        <v>40646.099097222221</v>
      </c>
      <c r="L901" t="b">
        <v>0</v>
      </c>
      <c r="M901">
        <v>8</v>
      </c>
      <c r="N901" t="b">
        <v>0</v>
      </c>
      <c r="O901" t="s">
        <v>8279</v>
      </c>
      <c r="P901" s="5">
        <f t="shared" si="58"/>
        <v>37.333333333333336</v>
      </c>
      <c r="Q901" s="13" t="s">
        <v>8246</v>
      </c>
      <c r="R901" s="15">
        <f t="shared" si="59"/>
        <v>35</v>
      </c>
      <c r="S901" t="s">
        <v>8325</v>
      </c>
      <c r="T901" t="s">
        <v>8329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 s="13" t="s">
        <v>8224</v>
      </c>
      <c r="E902">
        <v>5000</v>
      </c>
      <c r="F902">
        <v>21</v>
      </c>
      <c r="G902" t="s">
        <v>8221</v>
      </c>
      <c r="H902">
        <v>1459365802</v>
      </c>
      <c r="I902" s="9">
        <f t="shared" si="56"/>
        <v>42459.807893518519</v>
      </c>
      <c r="J902">
        <v>1456777402</v>
      </c>
      <c r="K902" s="9">
        <f t="shared" si="57"/>
        <v>42429.84956018519</v>
      </c>
      <c r="L902" t="b">
        <v>0</v>
      </c>
      <c r="M902">
        <v>2</v>
      </c>
      <c r="N902" t="b">
        <v>0</v>
      </c>
      <c r="O902" t="s">
        <v>8278</v>
      </c>
      <c r="P902" s="5">
        <f t="shared" si="58"/>
        <v>0.42</v>
      </c>
      <c r="Q902" s="13" t="s">
        <v>8246</v>
      </c>
      <c r="R902" s="15">
        <f t="shared" si="59"/>
        <v>10.5</v>
      </c>
      <c r="S902" t="s">
        <v>8325</v>
      </c>
      <c r="T902" t="s">
        <v>8328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 s="13" t="s">
        <v>8224</v>
      </c>
      <c r="E903">
        <v>6500</v>
      </c>
      <c r="F903">
        <v>0</v>
      </c>
      <c r="G903" t="s">
        <v>8221</v>
      </c>
      <c r="H903">
        <v>1276024260</v>
      </c>
      <c r="I903" s="9">
        <f t="shared" si="56"/>
        <v>40337.799305555556</v>
      </c>
      <c r="J903">
        <v>1272050914</v>
      </c>
      <c r="K903" s="9">
        <f t="shared" si="57"/>
        <v>40291.81150462963</v>
      </c>
      <c r="L903" t="b">
        <v>0</v>
      </c>
      <c r="M903">
        <v>0</v>
      </c>
      <c r="N903" t="b">
        <v>0</v>
      </c>
      <c r="O903" t="s">
        <v>8278</v>
      </c>
      <c r="P903" s="5">
        <f t="shared" si="58"/>
        <v>0</v>
      </c>
      <c r="Q903" s="13" t="s">
        <v>8246</v>
      </c>
      <c r="R903" s="15" t="str">
        <f t="shared" si="59"/>
        <v>0</v>
      </c>
      <c r="S903" t="s">
        <v>8325</v>
      </c>
      <c r="T903" t="s">
        <v>8328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 s="13" t="s">
        <v>8224</v>
      </c>
      <c r="E904">
        <v>30000</v>
      </c>
      <c r="F904">
        <v>90</v>
      </c>
      <c r="G904" t="s">
        <v>8221</v>
      </c>
      <c r="H904">
        <v>1409412600</v>
      </c>
      <c r="I904" s="9">
        <f t="shared" si="56"/>
        <v>41881.645833333336</v>
      </c>
      <c r="J904">
        <v>1404947422</v>
      </c>
      <c r="K904" s="9">
        <f t="shared" si="57"/>
        <v>41829.965532407405</v>
      </c>
      <c r="L904" t="b">
        <v>0</v>
      </c>
      <c r="M904">
        <v>3</v>
      </c>
      <c r="N904" t="b">
        <v>0</v>
      </c>
      <c r="O904" t="s">
        <v>8278</v>
      </c>
      <c r="P904" s="5">
        <f t="shared" si="58"/>
        <v>0.3</v>
      </c>
      <c r="Q904" s="13" t="s">
        <v>8246</v>
      </c>
      <c r="R904" s="15">
        <f t="shared" si="59"/>
        <v>30</v>
      </c>
      <c r="S904" t="s">
        <v>8325</v>
      </c>
      <c r="T904" t="s">
        <v>8328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 s="13" t="s">
        <v>8224</v>
      </c>
      <c r="E905">
        <v>5000</v>
      </c>
      <c r="F905">
        <v>160</v>
      </c>
      <c r="G905" t="s">
        <v>8221</v>
      </c>
      <c r="H905">
        <v>1348367100</v>
      </c>
      <c r="I905" s="9">
        <f t="shared" si="56"/>
        <v>41175.100694444445</v>
      </c>
      <c r="J905">
        <v>1346180780</v>
      </c>
      <c r="K905" s="9">
        <f t="shared" si="57"/>
        <v>41149.796064814815</v>
      </c>
      <c r="L905" t="b">
        <v>0</v>
      </c>
      <c r="M905">
        <v>4</v>
      </c>
      <c r="N905" t="b">
        <v>0</v>
      </c>
      <c r="O905" t="s">
        <v>8278</v>
      </c>
      <c r="P905" s="5">
        <f t="shared" si="58"/>
        <v>3.2</v>
      </c>
      <c r="Q905" s="13" t="s">
        <v>8246</v>
      </c>
      <c r="R905" s="15">
        <f t="shared" si="59"/>
        <v>40</v>
      </c>
      <c r="S905" t="s">
        <v>8325</v>
      </c>
      <c r="T905" t="s">
        <v>8328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 s="13" t="s">
        <v>8224</v>
      </c>
      <c r="E906">
        <v>50000</v>
      </c>
      <c r="F906">
        <v>151</v>
      </c>
      <c r="G906" t="s">
        <v>8221</v>
      </c>
      <c r="H906">
        <v>1451786137</v>
      </c>
      <c r="I906" s="9">
        <f t="shared" si="56"/>
        <v>42372.080289351856</v>
      </c>
      <c r="J906">
        <v>1449194137</v>
      </c>
      <c r="K906" s="9">
        <f t="shared" si="57"/>
        <v>42342.080289351856</v>
      </c>
      <c r="L906" t="b">
        <v>0</v>
      </c>
      <c r="M906">
        <v>3</v>
      </c>
      <c r="N906" t="b">
        <v>0</v>
      </c>
      <c r="O906" t="s">
        <v>8278</v>
      </c>
      <c r="P906" s="5">
        <f t="shared" si="58"/>
        <v>0.30199999999999999</v>
      </c>
      <c r="Q906" s="13" t="s">
        <v>8246</v>
      </c>
      <c r="R906" s="15">
        <f t="shared" si="59"/>
        <v>50.333333333333336</v>
      </c>
      <c r="S906" t="s">
        <v>8325</v>
      </c>
      <c r="T906" t="s">
        <v>8328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 s="13" t="s">
        <v>8224</v>
      </c>
      <c r="E907">
        <v>6500</v>
      </c>
      <c r="F907">
        <v>196</v>
      </c>
      <c r="G907" t="s">
        <v>8221</v>
      </c>
      <c r="H907">
        <v>1295847926</v>
      </c>
      <c r="I907" s="9">
        <f t="shared" si="56"/>
        <v>40567.239884259259</v>
      </c>
      <c r="J907">
        <v>1290663926</v>
      </c>
      <c r="K907" s="9">
        <f t="shared" si="57"/>
        <v>40507.239884259259</v>
      </c>
      <c r="L907" t="b">
        <v>0</v>
      </c>
      <c r="M907">
        <v>6</v>
      </c>
      <c r="N907" t="b">
        <v>0</v>
      </c>
      <c r="O907" t="s">
        <v>8278</v>
      </c>
      <c r="P907" s="5">
        <f t="shared" si="58"/>
        <v>3.0153846153846153</v>
      </c>
      <c r="Q907" s="13" t="s">
        <v>8246</v>
      </c>
      <c r="R907" s="15">
        <f t="shared" si="59"/>
        <v>32.666666666666664</v>
      </c>
      <c r="S907" t="s">
        <v>8325</v>
      </c>
      <c r="T907" t="s">
        <v>8328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 s="13" t="s">
        <v>8224</v>
      </c>
      <c r="E908">
        <v>15000</v>
      </c>
      <c r="F908">
        <v>0</v>
      </c>
      <c r="G908" t="s">
        <v>8221</v>
      </c>
      <c r="H908">
        <v>1394681590</v>
      </c>
      <c r="I908" s="9">
        <f t="shared" si="56"/>
        <v>41711.148032407407</v>
      </c>
      <c r="J908">
        <v>1392093190</v>
      </c>
      <c r="K908" s="9">
        <f t="shared" si="57"/>
        <v>41681.189699074072</v>
      </c>
      <c r="L908" t="b">
        <v>0</v>
      </c>
      <c r="M908">
        <v>0</v>
      </c>
      <c r="N908" t="b">
        <v>0</v>
      </c>
      <c r="O908" t="s">
        <v>8278</v>
      </c>
      <c r="P908" s="5">
        <f t="shared" si="58"/>
        <v>0</v>
      </c>
      <c r="Q908" s="13" t="s">
        <v>8246</v>
      </c>
      <c r="R908" s="15" t="str">
        <f t="shared" si="59"/>
        <v>0</v>
      </c>
      <c r="S908" t="s">
        <v>8325</v>
      </c>
      <c r="T908" t="s">
        <v>8328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 s="13" t="s">
        <v>8224</v>
      </c>
      <c r="E909">
        <v>2900</v>
      </c>
      <c r="F909">
        <v>0</v>
      </c>
      <c r="G909" t="s">
        <v>8221</v>
      </c>
      <c r="H909">
        <v>1315715823</v>
      </c>
      <c r="I909" s="9">
        <f t="shared" si="56"/>
        <v>40797.192395833335</v>
      </c>
      <c r="J909">
        <v>1313123823</v>
      </c>
      <c r="K909" s="9">
        <f t="shared" si="57"/>
        <v>40767.192395833335</v>
      </c>
      <c r="L909" t="b">
        <v>0</v>
      </c>
      <c r="M909">
        <v>0</v>
      </c>
      <c r="N909" t="b">
        <v>0</v>
      </c>
      <c r="O909" t="s">
        <v>8278</v>
      </c>
      <c r="P909" s="5">
        <f t="shared" si="58"/>
        <v>0</v>
      </c>
      <c r="Q909" s="13" t="s">
        <v>8246</v>
      </c>
      <c r="R909" s="15" t="str">
        <f t="shared" si="59"/>
        <v>0</v>
      </c>
      <c r="S909" t="s">
        <v>8325</v>
      </c>
      <c r="T909" t="s">
        <v>8328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 s="13" t="s">
        <v>8224</v>
      </c>
      <c r="E910">
        <v>2500</v>
      </c>
      <c r="F910">
        <v>0</v>
      </c>
      <c r="G910" t="s">
        <v>8221</v>
      </c>
      <c r="H910">
        <v>1280206740</v>
      </c>
      <c r="I910" s="9">
        <f t="shared" si="56"/>
        <v>40386.207638888889</v>
      </c>
      <c r="J910">
        <v>1276283655</v>
      </c>
      <c r="K910" s="9">
        <f t="shared" si="57"/>
        <v>40340.801562499997</v>
      </c>
      <c r="L910" t="b">
        <v>0</v>
      </c>
      <c r="M910">
        <v>0</v>
      </c>
      <c r="N910" t="b">
        <v>0</v>
      </c>
      <c r="O910" t="s">
        <v>8278</v>
      </c>
      <c r="P910" s="5">
        <f t="shared" si="58"/>
        <v>0</v>
      </c>
      <c r="Q910" s="13" t="s">
        <v>8246</v>
      </c>
      <c r="R910" s="15" t="str">
        <f t="shared" si="59"/>
        <v>0</v>
      </c>
      <c r="S910" t="s">
        <v>8325</v>
      </c>
      <c r="T910" t="s">
        <v>8328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 s="13" t="s">
        <v>8224</v>
      </c>
      <c r="E911">
        <v>16000</v>
      </c>
      <c r="F911">
        <v>520</v>
      </c>
      <c r="G911" t="s">
        <v>8221</v>
      </c>
      <c r="H911">
        <v>1343016000</v>
      </c>
      <c r="I911" s="9">
        <f t="shared" si="56"/>
        <v>41113.166666666664</v>
      </c>
      <c r="J911">
        <v>1340296440</v>
      </c>
      <c r="K911" s="9">
        <f t="shared" si="57"/>
        <v>41081.69027777778</v>
      </c>
      <c r="L911" t="b">
        <v>0</v>
      </c>
      <c r="M911">
        <v>8</v>
      </c>
      <c r="N911" t="b">
        <v>0</v>
      </c>
      <c r="O911" t="s">
        <v>8278</v>
      </c>
      <c r="P911" s="5">
        <f t="shared" si="58"/>
        <v>3.25</v>
      </c>
      <c r="Q911" s="13" t="s">
        <v>8246</v>
      </c>
      <c r="R911" s="15">
        <f t="shared" si="59"/>
        <v>65</v>
      </c>
      <c r="S911" t="s">
        <v>8325</v>
      </c>
      <c r="T911" t="s">
        <v>8328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 s="13" t="s">
        <v>8225</v>
      </c>
      <c r="E912">
        <v>550</v>
      </c>
      <c r="F912">
        <v>123</v>
      </c>
      <c r="G912" t="s">
        <v>8221</v>
      </c>
      <c r="H912">
        <v>1488546319</v>
      </c>
      <c r="I912" s="9">
        <f t="shared" si="56"/>
        <v>42797.545358796298</v>
      </c>
      <c r="J912">
        <v>1483362319</v>
      </c>
      <c r="K912" s="9">
        <f t="shared" si="57"/>
        <v>42737.545358796298</v>
      </c>
      <c r="L912" t="b">
        <v>0</v>
      </c>
      <c r="M912">
        <v>5</v>
      </c>
      <c r="N912" t="b">
        <v>0</v>
      </c>
      <c r="O912" t="s">
        <v>8278</v>
      </c>
      <c r="P912" s="5">
        <f t="shared" si="58"/>
        <v>22.363636363636363</v>
      </c>
      <c r="Q912" s="13" t="s">
        <v>8247</v>
      </c>
      <c r="R912" s="15">
        <f t="shared" si="59"/>
        <v>24.6</v>
      </c>
      <c r="S912" t="s">
        <v>8325</v>
      </c>
      <c r="T912" t="s">
        <v>8328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 s="13" t="s">
        <v>8224</v>
      </c>
      <c r="E913">
        <v>100000</v>
      </c>
      <c r="F913">
        <v>0</v>
      </c>
      <c r="G913" t="s">
        <v>8221</v>
      </c>
      <c r="H913">
        <v>1390522045</v>
      </c>
      <c r="I913" s="9">
        <f t="shared" si="56"/>
        <v>41663.005150462966</v>
      </c>
      <c r="J913">
        <v>1388707645</v>
      </c>
      <c r="K913" s="9">
        <f t="shared" si="57"/>
        <v>41642.005150462966</v>
      </c>
      <c r="L913" t="b">
        <v>0</v>
      </c>
      <c r="M913">
        <v>0</v>
      </c>
      <c r="N913" t="b">
        <v>0</v>
      </c>
      <c r="O913" t="s">
        <v>8278</v>
      </c>
      <c r="P913" s="5">
        <f t="shared" si="58"/>
        <v>0</v>
      </c>
      <c r="Q913" s="13" t="s">
        <v>8246</v>
      </c>
      <c r="R913" s="15" t="str">
        <f t="shared" si="59"/>
        <v>0</v>
      </c>
      <c r="S913" t="s">
        <v>8325</v>
      </c>
      <c r="T913" t="s">
        <v>8328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 s="13" t="s">
        <v>8224</v>
      </c>
      <c r="E914">
        <v>3500</v>
      </c>
      <c r="F914">
        <v>30</v>
      </c>
      <c r="G914" t="s">
        <v>8221</v>
      </c>
      <c r="H914">
        <v>1355197047</v>
      </c>
      <c r="I914" s="9">
        <f t="shared" si="56"/>
        <v>41254.151006944441</v>
      </c>
      <c r="J914">
        <v>1350009447</v>
      </c>
      <c r="K914" s="9">
        <f t="shared" si="57"/>
        <v>41194.109340277777</v>
      </c>
      <c r="L914" t="b">
        <v>0</v>
      </c>
      <c r="M914">
        <v>2</v>
      </c>
      <c r="N914" t="b">
        <v>0</v>
      </c>
      <c r="O914" t="s">
        <v>8278</v>
      </c>
      <c r="P914" s="5">
        <f t="shared" si="58"/>
        <v>0.85714285714285721</v>
      </c>
      <c r="Q914" s="13" t="s">
        <v>8246</v>
      </c>
      <c r="R914" s="15">
        <f t="shared" si="59"/>
        <v>15</v>
      </c>
      <c r="S914" t="s">
        <v>8325</v>
      </c>
      <c r="T914" t="s">
        <v>8328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 s="13" t="s">
        <v>8224</v>
      </c>
      <c r="E915">
        <v>30000</v>
      </c>
      <c r="F915">
        <v>1982</v>
      </c>
      <c r="G915" t="s">
        <v>8221</v>
      </c>
      <c r="H915">
        <v>1336188019</v>
      </c>
      <c r="I915" s="9">
        <f t="shared" si="56"/>
        <v>41034.139108796298</v>
      </c>
      <c r="J915">
        <v>1333596019</v>
      </c>
      <c r="K915" s="9">
        <f t="shared" si="57"/>
        <v>41004.139108796298</v>
      </c>
      <c r="L915" t="b">
        <v>0</v>
      </c>
      <c r="M915">
        <v>24</v>
      </c>
      <c r="N915" t="b">
        <v>0</v>
      </c>
      <c r="O915" t="s">
        <v>8278</v>
      </c>
      <c r="P915" s="5">
        <f t="shared" si="58"/>
        <v>6.6066666666666665</v>
      </c>
      <c r="Q915" s="13" t="s">
        <v>8246</v>
      </c>
      <c r="R915" s="15">
        <f t="shared" si="59"/>
        <v>82.583333333333329</v>
      </c>
      <c r="S915" t="s">
        <v>8325</v>
      </c>
      <c r="T915" t="s">
        <v>8328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 s="13" t="s">
        <v>8224</v>
      </c>
      <c r="E916">
        <v>1500</v>
      </c>
      <c r="F916">
        <v>0</v>
      </c>
      <c r="G916" t="s">
        <v>8221</v>
      </c>
      <c r="H916">
        <v>1345918747</v>
      </c>
      <c r="I916" s="9">
        <f t="shared" si="56"/>
        <v>41146.763275462967</v>
      </c>
      <c r="J916">
        <v>1343326747</v>
      </c>
      <c r="K916" s="9">
        <f t="shared" si="57"/>
        <v>41116.763275462967</v>
      </c>
      <c r="L916" t="b">
        <v>0</v>
      </c>
      <c r="M916">
        <v>0</v>
      </c>
      <c r="N916" t="b">
        <v>0</v>
      </c>
      <c r="O916" t="s">
        <v>8278</v>
      </c>
      <c r="P916" s="5">
        <f t="shared" si="58"/>
        <v>0</v>
      </c>
      <c r="Q916" s="13" t="s">
        <v>8246</v>
      </c>
      <c r="R916" s="15" t="str">
        <f t="shared" si="59"/>
        <v>0</v>
      </c>
      <c r="S916" t="s">
        <v>8325</v>
      </c>
      <c r="T916" t="s">
        <v>8328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 s="13" t="s">
        <v>8224</v>
      </c>
      <c r="E917">
        <v>6500</v>
      </c>
      <c r="F917">
        <v>375</v>
      </c>
      <c r="G917" t="s">
        <v>8221</v>
      </c>
      <c r="H917">
        <v>1330577940</v>
      </c>
      <c r="I917" s="9">
        <f t="shared" si="56"/>
        <v>40969.207638888889</v>
      </c>
      <c r="J917">
        <v>1327853914</v>
      </c>
      <c r="K917" s="9">
        <f t="shared" si="57"/>
        <v>40937.679560185185</v>
      </c>
      <c r="L917" t="b">
        <v>0</v>
      </c>
      <c r="M917">
        <v>9</v>
      </c>
      <c r="N917" t="b">
        <v>0</v>
      </c>
      <c r="O917" t="s">
        <v>8278</v>
      </c>
      <c r="P917" s="5">
        <f t="shared" si="58"/>
        <v>5.7692307692307692</v>
      </c>
      <c r="Q917" s="13" t="s">
        <v>8246</v>
      </c>
      <c r="R917" s="15">
        <f t="shared" si="59"/>
        <v>41.666666666666664</v>
      </c>
      <c r="S917" t="s">
        <v>8325</v>
      </c>
      <c r="T917" t="s">
        <v>8328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 s="13" t="s">
        <v>8224</v>
      </c>
      <c r="E918">
        <v>3300</v>
      </c>
      <c r="F918">
        <v>0</v>
      </c>
      <c r="G918" t="s">
        <v>8221</v>
      </c>
      <c r="H918">
        <v>1287723600</v>
      </c>
      <c r="I918" s="9">
        <f t="shared" si="56"/>
        <v>40473.208333333336</v>
      </c>
      <c r="J918">
        <v>1284409734</v>
      </c>
      <c r="K918" s="9">
        <f t="shared" si="57"/>
        <v>40434.853402777779</v>
      </c>
      <c r="L918" t="b">
        <v>0</v>
      </c>
      <c r="M918">
        <v>0</v>
      </c>
      <c r="N918" t="b">
        <v>0</v>
      </c>
      <c r="O918" t="s">
        <v>8278</v>
      </c>
      <c r="P918" s="5">
        <f t="shared" si="58"/>
        <v>0</v>
      </c>
      <c r="Q918" s="13" t="s">
        <v>8246</v>
      </c>
      <c r="R918" s="15" t="str">
        <f t="shared" si="59"/>
        <v>0</v>
      </c>
      <c r="S918" t="s">
        <v>8325</v>
      </c>
      <c r="T918" t="s">
        <v>8328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 s="13" t="s">
        <v>8224</v>
      </c>
      <c r="E919">
        <v>5000</v>
      </c>
      <c r="F919">
        <v>30</v>
      </c>
      <c r="G919" t="s">
        <v>8221</v>
      </c>
      <c r="H919">
        <v>1405305000</v>
      </c>
      <c r="I919" s="9">
        <f t="shared" si="56"/>
        <v>41834.104166666664</v>
      </c>
      <c r="J919">
        <v>1402612730</v>
      </c>
      <c r="K919" s="9">
        <f t="shared" si="57"/>
        <v>41802.94363425926</v>
      </c>
      <c r="L919" t="b">
        <v>0</v>
      </c>
      <c r="M919">
        <v>1</v>
      </c>
      <c r="N919" t="b">
        <v>0</v>
      </c>
      <c r="O919" t="s">
        <v>8278</v>
      </c>
      <c r="P919" s="5">
        <f t="shared" si="58"/>
        <v>0.6</v>
      </c>
      <c r="Q919" s="13" t="s">
        <v>8246</v>
      </c>
      <c r="R919" s="15">
        <f t="shared" si="59"/>
        <v>30</v>
      </c>
      <c r="S919" t="s">
        <v>8325</v>
      </c>
      <c r="T919" t="s">
        <v>8328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 s="13" t="s">
        <v>8225</v>
      </c>
      <c r="E920">
        <v>3900</v>
      </c>
      <c r="F920">
        <v>196</v>
      </c>
      <c r="G920" t="s">
        <v>8221</v>
      </c>
      <c r="H920">
        <v>1417474761</v>
      </c>
      <c r="I920" s="9">
        <f t="shared" si="56"/>
        <v>41974.957881944443</v>
      </c>
      <c r="J920">
        <v>1414879161</v>
      </c>
      <c r="K920" s="9">
        <f t="shared" si="57"/>
        <v>41944.916215277779</v>
      </c>
      <c r="L920" t="b">
        <v>0</v>
      </c>
      <c r="M920">
        <v>10</v>
      </c>
      <c r="N920" t="b">
        <v>0</v>
      </c>
      <c r="O920" t="s">
        <v>8278</v>
      </c>
      <c r="P920" s="5">
        <f t="shared" si="58"/>
        <v>5.0256410256410255</v>
      </c>
      <c r="Q920" s="13" t="s">
        <v>8247</v>
      </c>
      <c r="R920" s="15">
        <f t="shared" si="59"/>
        <v>19.600000000000001</v>
      </c>
      <c r="S920" t="s">
        <v>8325</v>
      </c>
      <c r="T920" t="s">
        <v>8328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 s="13" t="s">
        <v>8224</v>
      </c>
      <c r="E921">
        <v>20000</v>
      </c>
      <c r="F921">
        <v>100</v>
      </c>
      <c r="G921" t="s">
        <v>8221</v>
      </c>
      <c r="H921">
        <v>1355930645</v>
      </c>
      <c r="I921" s="9">
        <f t="shared" si="56"/>
        <v>41262.641724537039</v>
      </c>
      <c r="J921">
        <v>1352906645</v>
      </c>
      <c r="K921" s="9">
        <f t="shared" si="57"/>
        <v>41227.641724537039</v>
      </c>
      <c r="L921" t="b">
        <v>0</v>
      </c>
      <c r="M921">
        <v>1</v>
      </c>
      <c r="N921" t="b">
        <v>0</v>
      </c>
      <c r="O921" t="s">
        <v>8278</v>
      </c>
      <c r="P921" s="5">
        <f t="shared" si="58"/>
        <v>0.5</v>
      </c>
      <c r="Q921" s="13" t="s">
        <v>8246</v>
      </c>
      <c r="R921" s="15">
        <f t="shared" si="59"/>
        <v>100</v>
      </c>
      <c r="S921" t="s">
        <v>8325</v>
      </c>
      <c r="T921" t="s">
        <v>8328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 s="13" t="s">
        <v>8224</v>
      </c>
      <c r="E922">
        <v>5500</v>
      </c>
      <c r="F922">
        <v>0</v>
      </c>
      <c r="G922" t="s">
        <v>8221</v>
      </c>
      <c r="H922">
        <v>1384448822</v>
      </c>
      <c r="I922" s="9">
        <f t="shared" si="56"/>
        <v>41592.713217592594</v>
      </c>
      <c r="J922">
        <v>1381853222</v>
      </c>
      <c r="K922" s="9">
        <f t="shared" si="57"/>
        <v>41562.67155092593</v>
      </c>
      <c r="L922" t="b">
        <v>0</v>
      </c>
      <c r="M922">
        <v>0</v>
      </c>
      <c r="N922" t="b">
        <v>0</v>
      </c>
      <c r="O922" t="s">
        <v>8278</v>
      </c>
      <c r="P922" s="5">
        <f t="shared" si="58"/>
        <v>0</v>
      </c>
      <c r="Q922" s="13" t="s">
        <v>8246</v>
      </c>
      <c r="R922" s="15" t="str">
        <f t="shared" si="59"/>
        <v>0</v>
      </c>
      <c r="S922" t="s">
        <v>8325</v>
      </c>
      <c r="T922" t="s">
        <v>8328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 s="13" t="s">
        <v>8224</v>
      </c>
      <c r="E923">
        <v>15000</v>
      </c>
      <c r="F923">
        <v>4635</v>
      </c>
      <c r="G923" t="s">
        <v>8221</v>
      </c>
      <c r="H923">
        <v>1323666376</v>
      </c>
      <c r="I923" s="9">
        <f t="shared" si="56"/>
        <v>40889.212685185186</v>
      </c>
      <c r="J923">
        <v>1320033976</v>
      </c>
      <c r="K923" s="9">
        <f t="shared" si="57"/>
        <v>40847.171018518515</v>
      </c>
      <c r="L923" t="b">
        <v>0</v>
      </c>
      <c r="M923">
        <v>20</v>
      </c>
      <c r="N923" t="b">
        <v>0</v>
      </c>
      <c r="O923" t="s">
        <v>8278</v>
      </c>
      <c r="P923" s="5">
        <f t="shared" si="58"/>
        <v>30.9</v>
      </c>
      <c r="Q923" s="13" t="s">
        <v>8246</v>
      </c>
      <c r="R923" s="15">
        <f t="shared" si="59"/>
        <v>231.75</v>
      </c>
      <c r="S923" t="s">
        <v>8325</v>
      </c>
      <c r="T923" t="s">
        <v>8328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 s="13" t="s">
        <v>8224</v>
      </c>
      <c r="E924">
        <v>27000</v>
      </c>
      <c r="F924">
        <v>5680</v>
      </c>
      <c r="G924" t="s">
        <v>8221</v>
      </c>
      <c r="H924">
        <v>1412167393</v>
      </c>
      <c r="I924" s="9">
        <f t="shared" si="56"/>
        <v>41913.530011574076</v>
      </c>
      <c r="J924">
        <v>1409143393</v>
      </c>
      <c r="K924" s="9">
        <f t="shared" si="57"/>
        <v>41878.530011574076</v>
      </c>
      <c r="L924" t="b">
        <v>0</v>
      </c>
      <c r="M924">
        <v>30</v>
      </c>
      <c r="N924" t="b">
        <v>0</v>
      </c>
      <c r="O924" t="s">
        <v>8278</v>
      </c>
      <c r="P924" s="5">
        <f t="shared" si="58"/>
        <v>21.037037037037038</v>
      </c>
      <c r="Q924" s="13" t="s">
        <v>8246</v>
      </c>
      <c r="R924" s="15">
        <f t="shared" si="59"/>
        <v>189.33333333333334</v>
      </c>
      <c r="S924" t="s">
        <v>8325</v>
      </c>
      <c r="T924" t="s">
        <v>8328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 s="13" t="s">
        <v>8224</v>
      </c>
      <c r="E925">
        <v>15000</v>
      </c>
      <c r="F925">
        <v>330</v>
      </c>
      <c r="G925" t="s">
        <v>8221</v>
      </c>
      <c r="H925">
        <v>1416614523</v>
      </c>
      <c r="I925" s="9">
        <f t="shared" si="56"/>
        <v>41965.001423611116</v>
      </c>
      <c r="J925">
        <v>1414018923</v>
      </c>
      <c r="K925" s="9">
        <f t="shared" si="57"/>
        <v>41934.959756944445</v>
      </c>
      <c r="L925" t="b">
        <v>0</v>
      </c>
      <c r="M925">
        <v>6</v>
      </c>
      <c r="N925" t="b">
        <v>0</v>
      </c>
      <c r="O925" t="s">
        <v>8278</v>
      </c>
      <c r="P925" s="5">
        <f t="shared" si="58"/>
        <v>2.1999999999999997</v>
      </c>
      <c r="Q925" s="13" t="s">
        <v>8246</v>
      </c>
      <c r="R925" s="15">
        <f t="shared" si="59"/>
        <v>55</v>
      </c>
      <c r="S925" t="s">
        <v>8325</v>
      </c>
      <c r="T925" t="s">
        <v>8328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 s="13" t="s">
        <v>8224</v>
      </c>
      <c r="E926">
        <v>3000</v>
      </c>
      <c r="F926">
        <v>327</v>
      </c>
      <c r="G926" t="s">
        <v>8221</v>
      </c>
      <c r="H926">
        <v>1360795069</v>
      </c>
      <c r="I926" s="9">
        <f t="shared" si="56"/>
        <v>41318.942928240744</v>
      </c>
      <c r="J926">
        <v>1358203069</v>
      </c>
      <c r="K926" s="9">
        <f t="shared" si="57"/>
        <v>41288.942928240744</v>
      </c>
      <c r="L926" t="b">
        <v>0</v>
      </c>
      <c r="M926">
        <v>15</v>
      </c>
      <c r="N926" t="b">
        <v>0</v>
      </c>
      <c r="O926" t="s">
        <v>8278</v>
      </c>
      <c r="P926" s="5">
        <f t="shared" si="58"/>
        <v>10.9</v>
      </c>
      <c r="Q926" s="13" t="s">
        <v>8246</v>
      </c>
      <c r="R926" s="15">
        <f t="shared" si="59"/>
        <v>21.8</v>
      </c>
      <c r="S926" t="s">
        <v>8325</v>
      </c>
      <c r="T926" t="s">
        <v>8328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 s="13" t="s">
        <v>8224</v>
      </c>
      <c r="E927">
        <v>6000</v>
      </c>
      <c r="F927">
        <v>160</v>
      </c>
      <c r="G927" t="s">
        <v>8221</v>
      </c>
      <c r="H927">
        <v>1385590111</v>
      </c>
      <c r="I927" s="9">
        <f t="shared" si="56"/>
        <v>41605.922581018516</v>
      </c>
      <c r="J927">
        <v>1382994511</v>
      </c>
      <c r="K927" s="9">
        <f t="shared" si="57"/>
        <v>41575.880914351852</v>
      </c>
      <c r="L927" t="b">
        <v>0</v>
      </c>
      <c r="M927">
        <v>5</v>
      </c>
      <c r="N927" t="b">
        <v>0</v>
      </c>
      <c r="O927" t="s">
        <v>8278</v>
      </c>
      <c r="P927" s="5">
        <f t="shared" si="58"/>
        <v>2.666666666666667</v>
      </c>
      <c r="Q927" s="13" t="s">
        <v>8246</v>
      </c>
      <c r="R927" s="15">
        <f t="shared" si="59"/>
        <v>32</v>
      </c>
      <c r="S927" t="s">
        <v>8325</v>
      </c>
      <c r="T927" t="s">
        <v>8328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 s="13" t="s">
        <v>8224</v>
      </c>
      <c r="E928">
        <v>7000</v>
      </c>
      <c r="F928">
        <v>0</v>
      </c>
      <c r="G928" t="s">
        <v>8221</v>
      </c>
      <c r="H928">
        <v>1278628800</v>
      </c>
      <c r="I928" s="9">
        <f t="shared" si="56"/>
        <v>40367.944444444445</v>
      </c>
      <c r="J928">
        <v>1276043330</v>
      </c>
      <c r="K928" s="9">
        <f t="shared" si="57"/>
        <v>40338.02002314815</v>
      </c>
      <c r="L928" t="b">
        <v>0</v>
      </c>
      <c r="M928">
        <v>0</v>
      </c>
      <c r="N928" t="b">
        <v>0</v>
      </c>
      <c r="O928" t="s">
        <v>8278</v>
      </c>
      <c r="P928" s="5">
        <f t="shared" si="58"/>
        <v>0</v>
      </c>
      <c r="Q928" s="13" t="s">
        <v>8246</v>
      </c>
      <c r="R928" s="15" t="str">
        <f t="shared" si="59"/>
        <v>0</v>
      </c>
      <c r="S928" t="s">
        <v>8325</v>
      </c>
      <c r="T928" t="s">
        <v>8328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 s="13" t="s">
        <v>8224</v>
      </c>
      <c r="E929">
        <v>20000</v>
      </c>
      <c r="F929">
        <v>0</v>
      </c>
      <c r="G929" t="s">
        <v>8221</v>
      </c>
      <c r="H929">
        <v>1337024695</v>
      </c>
      <c r="I929" s="9">
        <f t="shared" si="56"/>
        <v>41043.822858796295</v>
      </c>
      <c r="J929">
        <v>1334432695</v>
      </c>
      <c r="K929" s="9">
        <f t="shared" si="57"/>
        <v>41013.822858796295</v>
      </c>
      <c r="L929" t="b">
        <v>0</v>
      </c>
      <c r="M929">
        <v>0</v>
      </c>
      <c r="N929" t="b">
        <v>0</v>
      </c>
      <c r="O929" t="s">
        <v>8278</v>
      </c>
      <c r="P929" s="5">
        <f t="shared" si="58"/>
        <v>0</v>
      </c>
      <c r="Q929" s="13" t="s">
        <v>8246</v>
      </c>
      <c r="R929" s="15" t="str">
        <f t="shared" si="59"/>
        <v>0</v>
      </c>
      <c r="S929" t="s">
        <v>8325</v>
      </c>
      <c r="T929" t="s">
        <v>8328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 s="13" t="s">
        <v>8224</v>
      </c>
      <c r="E930">
        <v>14500</v>
      </c>
      <c r="F930">
        <v>1575</v>
      </c>
      <c r="G930" t="s">
        <v>8221</v>
      </c>
      <c r="H930">
        <v>1353196800</v>
      </c>
      <c r="I930" s="9">
        <f t="shared" si="56"/>
        <v>41231</v>
      </c>
      <c r="J930">
        <v>1348864913</v>
      </c>
      <c r="K930" s="9">
        <f t="shared" si="57"/>
        <v>41180.86241898148</v>
      </c>
      <c r="L930" t="b">
        <v>0</v>
      </c>
      <c r="M930">
        <v>28</v>
      </c>
      <c r="N930" t="b">
        <v>0</v>
      </c>
      <c r="O930" t="s">
        <v>8278</v>
      </c>
      <c r="P930" s="5">
        <f t="shared" si="58"/>
        <v>10.86206896551724</v>
      </c>
      <c r="Q930" s="13" t="s">
        <v>8246</v>
      </c>
      <c r="R930" s="15">
        <f t="shared" si="59"/>
        <v>56.25</v>
      </c>
      <c r="S930" t="s">
        <v>8325</v>
      </c>
      <c r="T930" t="s">
        <v>8328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 s="13" t="s">
        <v>8224</v>
      </c>
      <c r="E931">
        <v>500</v>
      </c>
      <c r="F931">
        <v>0</v>
      </c>
      <c r="G931" t="s">
        <v>8221</v>
      </c>
      <c r="H931">
        <v>1333946569</v>
      </c>
      <c r="I931" s="9">
        <f t="shared" si="56"/>
        <v>41008.196400462963</v>
      </c>
      <c r="J931">
        <v>1331358169</v>
      </c>
      <c r="K931" s="9">
        <f t="shared" si="57"/>
        <v>40978.238067129627</v>
      </c>
      <c r="L931" t="b">
        <v>0</v>
      </c>
      <c r="M931">
        <v>0</v>
      </c>
      <c r="N931" t="b">
        <v>0</v>
      </c>
      <c r="O931" t="s">
        <v>8278</v>
      </c>
      <c r="P931" s="5">
        <f t="shared" si="58"/>
        <v>0</v>
      </c>
      <c r="Q931" s="13" t="s">
        <v>8246</v>
      </c>
      <c r="R931" s="15" t="str">
        <f t="shared" si="59"/>
        <v>0</v>
      </c>
      <c r="S931" t="s">
        <v>8325</v>
      </c>
      <c r="T931" t="s">
        <v>8328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 s="13" t="s">
        <v>8224</v>
      </c>
      <c r="E932">
        <v>900</v>
      </c>
      <c r="F932">
        <v>345</v>
      </c>
      <c r="G932" t="s">
        <v>8221</v>
      </c>
      <c r="H932">
        <v>1277501520</v>
      </c>
      <c r="I932" s="9">
        <f t="shared" si="56"/>
        <v>40354.897222222222</v>
      </c>
      <c r="J932">
        <v>1273874306</v>
      </c>
      <c r="K932" s="9">
        <f t="shared" si="57"/>
        <v>40312.915578703702</v>
      </c>
      <c r="L932" t="b">
        <v>0</v>
      </c>
      <c r="M932">
        <v>5</v>
      </c>
      <c r="N932" t="b">
        <v>0</v>
      </c>
      <c r="O932" t="s">
        <v>8278</v>
      </c>
      <c r="P932" s="5">
        <f t="shared" si="58"/>
        <v>38.333333333333336</v>
      </c>
      <c r="Q932" s="13" t="s">
        <v>8246</v>
      </c>
      <c r="R932" s="15">
        <f t="shared" si="59"/>
        <v>69</v>
      </c>
      <c r="S932" t="s">
        <v>8325</v>
      </c>
      <c r="T932" t="s">
        <v>8328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 s="13" t="s">
        <v>8225</v>
      </c>
      <c r="E933">
        <v>2000</v>
      </c>
      <c r="F933">
        <v>131</v>
      </c>
      <c r="G933" t="s">
        <v>8221</v>
      </c>
      <c r="H933">
        <v>1395007200</v>
      </c>
      <c r="I933" s="9">
        <f t="shared" si="56"/>
        <v>41714.916666666664</v>
      </c>
      <c r="J933">
        <v>1392021502</v>
      </c>
      <c r="K933" s="9">
        <f t="shared" si="57"/>
        <v>41680.359976851854</v>
      </c>
      <c r="L933" t="b">
        <v>0</v>
      </c>
      <c r="M933">
        <v>7</v>
      </c>
      <c r="N933" t="b">
        <v>0</v>
      </c>
      <c r="O933" t="s">
        <v>8278</v>
      </c>
      <c r="P933" s="5">
        <f t="shared" si="58"/>
        <v>6.5500000000000007</v>
      </c>
      <c r="Q933" s="13" t="s">
        <v>8247</v>
      </c>
      <c r="R933" s="15">
        <f t="shared" si="59"/>
        <v>18.714285714285715</v>
      </c>
      <c r="S933" t="s">
        <v>8325</v>
      </c>
      <c r="T933" t="s">
        <v>8328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 s="13" t="s">
        <v>8224</v>
      </c>
      <c r="E934">
        <v>9500</v>
      </c>
      <c r="F934">
        <v>1381</v>
      </c>
      <c r="G934" t="s">
        <v>8221</v>
      </c>
      <c r="H934">
        <v>1363990545</v>
      </c>
      <c r="I934" s="9">
        <f t="shared" si="56"/>
        <v>41355.927604166667</v>
      </c>
      <c r="J934">
        <v>1360106145</v>
      </c>
      <c r="K934" s="9">
        <f t="shared" si="57"/>
        <v>41310.969270833331</v>
      </c>
      <c r="L934" t="b">
        <v>0</v>
      </c>
      <c r="M934">
        <v>30</v>
      </c>
      <c r="N934" t="b">
        <v>0</v>
      </c>
      <c r="O934" t="s">
        <v>8278</v>
      </c>
      <c r="P934" s="5">
        <f t="shared" si="58"/>
        <v>14.536842105263158</v>
      </c>
      <c r="Q934" s="13" t="s">
        <v>8246</v>
      </c>
      <c r="R934" s="15">
        <f t="shared" si="59"/>
        <v>46.033333333333331</v>
      </c>
      <c r="S934" t="s">
        <v>8325</v>
      </c>
      <c r="T934" t="s">
        <v>8328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 s="13" t="s">
        <v>8224</v>
      </c>
      <c r="E935">
        <v>2000</v>
      </c>
      <c r="F935">
        <v>120</v>
      </c>
      <c r="G935" t="s">
        <v>8221</v>
      </c>
      <c r="H935">
        <v>1399867409</v>
      </c>
      <c r="I935" s="9">
        <f t="shared" si="56"/>
        <v>41771.169085648151</v>
      </c>
      <c r="J935">
        <v>1394683409</v>
      </c>
      <c r="K935" s="9">
        <f t="shared" si="57"/>
        <v>41711.169085648151</v>
      </c>
      <c r="L935" t="b">
        <v>0</v>
      </c>
      <c r="M935">
        <v>2</v>
      </c>
      <c r="N935" t="b">
        <v>0</v>
      </c>
      <c r="O935" t="s">
        <v>8278</v>
      </c>
      <c r="P935" s="5">
        <f t="shared" si="58"/>
        <v>6</v>
      </c>
      <c r="Q935" s="13" t="s">
        <v>8246</v>
      </c>
      <c r="R935" s="15">
        <f t="shared" si="59"/>
        <v>60</v>
      </c>
      <c r="S935" t="s">
        <v>8325</v>
      </c>
      <c r="T935" t="s">
        <v>8328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 s="13" t="s">
        <v>8229</v>
      </c>
      <c r="E936">
        <v>5000</v>
      </c>
      <c r="F936">
        <v>1520</v>
      </c>
      <c r="G936" t="s">
        <v>8221</v>
      </c>
      <c r="H936">
        <v>1399183200</v>
      </c>
      <c r="I936" s="9">
        <f t="shared" si="56"/>
        <v>41763.25</v>
      </c>
      <c r="J936">
        <v>1396633284</v>
      </c>
      <c r="K936" s="9">
        <f t="shared" si="57"/>
        <v>41733.737083333333</v>
      </c>
      <c r="L936" t="b">
        <v>0</v>
      </c>
      <c r="M936">
        <v>30</v>
      </c>
      <c r="N936" t="b">
        <v>0</v>
      </c>
      <c r="O936" t="s">
        <v>8278</v>
      </c>
      <c r="P936" s="5">
        <f t="shared" si="58"/>
        <v>30.4</v>
      </c>
      <c r="Q936" s="13" t="s">
        <v>8251</v>
      </c>
      <c r="R936" s="15">
        <f t="shared" si="59"/>
        <v>50.666666666666664</v>
      </c>
      <c r="S936" t="s">
        <v>8325</v>
      </c>
      <c r="T936" t="s">
        <v>8328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 s="13" t="s">
        <v>8224</v>
      </c>
      <c r="E937">
        <v>3500</v>
      </c>
      <c r="F937">
        <v>50</v>
      </c>
      <c r="G937" t="s">
        <v>8221</v>
      </c>
      <c r="H937">
        <v>1454054429</v>
      </c>
      <c r="I937" s="9">
        <f t="shared" si="56"/>
        <v>42398.333668981482</v>
      </c>
      <c r="J937">
        <v>1451462429</v>
      </c>
      <c r="K937" s="9">
        <f t="shared" si="57"/>
        <v>42368.333668981482</v>
      </c>
      <c r="L937" t="b">
        <v>0</v>
      </c>
      <c r="M937">
        <v>2</v>
      </c>
      <c r="N937" t="b">
        <v>0</v>
      </c>
      <c r="O937" t="s">
        <v>8278</v>
      </c>
      <c r="P937" s="5">
        <f t="shared" si="58"/>
        <v>1.4285714285714286</v>
      </c>
      <c r="Q937" s="13" t="s">
        <v>8246</v>
      </c>
      <c r="R937" s="15">
        <f t="shared" si="59"/>
        <v>25</v>
      </c>
      <c r="S937" t="s">
        <v>8325</v>
      </c>
      <c r="T937" t="s">
        <v>8328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 s="13" t="s">
        <v>8224</v>
      </c>
      <c r="E938">
        <v>1400</v>
      </c>
      <c r="F938">
        <v>0</v>
      </c>
      <c r="G938" t="s">
        <v>8221</v>
      </c>
      <c r="H938">
        <v>1326916800</v>
      </c>
      <c r="I938" s="9">
        <f t="shared" si="56"/>
        <v>40926.833333333336</v>
      </c>
      <c r="J938">
        <v>1323131689</v>
      </c>
      <c r="K938" s="9">
        <f t="shared" si="57"/>
        <v>40883.024178240739</v>
      </c>
      <c r="L938" t="b">
        <v>0</v>
      </c>
      <c r="M938">
        <v>0</v>
      </c>
      <c r="N938" t="b">
        <v>0</v>
      </c>
      <c r="O938" t="s">
        <v>8278</v>
      </c>
      <c r="P938" s="5">
        <f t="shared" si="58"/>
        <v>0</v>
      </c>
      <c r="Q938" s="13" t="s">
        <v>8246</v>
      </c>
      <c r="R938" s="15" t="str">
        <f t="shared" si="59"/>
        <v>0</v>
      </c>
      <c r="S938" t="s">
        <v>8325</v>
      </c>
      <c r="T938" t="s">
        <v>8328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 s="13" t="s">
        <v>8224</v>
      </c>
      <c r="E939">
        <v>3500</v>
      </c>
      <c r="F939">
        <v>40</v>
      </c>
      <c r="G939" t="s">
        <v>8221</v>
      </c>
      <c r="H939">
        <v>1383509357</v>
      </c>
      <c r="I939" s="9">
        <f t="shared" si="56"/>
        <v>41581.839780092596</v>
      </c>
      <c r="J939">
        <v>1380913757</v>
      </c>
      <c r="K939" s="9">
        <f t="shared" si="57"/>
        <v>41551.798113425924</v>
      </c>
      <c r="L939" t="b">
        <v>0</v>
      </c>
      <c r="M939">
        <v>2</v>
      </c>
      <c r="N939" t="b">
        <v>0</v>
      </c>
      <c r="O939" t="s">
        <v>8278</v>
      </c>
      <c r="P939" s="5">
        <f t="shared" si="58"/>
        <v>1.1428571428571428</v>
      </c>
      <c r="Q939" s="13" t="s">
        <v>8246</v>
      </c>
      <c r="R939" s="15">
        <f t="shared" si="59"/>
        <v>20</v>
      </c>
      <c r="S939" t="s">
        <v>8325</v>
      </c>
      <c r="T939" t="s">
        <v>8328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 s="13" t="s">
        <v>8224</v>
      </c>
      <c r="E940">
        <v>7000</v>
      </c>
      <c r="F940">
        <v>25</v>
      </c>
      <c r="G940" t="s">
        <v>8221</v>
      </c>
      <c r="H940">
        <v>1346585448</v>
      </c>
      <c r="I940" s="9">
        <f t="shared" si="56"/>
        <v>41154.479722222226</v>
      </c>
      <c r="J940">
        <v>1343993448</v>
      </c>
      <c r="K940" s="9">
        <f t="shared" si="57"/>
        <v>41124.479722222226</v>
      </c>
      <c r="L940" t="b">
        <v>0</v>
      </c>
      <c r="M940">
        <v>1</v>
      </c>
      <c r="N940" t="b">
        <v>0</v>
      </c>
      <c r="O940" t="s">
        <v>8278</v>
      </c>
      <c r="P940" s="5">
        <f t="shared" si="58"/>
        <v>0.35714285714285715</v>
      </c>
      <c r="Q940" s="13" t="s">
        <v>8246</v>
      </c>
      <c r="R940" s="15">
        <f t="shared" si="59"/>
        <v>25</v>
      </c>
      <c r="S940" t="s">
        <v>8325</v>
      </c>
      <c r="T940" t="s">
        <v>8328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 s="13" t="s">
        <v>8224</v>
      </c>
      <c r="E941">
        <v>2750</v>
      </c>
      <c r="F941">
        <v>40</v>
      </c>
      <c r="G941" t="s">
        <v>8221</v>
      </c>
      <c r="H941">
        <v>1372622280</v>
      </c>
      <c r="I941" s="9">
        <f t="shared" si="56"/>
        <v>41455.831944444442</v>
      </c>
      <c r="J941">
        <v>1369246738</v>
      </c>
      <c r="K941" s="9">
        <f t="shared" si="57"/>
        <v>41416.763171296298</v>
      </c>
      <c r="L941" t="b">
        <v>0</v>
      </c>
      <c r="M941">
        <v>2</v>
      </c>
      <c r="N941" t="b">
        <v>0</v>
      </c>
      <c r="O941" t="s">
        <v>8278</v>
      </c>
      <c r="P941" s="5">
        <f t="shared" si="58"/>
        <v>1.4545454545454546</v>
      </c>
      <c r="Q941" s="13" t="s">
        <v>8246</v>
      </c>
      <c r="R941" s="15">
        <f t="shared" si="59"/>
        <v>20</v>
      </c>
      <c r="S941" t="s">
        <v>8325</v>
      </c>
      <c r="T941" t="s">
        <v>8328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 s="13" t="s">
        <v>8224</v>
      </c>
      <c r="E942">
        <v>9000</v>
      </c>
      <c r="F942">
        <v>1544</v>
      </c>
      <c r="G942" t="s">
        <v>8221</v>
      </c>
      <c r="H942">
        <v>1439251926</v>
      </c>
      <c r="I942" s="9">
        <f t="shared" si="56"/>
        <v>42227.008402777778</v>
      </c>
      <c r="J942">
        <v>1435363926</v>
      </c>
      <c r="K942" s="9">
        <f t="shared" si="57"/>
        <v>42182.008402777778</v>
      </c>
      <c r="L942" t="b">
        <v>0</v>
      </c>
      <c r="M942">
        <v>14</v>
      </c>
      <c r="N942" t="b">
        <v>0</v>
      </c>
      <c r="O942" t="s">
        <v>8273</v>
      </c>
      <c r="P942" s="5">
        <f t="shared" si="58"/>
        <v>17.155555555555555</v>
      </c>
      <c r="Q942" s="13" t="s">
        <v>8246</v>
      </c>
      <c r="R942" s="15">
        <f t="shared" si="59"/>
        <v>110.28571428571429</v>
      </c>
      <c r="S942" t="s">
        <v>8319</v>
      </c>
      <c r="T942" t="s">
        <v>8321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 s="13" t="s">
        <v>8224</v>
      </c>
      <c r="E943">
        <v>50000</v>
      </c>
      <c r="F943">
        <v>1161</v>
      </c>
      <c r="G943" t="s">
        <v>8221</v>
      </c>
      <c r="H943">
        <v>1486693145</v>
      </c>
      <c r="I943" s="9">
        <f t="shared" si="56"/>
        <v>42776.096585648149</v>
      </c>
      <c r="J943">
        <v>1484101145</v>
      </c>
      <c r="K943" s="9">
        <f t="shared" si="57"/>
        <v>42746.096585648149</v>
      </c>
      <c r="L943" t="b">
        <v>0</v>
      </c>
      <c r="M943">
        <v>31</v>
      </c>
      <c r="N943" t="b">
        <v>0</v>
      </c>
      <c r="O943" t="s">
        <v>8273</v>
      </c>
      <c r="P943" s="5">
        <f t="shared" si="58"/>
        <v>2.3220000000000001</v>
      </c>
      <c r="Q943" s="13" t="s">
        <v>8246</v>
      </c>
      <c r="R943" s="15">
        <f t="shared" si="59"/>
        <v>37.451612903225808</v>
      </c>
      <c r="S943" t="s">
        <v>8319</v>
      </c>
      <c r="T943" t="s">
        <v>8321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 s="13" t="s">
        <v>8224</v>
      </c>
      <c r="E944">
        <v>7500</v>
      </c>
      <c r="F944">
        <v>668</v>
      </c>
      <c r="G944" t="s">
        <v>8221</v>
      </c>
      <c r="H944">
        <v>1455826460</v>
      </c>
      <c r="I944" s="9">
        <f t="shared" si="56"/>
        <v>42418.843287037031</v>
      </c>
      <c r="J944">
        <v>1452716060</v>
      </c>
      <c r="K944" s="9">
        <f t="shared" si="57"/>
        <v>42382.843287037031</v>
      </c>
      <c r="L944" t="b">
        <v>0</v>
      </c>
      <c r="M944">
        <v>16</v>
      </c>
      <c r="N944" t="b">
        <v>0</v>
      </c>
      <c r="O944" t="s">
        <v>8273</v>
      </c>
      <c r="P944" s="5">
        <f t="shared" si="58"/>
        <v>8.9066666666666663</v>
      </c>
      <c r="Q944" s="13" t="s">
        <v>8246</v>
      </c>
      <c r="R944" s="15">
        <f t="shared" si="59"/>
        <v>41.75</v>
      </c>
      <c r="S944" t="s">
        <v>8319</v>
      </c>
      <c r="T944" t="s">
        <v>8321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 s="13" t="s">
        <v>8224</v>
      </c>
      <c r="E945">
        <v>3000</v>
      </c>
      <c r="F945">
        <v>289</v>
      </c>
      <c r="G945" t="s">
        <v>8221</v>
      </c>
      <c r="H945">
        <v>1480438905</v>
      </c>
      <c r="I945" s="9">
        <f t="shared" si="56"/>
        <v>42703.709548611107</v>
      </c>
      <c r="J945">
        <v>1477843305</v>
      </c>
      <c r="K945" s="9">
        <f t="shared" si="57"/>
        <v>42673.66788194445</v>
      </c>
      <c r="L945" t="b">
        <v>0</v>
      </c>
      <c r="M945">
        <v>12</v>
      </c>
      <c r="N945" t="b">
        <v>0</v>
      </c>
      <c r="O945" t="s">
        <v>8273</v>
      </c>
      <c r="P945" s="5">
        <f t="shared" si="58"/>
        <v>9.6333333333333346</v>
      </c>
      <c r="Q945" s="13" t="s">
        <v>8246</v>
      </c>
      <c r="R945" s="15">
        <f t="shared" si="59"/>
        <v>24.083333333333332</v>
      </c>
      <c r="S945" t="s">
        <v>8319</v>
      </c>
      <c r="T945" t="s">
        <v>8321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 s="13" t="s">
        <v>8224</v>
      </c>
      <c r="E946">
        <v>50000</v>
      </c>
      <c r="F946">
        <v>6663</v>
      </c>
      <c r="G946" t="s">
        <v>8221</v>
      </c>
      <c r="H946">
        <v>1460988000</v>
      </c>
      <c r="I946" s="9">
        <f t="shared" si="56"/>
        <v>42478.583333333328</v>
      </c>
      <c r="J946">
        <v>1458050450</v>
      </c>
      <c r="K946" s="9">
        <f t="shared" si="57"/>
        <v>42444.583912037036</v>
      </c>
      <c r="L946" t="b">
        <v>0</v>
      </c>
      <c r="M946">
        <v>96</v>
      </c>
      <c r="N946" t="b">
        <v>0</v>
      </c>
      <c r="O946" t="s">
        <v>8273</v>
      </c>
      <c r="P946" s="5">
        <f t="shared" si="58"/>
        <v>13.325999999999999</v>
      </c>
      <c r="Q946" s="13" t="s">
        <v>8246</v>
      </c>
      <c r="R946" s="15">
        <f t="shared" si="59"/>
        <v>69.40625</v>
      </c>
      <c r="S946" t="s">
        <v>8319</v>
      </c>
      <c r="T946" t="s">
        <v>8321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 s="13" t="s">
        <v>8230</v>
      </c>
      <c r="E947">
        <v>100000</v>
      </c>
      <c r="F947">
        <v>2484</v>
      </c>
      <c r="G947" t="s">
        <v>8221</v>
      </c>
      <c r="H947">
        <v>1487462340</v>
      </c>
      <c r="I947" s="9">
        <f t="shared" si="56"/>
        <v>42784.999305555553</v>
      </c>
      <c r="J947">
        <v>1482958626</v>
      </c>
      <c r="K947" s="9">
        <f t="shared" si="57"/>
        <v>42732.872986111113</v>
      </c>
      <c r="L947" t="b">
        <v>0</v>
      </c>
      <c r="M947">
        <v>16</v>
      </c>
      <c r="N947" t="b">
        <v>0</v>
      </c>
      <c r="O947" t="s">
        <v>8273</v>
      </c>
      <c r="P947" s="5">
        <f t="shared" si="58"/>
        <v>2.484</v>
      </c>
      <c r="Q947" s="13" t="s">
        <v>8249</v>
      </c>
      <c r="R947" s="15">
        <f t="shared" si="59"/>
        <v>155.25</v>
      </c>
      <c r="S947" t="s">
        <v>8319</v>
      </c>
      <c r="T947" t="s">
        <v>8321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 s="13" t="s">
        <v>8224</v>
      </c>
      <c r="E948">
        <v>15000</v>
      </c>
      <c r="F948">
        <v>286</v>
      </c>
      <c r="G948" t="s">
        <v>8221</v>
      </c>
      <c r="H948">
        <v>1473444048</v>
      </c>
      <c r="I948" s="9">
        <f t="shared" si="56"/>
        <v>42622.750555555554</v>
      </c>
      <c r="J948">
        <v>1470852048</v>
      </c>
      <c r="K948" s="9">
        <f t="shared" si="57"/>
        <v>42592.750555555554</v>
      </c>
      <c r="L948" t="b">
        <v>0</v>
      </c>
      <c r="M948">
        <v>5</v>
      </c>
      <c r="N948" t="b">
        <v>0</v>
      </c>
      <c r="O948" t="s">
        <v>8273</v>
      </c>
      <c r="P948" s="5">
        <f t="shared" si="58"/>
        <v>1.9066666666666665</v>
      </c>
      <c r="Q948" s="13" t="s">
        <v>8246</v>
      </c>
      <c r="R948" s="15">
        <f t="shared" si="59"/>
        <v>57.2</v>
      </c>
      <c r="S948" t="s">
        <v>8319</v>
      </c>
      <c r="T948" t="s">
        <v>8321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 s="13" t="s">
        <v>8224</v>
      </c>
      <c r="E949">
        <v>850</v>
      </c>
      <c r="F949">
        <v>0</v>
      </c>
      <c r="G949" t="s">
        <v>8221</v>
      </c>
      <c r="H949">
        <v>1467312306</v>
      </c>
      <c r="I949" s="9">
        <f t="shared" si="56"/>
        <v>42551.781319444446</v>
      </c>
      <c r="J949">
        <v>1462128306</v>
      </c>
      <c r="K949" s="9">
        <f t="shared" si="57"/>
        <v>42491.781319444446</v>
      </c>
      <c r="L949" t="b">
        <v>0</v>
      </c>
      <c r="M949">
        <v>0</v>
      </c>
      <c r="N949" t="b">
        <v>0</v>
      </c>
      <c r="O949" t="s">
        <v>8273</v>
      </c>
      <c r="P949" s="5">
        <f t="shared" si="58"/>
        <v>0</v>
      </c>
      <c r="Q949" s="13" t="s">
        <v>8246</v>
      </c>
      <c r="R949" s="15" t="str">
        <f t="shared" si="59"/>
        <v>0</v>
      </c>
      <c r="S949" t="s">
        <v>8319</v>
      </c>
      <c r="T949" t="s">
        <v>8321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 s="13" t="s">
        <v>8233</v>
      </c>
      <c r="E950">
        <v>4000</v>
      </c>
      <c r="F950">
        <v>480</v>
      </c>
      <c r="G950" t="s">
        <v>8221</v>
      </c>
      <c r="H950">
        <v>1457812364</v>
      </c>
      <c r="I950" s="9">
        <f t="shared" si="56"/>
        <v>42441.828287037039</v>
      </c>
      <c r="J950">
        <v>1455220364</v>
      </c>
      <c r="K950" s="9">
        <f t="shared" si="57"/>
        <v>42411.828287037039</v>
      </c>
      <c r="L950" t="b">
        <v>0</v>
      </c>
      <c r="M950">
        <v>8</v>
      </c>
      <c r="N950" t="b">
        <v>0</v>
      </c>
      <c r="O950" t="s">
        <v>8273</v>
      </c>
      <c r="P950" s="5">
        <f t="shared" si="58"/>
        <v>12</v>
      </c>
      <c r="Q950" s="13" t="s">
        <v>8249</v>
      </c>
      <c r="R950" s="15">
        <f t="shared" si="59"/>
        <v>60</v>
      </c>
      <c r="S950" t="s">
        <v>8319</v>
      </c>
      <c r="T950" t="s">
        <v>8321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 s="13" t="s">
        <v>8236</v>
      </c>
      <c r="E951">
        <v>20000</v>
      </c>
      <c r="F951">
        <v>273</v>
      </c>
      <c r="G951" t="s">
        <v>8221</v>
      </c>
      <c r="H951">
        <v>1456016576</v>
      </c>
      <c r="I951" s="9">
        <f t="shared" si="56"/>
        <v>42421.043703703705</v>
      </c>
      <c r="J951">
        <v>1450832576</v>
      </c>
      <c r="K951" s="9">
        <f t="shared" si="57"/>
        <v>42361.043703703705</v>
      </c>
      <c r="L951" t="b">
        <v>0</v>
      </c>
      <c r="M951">
        <v>7</v>
      </c>
      <c r="N951" t="b">
        <v>0</v>
      </c>
      <c r="O951" t="s">
        <v>8273</v>
      </c>
      <c r="P951" s="5">
        <f t="shared" si="58"/>
        <v>1.365</v>
      </c>
      <c r="Q951" s="13" t="s">
        <v>8249</v>
      </c>
      <c r="R951" s="15">
        <f t="shared" si="59"/>
        <v>39</v>
      </c>
      <c r="S951" t="s">
        <v>8319</v>
      </c>
      <c r="T951" t="s">
        <v>8321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 s="13" t="s">
        <v>8229</v>
      </c>
      <c r="E952">
        <v>5000</v>
      </c>
      <c r="F952">
        <v>1402</v>
      </c>
      <c r="G952" t="s">
        <v>8221</v>
      </c>
      <c r="H952">
        <v>1453053661</v>
      </c>
      <c r="I952" s="9">
        <f t="shared" si="56"/>
        <v>42386.750706018516</v>
      </c>
      <c r="J952">
        <v>1450461661</v>
      </c>
      <c r="K952" s="9">
        <f t="shared" si="57"/>
        <v>42356.750706018516</v>
      </c>
      <c r="L952" t="b">
        <v>0</v>
      </c>
      <c r="M952">
        <v>24</v>
      </c>
      <c r="N952" t="b">
        <v>0</v>
      </c>
      <c r="O952" t="s">
        <v>8273</v>
      </c>
      <c r="P952" s="5">
        <f t="shared" si="58"/>
        <v>28.04</v>
      </c>
      <c r="Q952" s="13" t="s">
        <v>8251</v>
      </c>
      <c r="R952" s="15">
        <f t="shared" si="59"/>
        <v>58.416666666666664</v>
      </c>
      <c r="S952" t="s">
        <v>8319</v>
      </c>
      <c r="T952" t="s">
        <v>8321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 s="13" t="s">
        <v>8224</v>
      </c>
      <c r="E953">
        <v>50000</v>
      </c>
      <c r="F953">
        <v>19195</v>
      </c>
      <c r="G953" t="s">
        <v>8221</v>
      </c>
      <c r="H953">
        <v>1465054872</v>
      </c>
      <c r="I953" s="9">
        <f t="shared" si="56"/>
        <v>42525.653611111105</v>
      </c>
      <c r="J953">
        <v>1461166872</v>
      </c>
      <c r="K953" s="9">
        <f t="shared" si="57"/>
        <v>42480.653611111105</v>
      </c>
      <c r="L953" t="b">
        <v>0</v>
      </c>
      <c r="M953">
        <v>121</v>
      </c>
      <c r="N953" t="b">
        <v>0</v>
      </c>
      <c r="O953" t="s">
        <v>8273</v>
      </c>
      <c r="P953" s="5">
        <f t="shared" si="58"/>
        <v>38.39</v>
      </c>
      <c r="Q953" s="13" t="s">
        <v>8246</v>
      </c>
      <c r="R953" s="15">
        <f t="shared" si="59"/>
        <v>158.63636363636363</v>
      </c>
      <c r="S953" t="s">
        <v>8319</v>
      </c>
      <c r="T953" t="s">
        <v>8321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 s="13" t="s">
        <v>8224</v>
      </c>
      <c r="E954">
        <v>49000</v>
      </c>
      <c r="F954">
        <v>19572</v>
      </c>
      <c r="G954" t="s">
        <v>8221</v>
      </c>
      <c r="H954">
        <v>1479483812</v>
      </c>
      <c r="I954" s="9">
        <f t="shared" si="56"/>
        <v>42692.655231481483</v>
      </c>
      <c r="J954">
        <v>1476888212</v>
      </c>
      <c r="K954" s="9">
        <f t="shared" si="57"/>
        <v>42662.613564814819</v>
      </c>
      <c r="L954" t="b">
        <v>0</v>
      </c>
      <c r="M954">
        <v>196</v>
      </c>
      <c r="N954" t="b">
        <v>0</v>
      </c>
      <c r="O954" t="s">
        <v>8273</v>
      </c>
      <c r="P954" s="5">
        <f t="shared" si="58"/>
        <v>39.942857142857143</v>
      </c>
      <c r="Q954" s="13" t="s">
        <v>8246</v>
      </c>
      <c r="R954" s="15">
        <f t="shared" si="59"/>
        <v>99.857142857142861</v>
      </c>
      <c r="S954" t="s">
        <v>8319</v>
      </c>
      <c r="T954" t="s">
        <v>8321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 s="13" t="s">
        <v>8224</v>
      </c>
      <c r="E955">
        <v>15000</v>
      </c>
      <c r="F955">
        <v>126</v>
      </c>
      <c r="G955" t="s">
        <v>8221</v>
      </c>
      <c r="H955">
        <v>1422158199</v>
      </c>
      <c r="I955" s="9">
        <f t="shared" si="56"/>
        <v>42029.164340277777</v>
      </c>
      <c r="J955">
        <v>1419566199</v>
      </c>
      <c r="K955" s="9">
        <f t="shared" si="57"/>
        <v>41999.164340277777</v>
      </c>
      <c r="L955" t="b">
        <v>0</v>
      </c>
      <c r="M955">
        <v>5</v>
      </c>
      <c r="N955" t="b">
        <v>0</v>
      </c>
      <c r="O955" t="s">
        <v>8273</v>
      </c>
      <c r="P955" s="5">
        <f t="shared" si="58"/>
        <v>0.84</v>
      </c>
      <c r="Q955" s="13" t="s">
        <v>8246</v>
      </c>
      <c r="R955" s="15">
        <f t="shared" si="59"/>
        <v>25.2</v>
      </c>
      <c r="S955" t="s">
        <v>8319</v>
      </c>
      <c r="T955" t="s">
        <v>8321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 s="13" t="s">
        <v>8224</v>
      </c>
      <c r="E956">
        <v>15000</v>
      </c>
      <c r="F956">
        <v>6511</v>
      </c>
      <c r="G956" t="s">
        <v>8221</v>
      </c>
      <c r="H956">
        <v>1440100839</v>
      </c>
      <c r="I956" s="9">
        <f t="shared" si="56"/>
        <v>42236.833784722221</v>
      </c>
      <c r="J956">
        <v>1436472039</v>
      </c>
      <c r="K956" s="9">
        <f t="shared" si="57"/>
        <v>42194.833784722221</v>
      </c>
      <c r="L956" t="b">
        <v>0</v>
      </c>
      <c r="M956">
        <v>73</v>
      </c>
      <c r="N956" t="b">
        <v>0</v>
      </c>
      <c r="O956" t="s">
        <v>8273</v>
      </c>
      <c r="P956" s="5">
        <f t="shared" si="58"/>
        <v>43.406666666666666</v>
      </c>
      <c r="Q956" s="13" t="s">
        <v>8246</v>
      </c>
      <c r="R956" s="15">
        <f t="shared" si="59"/>
        <v>89.191780821917803</v>
      </c>
      <c r="S956" t="s">
        <v>8319</v>
      </c>
      <c r="T956" t="s">
        <v>8321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 s="13" t="s">
        <v>8224</v>
      </c>
      <c r="E957">
        <v>300000</v>
      </c>
      <c r="F957">
        <v>16984</v>
      </c>
      <c r="G957" t="s">
        <v>8221</v>
      </c>
      <c r="H957">
        <v>1473750300</v>
      </c>
      <c r="I957" s="9">
        <f t="shared" si="56"/>
        <v>42626.295138888891</v>
      </c>
      <c r="J957">
        <v>1470294300</v>
      </c>
      <c r="K957" s="9">
        <f t="shared" si="57"/>
        <v>42586.295138888891</v>
      </c>
      <c r="L957" t="b">
        <v>0</v>
      </c>
      <c r="M957">
        <v>93</v>
      </c>
      <c r="N957" t="b">
        <v>0</v>
      </c>
      <c r="O957" t="s">
        <v>8273</v>
      </c>
      <c r="P957" s="5">
        <f t="shared" si="58"/>
        <v>5.6613333333333333</v>
      </c>
      <c r="Q957" s="13" t="s">
        <v>8246</v>
      </c>
      <c r="R957" s="15">
        <f t="shared" si="59"/>
        <v>182.6236559139785</v>
      </c>
      <c r="S957" t="s">
        <v>8319</v>
      </c>
      <c r="T957" t="s">
        <v>8321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 s="13" t="s">
        <v>8224</v>
      </c>
      <c r="E958">
        <v>50000</v>
      </c>
      <c r="F958">
        <v>861</v>
      </c>
      <c r="G958" t="s">
        <v>8221</v>
      </c>
      <c r="H958">
        <v>1430081759</v>
      </c>
      <c r="I958" s="9">
        <f t="shared" si="56"/>
        <v>42120.872210648144</v>
      </c>
      <c r="J958">
        <v>1424901359</v>
      </c>
      <c r="K958" s="9">
        <f t="shared" si="57"/>
        <v>42060.913877314815</v>
      </c>
      <c r="L958" t="b">
        <v>0</v>
      </c>
      <c r="M958">
        <v>17</v>
      </c>
      <c r="N958" t="b">
        <v>0</v>
      </c>
      <c r="O958" t="s">
        <v>8273</v>
      </c>
      <c r="P958" s="5">
        <f t="shared" si="58"/>
        <v>1.722</v>
      </c>
      <c r="Q958" s="13" t="s">
        <v>8246</v>
      </c>
      <c r="R958" s="15">
        <f t="shared" si="59"/>
        <v>50.647058823529413</v>
      </c>
      <c r="S958" t="s">
        <v>8319</v>
      </c>
      <c r="T958" t="s">
        <v>8321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 s="13" t="s">
        <v>8224</v>
      </c>
      <c r="E959">
        <v>12000</v>
      </c>
      <c r="F959">
        <v>233</v>
      </c>
      <c r="G959" t="s">
        <v>8221</v>
      </c>
      <c r="H959">
        <v>1479392133</v>
      </c>
      <c r="I959" s="9">
        <f t="shared" si="56"/>
        <v>42691.594131944439</v>
      </c>
      <c r="J959">
        <v>1476710133</v>
      </c>
      <c r="K959" s="9">
        <f t="shared" si="57"/>
        <v>42660.552465277782</v>
      </c>
      <c r="L959" t="b">
        <v>0</v>
      </c>
      <c r="M959">
        <v>7</v>
      </c>
      <c r="N959" t="b">
        <v>0</v>
      </c>
      <c r="O959" t="s">
        <v>8273</v>
      </c>
      <c r="P959" s="5">
        <f t="shared" si="58"/>
        <v>1.9416666666666664</v>
      </c>
      <c r="Q959" s="13" t="s">
        <v>8246</v>
      </c>
      <c r="R959" s="15">
        <f t="shared" si="59"/>
        <v>33.285714285714285</v>
      </c>
      <c r="S959" t="s">
        <v>8319</v>
      </c>
      <c r="T959" t="s">
        <v>8321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 s="13" t="s">
        <v>8224</v>
      </c>
      <c r="E960">
        <v>7777</v>
      </c>
      <c r="F960">
        <v>881</v>
      </c>
      <c r="G960" t="s">
        <v>8221</v>
      </c>
      <c r="H960">
        <v>1428641940</v>
      </c>
      <c r="I960" s="9">
        <f t="shared" si="56"/>
        <v>42104.207638888889</v>
      </c>
      <c r="J960">
        <v>1426792563</v>
      </c>
      <c r="K960" s="9">
        <f t="shared" si="57"/>
        <v>42082.802812499998</v>
      </c>
      <c r="L960" t="b">
        <v>0</v>
      </c>
      <c r="M960">
        <v>17</v>
      </c>
      <c r="N960" t="b">
        <v>0</v>
      </c>
      <c r="O960" t="s">
        <v>8273</v>
      </c>
      <c r="P960" s="5">
        <f t="shared" si="58"/>
        <v>11.328275684711327</v>
      </c>
      <c r="Q960" s="13" t="s">
        <v>8246</v>
      </c>
      <c r="R960" s="15">
        <f t="shared" si="59"/>
        <v>51.823529411764703</v>
      </c>
      <c r="S960" t="s">
        <v>8319</v>
      </c>
      <c r="T960" t="s">
        <v>8321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 s="13" t="s">
        <v>8224</v>
      </c>
      <c r="E961">
        <v>50000</v>
      </c>
      <c r="F961">
        <v>19430</v>
      </c>
      <c r="G961" t="s">
        <v>8221</v>
      </c>
      <c r="H961">
        <v>1421640665</v>
      </c>
      <c r="I961" s="9">
        <f t="shared" si="56"/>
        <v>42023.174363425926</v>
      </c>
      <c r="J961">
        <v>1419048665</v>
      </c>
      <c r="K961" s="9">
        <f t="shared" si="57"/>
        <v>41993.174363425926</v>
      </c>
      <c r="L961" t="b">
        <v>0</v>
      </c>
      <c r="M961">
        <v>171</v>
      </c>
      <c r="N961" t="b">
        <v>0</v>
      </c>
      <c r="O961" t="s">
        <v>8273</v>
      </c>
      <c r="P961" s="5">
        <f t="shared" si="58"/>
        <v>38.86</v>
      </c>
      <c r="Q961" s="13" t="s">
        <v>8246</v>
      </c>
      <c r="R961" s="15">
        <f t="shared" si="59"/>
        <v>113.62573099415205</v>
      </c>
      <c r="S961" t="s">
        <v>8319</v>
      </c>
      <c r="T961" t="s">
        <v>8321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 s="13" t="s">
        <v>8224</v>
      </c>
      <c r="E962">
        <v>55650</v>
      </c>
      <c r="F962">
        <v>25655</v>
      </c>
      <c r="G962" t="s">
        <v>8221</v>
      </c>
      <c r="H962">
        <v>1489500155</v>
      </c>
      <c r="I962" s="9">
        <f t="shared" ref="I962:I1025" si="60">(((H962/60)/60)/24)+DATE(1970,1,1)</f>
        <v>42808.585127314815</v>
      </c>
      <c r="J962">
        <v>1485874955</v>
      </c>
      <c r="K962" s="9">
        <f t="shared" ref="K962:K1025" si="61">(((J962/60)/60)/24)+DATE(1970,1,1)</f>
        <v>42766.626793981486</v>
      </c>
      <c r="L962" t="b">
        <v>0</v>
      </c>
      <c r="M962">
        <v>188</v>
      </c>
      <c r="N962" t="b">
        <v>0</v>
      </c>
      <c r="O962" t="s">
        <v>8273</v>
      </c>
      <c r="P962" s="5">
        <f t="shared" ref="P962:P1025" si="62">F962/E962*100</f>
        <v>46.100628930817614</v>
      </c>
      <c r="Q962" s="13" t="s">
        <v>8246</v>
      </c>
      <c r="R962" s="15">
        <f t="shared" ref="R962:R1025" si="63">IF(M962&gt;0,F962/M962,"0")</f>
        <v>136.46276595744681</v>
      </c>
      <c r="S962" t="s">
        <v>8319</v>
      </c>
      <c r="T962" t="s">
        <v>8321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 s="13" t="s">
        <v>8224</v>
      </c>
      <c r="E963">
        <v>95000</v>
      </c>
      <c r="F963">
        <v>40079</v>
      </c>
      <c r="G963" t="s">
        <v>8221</v>
      </c>
      <c r="H963">
        <v>1487617200</v>
      </c>
      <c r="I963" s="9">
        <f t="shared" si="60"/>
        <v>42786.791666666672</v>
      </c>
      <c r="J963">
        <v>1483634335</v>
      </c>
      <c r="K963" s="9">
        <f t="shared" si="61"/>
        <v>42740.693692129629</v>
      </c>
      <c r="L963" t="b">
        <v>0</v>
      </c>
      <c r="M963">
        <v>110</v>
      </c>
      <c r="N963" t="b">
        <v>0</v>
      </c>
      <c r="O963" t="s">
        <v>8273</v>
      </c>
      <c r="P963" s="5">
        <f t="shared" si="62"/>
        <v>42.188421052631583</v>
      </c>
      <c r="Q963" s="13" t="s">
        <v>8246</v>
      </c>
      <c r="R963" s="15">
        <f t="shared" si="63"/>
        <v>364.35454545454547</v>
      </c>
      <c r="S963" t="s">
        <v>8319</v>
      </c>
      <c r="T963" t="s">
        <v>8321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 s="13" t="s">
        <v>8224</v>
      </c>
      <c r="E964">
        <v>2500</v>
      </c>
      <c r="F964">
        <v>712</v>
      </c>
      <c r="G964" t="s">
        <v>8221</v>
      </c>
      <c r="H964">
        <v>1455210353</v>
      </c>
      <c r="I964" s="9">
        <f t="shared" si="60"/>
        <v>42411.712418981479</v>
      </c>
      <c r="J964">
        <v>1451927153</v>
      </c>
      <c r="K964" s="9">
        <f t="shared" si="61"/>
        <v>42373.712418981479</v>
      </c>
      <c r="L964" t="b">
        <v>0</v>
      </c>
      <c r="M964">
        <v>37</v>
      </c>
      <c r="N964" t="b">
        <v>0</v>
      </c>
      <c r="O964" t="s">
        <v>8273</v>
      </c>
      <c r="P964" s="5">
        <f t="shared" si="62"/>
        <v>28.48</v>
      </c>
      <c r="Q964" s="13" t="s">
        <v>8246</v>
      </c>
      <c r="R964" s="15">
        <f t="shared" si="63"/>
        <v>19.243243243243242</v>
      </c>
      <c r="S964" t="s">
        <v>8319</v>
      </c>
      <c r="T964" t="s">
        <v>8321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 s="13" t="s">
        <v>8224</v>
      </c>
      <c r="E965">
        <v>35000</v>
      </c>
      <c r="F965">
        <v>377</v>
      </c>
      <c r="G965" t="s">
        <v>8221</v>
      </c>
      <c r="H965">
        <v>1476717319</v>
      </c>
      <c r="I965" s="9">
        <f t="shared" si="60"/>
        <v>42660.635636574079</v>
      </c>
      <c r="J965">
        <v>1473693319</v>
      </c>
      <c r="K965" s="9">
        <f t="shared" si="61"/>
        <v>42625.635636574079</v>
      </c>
      <c r="L965" t="b">
        <v>0</v>
      </c>
      <c r="M965">
        <v>9</v>
      </c>
      <c r="N965" t="b">
        <v>0</v>
      </c>
      <c r="O965" t="s">
        <v>8273</v>
      </c>
      <c r="P965" s="5">
        <f t="shared" si="62"/>
        <v>1.077142857142857</v>
      </c>
      <c r="Q965" s="13" t="s">
        <v>8246</v>
      </c>
      <c r="R965" s="15">
        <f t="shared" si="63"/>
        <v>41.888888888888886</v>
      </c>
      <c r="S965" t="s">
        <v>8319</v>
      </c>
      <c r="T965" t="s">
        <v>8321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 s="13" t="s">
        <v>8229</v>
      </c>
      <c r="E966">
        <v>110000</v>
      </c>
      <c r="F966">
        <v>879</v>
      </c>
      <c r="G966" t="s">
        <v>8221</v>
      </c>
      <c r="H966">
        <v>1441119919</v>
      </c>
      <c r="I966" s="9">
        <f t="shared" si="60"/>
        <v>42248.628692129627</v>
      </c>
      <c r="J966">
        <v>1437663919</v>
      </c>
      <c r="K966" s="9">
        <f t="shared" si="61"/>
        <v>42208.628692129627</v>
      </c>
      <c r="L966" t="b">
        <v>0</v>
      </c>
      <c r="M966">
        <v>29</v>
      </c>
      <c r="N966" t="b">
        <v>0</v>
      </c>
      <c r="O966" t="s">
        <v>8273</v>
      </c>
      <c r="P966" s="5">
        <f t="shared" si="62"/>
        <v>0.79909090909090907</v>
      </c>
      <c r="Q966" s="13" t="s">
        <v>8251</v>
      </c>
      <c r="R966" s="15">
        <f t="shared" si="63"/>
        <v>30.310344827586206</v>
      </c>
      <c r="S966" t="s">
        <v>8319</v>
      </c>
      <c r="T966" t="s">
        <v>8321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 s="13" t="s">
        <v>8224</v>
      </c>
      <c r="E967">
        <v>25000</v>
      </c>
      <c r="F967">
        <v>298</v>
      </c>
      <c r="G967" t="s">
        <v>8221</v>
      </c>
      <c r="H967">
        <v>1477454340</v>
      </c>
      <c r="I967" s="9">
        <f t="shared" si="60"/>
        <v>42669.165972222225</v>
      </c>
      <c r="J967">
        <v>1474676646</v>
      </c>
      <c r="K967" s="9">
        <f t="shared" si="61"/>
        <v>42637.016736111109</v>
      </c>
      <c r="L967" t="b">
        <v>0</v>
      </c>
      <c r="M967">
        <v>6</v>
      </c>
      <c r="N967" t="b">
        <v>0</v>
      </c>
      <c r="O967" t="s">
        <v>8273</v>
      </c>
      <c r="P967" s="5">
        <f t="shared" si="62"/>
        <v>1.1919999999999999</v>
      </c>
      <c r="Q967" s="13" t="s">
        <v>8246</v>
      </c>
      <c r="R967" s="15">
        <f t="shared" si="63"/>
        <v>49.666666666666664</v>
      </c>
      <c r="S967" t="s">
        <v>8319</v>
      </c>
      <c r="T967" t="s">
        <v>8321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 s="13" t="s">
        <v>8224</v>
      </c>
      <c r="E968">
        <v>12000</v>
      </c>
      <c r="F968">
        <v>1776</v>
      </c>
      <c r="G968" t="s">
        <v>8221</v>
      </c>
      <c r="H968">
        <v>1475766932</v>
      </c>
      <c r="I968" s="9">
        <f t="shared" si="60"/>
        <v>42649.635787037041</v>
      </c>
      <c r="J968">
        <v>1473174932</v>
      </c>
      <c r="K968" s="9">
        <f t="shared" si="61"/>
        <v>42619.635787037041</v>
      </c>
      <c r="L968" t="b">
        <v>0</v>
      </c>
      <c r="M968">
        <v>30</v>
      </c>
      <c r="N968" t="b">
        <v>0</v>
      </c>
      <c r="O968" t="s">
        <v>8273</v>
      </c>
      <c r="P968" s="5">
        <f t="shared" si="62"/>
        <v>14.799999999999999</v>
      </c>
      <c r="Q968" s="13" t="s">
        <v>8246</v>
      </c>
      <c r="R968" s="15">
        <f t="shared" si="63"/>
        <v>59.2</v>
      </c>
      <c r="S968" t="s">
        <v>8319</v>
      </c>
      <c r="T968" t="s">
        <v>8321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 s="13" t="s">
        <v>8224</v>
      </c>
      <c r="E969">
        <v>20000</v>
      </c>
      <c r="F969">
        <v>3562</v>
      </c>
      <c r="G969" t="s">
        <v>8221</v>
      </c>
      <c r="H969">
        <v>1461301574</v>
      </c>
      <c r="I969" s="9">
        <f t="shared" si="60"/>
        <v>42482.21266203704</v>
      </c>
      <c r="J969">
        <v>1456121174</v>
      </c>
      <c r="K969" s="9">
        <f t="shared" si="61"/>
        <v>42422.254328703704</v>
      </c>
      <c r="L969" t="b">
        <v>0</v>
      </c>
      <c r="M969">
        <v>81</v>
      </c>
      <c r="N969" t="b">
        <v>0</v>
      </c>
      <c r="O969" t="s">
        <v>8273</v>
      </c>
      <c r="P969" s="5">
        <f t="shared" si="62"/>
        <v>17.810000000000002</v>
      </c>
      <c r="Q969" s="13" t="s">
        <v>8246</v>
      </c>
      <c r="R969" s="15">
        <f t="shared" si="63"/>
        <v>43.97530864197531</v>
      </c>
      <c r="S969" t="s">
        <v>8319</v>
      </c>
      <c r="T969" t="s">
        <v>8321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 s="13" t="s">
        <v>8224</v>
      </c>
      <c r="E970">
        <v>8000</v>
      </c>
      <c r="F970">
        <v>106</v>
      </c>
      <c r="G970" t="s">
        <v>8221</v>
      </c>
      <c r="H970">
        <v>1408134034</v>
      </c>
      <c r="I970" s="9">
        <f t="shared" si="60"/>
        <v>41866.847615740742</v>
      </c>
      <c r="J970">
        <v>1405542034</v>
      </c>
      <c r="K970" s="9">
        <f t="shared" si="61"/>
        <v>41836.847615740742</v>
      </c>
      <c r="L970" t="b">
        <v>0</v>
      </c>
      <c r="M970">
        <v>4</v>
      </c>
      <c r="N970" t="b">
        <v>0</v>
      </c>
      <c r="O970" t="s">
        <v>8273</v>
      </c>
      <c r="P970" s="5">
        <f t="shared" si="62"/>
        <v>1.325</v>
      </c>
      <c r="Q970" s="13" t="s">
        <v>8246</v>
      </c>
      <c r="R970" s="15">
        <f t="shared" si="63"/>
        <v>26.5</v>
      </c>
      <c r="S970" t="s">
        <v>8319</v>
      </c>
      <c r="T970" t="s">
        <v>8321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 s="13" t="s">
        <v>8238</v>
      </c>
      <c r="E971">
        <v>30000</v>
      </c>
      <c r="F971">
        <v>14000</v>
      </c>
      <c r="G971" t="s">
        <v>8221</v>
      </c>
      <c r="H971">
        <v>1486624607</v>
      </c>
      <c r="I971" s="9">
        <f t="shared" si="60"/>
        <v>42775.30332175926</v>
      </c>
      <c r="J971">
        <v>1483773407</v>
      </c>
      <c r="K971" s="9">
        <f t="shared" si="61"/>
        <v>42742.30332175926</v>
      </c>
      <c r="L971" t="b">
        <v>0</v>
      </c>
      <c r="M971">
        <v>11</v>
      </c>
      <c r="N971" t="b">
        <v>0</v>
      </c>
      <c r="O971" t="s">
        <v>8273</v>
      </c>
      <c r="P971" s="5">
        <f t="shared" si="62"/>
        <v>46.666666666666664</v>
      </c>
      <c r="Q971" s="13" t="s">
        <v>8256</v>
      </c>
      <c r="R971" s="15">
        <f t="shared" si="63"/>
        <v>1272.7272727272727</v>
      </c>
      <c r="S971" t="s">
        <v>8319</v>
      </c>
      <c r="T971" t="s">
        <v>8321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 s="13" t="s">
        <v>8229</v>
      </c>
      <c r="E972">
        <v>5000</v>
      </c>
      <c r="F972">
        <v>2296</v>
      </c>
      <c r="G972" t="s">
        <v>8221</v>
      </c>
      <c r="H972">
        <v>1485147540</v>
      </c>
      <c r="I972" s="9">
        <f t="shared" si="60"/>
        <v>42758.207638888889</v>
      </c>
      <c r="J972">
        <v>1481951853</v>
      </c>
      <c r="K972" s="9">
        <f t="shared" si="61"/>
        <v>42721.220520833333</v>
      </c>
      <c r="L972" t="b">
        <v>0</v>
      </c>
      <c r="M972">
        <v>14</v>
      </c>
      <c r="N972" t="b">
        <v>0</v>
      </c>
      <c r="O972" t="s">
        <v>8273</v>
      </c>
      <c r="P972" s="5">
        <f t="shared" si="62"/>
        <v>45.92</v>
      </c>
      <c r="Q972" s="13" t="s">
        <v>8251</v>
      </c>
      <c r="R972" s="15">
        <f t="shared" si="63"/>
        <v>164</v>
      </c>
      <c r="S972" t="s">
        <v>8319</v>
      </c>
      <c r="T972" t="s">
        <v>8321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 s="13" t="s">
        <v>8224</v>
      </c>
      <c r="E973">
        <v>100000</v>
      </c>
      <c r="F973">
        <v>226</v>
      </c>
      <c r="G973" t="s">
        <v>8221</v>
      </c>
      <c r="H973">
        <v>1433178060</v>
      </c>
      <c r="I973" s="9">
        <f t="shared" si="60"/>
        <v>42156.709027777775</v>
      </c>
      <c r="J973">
        <v>1429290060</v>
      </c>
      <c r="K973" s="9">
        <f t="shared" si="61"/>
        <v>42111.709027777775</v>
      </c>
      <c r="L973" t="b">
        <v>0</v>
      </c>
      <c r="M973">
        <v>5</v>
      </c>
      <c r="N973" t="b">
        <v>0</v>
      </c>
      <c r="O973" t="s">
        <v>8273</v>
      </c>
      <c r="P973" s="5">
        <f t="shared" si="62"/>
        <v>0.22599999999999998</v>
      </c>
      <c r="Q973" s="13" t="s">
        <v>8246</v>
      </c>
      <c r="R973" s="15">
        <f t="shared" si="63"/>
        <v>45.2</v>
      </c>
      <c r="S973" t="s">
        <v>8319</v>
      </c>
      <c r="T973" t="s">
        <v>8321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 s="13" t="s">
        <v>8224</v>
      </c>
      <c r="E974">
        <v>20000</v>
      </c>
      <c r="F974">
        <v>6925</v>
      </c>
      <c r="G974" t="s">
        <v>8221</v>
      </c>
      <c r="H974">
        <v>1409813940</v>
      </c>
      <c r="I974" s="9">
        <f t="shared" si="60"/>
        <v>41886.290972222225</v>
      </c>
      <c r="J974">
        <v>1407271598</v>
      </c>
      <c r="K974" s="9">
        <f t="shared" si="61"/>
        <v>41856.865717592591</v>
      </c>
      <c r="L974" t="b">
        <v>0</v>
      </c>
      <c r="M974">
        <v>45</v>
      </c>
      <c r="N974" t="b">
        <v>0</v>
      </c>
      <c r="O974" t="s">
        <v>8273</v>
      </c>
      <c r="P974" s="5">
        <f t="shared" si="62"/>
        <v>34.625</v>
      </c>
      <c r="Q974" s="13" t="s">
        <v>8246</v>
      </c>
      <c r="R974" s="15">
        <f t="shared" si="63"/>
        <v>153.88888888888889</v>
      </c>
      <c r="S974" t="s">
        <v>8319</v>
      </c>
      <c r="T974" t="s">
        <v>8321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 s="13" t="s">
        <v>8224</v>
      </c>
      <c r="E975">
        <v>20000</v>
      </c>
      <c r="F975">
        <v>411</v>
      </c>
      <c r="G975" t="s">
        <v>8221</v>
      </c>
      <c r="H975">
        <v>1447032093</v>
      </c>
      <c r="I975" s="9">
        <f t="shared" si="60"/>
        <v>42317.056631944448</v>
      </c>
      <c r="J975">
        <v>1441844493</v>
      </c>
      <c r="K975" s="9">
        <f t="shared" si="61"/>
        <v>42257.014965277776</v>
      </c>
      <c r="L975" t="b">
        <v>0</v>
      </c>
      <c r="M975">
        <v>8</v>
      </c>
      <c r="N975" t="b">
        <v>0</v>
      </c>
      <c r="O975" t="s">
        <v>8273</v>
      </c>
      <c r="P975" s="5">
        <f t="shared" si="62"/>
        <v>2.0549999999999997</v>
      </c>
      <c r="Q975" s="13" t="s">
        <v>8246</v>
      </c>
      <c r="R975" s="15">
        <f t="shared" si="63"/>
        <v>51.375</v>
      </c>
      <c r="S975" t="s">
        <v>8319</v>
      </c>
      <c r="T975" t="s">
        <v>8321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 s="13" t="s">
        <v>8224</v>
      </c>
      <c r="E976">
        <v>50000</v>
      </c>
      <c r="F976">
        <v>280</v>
      </c>
      <c r="G976" t="s">
        <v>8221</v>
      </c>
      <c r="H976">
        <v>1458925156</v>
      </c>
      <c r="I976" s="9">
        <f t="shared" si="60"/>
        <v>42454.707824074074</v>
      </c>
      <c r="J976">
        <v>1456336756</v>
      </c>
      <c r="K976" s="9">
        <f t="shared" si="61"/>
        <v>42424.749490740738</v>
      </c>
      <c r="L976" t="b">
        <v>0</v>
      </c>
      <c r="M976">
        <v>3</v>
      </c>
      <c r="N976" t="b">
        <v>0</v>
      </c>
      <c r="O976" t="s">
        <v>8273</v>
      </c>
      <c r="P976" s="5">
        <f t="shared" si="62"/>
        <v>0.55999999999999994</v>
      </c>
      <c r="Q976" s="13" t="s">
        <v>8246</v>
      </c>
      <c r="R976" s="15">
        <f t="shared" si="63"/>
        <v>93.333333333333329</v>
      </c>
      <c r="S976" t="s">
        <v>8319</v>
      </c>
      <c r="T976" t="s">
        <v>8321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 s="13" t="s">
        <v>8224</v>
      </c>
      <c r="E977">
        <v>100000</v>
      </c>
      <c r="F977">
        <v>2607</v>
      </c>
      <c r="G977" t="s">
        <v>8221</v>
      </c>
      <c r="H977">
        <v>1467132185</v>
      </c>
      <c r="I977" s="9">
        <f t="shared" si="60"/>
        <v>42549.696585648147</v>
      </c>
      <c r="J977">
        <v>1461948185</v>
      </c>
      <c r="K977" s="9">
        <f t="shared" si="61"/>
        <v>42489.696585648147</v>
      </c>
      <c r="L977" t="b">
        <v>0</v>
      </c>
      <c r="M977">
        <v>24</v>
      </c>
      <c r="N977" t="b">
        <v>0</v>
      </c>
      <c r="O977" t="s">
        <v>8273</v>
      </c>
      <c r="P977" s="5">
        <f t="shared" si="62"/>
        <v>2.6069999999999998</v>
      </c>
      <c r="Q977" s="13" t="s">
        <v>8246</v>
      </c>
      <c r="R977" s="15">
        <f t="shared" si="63"/>
        <v>108.625</v>
      </c>
      <c r="S977" t="s">
        <v>8319</v>
      </c>
      <c r="T977" t="s">
        <v>8321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 s="13" t="s">
        <v>8226</v>
      </c>
      <c r="E978">
        <v>150000</v>
      </c>
      <c r="F978">
        <v>2889</v>
      </c>
      <c r="G978" t="s">
        <v>8221</v>
      </c>
      <c r="H978">
        <v>1439515497</v>
      </c>
      <c r="I978" s="9">
        <f t="shared" si="60"/>
        <v>42230.058993055558</v>
      </c>
      <c r="J978">
        <v>1435627497</v>
      </c>
      <c r="K978" s="9">
        <f t="shared" si="61"/>
        <v>42185.058993055558</v>
      </c>
      <c r="L978" t="b">
        <v>0</v>
      </c>
      <c r="M978">
        <v>18</v>
      </c>
      <c r="N978" t="b">
        <v>0</v>
      </c>
      <c r="O978" t="s">
        <v>8273</v>
      </c>
      <c r="P978" s="5">
        <f t="shared" si="62"/>
        <v>1.9259999999999999</v>
      </c>
      <c r="Q978" s="13" t="s">
        <v>8248</v>
      </c>
      <c r="R978" s="15">
        <f t="shared" si="63"/>
        <v>160.5</v>
      </c>
      <c r="S978" t="s">
        <v>8319</v>
      </c>
      <c r="T978" t="s">
        <v>8321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 s="13" t="s">
        <v>8239</v>
      </c>
      <c r="E979">
        <v>2700</v>
      </c>
      <c r="F979">
        <v>909</v>
      </c>
      <c r="G979" t="s">
        <v>8221</v>
      </c>
      <c r="H979">
        <v>1456094197</v>
      </c>
      <c r="I979" s="9">
        <f t="shared" si="60"/>
        <v>42421.942094907412</v>
      </c>
      <c r="J979">
        <v>1453502197</v>
      </c>
      <c r="K979" s="9">
        <f t="shared" si="61"/>
        <v>42391.942094907412</v>
      </c>
      <c r="L979" t="b">
        <v>0</v>
      </c>
      <c r="M979">
        <v>12</v>
      </c>
      <c r="N979" t="b">
        <v>0</v>
      </c>
      <c r="O979" t="s">
        <v>8273</v>
      </c>
      <c r="P979" s="5">
        <f t="shared" si="62"/>
        <v>33.666666666666664</v>
      </c>
      <c r="Q979" s="13" t="s">
        <v>8249</v>
      </c>
      <c r="R979" s="15">
        <f t="shared" si="63"/>
        <v>75.75</v>
      </c>
      <c r="S979" t="s">
        <v>8319</v>
      </c>
      <c r="T979" t="s">
        <v>8321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 s="13" t="s">
        <v>8235</v>
      </c>
      <c r="E980">
        <v>172889</v>
      </c>
      <c r="F980">
        <v>97273</v>
      </c>
      <c r="G980" t="s">
        <v>8221</v>
      </c>
      <c r="H980">
        <v>1456385101</v>
      </c>
      <c r="I980" s="9">
        <f t="shared" si="60"/>
        <v>42425.309039351851</v>
      </c>
      <c r="J980">
        <v>1453793101</v>
      </c>
      <c r="K980" s="9">
        <f t="shared" si="61"/>
        <v>42395.309039351851</v>
      </c>
      <c r="L980" t="b">
        <v>0</v>
      </c>
      <c r="M980">
        <v>123</v>
      </c>
      <c r="N980" t="b">
        <v>0</v>
      </c>
      <c r="O980" t="s">
        <v>8273</v>
      </c>
      <c r="P980" s="5">
        <f t="shared" si="62"/>
        <v>56.263267182990241</v>
      </c>
      <c r="Q980" s="13" t="s">
        <v>8255</v>
      </c>
      <c r="R980" s="15">
        <f t="shared" si="63"/>
        <v>790.83739837398377</v>
      </c>
      <c r="S980" t="s">
        <v>8319</v>
      </c>
      <c r="T980" t="s">
        <v>8321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 s="13" t="s">
        <v>8224</v>
      </c>
      <c r="E981">
        <v>35000</v>
      </c>
      <c r="F981">
        <v>28986.16</v>
      </c>
      <c r="G981" t="s">
        <v>8221</v>
      </c>
      <c r="H981">
        <v>1466449140</v>
      </c>
      <c r="I981" s="9">
        <f t="shared" si="60"/>
        <v>42541.790972222225</v>
      </c>
      <c r="J981">
        <v>1463392828</v>
      </c>
      <c r="K981" s="9">
        <f t="shared" si="61"/>
        <v>42506.416990740734</v>
      </c>
      <c r="L981" t="b">
        <v>0</v>
      </c>
      <c r="M981">
        <v>96</v>
      </c>
      <c r="N981" t="b">
        <v>0</v>
      </c>
      <c r="O981" t="s">
        <v>8273</v>
      </c>
      <c r="P981" s="5">
        <f t="shared" si="62"/>
        <v>82.817599999999999</v>
      </c>
      <c r="Q981" s="13" t="s">
        <v>8246</v>
      </c>
      <c r="R981" s="15">
        <f t="shared" si="63"/>
        <v>301.93916666666667</v>
      </c>
      <c r="S981" t="s">
        <v>8319</v>
      </c>
      <c r="T981" t="s">
        <v>8321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 s="13" t="s">
        <v>8224</v>
      </c>
      <c r="E982">
        <v>10000</v>
      </c>
      <c r="F982">
        <v>1486</v>
      </c>
      <c r="G982" t="s">
        <v>8221</v>
      </c>
      <c r="H982">
        <v>1417387322</v>
      </c>
      <c r="I982" s="9">
        <f t="shared" si="60"/>
        <v>41973.945856481485</v>
      </c>
      <c r="J982">
        <v>1413495722</v>
      </c>
      <c r="K982" s="9">
        <f t="shared" si="61"/>
        <v>41928.904189814813</v>
      </c>
      <c r="L982" t="b">
        <v>0</v>
      </c>
      <c r="M982">
        <v>31</v>
      </c>
      <c r="N982" t="b">
        <v>0</v>
      </c>
      <c r="O982" t="s">
        <v>8273</v>
      </c>
      <c r="P982" s="5">
        <f t="shared" si="62"/>
        <v>14.860000000000001</v>
      </c>
      <c r="Q982" s="13" t="s">
        <v>8246</v>
      </c>
      <c r="R982" s="15">
        <f t="shared" si="63"/>
        <v>47.935483870967744</v>
      </c>
      <c r="S982" t="s">
        <v>8319</v>
      </c>
      <c r="T982" t="s">
        <v>8321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 s="13" t="s">
        <v>8224</v>
      </c>
      <c r="E983">
        <v>88888</v>
      </c>
      <c r="F983">
        <v>11</v>
      </c>
      <c r="G983" t="s">
        <v>8221</v>
      </c>
      <c r="H983">
        <v>1407624222</v>
      </c>
      <c r="I983" s="9">
        <f t="shared" si="60"/>
        <v>41860.947013888886</v>
      </c>
      <c r="J983">
        <v>1405032222</v>
      </c>
      <c r="K983" s="9">
        <f t="shared" si="61"/>
        <v>41830.947013888886</v>
      </c>
      <c r="L983" t="b">
        <v>0</v>
      </c>
      <c r="M983">
        <v>4</v>
      </c>
      <c r="N983" t="b">
        <v>0</v>
      </c>
      <c r="O983" t="s">
        <v>8273</v>
      </c>
      <c r="P983" s="5">
        <f t="shared" si="62"/>
        <v>1.2375123751237513E-2</v>
      </c>
      <c r="Q983" s="13" t="s">
        <v>8246</v>
      </c>
      <c r="R983" s="15">
        <f t="shared" si="63"/>
        <v>2.75</v>
      </c>
      <c r="S983" t="s">
        <v>8319</v>
      </c>
      <c r="T983" t="s">
        <v>8321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 s="13" t="s">
        <v>8224</v>
      </c>
      <c r="E984">
        <v>17500</v>
      </c>
      <c r="F984">
        <v>3</v>
      </c>
      <c r="G984" t="s">
        <v>8221</v>
      </c>
      <c r="H984">
        <v>1475431486</v>
      </c>
      <c r="I984" s="9">
        <f t="shared" si="60"/>
        <v>42645.753310185188</v>
      </c>
      <c r="J984">
        <v>1472839486</v>
      </c>
      <c r="K984" s="9">
        <f t="shared" si="61"/>
        <v>42615.753310185188</v>
      </c>
      <c r="L984" t="b">
        <v>0</v>
      </c>
      <c r="M984">
        <v>3</v>
      </c>
      <c r="N984" t="b">
        <v>0</v>
      </c>
      <c r="O984" t="s">
        <v>8273</v>
      </c>
      <c r="P984" s="5">
        <f t="shared" si="62"/>
        <v>1.7142857142857144E-2</v>
      </c>
      <c r="Q984" s="13" t="s">
        <v>8246</v>
      </c>
      <c r="R984" s="15">
        <f t="shared" si="63"/>
        <v>1</v>
      </c>
      <c r="S984" t="s">
        <v>8319</v>
      </c>
      <c r="T984" t="s">
        <v>8321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 s="13" t="s">
        <v>8227</v>
      </c>
      <c r="E985">
        <v>104219</v>
      </c>
      <c r="F985">
        <v>30751</v>
      </c>
      <c r="G985" t="s">
        <v>8221</v>
      </c>
      <c r="H985">
        <v>1471985640</v>
      </c>
      <c r="I985" s="9">
        <f t="shared" si="60"/>
        <v>42605.870833333334</v>
      </c>
      <c r="J985">
        <v>1469289685</v>
      </c>
      <c r="K985" s="9">
        <f t="shared" si="61"/>
        <v>42574.667650462965</v>
      </c>
      <c r="L985" t="b">
        <v>0</v>
      </c>
      <c r="M985">
        <v>179</v>
      </c>
      <c r="N985" t="b">
        <v>0</v>
      </c>
      <c r="O985" t="s">
        <v>8273</v>
      </c>
      <c r="P985" s="5">
        <f t="shared" si="62"/>
        <v>29.506136117214709</v>
      </c>
      <c r="Q985" s="13" t="s">
        <v>8249</v>
      </c>
      <c r="R985" s="15">
        <f t="shared" si="63"/>
        <v>171.79329608938548</v>
      </c>
      <c r="S985" t="s">
        <v>8319</v>
      </c>
      <c r="T985" t="s">
        <v>8321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 s="13" t="s">
        <v>8224</v>
      </c>
      <c r="E986">
        <v>10000</v>
      </c>
      <c r="F986">
        <v>106</v>
      </c>
      <c r="G986" t="s">
        <v>8221</v>
      </c>
      <c r="H986">
        <v>1427507208</v>
      </c>
      <c r="I986" s="9">
        <f t="shared" si="60"/>
        <v>42091.074166666673</v>
      </c>
      <c r="J986">
        <v>1424918808</v>
      </c>
      <c r="K986" s="9">
        <f t="shared" si="61"/>
        <v>42061.11583333333</v>
      </c>
      <c r="L986" t="b">
        <v>0</v>
      </c>
      <c r="M986">
        <v>3</v>
      </c>
      <c r="N986" t="b">
        <v>0</v>
      </c>
      <c r="O986" t="s">
        <v>8273</v>
      </c>
      <c r="P986" s="5">
        <f t="shared" si="62"/>
        <v>1.06</v>
      </c>
      <c r="Q986" s="13" t="s">
        <v>8246</v>
      </c>
      <c r="R986" s="15">
        <f t="shared" si="63"/>
        <v>35.333333333333336</v>
      </c>
      <c r="S986" t="s">
        <v>8319</v>
      </c>
      <c r="T986" t="s">
        <v>8321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 s="13" t="s">
        <v>8236</v>
      </c>
      <c r="E987">
        <v>30000</v>
      </c>
      <c r="F987">
        <v>1888</v>
      </c>
      <c r="G987" t="s">
        <v>8221</v>
      </c>
      <c r="H987">
        <v>1451602800</v>
      </c>
      <c r="I987" s="9">
        <f t="shared" si="60"/>
        <v>42369.958333333328</v>
      </c>
      <c r="J987">
        <v>1449011610</v>
      </c>
      <c r="K987" s="9">
        <f t="shared" si="61"/>
        <v>42339.967708333337</v>
      </c>
      <c r="L987" t="b">
        <v>0</v>
      </c>
      <c r="M987">
        <v>23</v>
      </c>
      <c r="N987" t="b">
        <v>0</v>
      </c>
      <c r="O987" t="s">
        <v>8273</v>
      </c>
      <c r="P987" s="5">
        <f t="shared" si="62"/>
        <v>6.293333333333333</v>
      </c>
      <c r="Q987" s="13" t="s">
        <v>8249</v>
      </c>
      <c r="R987" s="15">
        <f t="shared" si="63"/>
        <v>82.086956521739125</v>
      </c>
      <c r="S987" t="s">
        <v>8319</v>
      </c>
      <c r="T987" t="s">
        <v>8321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 s="13" t="s">
        <v>8225</v>
      </c>
      <c r="E988">
        <v>20000</v>
      </c>
      <c r="F988">
        <v>2550</v>
      </c>
      <c r="G988" t="s">
        <v>8221</v>
      </c>
      <c r="H988">
        <v>1452384000</v>
      </c>
      <c r="I988" s="9">
        <f t="shared" si="60"/>
        <v>42379</v>
      </c>
      <c r="J988">
        <v>1447698300</v>
      </c>
      <c r="K988" s="9">
        <f t="shared" si="61"/>
        <v>42324.767361111109</v>
      </c>
      <c r="L988" t="b">
        <v>0</v>
      </c>
      <c r="M988">
        <v>23</v>
      </c>
      <c r="N988" t="b">
        <v>0</v>
      </c>
      <c r="O988" t="s">
        <v>8273</v>
      </c>
      <c r="P988" s="5">
        <f t="shared" si="62"/>
        <v>12.75</v>
      </c>
      <c r="Q988" s="13" t="s">
        <v>8247</v>
      </c>
      <c r="R988" s="15">
        <f t="shared" si="63"/>
        <v>110.8695652173913</v>
      </c>
      <c r="S988" t="s">
        <v>8319</v>
      </c>
      <c r="T988" t="s">
        <v>8321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 s="13" t="s">
        <v>8233</v>
      </c>
      <c r="E989">
        <v>50000</v>
      </c>
      <c r="F989">
        <v>6610</v>
      </c>
      <c r="G989" t="s">
        <v>8221</v>
      </c>
      <c r="H989">
        <v>1403507050</v>
      </c>
      <c r="I989" s="9">
        <f t="shared" si="60"/>
        <v>41813.294560185182</v>
      </c>
      <c r="J989">
        <v>1400051050</v>
      </c>
      <c r="K989" s="9">
        <f t="shared" si="61"/>
        <v>41773.294560185182</v>
      </c>
      <c r="L989" t="b">
        <v>0</v>
      </c>
      <c r="M989">
        <v>41</v>
      </c>
      <c r="N989" t="b">
        <v>0</v>
      </c>
      <c r="O989" t="s">
        <v>8273</v>
      </c>
      <c r="P989" s="5">
        <f t="shared" si="62"/>
        <v>13.22</v>
      </c>
      <c r="Q989" s="13" t="s">
        <v>8249</v>
      </c>
      <c r="R989" s="15">
        <f t="shared" si="63"/>
        <v>161.21951219512195</v>
      </c>
      <c r="S989" t="s">
        <v>8319</v>
      </c>
      <c r="T989" t="s">
        <v>8321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 s="13" t="s">
        <v>8237</v>
      </c>
      <c r="E990">
        <v>5000</v>
      </c>
      <c r="F990">
        <v>0</v>
      </c>
      <c r="G990" t="s">
        <v>8221</v>
      </c>
      <c r="H990">
        <v>1475310825</v>
      </c>
      <c r="I990" s="9">
        <f t="shared" si="60"/>
        <v>42644.356770833328</v>
      </c>
      <c r="J990">
        <v>1472718825</v>
      </c>
      <c r="K990" s="9">
        <f t="shared" si="61"/>
        <v>42614.356770833328</v>
      </c>
      <c r="L990" t="b">
        <v>0</v>
      </c>
      <c r="M990">
        <v>0</v>
      </c>
      <c r="N990" t="b">
        <v>0</v>
      </c>
      <c r="O990" t="s">
        <v>8273</v>
      </c>
      <c r="P990" s="5">
        <f t="shared" si="62"/>
        <v>0</v>
      </c>
      <c r="Q990" s="13" t="s">
        <v>8249</v>
      </c>
      <c r="R990" s="15" t="str">
        <f t="shared" si="63"/>
        <v>0</v>
      </c>
      <c r="S990" t="s">
        <v>8319</v>
      </c>
      <c r="T990" t="s">
        <v>8321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 s="13" t="s">
        <v>8224</v>
      </c>
      <c r="E991">
        <v>10000</v>
      </c>
      <c r="F991">
        <v>1677</v>
      </c>
      <c r="G991" t="s">
        <v>8221</v>
      </c>
      <c r="H991">
        <v>1475101495</v>
      </c>
      <c r="I991" s="9">
        <f t="shared" si="60"/>
        <v>42641.933969907404</v>
      </c>
      <c r="J991">
        <v>1472509495</v>
      </c>
      <c r="K991" s="9">
        <f t="shared" si="61"/>
        <v>42611.933969907404</v>
      </c>
      <c r="L991" t="b">
        <v>0</v>
      </c>
      <c r="M991">
        <v>32</v>
      </c>
      <c r="N991" t="b">
        <v>0</v>
      </c>
      <c r="O991" t="s">
        <v>8273</v>
      </c>
      <c r="P991" s="5">
        <f t="shared" si="62"/>
        <v>16.77</v>
      </c>
      <c r="Q991" s="13" t="s">
        <v>8246</v>
      </c>
      <c r="R991" s="15">
        <f t="shared" si="63"/>
        <v>52.40625</v>
      </c>
      <c r="S991" t="s">
        <v>8319</v>
      </c>
      <c r="T991" t="s">
        <v>8321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 s="13" t="s">
        <v>8224</v>
      </c>
      <c r="E992">
        <v>25000</v>
      </c>
      <c r="F992">
        <v>26</v>
      </c>
      <c r="G992" t="s">
        <v>8221</v>
      </c>
      <c r="H992">
        <v>1409770164</v>
      </c>
      <c r="I992" s="9">
        <f t="shared" si="60"/>
        <v>41885.784305555557</v>
      </c>
      <c r="J992">
        <v>1407178164</v>
      </c>
      <c r="K992" s="9">
        <f t="shared" si="61"/>
        <v>41855.784305555557</v>
      </c>
      <c r="L992" t="b">
        <v>0</v>
      </c>
      <c r="M992">
        <v>2</v>
      </c>
      <c r="N992" t="b">
        <v>0</v>
      </c>
      <c r="O992" t="s">
        <v>8273</v>
      </c>
      <c r="P992" s="5">
        <f t="shared" si="62"/>
        <v>0.104</v>
      </c>
      <c r="Q992" s="13" t="s">
        <v>8246</v>
      </c>
      <c r="R992" s="15">
        <f t="shared" si="63"/>
        <v>13</v>
      </c>
      <c r="S992" t="s">
        <v>8319</v>
      </c>
      <c r="T992" t="s">
        <v>8321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 s="13" t="s">
        <v>8225</v>
      </c>
      <c r="E993">
        <v>5000</v>
      </c>
      <c r="F993">
        <v>212</v>
      </c>
      <c r="G993" t="s">
        <v>8221</v>
      </c>
      <c r="H993">
        <v>1468349460</v>
      </c>
      <c r="I993" s="9">
        <f t="shared" si="60"/>
        <v>42563.785416666666</v>
      </c>
      <c r="J993">
        <v>1466186988</v>
      </c>
      <c r="K993" s="9">
        <f t="shared" si="61"/>
        <v>42538.75680555556</v>
      </c>
      <c r="L993" t="b">
        <v>0</v>
      </c>
      <c r="M993">
        <v>7</v>
      </c>
      <c r="N993" t="b">
        <v>0</v>
      </c>
      <c r="O993" t="s">
        <v>8273</v>
      </c>
      <c r="P993" s="5">
        <f t="shared" si="62"/>
        <v>4.24</v>
      </c>
      <c r="Q993" s="13" t="s">
        <v>8247</v>
      </c>
      <c r="R993" s="15">
        <f t="shared" si="63"/>
        <v>30.285714285714285</v>
      </c>
      <c r="S993" t="s">
        <v>8319</v>
      </c>
      <c r="T993" t="s">
        <v>8321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 s="13" t="s">
        <v>8224</v>
      </c>
      <c r="E994">
        <v>100000</v>
      </c>
      <c r="F994">
        <v>467</v>
      </c>
      <c r="G994" t="s">
        <v>8221</v>
      </c>
      <c r="H994">
        <v>1462655519</v>
      </c>
      <c r="I994" s="9">
        <f t="shared" si="60"/>
        <v>42497.883321759262</v>
      </c>
      <c r="J994">
        <v>1457475119</v>
      </c>
      <c r="K994" s="9">
        <f t="shared" si="61"/>
        <v>42437.924988425926</v>
      </c>
      <c r="L994" t="b">
        <v>0</v>
      </c>
      <c r="M994">
        <v>4</v>
      </c>
      <c r="N994" t="b">
        <v>0</v>
      </c>
      <c r="O994" t="s">
        <v>8273</v>
      </c>
      <c r="P994" s="5">
        <f t="shared" si="62"/>
        <v>0.46699999999999997</v>
      </c>
      <c r="Q994" s="13" t="s">
        <v>8246</v>
      </c>
      <c r="R994" s="15">
        <f t="shared" si="63"/>
        <v>116.75</v>
      </c>
      <c r="S994" t="s">
        <v>8319</v>
      </c>
      <c r="T994" t="s">
        <v>8321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 s="13" t="s">
        <v>8224</v>
      </c>
      <c r="E995">
        <v>70000</v>
      </c>
      <c r="F995">
        <v>17561</v>
      </c>
      <c r="G995" t="s">
        <v>8221</v>
      </c>
      <c r="H995">
        <v>1478926800</v>
      </c>
      <c r="I995" s="9">
        <f t="shared" si="60"/>
        <v>42686.208333333328</v>
      </c>
      <c r="J995">
        <v>1476054568</v>
      </c>
      <c r="K995" s="9">
        <f t="shared" si="61"/>
        <v>42652.964907407411</v>
      </c>
      <c r="L995" t="b">
        <v>0</v>
      </c>
      <c r="M995">
        <v>196</v>
      </c>
      <c r="N995" t="b">
        <v>0</v>
      </c>
      <c r="O995" t="s">
        <v>8273</v>
      </c>
      <c r="P995" s="5">
        <f t="shared" si="62"/>
        <v>25.087142857142858</v>
      </c>
      <c r="Q995" s="13" t="s">
        <v>8246</v>
      </c>
      <c r="R995" s="15">
        <f t="shared" si="63"/>
        <v>89.59693877551021</v>
      </c>
      <c r="S995" t="s">
        <v>8319</v>
      </c>
      <c r="T995" t="s">
        <v>8321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 s="13" t="s">
        <v>8224</v>
      </c>
      <c r="E996">
        <v>200000</v>
      </c>
      <c r="F996">
        <v>4669</v>
      </c>
      <c r="G996" t="s">
        <v>8221</v>
      </c>
      <c r="H996">
        <v>1417388340</v>
      </c>
      <c r="I996" s="9">
        <f t="shared" si="60"/>
        <v>41973.957638888889</v>
      </c>
      <c r="J996">
        <v>1412835530</v>
      </c>
      <c r="K996" s="9">
        <f t="shared" si="61"/>
        <v>41921.263078703705</v>
      </c>
      <c r="L996" t="b">
        <v>0</v>
      </c>
      <c r="M996">
        <v>11</v>
      </c>
      <c r="N996" t="b">
        <v>0</v>
      </c>
      <c r="O996" t="s">
        <v>8273</v>
      </c>
      <c r="P996" s="5">
        <f t="shared" si="62"/>
        <v>2.3345000000000002</v>
      </c>
      <c r="Q996" s="13" t="s">
        <v>8246</v>
      </c>
      <c r="R996" s="15">
        <f t="shared" si="63"/>
        <v>424.45454545454544</v>
      </c>
      <c r="S996" t="s">
        <v>8319</v>
      </c>
      <c r="T996" t="s">
        <v>8321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 s="13" t="s">
        <v>8224</v>
      </c>
      <c r="E997">
        <v>10000</v>
      </c>
      <c r="F997">
        <v>726</v>
      </c>
      <c r="G997" t="s">
        <v>8221</v>
      </c>
      <c r="H997">
        <v>1417276800</v>
      </c>
      <c r="I997" s="9">
        <f t="shared" si="60"/>
        <v>41972.666666666672</v>
      </c>
      <c r="J997">
        <v>1415140480</v>
      </c>
      <c r="K997" s="9">
        <f t="shared" si="61"/>
        <v>41947.940740740742</v>
      </c>
      <c r="L997" t="b">
        <v>0</v>
      </c>
      <c r="M997">
        <v>9</v>
      </c>
      <c r="N997" t="b">
        <v>0</v>
      </c>
      <c r="O997" t="s">
        <v>8273</v>
      </c>
      <c r="P997" s="5">
        <f t="shared" si="62"/>
        <v>7.26</v>
      </c>
      <c r="Q997" s="13" t="s">
        <v>8246</v>
      </c>
      <c r="R997" s="15">
        <f t="shared" si="63"/>
        <v>80.666666666666671</v>
      </c>
      <c r="S997" t="s">
        <v>8319</v>
      </c>
      <c r="T997" t="s">
        <v>8321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 s="13" t="s">
        <v>8224</v>
      </c>
      <c r="E998">
        <v>4000</v>
      </c>
      <c r="F998">
        <v>65</v>
      </c>
      <c r="G998" t="s">
        <v>8221</v>
      </c>
      <c r="H998">
        <v>1406474820</v>
      </c>
      <c r="I998" s="9">
        <f t="shared" si="60"/>
        <v>41847.643750000003</v>
      </c>
      <c r="J998">
        <v>1403902060</v>
      </c>
      <c r="K998" s="9">
        <f t="shared" si="61"/>
        <v>41817.866435185184</v>
      </c>
      <c r="L998" t="b">
        <v>0</v>
      </c>
      <c r="M998">
        <v>5</v>
      </c>
      <c r="N998" t="b">
        <v>0</v>
      </c>
      <c r="O998" t="s">
        <v>8273</v>
      </c>
      <c r="P998" s="5">
        <f t="shared" si="62"/>
        <v>1.625</v>
      </c>
      <c r="Q998" s="13" t="s">
        <v>8246</v>
      </c>
      <c r="R998" s="15">
        <f t="shared" si="63"/>
        <v>13</v>
      </c>
      <c r="S998" t="s">
        <v>8319</v>
      </c>
      <c r="T998" t="s">
        <v>8321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 s="13" t="s">
        <v>8224</v>
      </c>
      <c r="E999">
        <v>5000</v>
      </c>
      <c r="F999">
        <v>65</v>
      </c>
      <c r="G999" t="s">
        <v>8221</v>
      </c>
      <c r="H999">
        <v>1417145297</v>
      </c>
      <c r="I999" s="9">
        <f t="shared" si="60"/>
        <v>41971.144641203704</v>
      </c>
      <c r="J999">
        <v>1414549697</v>
      </c>
      <c r="K999" s="9">
        <f t="shared" si="61"/>
        <v>41941.10297453704</v>
      </c>
      <c r="L999" t="b">
        <v>0</v>
      </c>
      <c r="M999">
        <v>8</v>
      </c>
      <c r="N999" t="b">
        <v>0</v>
      </c>
      <c r="O999" t="s">
        <v>8273</v>
      </c>
      <c r="P999" s="5">
        <f t="shared" si="62"/>
        <v>1.3</v>
      </c>
      <c r="Q999" s="13" t="s">
        <v>8246</v>
      </c>
      <c r="R999" s="15">
        <f t="shared" si="63"/>
        <v>8.125</v>
      </c>
      <c r="S999" t="s">
        <v>8319</v>
      </c>
      <c r="T999" t="s">
        <v>8321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 s="13" t="s">
        <v>8229</v>
      </c>
      <c r="E1000">
        <v>60000</v>
      </c>
      <c r="F1000">
        <v>35135</v>
      </c>
      <c r="G1000" t="s">
        <v>8221</v>
      </c>
      <c r="H1000">
        <v>1447909401</v>
      </c>
      <c r="I1000" s="9">
        <f t="shared" si="60"/>
        <v>42327.210659722223</v>
      </c>
      <c r="J1000">
        <v>1444017801</v>
      </c>
      <c r="K1000" s="9">
        <f t="shared" si="61"/>
        <v>42282.168993055559</v>
      </c>
      <c r="L1000" t="b">
        <v>0</v>
      </c>
      <c r="M1000">
        <v>229</v>
      </c>
      <c r="N1000" t="b">
        <v>0</v>
      </c>
      <c r="O1000" t="s">
        <v>8273</v>
      </c>
      <c r="P1000" s="5">
        <f t="shared" si="62"/>
        <v>58.558333333333337</v>
      </c>
      <c r="Q1000" s="13" t="s">
        <v>8251</v>
      </c>
      <c r="R1000" s="15">
        <f t="shared" si="63"/>
        <v>153.42794759825327</v>
      </c>
      <c r="S1000" t="s">
        <v>8319</v>
      </c>
      <c r="T1000" t="s">
        <v>8321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 s="13" t="s">
        <v>8229</v>
      </c>
      <c r="E1001">
        <v>150000</v>
      </c>
      <c r="F1001">
        <v>11683</v>
      </c>
      <c r="G1001" t="s">
        <v>8221</v>
      </c>
      <c r="H1001">
        <v>1415865720</v>
      </c>
      <c r="I1001" s="9">
        <f t="shared" si="60"/>
        <v>41956.334722222222</v>
      </c>
      <c r="J1001">
        <v>1413270690</v>
      </c>
      <c r="K1001" s="9">
        <f t="shared" si="61"/>
        <v>41926.29965277778</v>
      </c>
      <c r="L1001" t="b">
        <v>0</v>
      </c>
      <c r="M1001">
        <v>40</v>
      </c>
      <c r="N1001" t="b">
        <v>0</v>
      </c>
      <c r="O1001" t="s">
        <v>8273</v>
      </c>
      <c r="P1001" s="5">
        <f t="shared" si="62"/>
        <v>7.7886666666666677</v>
      </c>
      <c r="Q1001" s="13" t="s">
        <v>8251</v>
      </c>
      <c r="R1001" s="15">
        <f t="shared" si="63"/>
        <v>292.07499999999999</v>
      </c>
      <c r="S1001" t="s">
        <v>8319</v>
      </c>
      <c r="T1001" t="s">
        <v>8321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 s="13" t="s">
        <v>8224</v>
      </c>
      <c r="E1002">
        <v>894700</v>
      </c>
      <c r="F1002">
        <v>19824</v>
      </c>
      <c r="G1002" t="s">
        <v>8220</v>
      </c>
      <c r="H1002">
        <v>1489537560</v>
      </c>
      <c r="I1002" s="9">
        <f t="shared" si="60"/>
        <v>42809.018055555556</v>
      </c>
      <c r="J1002">
        <v>1484357160</v>
      </c>
      <c r="K1002" s="9">
        <f t="shared" si="61"/>
        <v>42749.059722222228</v>
      </c>
      <c r="L1002" t="b">
        <v>0</v>
      </c>
      <c r="M1002">
        <v>6</v>
      </c>
      <c r="N1002" t="b">
        <v>0</v>
      </c>
      <c r="O1002" t="s">
        <v>8273</v>
      </c>
      <c r="P1002" s="5">
        <f t="shared" si="62"/>
        <v>2.2157147647256061</v>
      </c>
      <c r="Q1002" s="13" t="s">
        <v>8246</v>
      </c>
      <c r="R1002" s="15">
        <f t="shared" si="63"/>
        <v>3304</v>
      </c>
      <c r="S1002" t="s">
        <v>8319</v>
      </c>
      <c r="T1002" t="s">
        <v>8321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 s="13" t="s">
        <v>8225</v>
      </c>
      <c r="E1003">
        <v>5000</v>
      </c>
      <c r="F1003">
        <v>5200</v>
      </c>
      <c r="G1003" t="s">
        <v>8220</v>
      </c>
      <c r="H1003">
        <v>1485796613</v>
      </c>
      <c r="I1003" s="9">
        <f t="shared" si="60"/>
        <v>42765.720057870371</v>
      </c>
      <c r="J1003">
        <v>1481908613</v>
      </c>
      <c r="K1003" s="9">
        <f t="shared" si="61"/>
        <v>42720.720057870371</v>
      </c>
      <c r="L1003" t="b">
        <v>0</v>
      </c>
      <c r="M1003">
        <v>4</v>
      </c>
      <c r="N1003" t="b">
        <v>0</v>
      </c>
      <c r="O1003" t="s">
        <v>8273</v>
      </c>
      <c r="P1003" s="5">
        <f t="shared" si="62"/>
        <v>104</v>
      </c>
      <c r="Q1003" s="13" t="s">
        <v>8247</v>
      </c>
      <c r="R1003" s="15">
        <f t="shared" si="63"/>
        <v>1300</v>
      </c>
      <c r="S1003" t="s">
        <v>8319</v>
      </c>
      <c r="T1003" t="s">
        <v>8321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 s="13" t="s">
        <v>8224</v>
      </c>
      <c r="E1004">
        <v>9999</v>
      </c>
      <c r="F1004">
        <v>2960</v>
      </c>
      <c r="G1004" t="s">
        <v>8220</v>
      </c>
      <c r="H1004">
        <v>1450331940</v>
      </c>
      <c r="I1004" s="9">
        <f t="shared" si="60"/>
        <v>42355.249305555553</v>
      </c>
      <c r="J1004">
        <v>1447777514</v>
      </c>
      <c r="K1004" s="9">
        <f t="shared" si="61"/>
        <v>42325.684189814812</v>
      </c>
      <c r="L1004" t="b">
        <v>0</v>
      </c>
      <c r="M1004">
        <v>22</v>
      </c>
      <c r="N1004" t="b">
        <v>0</v>
      </c>
      <c r="O1004" t="s">
        <v>8273</v>
      </c>
      <c r="P1004" s="5">
        <f t="shared" si="62"/>
        <v>29.6029602960296</v>
      </c>
      <c r="Q1004" s="13" t="s">
        <v>8246</v>
      </c>
      <c r="R1004" s="15">
        <f t="shared" si="63"/>
        <v>134.54545454545453</v>
      </c>
      <c r="S1004" t="s">
        <v>8319</v>
      </c>
      <c r="T1004" t="s">
        <v>8321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 s="13" t="s">
        <v>8230</v>
      </c>
      <c r="E1005">
        <v>20000</v>
      </c>
      <c r="F1005">
        <v>3211</v>
      </c>
      <c r="G1005" t="s">
        <v>8220</v>
      </c>
      <c r="H1005">
        <v>1489680061</v>
      </c>
      <c r="I1005" s="9">
        <f t="shared" si="60"/>
        <v>42810.667372685188</v>
      </c>
      <c r="J1005">
        <v>1487091661</v>
      </c>
      <c r="K1005" s="9">
        <f t="shared" si="61"/>
        <v>42780.709039351852</v>
      </c>
      <c r="L1005" t="b">
        <v>0</v>
      </c>
      <c r="M1005">
        <v>15</v>
      </c>
      <c r="N1005" t="b">
        <v>0</v>
      </c>
      <c r="O1005" t="s">
        <v>8273</v>
      </c>
      <c r="P1005" s="5">
        <f t="shared" si="62"/>
        <v>16.055</v>
      </c>
      <c r="Q1005" s="13" t="s">
        <v>8249</v>
      </c>
      <c r="R1005" s="15">
        <f t="shared" si="63"/>
        <v>214.06666666666666</v>
      </c>
      <c r="S1005" t="s">
        <v>8319</v>
      </c>
      <c r="T1005" t="s">
        <v>8321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 s="13" t="s">
        <v>8224</v>
      </c>
      <c r="E1006">
        <v>25000</v>
      </c>
      <c r="F1006">
        <v>20552</v>
      </c>
      <c r="G1006" t="s">
        <v>8220</v>
      </c>
      <c r="H1006">
        <v>1455814827</v>
      </c>
      <c r="I1006" s="9">
        <f t="shared" si="60"/>
        <v>42418.708645833336</v>
      </c>
      <c r="J1006">
        <v>1453222827</v>
      </c>
      <c r="K1006" s="9">
        <f t="shared" si="61"/>
        <v>42388.708645833336</v>
      </c>
      <c r="L1006" t="b">
        <v>0</v>
      </c>
      <c r="M1006">
        <v>95</v>
      </c>
      <c r="N1006" t="b">
        <v>0</v>
      </c>
      <c r="O1006" t="s">
        <v>8273</v>
      </c>
      <c r="P1006" s="5">
        <f t="shared" si="62"/>
        <v>82.207999999999998</v>
      </c>
      <c r="Q1006" s="13" t="s">
        <v>8246</v>
      </c>
      <c r="R1006" s="15">
        <f t="shared" si="63"/>
        <v>216.33684210526314</v>
      </c>
      <c r="S1006" t="s">
        <v>8319</v>
      </c>
      <c r="T1006" t="s">
        <v>8321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 s="13" t="s">
        <v>8224</v>
      </c>
      <c r="E1007">
        <v>200000</v>
      </c>
      <c r="F1007">
        <v>150102</v>
      </c>
      <c r="G1007" t="s">
        <v>8220</v>
      </c>
      <c r="H1007">
        <v>1446217183</v>
      </c>
      <c r="I1007" s="9">
        <f t="shared" si="60"/>
        <v>42307.624803240738</v>
      </c>
      <c r="J1007">
        <v>1443538783</v>
      </c>
      <c r="K1007" s="9">
        <f t="shared" si="61"/>
        <v>42276.624803240738</v>
      </c>
      <c r="L1007" t="b">
        <v>0</v>
      </c>
      <c r="M1007">
        <v>161</v>
      </c>
      <c r="N1007" t="b">
        <v>0</v>
      </c>
      <c r="O1007" t="s">
        <v>8273</v>
      </c>
      <c r="P1007" s="5">
        <f t="shared" si="62"/>
        <v>75.051000000000002</v>
      </c>
      <c r="Q1007" s="13" t="s">
        <v>8246</v>
      </c>
      <c r="R1007" s="15">
        <f t="shared" si="63"/>
        <v>932.31055900621118</v>
      </c>
      <c r="S1007" t="s">
        <v>8319</v>
      </c>
      <c r="T1007" t="s">
        <v>8321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 s="13" t="s">
        <v>8224</v>
      </c>
      <c r="E1008">
        <v>4000</v>
      </c>
      <c r="F1008">
        <v>234</v>
      </c>
      <c r="G1008" t="s">
        <v>8220</v>
      </c>
      <c r="H1008">
        <v>1418368260</v>
      </c>
      <c r="I1008" s="9">
        <f t="shared" si="60"/>
        <v>41985.299305555556</v>
      </c>
      <c r="J1008">
        <v>1417654672</v>
      </c>
      <c r="K1008" s="9">
        <f t="shared" si="61"/>
        <v>41977.040185185186</v>
      </c>
      <c r="L1008" t="b">
        <v>0</v>
      </c>
      <c r="M1008">
        <v>8</v>
      </c>
      <c r="N1008" t="b">
        <v>0</v>
      </c>
      <c r="O1008" t="s">
        <v>8273</v>
      </c>
      <c r="P1008" s="5">
        <f t="shared" si="62"/>
        <v>5.8500000000000005</v>
      </c>
      <c r="Q1008" s="13" t="s">
        <v>8246</v>
      </c>
      <c r="R1008" s="15">
        <f t="shared" si="63"/>
        <v>29.25</v>
      </c>
      <c r="S1008" t="s">
        <v>8319</v>
      </c>
      <c r="T1008" t="s">
        <v>8321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 s="13" t="s">
        <v>8224</v>
      </c>
      <c r="E1009">
        <v>30000</v>
      </c>
      <c r="F1009">
        <v>13296</v>
      </c>
      <c r="G1009" t="s">
        <v>8220</v>
      </c>
      <c r="H1009">
        <v>1481727623</v>
      </c>
      <c r="I1009" s="9">
        <f t="shared" si="60"/>
        <v>42718.6252662037</v>
      </c>
      <c r="J1009">
        <v>1478095223</v>
      </c>
      <c r="K1009" s="9">
        <f t="shared" si="61"/>
        <v>42676.583599537036</v>
      </c>
      <c r="L1009" t="b">
        <v>0</v>
      </c>
      <c r="M1009">
        <v>76</v>
      </c>
      <c r="N1009" t="b">
        <v>0</v>
      </c>
      <c r="O1009" t="s">
        <v>8273</v>
      </c>
      <c r="P1009" s="5">
        <f t="shared" si="62"/>
        <v>44.32</v>
      </c>
      <c r="Q1009" s="13" t="s">
        <v>8246</v>
      </c>
      <c r="R1009" s="15">
        <f t="shared" si="63"/>
        <v>174.94736842105263</v>
      </c>
      <c r="S1009" t="s">
        <v>8319</v>
      </c>
      <c r="T1009" t="s">
        <v>8321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 s="13" t="s">
        <v>8238</v>
      </c>
      <c r="E1010">
        <v>93500</v>
      </c>
      <c r="F1010">
        <v>250</v>
      </c>
      <c r="G1010" t="s">
        <v>8220</v>
      </c>
      <c r="H1010">
        <v>1482953115</v>
      </c>
      <c r="I1010" s="9">
        <f t="shared" si="60"/>
        <v>42732.809201388889</v>
      </c>
      <c r="J1010">
        <v>1480361115</v>
      </c>
      <c r="K1010" s="9">
        <f t="shared" si="61"/>
        <v>42702.809201388889</v>
      </c>
      <c r="L1010" t="b">
        <v>0</v>
      </c>
      <c r="M1010">
        <v>1</v>
      </c>
      <c r="N1010" t="b">
        <v>0</v>
      </c>
      <c r="O1010" t="s">
        <v>8273</v>
      </c>
      <c r="P1010" s="5">
        <f t="shared" si="62"/>
        <v>0.26737967914438499</v>
      </c>
      <c r="Q1010" s="13" t="s">
        <v>8256</v>
      </c>
      <c r="R1010" s="15">
        <f t="shared" si="63"/>
        <v>250</v>
      </c>
      <c r="S1010" t="s">
        <v>8319</v>
      </c>
      <c r="T1010" t="s">
        <v>8321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 s="13" t="s">
        <v>8224</v>
      </c>
      <c r="E1011">
        <v>50000</v>
      </c>
      <c r="F1011">
        <v>6565</v>
      </c>
      <c r="G1011" t="s">
        <v>8220</v>
      </c>
      <c r="H1011">
        <v>1466346646</v>
      </c>
      <c r="I1011" s="9">
        <f t="shared" si="60"/>
        <v>42540.604699074072</v>
      </c>
      <c r="J1011">
        <v>1463754646</v>
      </c>
      <c r="K1011" s="9">
        <f t="shared" si="61"/>
        <v>42510.604699074072</v>
      </c>
      <c r="L1011" t="b">
        <v>0</v>
      </c>
      <c r="M1011">
        <v>101</v>
      </c>
      <c r="N1011" t="b">
        <v>0</v>
      </c>
      <c r="O1011" t="s">
        <v>8273</v>
      </c>
      <c r="P1011" s="5">
        <f t="shared" si="62"/>
        <v>13.13</v>
      </c>
      <c r="Q1011" s="13" t="s">
        <v>8246</v>
      </c>
      <c r="R1011" s="15">
        <f t="shared" si="63"/>
        <v>65</v>
      </c>
      <c r="S1011" t="s">
        <v>8319</v>
      </c>
      <c r="T1011" t="s">
        <v>8321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 s="13" t="s">
        <v>8224</v>
      </c>
      <c r="E1012">
        <v>115250</v>
      </c>
      <c r="F1012">
        <v>220</v>
      </c>
      <c r="G1012" t="s">
        <v>8220</v>
      </c>
      <c r="H1012">
        <v>1473044340</v>
      </c>
      <c r="I1012" s="9">
        <f t="shared" si="60"/>
        <v>42618.124305555553</v>
      </c>
      <c r="J1012">
        <v>1468180462</v>
      </c>
      <c r="K1012" s="9">
        <f t="shared" si="61"/>
        <v>42561.829421296294</v>
      </c>
      <c r="L1012" t="b">
        <v>0</v>
      </c>
      <c r="M1012">
        <v>4</v>
      </c>
      <c r="N1012" t="b">
        <v>0</v>
      </c>
      <c r="O1012" t="s">
        <v>8273</v>
      </c>
      <c r="P1012" s="5">
        <f t="shared" si="62"/>
        <v>0.19088937093275488</v>
      </c>
      <c r="Q1012" s="13" t="s">
        <v>8246</v>
      </c>
      <c r="R1012" s="15">
        <f t="shared" si="63"/>
        <v>55</v>
      </c>
      <c r="S1012" t="s">
        <v>8319</v>
      </c>
      <c r="T1012" t="s">
        <v>8321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 s="13" t="s">
        <v>8224</v>
      </c>
      <c r="E1013">
        <v>20000</v>
      </c>
      <c r="F1013">
        <v>75</v>
      </c>
      <c r="G1013" t="s">
        <v>8220</v>
      </c>
      <c r="H1013">
        <v>1418938395</v>
      </c>
      <c r="I1013" s="9">
        <f t="shared" si="60"/>
        <v>41991.898090277777</v>
      </c>
      <c r="J1013">
        <v>1415050395</v>
      </c>
      <c r="K1013" s="9">
        <f t="shared" si="61"/>
        <v>41946.898090277777</v>
      </c>
      <c r="L1013" t="b">
        <v>0</v>
      </c>
      <c r="M1013">
        <v>1</v>
      </c>
      <c r="N1013" t="b">
        <v>0</v>
      </c>
      <c r="O1013" t="s">
        <v>8273</v>
      </c>
      <c r="P1013" s="5">
        <f t="shared" si="62"/>
        <v>0.375</v>
      </c>
      <c r="Q1013" s="13" t="s">
        <v>8246</v>
      </c>
      <c r="R1013" s="15">
        <f t="shared" si="63"/>
        <v>75</v>
      </c>
      <c r="S1013" t="s">
        <v>8319</v>
      </c>
      <c r="T1013" t="s">
        <v>8321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 s="13" t="s">
        <v>8224</v>
      </c>
      <c r="E1014">
        <v>5000</v>
      </c>
      <c r="F1014">
        <v>1076751.05</v>
      </c>
      <c r="G1014" t="s">
        <v>8220</v>
      </c>
      <c r="H1014">
        <v>1485254052</v>
      </c>
      <c r="I1014" s="9">
        <f t="shared" si="60"/>
        <v>42759.440416666665</v>
      </c>
      <c r="J1014">
        <v>1481366052</v>
      </c>
      <c r="K1014" s="9">
        <f t="shared" si="61"/>
        <v>42714.440416666665</v>
      </c>
      <c r="L1014" t="b">
        <v>0</v>
      </c>
      <c r="M1014">
        <v>775</v>
      </c>
      <c r="N1014" t="b">
        <v>0</v>
      </c>
      <c r="O1014" t="s">
        <v>8273</v>
      </c>
      <c r="P1014" s="5">
        <f t="shared" si="62"/>
        <v>21535.021000000001</v>
      </c>
      <c r="Q1014" s="13" t="s">
        <v>8246</v>
      </c>
      <c r="R1014" s="15">
        <f t="shared" si="63"/>
        <v>1389.3561935483872</v>
      </c>
      <c r="S1014" t="s">
        <v>8319</v>
      </c>
      <c r="T1014" t="s">
        <v>8321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 s="13" t="s">
        <v>8224</v>
      </c>
      <c r="E1015">
        <v>25000</v>
      </c>
      <c r="F1015">
        <v>8632</v>
      </c>
      <c r="G1015" t="s">
        <v>8220</v>
      </c>
      <c r="H1015">
        <v>1451419200</v>
      </c>
      <c r="I1015" s="9">
        <f t="shared" si="60"/>
        <v>42367.833333333328</v>
      </c>
      <c r="J1015">
        <v>1449000056</v>
      </c>
      <c r="K1015" s="9">
        <f t="shared" si="61"/>
        <v>42339.833981481483</v>
      </c>
      <c r="L1015" t="b">
        <v>0</v>
      </c>
      <c r="M1015">
        <v>90</v>
      </c>
      <c r="N1015" t="b">
        <v>0</v>
      </c>
      <c r="O1015" t="s">
        <v>8273</v>
      </c>
      <c r="P1015" s="5">
        <f t="shared" si="62"/>
        <v>34.527999999999999</v>
      </c>
      <c r="Q1015" s="13" t="s">
        <v>8246</v>
      </c>
      <c r="R1015" s="15">
        <f t="shared" si="63"/>
        <v>95.911111111111111</v>
      </c>
      <c r="S1015" t="s">
        <v>8319</v>
      </c>
      <c r="T1015" t="s">
        <v>8321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 s="13" t="s">
        <v>8224</v>
      </c>
      <c r="E1016">
        <v>10000</v>
      </c>
      <c r="F1016">
        <v>3060</v>
      </c>
      <c r="G1016" t="s">
        <v>8220</v>
      </c>
      <c r="H1016">
        <v>1420070615</v>
      </c>
      <c r="I1016" s="9">
        <f t="shared" si="60"/>
        <v>42005.002488425926</v>
      </c>
      <c r="J1016">
        <v>1415750615</v>
      </c>
      <c r="K1016" s="9">
        <f t="shared" si="61"/>
        <v>41955.002488425926</v>
      </c>
      <c r="L1016" t="b">
        <v>0</v>
      </c>
      <c r="M1016">
        <v>16</v>
      </c>
      <c r="N1016" t="b">
        <v>0</v>
      </c>
      <c r="O1016" t="s">
        <v>8273</v>
      </c>
      <c r="P1016" s="5">
        <f t="shared" si="62"/>
        <v>30.599999999999998</v>
      </c>
      <c r="Q1016" s="13" t="s">
        <v>8246</v>
      </c>
      <c r="R1016" s="15">
        <f t="shared" si="63"/>
        <v>191.25</v>
      </c>
      <c r="S1016" t="s">
        <v>8319</v>
      </c>
      <c r="T1016" t="s">
        <v>8321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 s="13" t="s">
        <v>8240</v>
      </c>
      <c r="E1017">
        <v>9000</v>
      </c>
      <c r="F1017">
        <v>240</v>
      </c>
      <c r="G1017" t="s">
        <v>8220</v>
      </c>
      <c r="H1017">
        <v>1448489095</v>
      </c>
      <c r="I1017" s="9">
        <f t="shared" si="60"/>
        <v>42333.920081018514</v>
      </c>
      <c r="J1017">
        <v>1445893495</v>
      </c>
      <c r="K1017" s="9">
        <f t="shared" si="61"/>
        <v>42303.878414351857</v>
      </c>
      <c r="L1017" t="b">
        <v>0</v>
      </c>
      <c r="M1017">
        <v>6</v>
      </c>
      <c r="N1017" t="b">
        <v>0</v>
      </c>
      <c r="O1017" t="s">
        <v>8273</v>
      </c>
      <c r="P1017" s="5">
        <f t="shared" si="62"/>
        <v>2.666666666666667</v>
      </c>
      <c r="Q1017" s="13" t="s">
        <v>8257</v>
      </c>
      <c r="R1017" s="15">
        <f t="shared" si="63"/>
        <v>40</v>
      </c>
      <c r="S1017" t="s">
        <v>8319</v>
      </c>
      <c r="T1017" t="s">
        <v>8321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 s="13" t="s">
        <v>8224</v>
      </c>
      <c r="E1018">
        <v>100000</v>
      </c>
      <c r="F1018">
        <v>2842</v>
      </c>
      <c r="G1018" t="s">
        <v>8220</v>
      </c>
      <c r="H1018">
        <v>1459992856</v>
      </c>
      <c r="I1018" s="9">
        <f t="shared" si="60"/>
        <v>42467.065462962957</v>
      </c>
      <c r="J1018">
        <v>1456108456</v>
      </c>
      <c r="K1018" s="9">
        <f t="shared" si="61"/>
        <v>42422.107129629629</v>
      </c>
      <c r="L1018" t="b">
        <v>0</v>
      </c>
      <c r="M1018">
        <v>38</v>
      </c>
      <c r="N1018" t="b">
        <v>0</v>
      </c>
      <c r="O1018" t="s">
        <v>8273</v>
      </c>
      <c r="P1018" s="5">
        <f t="shared" si="62"/>
        <v>2.8420000000000001</v>
      </c>
      <c r="Q1018" s="13" t="s">
        <v>8246</v>
      </c>
      <c r="R1018" s="15">
        <f t="shared" si="63"/>
        <v>74.78947368421052</v>
      </c>
      <c r="S1018" t="s">
        <v>8319</v>
      </c>
      <c r="T1018" t="s">
        <v>8321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 s="13" t="s">
        <v>8224</v>
      </c>
      <c r="E1019">
        <v>250000</v>
      </c>
      <c r="F1019">
        <v>57197</v>
      </c>
      <c r="G1019" t="s">
        <v>8220</v>
      </c>
      <c r="H1019">
        <v>1448125935</v>
      </c>
      <c r="I1019" s="9">
        <f t="shared" si="60"/>
        <v>42329.716840277775</v>
      </c>
      <c r="J1019">
        <v>1444666335</v>
      </c>
      <c r="K1019" s="9">
        <f t="shared" si="61"/>
        <v>42289.675173611111</v>
      </c>
      <c r="L1019" t="b">
        <v>0</v>
      </c>
      <c r="M1019">
        <v>355</v>
      </c>
      <c r="N1019" t="b">
        <v>0</v>
      </c>
      <c r="O1019" t="s">
        <v>8273</v>
      </c>
      <c r="P1019" s="5">
        <f t="shared" si="62"/>
        <v>22.878799999999998</v>
      </c>
      <c r="Q1019" s="13" t="s">
        <v>8246</v>
      </c>
      <c r="R1019" s="15">
        <f t="shared" si="63"/>
        <v>161.11830985915492</v>
      </c>
      <c r="S1019" t="s">
        <v>8319</v>
      </c>
      <c r="T1019" t="s">
        <v>8321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 s="13" t="s">
        <v>8224</v>
      </c>
      <c r="E1020">
        <v>20000</v>
      </c>
      <c r="F1020">
        <v>621</v>
      </c>
      <c r="G1020" t="s">
        <v>8220</v>
      </c>
      <c r="H1020">
        <v>1468496933</v>
      </c>
      <c r="I1020" s="9">
        <f t="shared" si="60"/>
        <v>42565.492280092592</v>
      </c>
      <c r="J1020">
        <v>1465904933</v>
      </c>
      <c r="K1020" s="9">
        <f t="shared" si="61"/>
        <v>42535.492280092592</v>
      </c>
      <c r="L1020" t="b">
        <v>0</v>
      </c>
      <c r="M1020">
        <v>7</v>
      </c>
      <c r="N1020" t="b">
        <v>0</v>
      </c>
      <c r="O1020" t="s">
        <v>8273</v>
      </c>
      <c r="P1020" s="5">
        <f t="shared" si="62"/>
        <v>3.105</v>
      </c>
      <c r="Q1020" s="13" t="s">
        <v>8246</v>
      </c>
      <c r="R1020" s="15">
        <f t="shared" si="63"/>
        <v>88.714285714285708</v>
      </c>
      <c r="S1020" t="s">
        <v>8319</v>
      </c>
      <c r="T1020" t="s">
        <v>8321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 s="13" t="s">
        <v>8224</v>
      </c>
      <c r="E1021">
        <v>45000</v>
      </c>
      <c r="F1021">
        <v>21300</v>
      </c>
      <c r="G1021" t="s">
        <v>8220</v>
      </c>
      <c r="H1021">
        <v>1423092149</v>
      </c>
      <c r="I1021" s="9">
        <f t="shared" si="60"/>
        <v>42039.973946759259</v>
      </c>
      <c r="J1021">
        <v>1420500149</v>
      </c>
      <c r="K1021" s="9">
        <f t="shared" si="61"/>
        <v>42009.973946759259</v>
      </c>
      <c r="L1021" t="b">
        <v>0</v>
      </c>
      <c r="M1021">
        <v>400</v>
      </c>
      <c r="N1021" t="b">
        <v>0</v>
      </c>
      <c r="O1021" t="s">
        <v>8273</v>
      </c>
      <c r="P1021" s="5">
        <f t="shared" si="62"/>
        <v>47.333333333333336</v>
      </c>
      <c r="Q1021" s="13" t="s">
        <v>8246</v>
      </c>
      <c r="R1021" s="15">
        <f t="shared" si="63"/>
        <v>53.25</v>
      </c>
      <c r="S1021" t="s">
        <v>8319</v>
      </c>
      <c r="T1021" t="s">
        <v>8321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 s="13" t="s">
        <v>8229</v>
      </c>
      <c r="E1022">
        <v>1550</v>
      </c>
      <c r="F1022">
        <v>3186</v>
      </c>
      <c r="G1022" t="s">
        <v>8219</v>
      </c>
      <c r="H1022">
        <v>1433206020</v>
      </c>
      <c r="I1022" s="9">
        <f t="shared" si="60"/>
        <v>42157.032638888893</v>
      </c>
      <c r="J1022">
        <v>1430617209</v>
      </c>
      <c r="K1022" s="9">
        <f t="shared" si="61"/>
        <v>42127.069548611107</v>
      </c>
      <c r="L1022" t="b">
        <v>0</v>
      </c>
      <c r="M1022">
        <v>30</v>
      </c>
      <c r="N1022" t="b">
        <v>1</v>
      </c>
      <c r="O1022" t="s">
        <v>8280</v>
      </c>
      <c r="P1022" s="5">
        <f t="shared" si="62"/>
        <v>205.54838709677421</v>
      </c>
      <c r="Q1022" s="13" t="s">
        <v>8251</v>
      </c>
      <c r="R1022" s="15">
        <f t="shared" si="63"/>
        <v>106.2</v>
      </c>
      <c r="S1022" t="s">
        <v>8325</v>
      </c>
      <c r="T1022" t="s">
        <v>8330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 s="13" t="s">
        <v>8224</v>
      </c>
      <c r="E1023">
        <v>3000</v>
      </c>
      <c r="F1023">
        <v>10554.11</v>
      </c>
      <c r="G1023" t="s">
        <v>8219</v>
      </c>
      <c r="H1023">
        <v>1445054400</v>
      </c>
      <c r="I1023" s="9">
        <f t="shared" si="60"/>
        <v>42294.166666666672</v>
      </c>
      <c r="J1023">
        <v>1443074571</v>
      </c>
      <c r="K1023" s="9">
        <f t="shared" si="61"/>
        <v>42271.251979166671</v>
      </c>
      <c r="L1023" t="b">
        <v>1</v>
      </c>
      <c r="M1023">
        <v>478</v>
      </c>
      <c r="N1023" t="b">
        <v>1</v>
      </c>
      <c r="O1023" t="s">
        <v>8280</v>
      </c>
      <c r="P1023" s="5">
        <f t="shared" si="62"/>
        <v>351.80366666666669</v>
      </c>
      <c r="Q1023" s="13" t="s">
        <v>8246</v>
      </c>
      <c r="R1023" s="15">
        <f t="shared" si="63"/>
        <v>22.079728033472804</v>
      </c>
      <c r="S1023" t="s">
        <v>8325</v>
      </c>
      <c r="T1023" t="s">
        <v>8330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 s="13" t="s">
        <v>8224</v>
      </c>
      <c r="E1024">
        <v>2000</v>
      </c>
      <c r="F1024">
        <v>2298</v>
      </c>
      <c r="G1024" t="s">
        <v>8219</v>
      </c>
      <c r="H1024">
        <v>1431876677</v>
      </c>
      <c r="I1024" s="9">
        <f t="shared" si="60"/>
        <v>42141.646724537044</v>
      </c>
      <c r="J1024">
        <v>1429284677</v>
      </c>
      <c r="K1024" s="9">
        <f t="shared" si="61"/>
        <v>42111.646724537044</v>
      </c>
      <c r="L1024" t="b">
        <v>1</v>
      </c>
      <c r="M1024">
        <v>74</v>
      </c>
      <c r="N1024" t="b">
        <v>1</v>
      </c>
      <c r="O1024" t="s">
        <v>8280</v>
      </c>
      <c r="P1024" s="5">
        <f t="shared" si="62"/>
        <v>114.9</v>
      </c>
      <c r="Q1024" s="13" t="s">
        <v>8246</v>
      </c>
      <c r="R1024" s="15">
        <f t="shared" si="63"/>
        <v>31.054054054054053</v>
      </c>
      <c r="S1024" t="s">
        <v>8325</v>
      </c>
      <c r="T1024" t="s">
        <v>8330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 s="13" t="s">
        <v>8225</v>
      </c>
      <c r="E1025">
        <v>2000</v>
      </c>
      <c r="F1025">
        <v>4743</v>
      </c>
      <c r="G1025" t="s">
        <v>8219</v>
      </c>
      <c r="H1025">
        <v>1434837861</v>
      </c>
      <c r="I1025" s="9">
        <f t="shared" si="60"/>
        <v>42175.919687500005</v>
      </c>
      <c r="J1025">
        <v>1432245861</v>
      </c>
      <c r="K1025" s="9">
        <f t="shared" si="61"/>
        <v>42145.919687500005</v>
      </c>
      <c r="L1025" t="b">
        <v>0</v>
      </c>
      <c r="M1025">
        <v>131</v>
      </c>
      <c r="N1025" t="b">
        <v>1</v>
      </c>
      <c r="O1025" t="s">
        <v>8280</v>
      </c>
      <c r="P1025" s="5">
        <f t="shared" si="62"/>
        <v>237.15</v>
      </c>
      <c r="Q1025" s="13" t="s">
        <v>8247</v>
      </c>
      <c r="R1025" s="15">
        <f t="shared" si="63"/>
        <v>36.206106870229007</v>
      </c>
      <c r="S1025" t="s">
        <v>8325</v>
      </c>
      <c r="T1025" t="s">
        <v>8330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 s="13" t="s">
        <v>8235</v>
      </c>
      <c r="E1026">
        <v>20000</v>
      </c>
      <c r="F1026">
        <v>23727.55</v>
      </c>
      <c r="G1026" t="s">
        <v>8219</v>
      </c>
      <c r="H1026">
        <v>1454248563</v>
      </c>
      <c r="I1026" s="9">
        <f t="shared" ref="I1026:I1089" si="64">(((H1026/60)/60)/24)+DATE(1970,1,1)</f>
        <v>42400.580590277779</v>
      </c>
      <c r="J1026">
        <v>1451656563</v>
      </c>
      <c r="K1026" s="9">
        <f t="shared" ref="K1026:K1089" si="65">(((J1026/60)/60)/24)+DATE(1970,1,1)</f>
        <v>42370.580590277779</v>
      </c>
      <c r="L1026" t="b">
        <v>1</v>
      </c>
      <c r="M1026">
        <v>61</v>
      </c>
      <c r="N1026" t="b">
        <v>1</v>
      </c>
      <c r="O1026" t="s">
        <v>8280</v>
      </c>
      <c r="P1026" s="5">
        <f t="shared" ref="P1026:P1089" si="66">F1026/E1026*100</f>
        <v>118.63774999999998</v>
      </c>
      <c r="Q1026" s="13" t="s">
        <v>8255</v>
      </c>
      <c r="R1026" s="15">
        <f t="shared" ref="R1026:R1089" si="67">IF(M1026&gt;0,F1026/M1026,"0")</f>
        <v>388.9762295081967</v>
      </c>
      <c r="S1026" t="s">
        <v>8325</v>
      </c>
      <c r="T1026" t="s">
        <v>8330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 s="13" t="s">
        <v>8224</v>
      </c>
      <c r="E1027">
        <v>70000</v>
      </c>
      <c r="F1027">
        <v>76949.820000000007</v>
      </c>
      <c r="G1027" t="s">
        <v>8219</v>
      </c>
      <c r="H1027">
        <v>1426532437</v>
      </c>
      <c r="I1027" s="9">
        <f t="shared" si="64"/>
        <v>42079.792094907403</v>
      </c>
      <c r="J1027">
        <v>1423944037</v>
      </c>
      <c r="K1027" s="9">
        <f t="shared" si="65"/>
        <v>42049.833761574075</v>
      </c>
      <c r="L1027" t="b">
        <v>1</v>
      </c>
      <c r="M1027">
        <v>1071</v>
      </c>
      <c r="N1027" t="b">
        <v>1</v>
      </c>
      <c r="O1027" t="s">
        <v>8280</v>
      </c>
      <c r="P1027" s="5">
        <f t="shared" si="66"/>
        <v>109.92831428571431</v>
      </c>
      <c r="Q1027" s="13" t="s">
        <v>8246</v>
      </c>
      <c r="R1027" s="15">
        <f t="shared" si="67"/>
        <v>71.848571428571432</v>
      </c>
      <c r="S1027" t="s">
        <v>8325</v>
      </c>
      <c r="T1027" t="s">
        <v>8330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 s="13" t="s">
        <v>8225</v>
      </c>
      <c r="E1028">
        <v>7000</v>
      </c>
      <c r="F1028">
        <v>7000.58</v>
      </c>
      <c r="G1028" t="s">
        <v>8219</v>
      </c>
      <c r="H1028">
        <v>1459414016</v>
      </c>
      <c r="I1028" s="9">
        <f t="shared" si="64"/>
        <v>42460.365925925929</v>
      </c>
      <c r="J1028">
        <v>1456480016</v>
      </c>
      <c r="K1028" s="9">
        <f t="shared" si="65"/>
        <v>42426.407592592594</v>
      </c>
      <c r="L1028" t="b">
        <v>1</v>
      </c>
      <c r="M1028">
        <v>122</v>
      </c>
      <c r="N1028" t="b">
        <v>1</v>
      </c>
      <c r="O1028" t="s">
        <v>8280</v>
      </c>
      <c r="P1028" s="5">
        <f t="shared" si="66"/>
        <v>100.00828571428571</v>
      </c>
      <c r="Q1028" s="13" t="s">
        <v>8247</v>
      </c>
      <c r="R1028" s="15">
        <f t="shared" si="67"/>
        <v>57.381803278688523</v>
      </c>
      <c r="S1028" t="s">
        <v>8325</v>
      </c>
      <c r="T1028" t="s">
        <v>8330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 s="13" t="s">
        <v>8224</v>
      </c>
      <c r="E1029">
        <v>7501</v>
      </c>
      <c r="F1029">
        <v>7733</v>
      </c>
      <c r="G1029" t="s">
        <v>8219</v>
      </c>
      <c r="H1029">
        <v>1414025347</v>
      </c>
      <c r="I1029" s="9">
        <f t="shared" si="64"/>
        <v>41935.034108796295</v>
      </c>
      <c r="J1029">
        <v>1411433347</v>
      </c>
      <c r="K1029" s="9">
        <f t="shared" si="65"/>
        <v>41905.034108796295</v>
      </c>
      <c r="L1029" t="b">
        <v>1</v>
      </c>
      <c r="M1029">
        <v>111</v>
      </c>
      <c r="N1029" t="b">
        <v>1</v>
      </c>
      <c r="O1029" t="s">
        <v>8280</v>
      </c>
      <c r="P1029" s="5">
        <f t="shared" si="66"/>
        <v>103.09292094387415</v>
      </c>
      <c r="Q1029" s="13" t="s">
        <v>8246</v>
      </c>
      <c r="R1029" s="15">
        <f t="shared" si="67"/>
        <v>69.666666666666671</v>
      </c>
      <c r="S1029" t="s">
        <v>8325</v>
      </c>
      <c r="T1029" t="s">
        <v>8330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 s="13" t="s">
        <v>8225</v>
      </c>
      <c r="E1030">
        <v>10000</v>
      </c>
      <c r="F1030">
        <v>11727</v>
      </c>
      <c r="G1030" t="s">
        <v>8219</v>
      </c>
      <c r="H1030">
        <v>1488830400</v>
      </c>
      <c r="I1030" s="9">
        <f t="shared" si="64"/>
        <v>42800.833333333328</v>
      </c>
      <c r="J1030">
        <v>1484924605</v>
      </c>
      <c r="K1030" s="9">
        <f t="shared" si="65"/>
        <v>42755.627372685187</v>
      </c>
      <c r="L1030" t="b">
        <v>1</v>
      </c>
      <c r="M1030">
        <v>255</v>
      </c>
      <c r="N1030" t="b">
        <v>1</v>
      </c>
      <c r="O1030" t="s">
        <v>8280</v>
      </c>
      <c r="P1030" s="5">
        <f t="shared" si="66"/>
        <v>117.27000000000001</v>
      </c>
      <c r="Q1030" s="13" t="s">
        <v>8247</v>
      </c>
      <c r="R1030" s="15">
        <f t="shared" si="67"/>
        <v>45.988235294117644</v>
      </c>
      <c r="S1030" t="s">
        <v>8325</v>
      </c>
      <c r="T1030" t="s">
        <v>8330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 s="13" t="s">
        <v>8235</v>
      </c>
      <c r="E1031">
        <v>10000</v>
      </c>
      <c r="F1031">
        <v>11176</v>
      </c>
      <c r="G1031" t="s">
        <v>8219</v>
      </c>
      <c r="H1031">
        <v>1428184740</v>
      </c>
      <c r="I1031" s="9">
        <f t="shared" si="64"/>
        <v>42098.915972222225</v>
      </c>
      <c r="J1031">
        <v>1423501507</v>
      </c>
      <c r="K1031" s="9">
        <f t="shared" si="65"/>
        <v>42044.711886574078</v>
      </c>
      <c r="L1031" t="b">
        <v>0</v>
      </c>
      <c r="M1031">
        <v>141</v>
      </c>
      <c r="N1031" t="b">
        <v>1</v>
      </c>
      <c r="O1031" t="s">
        <v>8280</v>
      </c>
      <c r="P1031" s="5">
        <f t="shared" si="66"/>
        <v>111.75999999999999</v>
      </c>
      <c r="Q1031" s="13" t="s">
        <v>8255</v>
      </c>
      <c r="R1031" s="15">
        <f t="shared" si="67"/>
        <v>79.262411347517727</v>
      </c>
      <c r="S1031" t="s">
        <v>8325</v>
      </c>
      <c r="T1031" t="s">
        <v>8330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 s="13" t="s">
        <v>8224</v>
      </c>
      <c r="E1032">
        <v>2000</v>
      </c>
      <c r="F1032">
        <v>6842</v>
      </c>
      <c r="G1032" t="s">
        <v>8219</v>
      </c>
      <c r="H1032">
        <v>1473680149</v>
      </c>
      <c r="I1032" s="9">
        <f t="shared" si="64"/>
        <v>42625.483206018514</v>
      </c>
      <c r="J1032">
        <v>1472470549</v>
      </c>
      <c r="K1032" s="9">
        <f t="shared" si="65"/>
        <v>42611.483206018514</v>
      </c>
      <c r="L1032" t="b">
        <v>0</v>
      </c>
      <c r="M1032">
        <v>159</v>
      </c>
      <c r="N1032" t="b">
        <v>1</v>
      </c>
      <c r="O1032" t="s">
        <v>8280</v>
      </c>
      <c r="P1032" s="5">
        <f t="shared" si="66"/>
        <v>342.09999999999997</v>
      </c>
      <c r="Q1032" s="13" t="s">
        <v>8246</v>
      </c>
      <c r="R1032" s="15">
        <f t="shared" si="67"/>
        <v>43.031446540880502</v>
      </c>
      <c r="S1032" t="s">
        <v>8325</v>
      </c>
      <c r="T1032" t="s">
        <v>8330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 s="13" t="s">
        <v>8224</v>
      </c>
      <c r="E1033">
        <v>10000</v>
      </c>
      <c r="F1033">
        <v>10740</v>
      </c>
      <c r="G1033" t="s">
        <v>8219</v>
      </c>
      <c r="H1033">
        <v>1450290010</v>
      </c>
      <c r="I1033" s="9">
        <f t="shared" si="64"/>
        <v>42354.764004629629</v>
      </c>
      <c r="J1033">
        <v>1447698010</v>
      </c>
      <c r="K1033" s="9">
        <f t="shared" si="65"/>
        <v>42324.764004629629</v>
      </c>
      <c r="L1033" t="b">
        <v>0</v>
      </c>
      <c r="M1033">
        <v>99</v>
      </c>
      <c r="N1033" t="b">
        <v>1</v>
      </c>
      <c r="O1033" t="s">
        <v>8280</v>
      </c>
      <c r="P1033" s="5">
        <f t="shared" si="66"/>
        <v>107.4</v>
      </c>
      <c r="Q1033" s="13" t="s">
        <v>8246</v>
      </c>
      <c r="R1033" s="15">
        <f t="shared" si="67"/>
        <v>108.48484848484848</v>
      </c>
      <c r="S1033" t="s">
        <v>8325</v>
      </c>
      <c r="T1033" t="s">
        <v>8330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 s="13" t="s">
        <v>8224</v>
      </c>
      <c r="E1034">
        <v>5400</v>
      </c>
      <c r="F1034">
        <v>5858.84</v>
      </c>
      <c r="G1034" t="s">
        <v>8219</v>
      </c>
      <c r="H1034">
        <v>1466697625</v>
      </c>
      <c r="I1034" s="9">
        <f t="shared" si="64"/>
        <v>42544.666956018518</v>
      </c>
      <c r="J1034">
        <v>1464105625</v>
      </c>
      <c r="K1034" s="9">
        <f t="shared" si="65"/>
        <v>42514.666956018518</v>
      </c>
      <c r="L1034" t="b">
        <v>0</v>
      </c>
      <c r="M1034">
        <v>96</v>
      </c>
      <c r="N1034" t="b">
        <v>1</v>
      </c>
      <c r="O1034" t="s">
        <v>8280</v>
      </c>
      <c r="P1034" s="5">
        <f t="shared" si="66"/>
        <v>108.49703703703703</v>
      </c>
      <c r="Q1034" s="13" t="s">
        <v>8246</v>
      </c>
      <c r="R1034" s="15">
        <f t="shared" si="67"/>
        <v>61.029583333333335</v>
      </c>
      <c r="S1034" t="s">
        <v>8325</v>
      </c>
      <c r="T1034" t="s">
        <v>8330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 s="13" t="s">
        <v>8225</v>
      </c>
      <c r="E1035">
        <v>1328</v>
      </c>
      <c r="F1035">
        <v>1366</v>
      </c>
      <c r="G1035" t="s">
        <v>8219</v>
      </c>
      <c r="H1035">
        <v>1481564080</v>
      </c>
      <c r="I1035" s="9">
        <f t="shared" si="64"/>
        <v>42716.732407407413</v>
      </c>
      <c r="J1035">
        <v>1479144880</v>
      </c>
      <c r="K1035" s="9">
        <f t="shared" si="65"/>
        <v>42688.732407407413</v>
      </c>
      <c r="L1035" t="b">
        <v>0</v>
      </c>
      <c r="M1035">
        <v>27</v>
      </c>
      <c r="N1035" t="b">
        <v>1</v>
      </c>
      <c r="O1035" t="s">
        <v>8280</v>
      </c>
      <c r="P1035" s="5">
        <f t="shared" si="66"/>
        <v>102.86144578313252</v>
      </c>
      <c r="Q1035" s="13" t="s">
        <v>8247</v>
      </c>
      <c r="R1035" s="15">
        <f t="shared" si="67"/>
        <v>50.592592592592595</v>
      </c>
      <c r="S1035" t="s">
        <v>8325</v>
      </c>
      <c r="T1035" t="s">
        <v>8330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 s="13" t="s">
        <v>8224</v>
      </c>
      <c r="E1036">
        <v>5000</v>
      </c>
      <c r="F1036">
        <v>6500.09</v>
      </c>
      <c r="G1036" t="s">
        <v>8219</v>
      </c>
      <c r="H1036">
        <v>1470369540</v>
      </c>
      <c r="I1036" s="9">
        <f t="shared" si="64"/>
        <v>42587.165972222225</v>
      </c>
      <c r="J1036">
        <v>1467604804</v>
      </c>
      <c r="K1036" s="9">
        <f t="shared" si="65"/>
        <v>42555.166712962964</v>
      </c>
      <c r="L1036" t="b">
        <v>0</v>
      </c>
      <c r="M1036">
        <v>166</v>
      </c>
      <c r="N1036" t="b">
        <v>1</v>
      </c>
      <c r="O1036" t="s">
        <v>8280</v>
      </c>
      <c r="P1036" s="5">
        <f t="shared" si="66"/>
        <v>130.0018</v>
      </c>
      <c r="Q1036" s="13" t="s">
        <v>8246</v>
      </c>
      <c r="R1036" s="15">
        <f t="shared" si="67"/>
        <v>39.157168674698795</v>
      </c>
      <c r="S1036" t="s">
        <v>8325</v>
      </c>
      <c r="T1036" t="s">
        <v>8330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 s="13" t="s">
        <v>8224</v>
      </c>
      <c r="E1037">
        <v>4600</v>
      </c>
      <c r="F1037">
        <v>4952</v>
      </c>
      <c r="G1037" t="s">
        <v>8219</v>
      </c>
      <c r="H1037">
        <v>1423668220</v>
      </c>
      <c r="I1037" s="9">
        <f t="shared" si="64"/>
        <v>42046.641435185185</v>
      </c>
      <c r="J1037">
        <v>1421076220</v>
      </c>
      <c r="K1037" s="9">
        <f t="shared" si="65"/>
        <v>42016.641435185185</v>
      </c>
      <c r="L1037" t="b">
        <v>0</v>
      </c>
      <c r="M1037">
        <v>76</v>
      </c>
      <c r="N1037" t="b">
        <v>1</v>
      </c>
      <c r="O1037" t="s">
        <v>8280</v>
      </c>
      <c r="P1037" s="5">
        <f t="shared" si="66"/>
        <v>107.65217391304347</v>
      </c>
      <c r="Q1037" s="13" t="s">
        <v>8246</v>
      </c>
      <c r="R1037" s="15">
        <f t="shared" si="67"/>
        <v>65.15789473684211</v>
      </c>
      <c r="S1037" t="s">
        <v>8325</v>
      </c>
      <c r="T1037" t="s">
        <v>8330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 s="13" t="s">
        <v>8224</v>
      </c>
      <c r="E1038">
        <v>4500</v>
      </c>
      <c r="F1038">
        <v>5056.22</v>
      </c>
      <c r="G1038" t="s">
        <v>8219</v>
      </c>
      <c r="H1038">
        <v>1357545600</v>
      </c>
      <c r="I1038" s="9">
        <f t="shared" si="64"/>
        <v>41281.333333333336</v>
      </c>
      <c r="J1038">
        <v>1354790790</v>
      </c>
      <c r="K1038" s="9">
        <f t="shared" si="65"/>
        <v>41249.448958333334</v>
      </c>
      <c r="L1038" t="b">
        <v>0</v>
      </c>
      <c r="M1038">
        <v>211</v>
      </c>
      <c r="N1038" t="b">
        <v>1</v>
      </c>
      <c r="O1038" t="s">
        <v>8280</v>
      </c>
      <c r="P1038" s="5">
        <f t="shared" si="66"/>
        <v>112.36044444444444</v>
      </c>
      <c r="Q1038" s="13" t="s">
        <v>8246</v>
      </c>
      <c r="R1038" s="15">
        <f t="shared" si="67"/>
        <v>23.963127962085309</v>
      </c>
      <c r="S1038" t="s">
        <v>8325</v>
      </c>
      <c r="T1038" t="s">
        <v>8330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 s="13" t="s">
        <v>8224</v>
      </c>
      <c r="E1039">
        <v>1000</v>
      </c>
      <c r="F1039">
        <v>1021</v>
      </c>
      <c r="G1039" t="s">
        <v>8219</v>
      </c>
      <c r="H1039">
        <v>1431925200</v>
      </c>
      <c r="I1039" s="9">
        <f t="shared" si="64"/>
        <v>42142.208333333328</v>
      </c>
      <c r="J1039">
        <v>1429991062</v>
      </c>
      <c r="K1039" s="9">
        <f t="shared" si="65"/>
        <v>42119.822476851856</v>
      </c>
      <c r="L1039" t="b">
        <v>0</v>
      </c>
      <c r="M1039">
        <v>21</v>
      </c>
      <c r="N1039" t="b">
        <v>1</v>
      </c>
      <c r="O1039" t="s">
        <v>8280</v>
      </c>
      <c r="P1039" s="5">
        <f t="shared" si="66"/>
        <v>102.1</v>
      </c>
      <c r="Q1039" s="13" t="s">
        <v>8246</v>
      </c>
      <c r="R1039" s="15">
        <f t="shared" si="67"/>
        <v>48.61904761904762</v>
      </c>
      <c r="S1039" t="s">
        <v>8325</v>
      </c>
      <c r="T1039" t="s">
        <v>8330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 s="13" t="s">
        <v>8224</v>
      </c>
      <c r="E1040">
        <v>1500</v>
      </c>
      <c r="F1040">
        <v>2180</v>
      </c>
      <c r="G1040" t="s">
        <v>8219</v>
      </c>
      <c r="H1040">
        <v>1458362023</v>
      </c>
      <c r="I1040" s="9">
        <f t="shared" si="64"/>
        <v>42448.190081018518</v>
      </c>
      <c r="J1040">
        <v>1455773623</v>
      </c>
      <c r="K1040" s="9">
        <f t="shared" si="65"/>
        <v>42418.231747685189</v>
      </c>
      <c r="L1040" t="b">
        <v>0</v>
      </c>
      <c r="M1040">
        <v>61</v>
      </c>
      <c r="N1040" t="b">
        <v>1</v>
      </c>
      <c r="O1040" t="s">
        <v>8280</v>
      </c>
      <c r="P1040" s="5">
        <f t="shared" si="66"/>
        <v>145.33333333333334</v>
      </c>
      <c r="Q1040" s="13" t="s">
        <v>8246</v>
      </c>
      <c r="R1040" s="15">
        <f t="shared" si="67"/>
        <v>35.73770491803279</v>
      </c>
      <c r="S1040" t="s">
        <v>8325</v>
      </c>
      <c r="T1040" t="s">
        <v>8330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 s="13" t="s">
        <v>8224</v>
      </c>
      <c r="E1041">
        <v>500</v>
      </c>
      <c r="F1041">
        <v>641</v>
      </c>
      <c r="G1041" t="s">
        <v>8219</v>
      </c>
      <c r="H1041">
        <v>1481615940</v>
      </c>
      <c r="I1041" s="9">
        <f t="shared" si="64"/>
        <v>42717.332638888889</v>
      </c>
      <c r="J1041">
        <v>1479436646</v>
      </c>
      <c r="K1041" s="9">
        <f t="shared" si="65"/>
        <v>42692.109328703707</v>
      </c>
      <c r="L1041" t="b">
        <v>0</v>
      </c>
      <c r="M1041">
        <v>30</v>
      </c>
      <c r="N1041" t="b">
        <v>1</v>
      </c>
      <c r="O1041" t="s">
        <v>8280</v>
      </c>
      <c r="P1041" s="5">
        <f t="shared" si="66"/>
        <v>128.19999999999999</v>
      </c>
      <c r="Q1041" s="13" t="s">
        <v>8246</v>
      </c>
      <c r="R1041" s="15">
        <f t="shared" si="67"/>
        <v>21.366666666666667</v>
      </c>
      <c r="S1041" t="s">
        <v>8325</v>
      </c>
      <c r="T1041" t="s">
        <v>8330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 s="13" t="s">
        <v>8224</v>
      </c>
      <c r="E1042">
        <v>85000</v>
      </c>
      <c r="F1042">
        <v>250</v>
      </c>
      <c r="G1042" t="s">
        <v>8220</v>
      </c>
      <c r="H1042">
        <v>1472317209</v>
      </c>
      <c r="I1042" s="9">
        <f t="shared" si="64"/>
        <v>42609.708437499998</v>
      </c>
      <c r="J1042">
        <v>1469725209</v>
      </c>
      <c r="K1042" s="9">
        <f t="shared" si="65"/>
        <v>42579.708437499998</v>
      </c>
      <c r="L1042" t="b">
        <v>0</v>
      </c>
      <c r="M1042">
        <v>1</v>
      </c>
      <c r="N1042" t="b">
        <v>0</v>
      </c>
      <c r="O1042" t="s">
        <v>8281</v>
      </c>
      <c r="P1042" s="5">
        <f t="shared" si="66"/>
        <v>0.29411764705882354</v>
      </c>
      <c r="Q1042" s="13" t="s">
        <v>8246</v>
      </c>
      <c r="R1042" s="15">
        <f t="shared" si="67"/>
        <v>250</v>
      </c>
      <c r="S1042" t="s">
        <v>8331</v>
      </c>
      <c r="T1042" t="s">
        <v>8332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 s="13" t="s">
        <v>8224</v>
      </c>
      <c r="E1043">
        <v>50</v>
      </c>
      <c r="F1043">
        <v>0</v>
      </c>
      <c r="G1043" t="s">
        <v>8220</v>
      </c>
      <c r="H1043">
        <v>1406769992</v>
      </c>
      <c r="I1043" s="9">
        <f t="shared" si="64"/>
        <v>41851.060092592597</v>
      </c>
      <c r="J1043">
        <v>1405041992</v>
      </c>
      <c r="K1043" s="9">
        <f t="shared" si="65"/>
        <v>41831.060092592597</v>
      </c>
      <c r="L1043" t="b">
        <v>0</v>
      </c>
      <c r="M1043">
        <v>0</v>
      </c>
      <c r="N1043" t="b">
        <v>0</v>
      </c>
      <c r="O1043" t="s">
        <v>8281</v>
      </c>
      <c r="P1043" s="5">
        <f t="shared" si="66"/>
        <v>0</v>
      </c>
      <c r="Q1043" s="13" t="s">
        <v>8246</v>
      </c>
      <c r="R1043" s="15" t="str">
        <f t="shared" si="67"/>
        <v>0</v>
      </c>
      <c r="S1043" t="s">
        <v>8331</v>
      </c>
      <c r="T1043" t="s">
        <v>8332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 s="13" t="s">
        <v>8224</v>
      </c>
      <c r="E1044">
        <v>650</v>
      </c>
      <c r="F1044">
        <v>10</v>
      </c>
      <c r="G1044" t="s">
        <v>8220</v>
      </c>
      <c r="H1044">
        <v>1410516000</v>
      </c>
      <c r="I1044" s="9">
        <f t="shared" si="64"/>
        <v>41894.416666666664</v>
      </c>
      <c r="J1044">
        <v>1406824948</v>
      </c>
      <c r="K1044" s="9">
        <f t="shared" si="65"/>
        <v>41851.696157407408</v>
      </c>
      <c r="L1044" t="b">
        <v>0</v>
      </c>
      <c r="M1044">
        <v>1</v>
      </c>
      <c r="N1044" t="b">
        <v>0</v>
      </c>
      <c r="O1044" t="s">
        <v>8281</v>
      </c>
      <c r="P1044" s="5">
        <f t="shared" si="66"/>
        <v>1.5384615384615385</v>
      </c>
      <c r="Q1044" s="13" t="s">
        <v>8246</v>
      </c>
      <c r="R1044" s="15">
        <f t="shared" si="67"/>
        <v>10</v>
      </c>
      <c r="S1044" t="s">
        <v>8331</v>
      </c>
      <c r="T1044" t="s">
        <v>8332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 s="13" t="s">
        <v>8224</v>
      </c>
      <c r="E1045">
        <v>100000</v>
      </c>
      <c r="F1045">
        <v>8537</v>
      </c>
      <c r="G1045" t="s">
        <v>8220</v>
      </c>
      <c r="H1045">
        <v>1432101855</v>
      </c>
      <c r="I1045" s="9">
        <f t="shared" si="64"/>
        <v>42144.252951388888</v>
      </c>
      <c r="J1045">
        <v>1429509855</v>
      </c>
      <c r="K1045" s="9">
        <f t="shared" si="65"/>
        <v>42114.252951388888</v>
      </c>
      <c r="L1045" t="b">
        <v>0</v>
      </c>
      <c r="M1045">
        <v>292</v>
      </c>
      <c r="N1045" t="b">
        <v>0</v>
      </c>
      <c r="O1045" t="s">
        <v>8281</v>
      </c>
      <c r="P1045" s="5">
        <f t="shared" si="66"/>
        <v>8.5370000000000008</v>
      </c>
      <c r="Q1045" s="13" t="s">
        <v>8246</v>
      </c>
      <c r="R1045" s="15">
        <f t="shared" si="67"/>
        <v>29.236301369863014</v>
      </c>
      <c r="S1045" t="s">
        <v>8331</v>
      </c>
      <c r="T1045" t="s">
        <v>8332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 s="13" t="s">
        <v>8224</v>
      </c>
      <c r="E1046">
        <v>7000</v>
      </c>
      <c r="F1046">
        <v>6</v>
      </c>
      <c r="G1046" t="s">
        <v>8220</v>
      </c>
      <c r="H1046">
        <v>1425587220</v>
      </c>
      <c r="I1046" s="9">
        <f t="shared" si="64"/>
        <v>42068.852083333331</v>
      </c>
      <c r="J1046">
        <v>1420668801</v>
      </c>
      <c r="K1046" s="9">
        <f t="shared" si="65"/>
        <v>42011.925937499997</v>
      </c>
      <c r="L1046" t="b">
        <v>0</v>
      </c>
      <c r="M1046">
        <v>2</v>
      </c>
      <c r="N1046" t="b">
        <v>0</v>
      </c>
      <c r="O1046" t="s">
        <v>8281</v>
      </c>
      <c r="P1046" s="5">
        <f t="shared" si="66"/>
        <v>8.5714285714285715E-2</v>
      </c>
      <c r="Q1046" s="13" t="s">
        <v>8246</v>
      </c>
      <c r="R1046" s="15">
        <f t="shared" si="67"/>
        <v>3</v>
      </c>
      <c r="S1046" t="s">
        <v>8331</v>
      </c>
      <c r="T1046" t="s">
        <v>8332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 s="13" t="s">
        <v>8224</v>
      </c>
      <c r="E1047">
        <v>10000</v>
      </c>
      <c r="F1047">
        <v>266</v>
      </c>
      <c r="G1047" t="s">
        <v>8220</v>
      </c>
      <c r="H1047">
        <v>1408827550</v>
      </c>
      <c r="I1047" s="9">
        <f t="shared" si="64"/>
        <v>41874.874421296299</v>
      </c>
      <c r="J1047">
        <v>1406235550</v>
      </c>
      <c r="K1047" s="9">
        <f t="shared" si="65"/>
        <v>41844.874421296299</v>
      </c>
      <c r="L1047" t="b">
        <v>0</v>
      </c>
      <c r="M1047">
        <v>8</v>
      </c>
      <c r="N1047" t="b">
        <v>0</v>
      </c>
      <c r="O1047" t="s">
        <v>8281</v>
      </c>
      <c r="P1047" s="5">
        <f t="shared" si="66"/>
        <v>2.6599999999999997</v>
      </c>
      <c r="Q1047" s="13" t="s">
        <v>8246</v>
      </c>
      <c r="R1047" s="15">
        <f t="shared" si="67"/>
        <v>33.25</v>
      </c>
      <c r="S1047" t="s">
        <v>8331</v>
      </c>
      <c r="T1047" t="s">
        <v>8332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 s="13" t="s">
        <v>8236</v>
      </c>
      <c r="E1048">
        <v>3000</v>
      </c>
      <c r="F1048">
        <v>0</v>
      </c>
      <c r="G1048" t="s">
        <v>8220</v>
      </c>
      <c r="H1048">
        <v>1451161560</v>
      </c>
      <c r="I1048" s="9">
        <f t="shared" si="64"/>
        <v>42364.851388888885</v>
      </c>
      <c r="J1048">
        <v>1447273560</v>
      </c>
      <c r="K1048" s="9">
        <f t="shared" si="65"/>
        <v>42319.851388888885</v>
      </c>
      <c r="L1048" t="b">
        <v>0</v>
      </c>
      <c r="M1048">
        <v>0</v>
      </c>
      <c r="N1048" t="b">
        <v>0</v>
      </c>
      <c r="O1048" t="s">
        <v>8281</v>
      </c>
      <c r="P1048" s="5">
        <f t="shared" si="66"/>
        <v>0</v>
      </c>
      <c r="Q1048" s="13" t="s">
        <v>8249</v>
      </c>
      <c r="R1048" s="15" t="str">
        <f t="shared" si="67"/>
        <v>0</v>
      </c>
      <c r="S1048" t="s">
        <v>8331</v>
      </c>
      <c r="T1048" t="s">
        <v>8332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 s="13" t="s">
        <v>8224</v>
      </c>
      <c r="E1049">
        <v>2000</v>
      </c>
      <c r="F1049">
        <v>1</v>
      </c>
      <c r="G1049" t="s">
        <v>8220</v>
      </c>
      <c r="H1049">
        <v>1415219915</v>
      </c>
      <c r="I1049" s="9">
        <f t="shared" si="64"/>
        <v>41948.860127314816</v>
      </c>
      <c r="J1049">
        <v>1412624315</v>
      </c>
      <c r="K1049" s="9">
        <f t="shared" si="65"/>
        <v>41918.818460648145</v>
      </c>
      <c r="L1049" t="b">
        <v>0</v>
      </c>
      <c r="M1049">
        <v>1</v>
      </c>
      <c r="N1049" t="b">
        <v>0</v>
      </c>
      <c r="O1049" t="s">
        <v>8281</v>
      </c>
      <c r="P1049" s="5">
        <f t="shared" si="66"/>
        <v>0.05</v>
      </c>
      <c r="Q1049" s="13" t="s">
        <v>8246</v>
      </c>
      <c r="R1049" s="15">
        <f t="shared" si="67"/>
        <v>1</v>
      </c>
      <c r="S1049" t="s">
        <v>8331</v>
      </c>
      <c r="T1049" t="s">
        <v>8332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 s="13" t="s">
        <v>8224</v>
      </c>
      <c r="E1050">
        <v>15000</v>
      </c>
      <c r="F1050">
        <v>212</v>
      </c>
      <c r="G1050" t="s">
        <v>8220</v>
      </c>
      <c r="H1050">
        <v>1474766189</v>
      </c>
      <c r="I1050" s="9">
        <f t="shared" si="64"/>
        <v>42638.053113425922</v>
      </c>
      <c r="J1050">
        <v>1471310189</v>
      </c>
      <c r="K1050" s="9">
        <f t="shared" si="65"/>
        <v>42598.053113425922</v>
      </c>
      <c r="L1050" t="b">
        <v>0</v>
      </c>
      <c r="M1050">
        <v>4</v>
      </c>
      <c r="N1050" t="b">
        <v>0</v>
      </c>
      <c r="O1050" t="s">
        <v>8281</v>
      </c>
      <c r="P1050" s="5">
        <f t="shared" si="66"/>
        <v>1.4133333333333333</v>
      </c>
      <c r="Q1050" s="13" t="s">
        <v>8246</v>
      </c>
      <c r="R1050" s="15">
        <f t="shared" si="67"/>
        <v>53</v>
      </c>
      <c r="S1050" t="s">
        <v>8331</v>
      </c>
      <c r="T1050" t="s">
        <v>8332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13" t="s">
        <v>8224</v>
      </c>
      <c r="E1051">
        <v>12000</v>
      </c>
      <c r="F1051">
        <v>0</v>
      </c>
      <c r="G1051" t="s">
        <v>8220</v>
      </c>
      <c r="H1051">
        <v>1455272445</v>
      </c>
      <c r="I1051" s="9">
        <f t="shared" si="64"/>
        <v>42412.431076388893</v>
      </c>
      <c r="J1051">
        <v>1452680445</v>
      </c>
      <c r="K1051" s="9">
        <f t="shared" si="65"/>
        <v>42382.431076388893</v>
      </c>
      <c r="L1051" t="b">
        <v>0</v>
      </c>
      <c r="M1051">
        <v>0</v>
      </c>
      <c r="N1051" t="b">
        <v>0</v>
      </c>
      <c r="O1051" t="s">
        <v>8281</v>
      </c>
      <c r="P1051" s="5">
        <f t="shared" si="66"/>
        <v>0</v>
      </c>
      <c r="Q1051" s="13" t="s">
        <v>8246</v>
      </c>
      <c r="R1051" s="15" t="str">
        <f t="shared" si="67"/>
        <v>0</v>
      </c>
      <c r="S1051" t="s">
        <v>8331</v>
      </c>
      <c r="T1051" t="s">
        <v>8332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 s="13" t="s">
        <v>8224</v>
      </c>
      <c r="E1052">
        <v>2500</v>
      </c>
      <c r="F1052">
        <v>0</v>
      </c>
      <c r="G1052" t="s">
        <v>8220</v>
      </c>
      <c r="H1052">
        <v>1442257677</v>
      </c>
      <c r="I1052" s="9">
        <f t="shared" si="64"/>
        <v>42261.7971875</v>
      </c>
      <c r="J1052">
        <v>1439665677</v>
      </c>
      <c r="K1052" s="9">
        <f t="shared" si="65"/>
        <v>42231.7971875</v>
      </c>
      <c r="L1052" t="b">
        <v>0</v>
      </c>
      <c r="M1052">
        <v>0</v>
      </c>
      <c r="N1052" t="b">
        <v>0</v>
      </c>
      <c r="O1052" t="s">
        <v>8281</v>
      </c>
      <c r="P1052" s="5">
        <f t="shared" si="66"/>
        <v>0</v>
      </c>
      <c r="Q1052" s="13" t="s">
        <v>8246</v>
      </c>
      <c r="R1052" s="15" t="str">
        <f t="shared" si="67"/>
        <v>0</v>
      </c>
      <c r="S1052" t="s">
        <v>8331</v>
      </c>
      <c r="T1052" t="s">
        <v>8332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 s="13" t="s">
        <v>8224</v>
      </c>
      <c r="E1053">
        <v>500</v>
      </c>
      <c r="F1053">
        <v>0</v>
      </c>
      <c r="G1053" t="s">
        <v>8220</v>
      </c>
      <c r="H1053">
        <v>1409098825</v>
      </c>
      <c r="I1053" s="9">
        <f t="shared" si="64"/>
        <v>41878.014178240745</v>
      </c>
      <c r="J1053">
        <v>1406679625</v>
      </c>
      <c r="K1053" s="9">
        <f t="shared" si="65"/>
        <v>41850.014178240745</v>
      </c>
      <c r="L1053" t="b">
        <v>0</v>
      </c>
      <c r="M1053">
        <v>0</v>
      </c>
      <c r="N1053" t="b">
        <v>0</v>
      </c>
      <c r="O1053" t="s">
        <v>8281</v>
      </c>
      <c r="P1053" s="5">
        <f t="shared" si="66"/>
        <v>0</v>
      </c>
      <c r="Q1053" s="13" t="s">
        <v>8246</v>
      </c>
      <c r="R1053" s="15" t="str">
        <f t="shared" si="67"/>
        <v>0</v>
      </c>
      <c r="S1053" t="s">
        <v>8331</v>
      </c>
      <c r="T1053" t="s">
        <v>8332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 s="13" t="s">
        <v>8224</v>
      </c>
      <c r="E1054">
        <v>4336</v>
      </c>
      <c r="F1054">
        <v>0</v>
      </c>
      <c r="G1054" t="s">
        <v>8220</v>
      </c>
      <c r="H1054">
        <v>1465243740</v>
      </c>
      <c r="I1054" s="9">
        <f t="shared" si="64"/>
        <v>42527.839583333334</v>
      </c>
      <c r="J1054">
        <v>1461438495</v>
      </c>
      <c r="K1054" s="9">
        <f t="shared" si="65"/>
        <v>42483.797395833331</v>
      </c>
      <c r="L1054" t="b">
        <v>0</v>
      </c>
      <c r="M1054">
        <v>0</v>
      </c>
      <c r="N1054" t="b">
        <v>0</v>
      </c>
      <c r="O1054" t="s">
        <v>8281</v>
      </c>
      <c r="P1054" s="5">
        <f t="shared" si="66"/>
        <v>0</v>
      </c>
      <c r="Q1054" s="13" t="s">
        <v>8246</v>
      </c>
      <c r="R1054" s="15" t="str">
        <f t="shared" si="67"/>
        <v>0</v>
      </c>
      <c r="S1054" t="s">
        <v>8331</v>
      </c>
      <c r="T1054" t="s">
        <v>8332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 s="13" t="s">
        <v>8224</v>
      </c>
      <c r="E1055">
        <v>1500</v>
      </c>
      <c r="F1055">
        <v>15</v>
      </c>
      <c r="G1055" t="s">
        <v>8220</v>
      </c>
      <c r="H1055">
        <v>1488773332</v>
      </c>
      <c r="I1055" s="9">
        <f t="shared" si="64"/>
        <v>42800.172824074078</v>
      </c>
      <c r="J1055">
        <v>1486613332</v>
      </c>
      <c r="K1055" s="9">
        <f t="shared" si="65"/>
        <v>42775.172824074078</v>
      </c>
      <c r="L1055" t="b">
        <v>0</v>
      </c>
      <c r="M1055">
        <v>1</v>
      </c>
      <c r="N1055" t="b">
        <v>0</v>
      </c>
      <c r="O1055" t="s">
        <v>8281</v>
      </c>
      <c r="P1055" s="5">
        <f t="shared" si="66"/>
        <v>1</v>
      </c>
      <c r="Q1055" s="13" t="s">
        <v>8246</v>
      </c>
      <c r="R1055" s="15">
        <f t="shared" si="67"/>
        <v>15</v>
      </c>
      <c r="S1055" t="s">
        <v>8331</v>
      </c>
      <c r="T1055" t="s">
        <v>8332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 s="13" t="s">
        <v>8224</v>
      </c>
      <c r="E1056">
        <v>2500</v>
      </c>
      <c r="F1056">
        <v>0</v>
      </c>
      <c r="G1056" t="s">
        <v>8220</v>
      </c>
      <c r="H1056">
        <v>1407708000</v>
      </c>
      <c r="I1056" s="9">
        <f t="shared" si="64"/>
        <v>41861.916666666664</v>
      </c>
      <c r="J1056">
        <v>1405110399</v>
      </c>
      <c r="K1056" s="9">
        <f t="shared" si="65"/>
        <v>41831.851840277777</v>
      </c>
      <c r="L1056" t="b">
        <v>0</v>
      </c>
      <c r="M1056">
        <v>0</v>
      </c>
      <c r="N1056" t="b">
        <v>0</v>
      </c>
      <c r="O1056" t="s">
        <v>8281</v>
      </c>
      <c r="P1056" s="5">
        <f t="shared" si="66"/>
        <v>0</v>
      </c>
      <c r="Q1056" s="13" t="s">
        <v>8246</v>
      </c>
      <c r="R1056" s="15" t="str">
        <f t="shared" si="67"/>
        <v>0</v>
      </c>
      <c r="S1056" t="s">
        <v>8331</v>
      </c>
      <c r="T1056" t="s">
        <v>8332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 s="13" t="s">
        <v>8224</v>
      </c>
      <c r="E1057">
        <v>3500</v>
      </c>
      <c r="F1057">
        <v>0</v>
      </c>
      <c r="G1057" t="s">
        <v>8220</v>
      </c>
      <c r="H1057">
        <v>1457394545</v>
      </c>
      <c r="I1057" s="9">
        <f t="shared" si="64"/>
        <v>42436.992418981477</v>
      </c>
      <c r="J1057">
        <v>1454802545</v>
      </c>
      <c r="K1057" s="9">
        <f t="shared" si="65"/>
        <v>42406.992418981477</v>
      </c>
      <c r="L1057" t="b">
        <v>0</v>
      </c>
      <c r="M1057">
        <v>0</v>
      </c>
      <c r="N1057" t="b">
        <v>0</v>
      </c>
      <c r="O1057" t="s">
        <v>8281</v>
      </c>
      <c r="P1057" s="5">
        <f t="shared" si="66"/>
        <v>0</v>
      </c>
      <c r="Q1057" s="13" t="s">
        <v>8246</v>
      </c>
      <c r="R1057" s="15" t="str">
        <f t="shared" si="67"/>
        <v>0</v>
      </c>
      <c r="S1057" t="s">
        <v>8331</v>
      </c>
      <c r="T1057" t="s">
        <v>8332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 s="13" t="s">
        <v>8224</v>
      </c>
      <c r="E1058">
        <v>10000</v>
      </c>
      <c r="F1058">
        <v>0</v>
      </c>
      <c r="G1058" t="s">
        <v>8220</v>
      </c>
      <c r="H1058">
        <v>1429892177</v>
      </c>
      <c r="I1058" s="9">
        <f t="shared" si="64"/>
        <v>42118.677974537044</v>
      </c>
      <c r="J1058">
        <v>1424711777</v>
      </c>
      <c r="K1058" s="9">
        <f t="shared" si="65"/>
        <v>42058.719641203701</v>
      </c>
      <c r="L1058" t="b">
        <v>0</v>
      </c>
      <c r="M1058">
        <v>0</v>
      </c>
      <c r="N1058" t="b">
        <v>0</v>
      </c>
      <c r="O1058" t="s">
        <v>8281</v>
      </c>
      <c r="P1058" s="5">
        <f t="shared" si="66"/>
        <v>0</v>
      </c>
      <c r="Q1058" s="13" t="s">
        <v>8246</v>
      </c>
      <c r="R1058" s="15" t="str">
        <f t="shared" si="67"/>
        <v>0</v>
      </c>
      <c r="S1058" t="s">
        <v>8331</v>
      </c>
      <c r="T1058" t="s">
        <v>8332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 s="13" t="s">
        <v>8224</v>
      </c>
      <c r="E1059">
        <v>10000</v>
      </c>
      <c r="F1059">
        <v>0</v>
      </c>
      <c r="G1059" t="s">
        <v>8220</v>
      </c>
      <c r="H1059">
        <v>1480888483</v>
      </c>
      <c r="I1059" s="9">
        <f t="shared" si="64"/>
        <v>42708.912997685184</v>
      </c>
      <c r="J1059">
        <v>1478292883</v>
      </c>
      <c r="K1059" s="9">
        <f t="shared" si="65"/>
        <v>42678.871331018512</v>
      </c>
      <c r="L1059" t="b">
        <v>0</v>
      </c>
      <c r="M1059">
        <v>0</v>
      </c>
      <c r="N1059" t="b">
        <v>0</v>
      </c>
      <c r="O1059" t="s">
        <v>8281</v>
      </c>
      <c r="P1059" s="5">
        <f t="shared" si="66"/>
        <v>0</v>
      </c>
      <c r="Q1059" s="13" t="s">
        <v>8246</v>
      </c>
      <c r="R1059" s="15" t="str">
        <f t="shared" si="67"/>
        <v>0</v>
      </c>
      <c r="S1059" t="s">
        <v>8331</v>
      </c>
      <c r="T1059" t="s">
        <v>8332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 s="13" t="s">
        <v>8224</v>
      </c>
      <c r="E1060">
        <v>40000</v>
      </c>
      <c r="F1060">
        <v>0</v>
      </c>
      <c r="G1060" t="s">
        <v>8220</v>
      </c>
      <c r="H1060">
        <v>1427328000</v>
      </c>
      <c r="I1060" s="9">
        <f t="shared" si="64"/>
        <v>42089</v>
      </c>
      <c r="J1060">
        <v>1423777043</v>
      </c>
      <c r="K1060" s="9">
        <f t="shared" si="65"/>
        <v>42047.900960648149</v>
      </c>
      <c r="L1060" t="b">
        <v>0</v>
      </c>
      <c r="M1060">
        <v>0</v>
      </c>
      <c r="N1060" t="b">
        <v>0</v>
      </c>
      <c r="O1060" t="s">
        <v>8281</v>
      </c>
      <c r="P1060" s="5">
        <f t="shared" si="66"/>
        <v>0</v>
      </c>
      <c r="Q1060" s="13" t="s">
        <v>8246</v>
      </c>
      <c r="R1060" s="15" t="str">
        <f t="shared" si="67"/>
        <v>0</v>
      </c>
      <c r="S1060" t="s">
        <v>8331</v>
      </c>
      <c r="T1060" t="s">
        <v>8332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 s="13" t="s">
        <v>8224</v>
      </c>
      <c r="E1061">
        <v>1100</v>
      </c>
      <c r="F1061">
        <v>0</v>
      </c>
      <c r="G1061" t="s">
        <v>8220</v>
      </c>
      <c r="H1061">
        <v>1426269456</v>
      </c>
      <c r="I1061" s="9">
        <f t="shared" si="64"/>
        <v>42076.748333333337</v>
      </c>
      <c r="J1061">
        <v>1423681056</v>
      </c>
      <c r="K1061" s="9">
        <f t="shared" si="65"/>
        <v>42046.79</v>
      </c>
      <c r="L1061" t="b">
        <v>0</v>
      </c>
      <c r="M1061">
        <v>0</v>
      </c>
      <c r="N1061" t="b">
        <v>0</v>
      </c>
      <c r="O1061" t="s">
        <v>8281</v>
      </c>
      <c r="P1061" s="5">
        <f t="shared" si="66"/>
        <v>0</v>
      </c>
      <c r="Q1061" s="13" t="s">
        <v>8246</v>
      </c>
      <c r="R1061" s="15" t="str">
        <f t="shared" si="67"/>
        <v>0</v>
      </c>
      <c r="S1061" t="s">
        <v>8331</v>
      </c>
      <c r="T1061" t="s">
        <v>8332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 s="13" t="s">
        <v>8224</v>
      </c>
      <c r="E1062">
        <v>5000</v>
      </c>
      <c r="F1062">
        <v>50</v>
      </c>
      <c r="G1062" t="s">
        <v>8220</v>
      </c>
      <c r="H1062">
        <v>1429134893</v>
      </c>
      <c r="I1062" s="9">
        <f t="shared" si="64"/>
        <v>42109.913113425922</v>
      </c>
      <c r="J1062">
        <v>1426542893</v>
      </c>
      <c r="K1062" s="9">
        <f t="shared" si="65"/>
        <v>42079.913113425922</v>
      </c>
      <c r="L1062" t="b">
        <v>0</v>
      </c>
      <c r="M1062">
        <v>1</v>
      </c>
      <c r="N1062" t="b">
        <v>0</v>
      </c>
      <c r="O1062" t="s">
        <v>8281</v>
      </c>
      <c r="P1062" s="5">
        <f t="shared" si="66"/>
        <v>1</v>
      </c>
      <c r="Q1062" s="13" t="s">
        <v>8246</v>
      </c>
      <c r="R1062" s="15">
        <f t="shared" si="67"/>
        <v>50</v>
      </c>
      <c r="S1062" t="s">
        <v>8331</v>
      </c>
      <c r="T1062" t="s">
        <v>8332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 s="13" t="s">
        <v>8224</v>
      </c>
      <c r="E1063">
        <v>4000</v>
      </c>
      <c r="F1063">
        <v>0</v>
      </c>
      <c r="G1063" t="s">
        <v>8220</v>
      </c>
      <c r="H1063">
        <v>1462150800</v>
      </c>
      <c r="I1063" s="9">
        <f t="shared" si="64"/>
        <v>42492.041666666672</v>
      </c>
      <c r="J1063">
        <v>1456987108</v>
      </c>
      <c r="K1063" s="9">
        <f t="shared" si="65"/>
        <v>42432.276712962965</v>
      </c>
      <c r="L1063" t="b">
        <v>0</v>
      </c>
      <c r="M1063">
        <v>0</v>
      </c>
      <c r="N1063" t="b">
        <v>0</v>
      </c>
      <c r="O1063" t="s">
        <v>8281</v>
      </c>
      <c r="P1063" s="5">
        <f t="shared" si="66"/>
        <v>0</v>
      </c>
      <c r="Q1063" s="13" t="s">
        <v>8246</v>
      </c>
      <c r="R1063" s="15" t="str">
        <f t="shared" si="67"/>
        <v>0</v>
      </c>
      <c r="S1063" t="s">
        <v>8331</v>
      </c>
      <c r="T1063" t="s">
        <v>8332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 s="13" t="s">
        <v>8224</v>
      </c>
      <c r="E1064">
        <v>199</v>
      </c>
      <c r="F1064">
        <v>190</v>
      </c>
      <c r="G1064" t="s">
        <v>8220</v>
      </c>
      <c r="H1064">
        <v>1468351341</v>
      </c>
      <c r="I1064" s="9">
        <f t="shared" si="64"/>
        <v>42563.807187500002</v>
      </c>
      <c r="J1064">
        <v>1467746541</v>
      </c>
      <c r="K1064" s="9">
        <f t="shared" si="65"/>
        <v>42556.807187500002</v>
      </c>
      <c r="L1064" t="b">
        <v>0</v>
      </c>
      <c r="M1064">
        <v>4</v>
      </c>
      <c r="N1064" t="b">
        <v>0</v>
      </c>
      <c r="O1064" t="s">
        <v>8281</v>
      </c>
      <c r="P1064" s="5">
        <f t="shared" si="66"/>
        <v>95.477386934673376</v>
      </c>
      <c r="Q1064" s="13" t="s">
        <v>8246</v>
      </c>
      <c r="R1064" s="15">
        <f t="shared" si="67"/>
        <v>47.5</v>
      </c>
      <c r="S1064" t="s">
        <v>8331</v>
      </c>
      <c r="T1064" t="s">
        <v>8332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 s="13" t="s">
        <v>8224</v>
      </c>
      <c r="E1065">
        <v>1000</v>
      </c>
      <c r="F1065">
        <v>0</v>
      </c>
      <c r="G1065" t="s">
        <v>8220</v>
      </c>
      <c r="H1065">
        <v>1472604262</v>
      </c>
      <c r="I1065" s="9">
        <f t="shared" si="64"/>
        <v>42613.030810185184</v>
      </c>
      <c r="J1065">
        <v>1470012262</v>
      </c>
      <c r="K1065" s="9">
        <f t="shared" si="65"/>
        <v>42583.030810185184</v>
      </c>
      <c r="L1065" t="b">
        <v>0</v>
      </c>
      <c r="M1065">
        <v>0</v>
      </c>
      <c r="N1065" t="b">
        <v>0</v>
      </c>
      <c r="O1065" t="s">
        <v>8281</v>
      </c>
      <c r="P1065" s="5">
        <f t="shared" si="66"/>
        <v>0</v>
      </c>
      <c r="Q1065" s="13" t="s">
        <v>8246</v>
      </c>
      <c r="R1065" s="15" t="str">
        <f t="shared" si="67"/>
        <v>0</v>
      </c>
      <c r="S1065" t="s">
        <v>8331</v>
      </c>
      <c r="T1065" t="s">
        <v>8332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 s="13" t="s">
        <v>8224</v>
      </c>
      <c r="E1066">
        <v>90000</v>
      </c>
      <c r="F1066">
        <v>8077</v>
      </c>
      <c r="G1066" t="s">
        <v>8221</v>
      </c>
      <c r="H1066">
        <v>1373174903</v>
      </c>
      <c r="I1066" s="9">
        <f t="shared" si="64"/>
        <v>41462.228043981479</v>
      </c>
      <c r="J1066">
        <v>1369286903</v>
      </c>
      <c r="K1066" s="9">
        <f t="shared" si="65"/>
        <v>41417.228043981479</v>
      </c>
      <c r="L1066" t="b">
        <v>0</v>
      </c>
      <c r="M1066">
        <v>123</v>
      </c>
      <c r="N1066" t="b">
        <v>0</v>
      </c>
      <c r="O1066" t="s">
        <v>8282</v>
      </c>
      <c r="P1066" s="5">
        <f t="shared" si="66"/>
        <v>8.974444444444444</v>
      </c>
      <c r="Q1066" s="13" t="s">
        <v>8246</v>
      </c>
      <c r="R1066" s="15">
        <f t="shared" si="67"/>
        <v>65.666666666666671</v>
      </c>
      <c r="S1066" t="s">
        <v>8333</v>
      </c>
      <c r="T1066" t="s">
        <v>8334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 s="13" t="s">
        <v>8226</v>
      </c>
      <c r="E1067">
        <v>3000</v>
      </c>
      <c r="F1067">
        <v>81</v>
      </c>
      <c r="G1067" t="s">
        <v>8221</v>
      </c>
      <c r="H1067">
        <v>1392800922</v>
      </c>
      <c r="I1067" s="9">
        <f t="shared" si="64"/>
        <v>41689.381041666667</v>
      </c>
      <c r="J1067">
        <v>1390381722</v>
      </c>
      <c r="K1067" s="9">
        <f t="shared" si="65"/>
        <v>41661.381041666667</v>
      </c>
      <c r="L1067" t="b">
        <v>0</v>
      </c>
      <c r="M1067">
        <v>5</v>
      </c>
      <c r="N1067" t="b">
        <v>0</v>
      </c>
      <c r="O1067" t="s">
        <v>8282</v>
      </c>
      <c r="P1067" s="5">
        <f t="shared" si="66"/>
        <v>2.7</v>
      </c>
      <c r="Q1067" s="13" t="s">
        <v>8248</v>
      </c>
      <c r="R1067" s="15">
        <f t="shared" si="67"/>
        <v>16.2</v>
      </c>
      <c r="S1067" t="s">
        <v>8333</v>
      </c>
      <c r="T1067" t="s">
        <v>8334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 s="13" t="s">
        <v>8224</v>
      </c>
      <c r="E1068">
        <v>150000</v>
      </c>
      <c r="F1068">
        <v>5051</v>
      </c>
      <c r="G1068" t="s">
        <v>8221</v>
      </c>
      <c r="H1068">
        <v>1375657582</v>
      </c>
      <c r="I1068" s="9">
        <f t="shared" si="64"/>
        <v>41490.962754629632</v>
      </c>
      <c r="J1068">
        <v>1371769582</v>
      </c>
      <c r="K1068" s="9">
        <f t="shared" si="65"/>
        <v>41445.962754629632</v>
      </c>
      <c r="L1068" t="b">
        <v>0</v>
      </c>
      <c r="M1068">
        <v>148</v>
      </c>
      <c r="N1068" t="b">
        <v>0</v>
      </c>
      <c r="O1068" t="s">
        <v>8282</v>
      </c>
      <c r="P1068" s="5">
        <f t="shared" si="66"/>
        <v>3.3673333333333333</v>
      </c>
      <c r="Q1068" s="13" t="s">
        <v>8246</v>
      </c>
      <c r="R1068" s="15">
        <f t="shared" si="67"/>
        <v>34.128378378378379</v>
      </c>
      <c r="S1068" t="s">
        <v>8333</v>
      </c>
      <c r="T1068" t="s">
        <v>8334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 s="13" t="s">
        <v>8224</v>
      </c>
      <c r="E1069">
        <v>500</v>
      </c>
      <c r="F1069">
        <v>130</v>
      </c>
      <c r="G1069" t="s">
        <v>8221</v>
      </c>
      <c r="H1069">
        <v>1387657931</v>
      </c>
      <c r="I1069" s="9">
        <f t="shared" si="64"/>
        <v>41629.855682870373</v>
      </c>
      <c r="J1069">
        <v>1385065931</v>
      </c>
      <c r="K1069" s="9">
        <f t="shared" si="65"/>
        <v>41599.855682870373</v>
      </c>
      <c r="L1069" t="b">
        <v>0</v>
      </c>
      <c r="M1069">
        <v>10</v>
      </c>
      <c r="N1069" t="b">
        <v>0</v>
      </c>
      <c r="O1069" t="s">
        <v>8282</v>
      </c>
      <c r="P1069" s="5">
        <f t="shared" si="66"/>
        <v>26</v>
      </c>
      <c r="Q1069" s="13" t="s">
        <v>8246</v>
      </c>
      <c r="R1069" s="15">
        <f t="shared" si="67"/>
        <v>13</v>
      </c>
      <c r="S1069" t="s">
        <v>8333</v>
      </c>
      <c r="T1069" t="s">
        <v>8334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 s="13" t="s">
        <v>8224</v>
      </c>
      <c r="E1070">
        <v>30000</v>
      </c>
      <c r="F1070">
        <v>45</v>
      </c>
      <c r="G1070" t="s">
        <v>8221</v>
      </c>
      <c r="H1070">
        <v>1460274864</v>
      </c>
      <c r="I1070" s="9">
        <f t="shared" si="64"/>
        <v>42470.329444444447</v>
      </c>
      <c r="J1070">
        <v>1457686464</v>
      </c>
      <c r="K1070" s="9">
        <f t="shared" si="65"/>
        <v>42440.371111111104</v>
      </c>
      <c r="L1070" t="b">
        <v>0</v>
      </c>
      <c r="M1070">
        <v>4</v>
      </c>
      <c r="N1070" t="b">
        <v>0</v>
      </c>
      <c r="O1070" t="s">
        <v>8282</v>
      </c>
      <c r="P1070" s="5">
        <f t="shared" si="66"/>
        <v>0.15</v>
      </c>
      <c r="Q1070" s="13" t="s">
        <v>8246</v>
      </c>
      <c r="R1070" s="15">
        <f t="shared" si="67"/>
        <v>11.25</v>
      </c>
      <c r="S1070" t="s">
        <v>8333</v>
      </c>
      <c r="T1070" t="s">
        <v>8334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 s="13" t="s">
        <v>8224</v>
      </c>
      <c r="E1071">
        <v>2200</v>
      </c>
      <c r="F1071">
        <v>850</v>
      </c>
      <c r="G1071" t="s">
        <v>8221</v>
      </c>
      <c r="H1071">
        <v>1385447459</v>
      </c>
      <c r="I1071" s="9">
        <f t="shared" si="64"/>
        <v>41604.271516203706</v>
      </c>
      <c r="J1071">
        <v>1382679059</v>
      </c>
      <c r="K1071" s="9">
        <f t="shared" si="65"/>
        <v>41572.229849537034</v>
      </c>
      <c r="L1071" t="b">
        <v>0</v>
      </c>
      <c r="M1071">
        <v>21</v>
      </c>
      <c r="N1071" t="b">
        <v>0</v>
      </c>
      <c r="O1071" t="s">
        <v>8282</v>
      </c>
      <c r="P1071" s="5">
        <f t="shared" si="66"/>
        <v>38.636363636363633</v>
      </c>
      <c r="Q1071" s="13" t="s">
        <v>8246</v>
      </c>
      <c r="R1071" s="15">
        <f t="shared" si="67"/>
        <v>40.476190476190474</v>
      </c>
      <c r="S1071" t="s">
        <v>8333</v>
      </c>
      <c r="T1071" t="s">
        <v>8334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 s="13" t="s">
        <v>8224</v>
      </c>
      <c r="E1072">
        <v>10000</v>
      </c>
      <c r="F1072">
        <v>70</v>
      </c>
      <c r="G1072" t="s">
        <v>8221</v>
      </c>
      <c r="H1072">
        <v>1349050622</v>
      </c>
      <c r="I1072" s="9">
        <f t="shared" si="64"/>
        <v>41183.011828703704</v>
      </c>
      <c r="J1072">
        <v>1347322622</v>
      </c>
      <c r="K1072" s="9">
        <f t="shared" si="65"/>
        <v>41163.011828703704</v>
      </c>
      <c r="L1072" t="b">
        <v>0</v>
      </c>
      <c r="M1072">
        <v>2</v>
      </c>
      <c r="N1072" t="b">
        <v>0</v>
      </c>
      <c r="O1072" t="s">
        <v>8282</v>
      </c>
      <c r="P1072" s="5">
        <f t="shared" si="66"/>
        <v>0.70000000000000007</v>
      </c>
      <c r="Q1072" s="13" t="s">
        <v>8246</v>
      </c>
      <c r="R1072" s="15">
        <f t="shared" si="67"/>
        <v>35</v>
      </c>
      <c r="S1072" t="s">
        <v>8333</v>
      </c>
      <c r="T1072" t="s">
        <v>8334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 s="13" t="s">
        <v>8234</v>
      </c>
      <c r="E1073">
        <v>100</v>
      </c>
      <c r="F1073">
        <v>0</v>
      </c>
      <c r="G1073" t="s">
        <v>8221</v>
      </c>
      <c r="H1073">
        <v>1447787093</v>
      </c>
      <c r="I1073" s="9">
        <f t="shared" si="64"/>
        <v>42325.795057870375</v>
      </c>
      <c r="J1073">
        <v>1445191493</v>
      </c>
      <c r="K1073" s="9">
        <f t="shared" si="65"/>
        <v>42295.753391203703</v>
      </c>
      <c r="L1073" t="b">
        <v>0</v>
      </c>
      <c r="M1073">
        <v>0</v>
      </c>
      <c r="N1073" t="b">
        <v>0</v>
      </c>
      <c r="O1073" t="s">
        <v>8282</v>
      </c>
      <c r="P1073" s="5">
        <f t="shared" si="66"/>
        <v>0</v>
      </c>
      <c r="Q1073" s="13" t="s">
        <v>8254</v>
      </c>
      <c r="R1073" s="15" t="str">
        <f t="shared" si="67"/>
        <v>0</v>
      </c>
      <c r="S1073" t="s">
        <v>8333</v>
      </c>
      <c r="T1073" t="s">
        <v>8334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 s="13" t="s">
        <v>8224</v>
      </c>
      <c r="E1074">
        <v>75000</v>
      </c>
      <c r="F1074">
        <v>51</v>
      </c>
      <c r="G1074" t="s">
        <v>8221</v>
      </c>
      <c r="H1074">
        <v>1391630297</v>
      </c>
      <c r="I1074" s="9">
        <f t="shared" si="64"/>
        <v>41675.832141203704</v>
      </c>
      <c r="J1074">
        <v>1389038297</v>
      </c>
      <c r="K1074" s="9">
        <f t="shared" si="65"/>
        <v>41645.832141203704</v>
      </c>
      <c r="L1074" t="b">
        <v>0</v>
      </c>
      <c r="M1074">
        <v>4</v>
      </c>
      <c r="N1074" t="b">
        <v>0</v>
      </c>
      <c r="O1074" t="s">
        <v>8282</v>
      </c>
      <c r="P1074" s="5">
        <f t="shared" si="66"/>
        <v>6.8000000000000005E-2</v>
      </c>
      <c r="Q1074" s="13" t="s">
        <v>8246</v>
      </c>
      <c r="R1074" s="15">
        <f t="shared" si="67"/>
        <v>12.75</v>
      </c>
      <c r="S1074" t="s">
        <v>8333</v>
      </c>
      <c r="T1074" t="s">
        <v>8334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 s="13" t="s">
        <v>8224</v>
      </c>
      <c r="E1075">
        <v>750</v>
      </c>
      <c r="F1075">
        <v>10</v>
      </c>
      <c r="G1075" t="s">
        <v>8221</v>
      </c>
      <c r="H1075">
        <v>1318806541</v>
      </c>
      <c r="I1075" s="9">
        <f t="shared" si="64"/>
        <v>40832.964594907404</v>
      </c>
      <c r="J1075">
        <v>1316214541</v>
      </c>
      <c r="K1075" s="9">
        <f t="shared" si="65"/>
        <v>40802.964594907404</v>
      </c>
      <c r="L1075" t="b">
        <v>0</v>
      </c>
      <c r="M1075">
        <v>1</v>
      </c>
      <c r="N1075" t="b">
        <v>0</v>
      </c>
      <c r="O1075" t="s">
        <v>8282</v>
      </c>
      <c r="P1075" s="5">
        <f t="shared" si="66"/>
        <v>1.3333333333333335</v>
      </c>
      <c r="Q1075" s="13" t="s">
        <v>8246</v>
      </c>
      <c r="R1075" s="15">
        <f t="shared" si="67"/>
        <v>10</v>
      </c>
      <c r="S1075" t="s">
        <v>8333</v>
      </c>
      <c r="T1075" t="s">
        <v>8334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 s="13" t="s">
        <v>8224</v>
      </c>
      <c r="E1076">
        <v>54000</v>
      </c>
      <c r="F1076">
        <v>3407</v>
      </c>
      <c r="G1076" t="s">
        <v>8221</v>
      </c>
      <c r="H1076">
        <v>1388808545</v>
      </c>
      <c r="I1076" s="9">
        <f t="shared" si="64"/>
        <v>41643.172974537039</v>
      </c>
      <c r="J1076">
        <v>1386216545</v>
      </c>
      <c r="K1076" s="9">
        <f t="shared" si="65"/>
        <v>41613.172974537039</v>
      </c>
      <c r="L1076" t="b">
        <v>0</v>
      </c>
      <c r="M1076">
        <v>30</v>
      </c>
      <c r="N1076" t="b">
        <v>0</v>
      </c>
      <c r="O1076" t="s">
        <v>8282</v>
      </c>
      <c r="P1076" s="5">
        <f t="shared" si="66"/>
        <v>6.3092592592592585</v>
      </c>
      <c r="Q1076" s="13" t="s">
        <v>8246</v>
      </c>
      <c r="R1076" s="15">
        <f t="shared" si="67"/>
        <v>113.56666666666666</v>
      </c>
      <c r="S1076" t="s">
        <v>8333</v>
      </c>
      <c r="T1076" t="s">
        <v>8334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 s="13" t="s">
        <v>8224</v>
      </c>
      <c r="E1077">
        <v>1000</v>
      </c>
      <c r="F1077">
        <v>45</v>
      </c>
      <c r="G1077" t="s">
        <v>8221</v>
      </c>
      <c r="H1077">
        <v>1336340516</v>
      </c>
      <c r="I1077" s="9">
        <f t="shared" si="64"/>
        <v>41035.904120370367</v>
      </c>
      <c r="J1077">
        <v>1333748516</v>
      </c>
      <c r="K1077" s="9">
        <f t="shared" si="65"/>
        <v>41005.904120370367</v>
      </c>
      <c r="L1077" t="b">
        <v>0</v>
      </c>
      <c r="M1077">
        <v>3</v>
      </c>
      <c r="N1077" t="b">
        <v>0</v>
      </c>
      <c r="O1077" t="s">
        <v>8282</v>
      </c>
      <c r="P1077" s="5">
        <f t="shared" si="66"/>
        <v>4.5</v>
      </c>
      <c r="Q1077" s="13" t="s">
        <v>8246</v>
      </c>
      <c r="R1077" s="15">
        <f t="shared" si="67"/>
        <v>15</v>
      </c>
      <c r="S1077" t="s">
        <v>8333</v>
      </c>
      <c r="T1077" t="s">
        <v>8334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 s="13" t="s">
        <v>8224</v>
      </c>
      <c r="E1078">
        <v>75000</v>
      </c>
      <c r="F1078">
        <v>47074</v>
      </c>
      <c r="G1078" t="s">
        <v>8221</v>
      </c>
      <c r="H1078">
        <v>1410426250</v>
      </c>
      <c r="I1078" s="9">
        <f t="shared" si="64"/>
        <v>41893.377893518518</v>
      </c>
      <c r="J1078">
        <v>1405674250</v>
      </c>
      <c r="K1078" s="9">
        <f t="shared" si="65"/>
        <v>41838.377893518518</v>
      </c>
      <c r="L1078" t="b">
        <v>0</v>
      </c>
      <c r="M1078">
        <v>975</v>
      </c>
      <c r="N1078" t="b">
        <v>0</v>
      </c>
      <c r="O1078" t="s">
        <v>8282</v>
      </c>
      <c r="P1078" s="5">
        <f t="shared" si="66"/>
        <v>62.765333333333331</v>
      </c>
      <c r="Q1078" s="13" t="s">
        <v>8246</v>
      </c>
      <c r="R1078" s="15">
        <f t="shared" si="67"/>
        <v>48.281025641025643</v>
      </c>
      <c r="S1078" t="s">
        <v>8333</v>
      </c>
      <c r="T1078" t="s">
        <v>8334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 s="13" t="s">
        <v>8224</v>
      </c>
      <c r="E1079">
        <v>25000</v>
      </c>
      <c r="F1079">
        <v>7344</v>
      </c>
      <c r="G1079" t="s">
        <v>8221</v>
      </c>
      <c r="H1079">
        <v>1452744011</v>
      </c>
      <c r="I1079" s="9">
        <f t="shared" si="64"/>
        <v>42383.16679398148</v>
      </c>
      <c r="J1079">
        <v>1450152011</v>
      </c>
      <c r="K1079" s="9">
        <f t="shared" si="65"/>
        <v>42353.16679398148</v>
      </c>
      <c r="L1079" t="b">
        <v>0</v>
      </c>
      <c r="M1079">
        <v>167</v>
      </c>
      <c r="N1079" t="b">
        <v>0</v>
      </c>
      <c r="O1079" t="s">
        <v>8282</v>
      </c>
      <c r="P1079" s="5">
        <f t="shared" si="66"/>
        <v>29.376000000000001</v>
      </c>
      <c r="Q1079" s="13" t="s">
        <v>8246</v>
      </c>
      <c r="R1079" s="15">
        <f t="shared" si="67"/>
        <v>43.976047904191617</v>
      </c>
      <c r="S1079" t="s">
        <v>8333</v>
      </c>
      <c r="T1079" t="s">
        <v>8334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 s="13" t="s">
        <v>8224</v>
      </c>
      <c r="E1080">
        <v>600</v>
      </c>
      <c r="F1080">
        <v>45</v>
      </c>
      <c r="G1080" t="s">
        <v>8221</v>
      </c>
      <c r="H1080">
        <v>1311309721</v>
      </c>
      <c r="I1080" s="9">
        <f t="shared" si="64"/>
        <v>40746.195844907408</v>
      </c>
      <c r="J1080">
        <v>1307421721</v>
      </c>
      <c r="K1080" s="9">
        <f t="shared" si="65"/>
        <v>40701.195844907408</v>
      </c>
      <c r="L1080" t="b">
        <v>0</v>
      </c>
      <c r="M1080">
        <v>5</v>
      </c>
      <c r="N1080" t="b">
        <v>0</v>
      </c>
      <c r="O1080" t="s">
        <v>8282</v>
      </c>
      <c r="P1080" s="5">
        <f t="shared" si="66"/>
        <v>7.5</v>
      </c>
      <c r="Q1080" s="13" t="s">
        <v>8246</v>
      </c>
      <c r="R1080" s="15">
        <f t="shared" si="67"/>
        <v>9</v>
      </c>
      <c r="S1080" t="s">
        <v>8333</v>
      </c>
      <c r="T1080" t="s">
        <v>8334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 s="13" t="s">
        <v>8236</v>
      </c>
      <c r="E1081">
        <v>26000</v>
      </c>
      <c r="F1081">
        <v>678</v>
      </c>
      <c r="G1081" t="s">
        <v>8221</v>
      </c>
      <c r="H1081">
        <v>1463232936</v>
      </c>
      <c r="I1081" s="9">
        <f t="shared" si="64"/>
        <v>42504.566388888896</v>
      </c>
      <c r="J1081">
        <v>1461072936</v>
      </c>
      <c r="K1081" s="9">
        <f t="shared" si="65"/>
        <v>42479.566388888896</v>
      </c>
      <c r="L1081" t="b">
        <v>0</v>
      </c>
      <c r="M1081">
        <v>18</v>
      </c>
      <c r="N1081" t="b">
        <v>0</v>
      </c>
      <c r="O1081" t="s">
        <v>8282</v>
      </c>
      <c r="P1081" s="5">
        <f t="shared" si="66"/>
        <v>2.6076923076923078</v>
      </c>
      <c r="Q1081" s="13" t="s">
        <v>8249</v>
      </c>
      <c r="R1081" s="15">
        <f t="shared" si="67"/>
        <v>37.666666666666664</v>
      </c>
      <c r="S1081" t="s">
        <v>8333</v>
      </c>
      <c r="T1081" t="s">
        <v>8334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 s="13" t="s">
        <v>8224</v>
      </c>
      <c r="E1082">
        <v>20000</v>
      </c>
      <c r="F1082">
        <v>1821</v>
      </c>
      <c r="G1082" t="s">
        <v>8221</v>
      </c>
      <c r="H1082">
        <v>1399778333</v>
      </c>
      <c r="I1082" s="9">
        <f t="shared" si="64"/>
        <v>41770.138113425928</v>
      </c>
      <c r="J1082">
        <v>1397186333</v>
      </c>
      <c r="K1082" s="9">
        <f t="shared" si="65"/>
        <v>41740.138113425928</v>
      </c>
      <c r="L1082" t="b">
        <v>0</v>
      </c>
      <c r="M1082">
        <v>98</v>
      </c>
      <c r="N1082" t="b">
        <v>0</v>
      </c>
      <c r="O1082" t="s">
        <v>8282</v>
      </c>
      <c r="P1082" s="5">
        <f t="shared" si="66"/>
        <v>9.1050000000000004</v>
      </c>
      <c r="Q1082" s="13" t="s">
        <v>8246</v>
      </c>
      <c r="R1082" s="15">
        <f t="shared" si="67"/>
        <v>18.581632653061224</v>
      </c>
      <c r="S1082" t="s">
        <v>8333</v>
      </c>
      <c r="T1082" t="s">
        <v>8334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 s="13" t="s">
        <v>8224</v>
      </c>
      <c r="E1083">
        <v>68000</v>
      </c>
      <c r="F1083">
        <v>12</v>
      </c>
      <c r="G1083" t="s">
        <v>8221</v>
      </c>
      <c r="H1083">
        <v>1422483292</v>
      </c>
      <c r="I1083" s="9">
        <f t="shared" si="64"/>
        <v>42032.926990740743</v>
      </c>
      <c r="J1083">
        <v>1419891292</v>
      </c>
      <c r="K1083" s="9">
        <f t="shared" si="65"/>
        <v>42002.926990740743</v>
      </c>
      <c r="L1083" t="b">
        <v>0</v>
      </c>
      <c r="M1083">
        <v>4</v>
      </c>
      <c r="N1083" t="b">
        <v>0</v>
      </c>
      <c r="O1083" t="s">
        <v>8282</v>
      </c>
      <c r="P1083" s="5">
        <f t="shared" si="66"/>
        <v>1.7647058823529412E-2</v>
      </c>
      <c r="Q1083" s="13" t="s">
        <v>8246</v>
      </c>
      <c r="R1083" s="15">
        <f t="shared" si="67"/>
        <v>3</v>
      </c>
      <c r="S1083" t="s">
        <v>8333</v>
      </c>
      <c r="T1083" t="s">
        <v>8334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 s="13" t="s">
        <v>8224</v>
      </c>
      <c r="E1084">
        <v>10000</v>
      </c>
      <c r="F1084">
        <v>56</v>
      </c>
      <c r="G1084" t="s">
        <v>8221</v>
      </c>
      <c r="H1084">
        <v>1344635088</v>
      </c>
      <c r="I1084" s="9">
        <f t="shared" si="64"/>
        <v>41131.906111111115</v>
      </c>
      <c r="J1084">
        <v>1342043088</v>
      </c>
      <c r="K1084" s="9">
        <f t="shared" si="65"/>
        <v>41101.906111111115</v>
      </c>
      <c r="L1084" t="b">
        <v>0</v>
      </c>
      <c r="M1084">
        <v>3</v>
      </c>
      <c r="N1084" t="b">
        <v>0</v>
      </c>
      <c r="O1084" t="s">
        <v>8282</v>
      </c>
      <c r="P1084" s="5">
        <f t="shared" si="66"/>
        <v>0.55999999999999994</v>
      </c>
      <c r="Q1084" s="13" t="s">
        <v>8246</v>
      </c>
      <c r="R1084" s="15">
        <f t="shared" si="67"/>
        <v>18.666666666666668</v>
      </c>
      <c r="S1084" t="s">
        <v>8333</v>
      </c>
      <c r="T1084" t="s">
        <v>8334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 s="13" t="s">
        <v>8229</v>
      </c>
      <c r="E1085">
        <v>50000</v>
      </c>
      <c r="F1085">
        <v>410</v>
      </c>
      <c r="G1085" t="s">
        <v>8221</v>
      </c>
      <c r="H1085">
        <v>1406994583</v>
      </c>
      <c r="I1085" s="9">
        <f t="shared" si="64"/>
        <v>41853.659525462965</v>
      </c>
      <c r="J1085">
        <v>1401810583</v>
      </c>
      <c r="K1085" s="9">
        <f t="shared" si="65"/>
        <v>41793.659525462965</v>
      </c>
      <c r="L1085" t="b">
        <v>0</v>
      </c>
      <c r="M1085">
        <v>1</v>
      </c>
      <c r="N1085" t="b">
        <v>0</v>
      </c>
      <c r="O1085" t="s">
        <v>8282</v>
      </c>
      <c r="P1085" s="5">
        <f t="shared" si="66"/>
        <v>0.82000000000000006</v>
      </c>
      <c r="Q1085" s="13" t="s">
        <v>8251</v>
      </c>
      <c r="R1085" s="15">
        <f t="shared" si="67"/>
        <v>410</v>
      </c>
      <c r="S1085" t="s">
        <v>8333</v>
      </c>
      <c r="T1085" t="s">
        <v>8334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 s="13" t="s">
        <v>8224</v>
      </c>
      <c r="E1086">
        <v>550</v>
      </c>
      <c r="F1086">
        <v>0</v>
      </c>
      <c r="G1086" t="s">
        <v>8221</v>
      </c>
      <c r="H1086">
        <v>1407534804</v>
      </c>
      <c r="I1086" s="9">
        <f t="shared" si="64"/>
        <v>41859.912083333329</v>
      </c>
      <c r="J1086">
        <v>1404942804</v>
      </c>
      <c r="K1086" s="9">
        <f t="shared" si="65"/>
        <v>41829.912083333329</v>
      </c>
      <c r="L1086" t="b">
        <v>0</v>
      </c>
      <c r="M1086">
        <v>0</v>
      </c>
      <c r="N1086" t="b">
        <v>0</v>
      </c>
      <c r="O1086" t="s">
        <v>8282</v>
      </c>
      <c r="P1086" s="5">
        <f t="shared" si="66"/>
        <v>0</v>
      </c>
      <c r="Q1086" s="13" t="s">
        <v>8246</v>
      </c>
      <c r="R1086" s="15" t="str">
        <f t="shared" si="67"/>
        <v>0</v>
      </c>
      <c r="S1086" t="s">
        <v>8333</v>
      </c>
      <c r="T1086" t="s">
        <v>8334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 s="13" t="s">
        <v>8229</v>
      </c>
      <c r="E1087">
        <v>30000</v>
      </c>
      <c r="F1087">
        <v>1026</v>
      </c>
      <c r="G1087" t="s">
        <v>8221</v>
      </c>
      <c r="H1087">
        <v>1457967975</v>
      </c>
      <c r="I1087" s="9">
        <f t="shared" si="64"/>
        <v>42443.629340277781</v>
      </c>
      <c r="J1087">
        <v>1455379575</v>
      </c>
      <c r="K1087" s="9">
        <f t="shared" si="65"/>
        <v>42413.671006944445</v>
      </c>
      <c r="L1087" t="b">
        <v>0</v>
      </c>
      <c r="M1087">
        <v>9</v>
      </c>
      <c r="N1087" t="b">
        <v>0</v>
      </c>
      <c r="O1087" t="s">
        <v>8282</v>
      </c>
      <c r="P1087" s="5">
        <f t="shared" si="66"/>
        <v>3.42</v>
      </c>
      <c r="Q1087" s="13" t="s">
        <v>8251</v>
      </c>
      <c r="R1087" s="15">
        <f t="shared" si="67"/>
        <v>114</v>
      </c>
      <c r="S1087" t="s">
        <v>8333</v>
      </c>
      <c r="T1087" t="s">
        <v>8334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 s="13" t="s">
        <v>8224</v>
      </c>
      <c r="E1088">
        <v>18000</v>
      </c>
      <c r="F1088">
        <v>15</v>
      </c>
      <c r="G1088" t="s">
        <v>8221</v>
      </c>
      <c r="H1088">
        <v>1408913291</v>
      </c>
      <c r="I1088" s="9">
        <f t="shared" si="64"/>
        <v>41875.866793981484</v>
      </c>
      <c r="J1088">
        <v>1406321291</v>
      </c>
      <c r="K1088" s="9">
        <f t="shared" si="65"/>
        <v>41845.866793981484</v>
      </c>
      <c r="L1088" t="b">
        <v>0</v>
      </c>
      <c r="M1088">
        <v>2</v>
      </c>
      <c r="N1088" t="b">
        <v>0</v>
      </c>
      <c r="O1088" t="s">
        <v>8282</v>
      </c>
      <c r="P1088" s="5">
        <f t="shared" si="66"/>
        <v>8.3333333333333343E-2</v>
      </c>
      <c r="Q1088" s="13" t="s">
        <v>8246</v>
      </c>
      <c r="R1088" s="15">
        <f t="shared" si="67"/>
        <v>7.5</v>
      </c>
      <c r="S1088" t="s">
        <v>8333</v>
      </c>
      <c r="T1088" t="s">
        <v>8334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 s="13" t="s">
        <v>8224</v>
      </c>
      <c r="E1089">
        <v>1100</v>
      </c>
      <c r="F1089">
        <v>0</v>
      </c>
      <c r="G1089" t="s">
        <v>8221</v>
      </c>
      <c r="H1089">
        <v>1402852087</v>
      </c>
      <c r="I1089" s="9">
        <f t="shared" si="64"/>
        <v>41805.713969907411</v>
      </c>
      <c r="J1089">
        <v>1400260087</v>
      </c>
      <c r="K1089" s="9">
        <f t="shared" si="65"/>
        <v>41775.713969907411</v>
      </c>
      <c r="L1089" t="b">
        <v>0</v>
      </c>
      <c r="M1089">
        <v>0</v>
      </c>
      <c r="N1089" t="b">
        <v>0</v>
      </c>
      <c r="O1089" t="s">
        <v>8282</v>
      </c>
      <c r="P1089" s="5">
        <f t="shared" si="66"/>
        <v>0</v>
      </c>
      <c r="Q1089" s="13" t="s">
        <v>8246</v>
      </c>
      <c r="R1089" s="15" t="str">
        <f t="shared" si="67"/>
        <v>0</v>
      </c>
      <c r="S1089" t="s">
        <v>8333</v>
      </c>
      <c r="T1089" t="s">
        <v>8334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 s="13" t="s">
        <v>8224</v>
      </c>
      <c r="E1090">
        <v>45000</v>
      </c>
      <c r="F1090">
        <v>6382.34</v>
      </c>
      <c r="G1090" t="s">
        <v>8221</v>
      </c>
      <c r="H1090">
        <v>1398366667</v>
      </c>
      <c r="I1090" s="9">
        <f t="shared" ref="I1090:I1153" si="68">(((H1090/60)/60)/24)+DATE(1970,1,1)</f>
        <v>41753.799386574072</v>
      </c>
      <c r="J1090">
        <v>1395774667</v>
      </c>
      <c r="K1090" s="9">
        <f t="shared" ref="K1090:K1153" si="69">(((J1090/60)/60)/24)+DATE(1970,1,1)</f>
        <v>41723.799386574072</v>
      </c>
      <c r="L1090" t="b">
        <v>0</v>
      </c>
      <c r="M1090">
        <v>147</v>
      </c>
      <c r="N1090" t="b">
        <v>0</v>
      </c>
      <c r="O1090" t="s">
        <v>8282</v>
      </c>
      <c r="P1090" s="5">
        <f t="shared" ref="P1090:P1153" si="70">F1090/E1090*100</f>
        <v>14.182977777777777</v>
      </c>
      <c r="Q1090" s="13" t="s">
        <v>8246</v>
      </c>
      <c r="R1090" s="15">
        <f t="shared" ref="R1090:R1153" si="71">IF(M1090&gt;0,F1090/M1090,"0")</f>
        <v>43.41727891156463</v>
      </c>
      <c r="S1090" t="s">
        <v>8333</v>
      </c>
      <c r="T1090" t="s">
        <v>8334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 s="13" t="s">
        <v>8230</v>
      </c>
      <c r="E1091">
        <v>15000</v>
      </c>
      <c r="F1091">
        <v>1174</v>
      </c>
      <c r="G1091" t="s">
        <v>8221</v>
      </c>
      <c r="H1091">
        <v>1435293175</v>
      </c>
      <c r="I1091" s="9">
        <f t="shared" si="68"/>
        <v>42181.189525462964</v>
      </c>
      <c r="J1091">
        <v>1432701175</v>
      </c>
      <c r="K1091" s="9">
        <f t="shared" si="69"/>
        <v>42151.189525462964</v>
      </c>
      <c r="L1091" t="b">
        <v>0</v>
      </c>
      <c r="M1091">
        <v>49</v>
      </c>
      <c r="N1091" t="b">
        <v>0</v>
      </c>
      <c r="O1091" t="s">
        <v>8282</v>
      </c>
      <c r="P1091" s="5">
        <f t="shared" si="70"/>
        <v>7.8266666666666662</v>
      </c>
      <c r="Q1091" s="13" t="s">
        <v>8249</v>
      </c>
      <c r="R1091" s="15">
        <f t="shared" si="71"/>
        <v>23.959183673469386</v>
      </c>
      <c r="S1091" t="s">
        <v>8333</v>
      </c>
      <c r="T1091" t="s">
        <v>8334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 s="13" t="s">
        <v>8226</v>
      </c>
      <c r="E1092">
        <v>12999</v>
      </c>
      <c r="F1092">
        <v>5</v>
      </c>
      <c r="G1092" t="s">
        <v>8221</v>
      </c>
      <c r="H1092">
        <v>1432873653</v>
      </c>
      <c r="I1092" s="9">
        <f t="shared" si="68"/>
        <v>42153.185798611114</v>
      </c>
      <c r="J1092">
        <v>1430281653</v>
      </c>
      <c r="K1092" s="9">
        <f t="shared" si="69"/>
        <v>42123.185798611114</v>
      </c>
      <c r="L1092" t="b">
        <v>0</v>
      </c>
      <c r="M1092">
        <v>1</v>
      </c>
      <c r="N1092" t="b">
        <v>0</v>
      </c>
      <c r="O1092" t="s">
        <v>8282</v>
      </c>
      <c r="P1092" s="5">
        <f t="shared" si="70"/>
        <v>3.8464497269020695E-2</v>
      </c>
      <c r="Q1092" s="13" t="s">
        <v>8248</v>
      </c>
      <c r="R1092" s="15">
        <f t="shared" si="71"/>
        <v>5</v>
      </c>
      <c r="S1092" t="s">
        <v>8333</v>
      </c>
      <c r="T1092" t="s">
        <v>8334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 s="13" t="s">
        <v>8225</v>
      </c>
      <c r="E1093">
        <v>200</v>
      </c>
      <c r="F1093">
        <v>25</v>
      </c>
      <c r="G1093" t="s">
        <v>8221</v>
      </c>
      <c r="H1093">
        <v>1460313672</v>
      </c>
      <c r="I1093" s="9">
        <f t="shared" si="68"/>
        <v>42470.778611111105</v>
      </c>
      <c r="J1093">
        <v>1457725272</v>
      </c>
      <c r="K1093" s="9">
        <f t="shared" si="69"/>
        <v>42440.820277777777</v>
      </c>
      <c r="L1093" t="b">
        <v>0</v>
      </c>
      <c r="M1093">
        <v>2</v>
      </c>
      <c r="N1093" t="b">
        <v>0</v>
      </c>
      <c r="O1093" t="s">
        <v>8282</v>
      </c>
      <c r="P1093" s="5">
        <f t="shared" si="70"/>
        <v>12.5</v>
      </c>
      <c r="Q1093" s="13" t="s">
        <v>8247</v>
      </c>
      <c r="R1093" s="15">
        <f t="shared" si="71"/>
        <v>12.5</v>
      </c>
      <c r="S1093" t="s">
        <v>8333</v>
      </c>
      <c r="T1093" t="s">
        <v>8334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 s="13" t="s">
        <v>8224</v>
      </c>
      <c r="E1094">
        <v>2000</v>
      </c>
      <c r="F1094">
        <v>21</v>
      </c>
      <c r="G1094" t="s">
        <v>8221</v>
      </c>
      <c r="H1094">
        <v>1357432638</v>
      </c>
      <c r="I1094" s="9">
        <f t="shared" si="68"/>
        <v>41280.025902777779</v>
      </c>
      <c r="J1094">
        <v>1354840638</v>
      </c>
      <c r="K1094" s="9">
        <f t="shared" si="69"/>
        <v>41250.025902777779</v>
      </c>
      <c r="L1094" t="b">
        <v>0</v>
      </c>
      <c r="M1094">
        <v>7</v>
      </c>
      <c r="N1094" t="b">
        <v>0</v>
      </c>
      <c r="O1094" t="s">
        <v>8282</v>
      </c>
      <c r="P1094" s="5">
        <f t="shared" si="70"/>
        <v>1.05</v>
      </c>
      <c r="Q1094" s="13" t="s">
        <v>8246</v>
      </c>
      <c r="R1094" s="15">
        <f t="shared" si="71"/>
        <v>3</v>
      </c>
      <c r="S1094" t="s">
        <v>8333</v>
      </c>
      <c r="T1094" t="s">
        <v>8334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 s="13" t="s">
        <v>8229</v>
      </c>
      <c r="E1095">
        <v>300</v>
      </c>
      <c r="F1095">
        <v>42.25</v>
      </c>
      <c r="G1095" t="s">
        <v>8221</v>
      </c>
      <c r="H1095">
        <v>1455232937</v>
      </c>
      <c r="I1095" s="9">
        <f t="shared" si="68"/>
        <v>42411.973807870367</v>
      </c>
      <c r="J1095">
        <v>1453936937</v>
      </c>
      <c r="K1095" s="9">
        <f t="shared" si="69"/>
        <v>42396.973807870367</v>
      </c>
      <c r="L1095" t="b">
        <v>0</v>
      </c>
      <c r="M1095">
        <v>4</v>
      </c>
      <c r="N1095" t="b">
        <v>0</v>
      </c>
      <c r="O1095" t="s">
        <v>8282</v>
      </c>
      <c r="P1095" s="5">
        <f t="shared" si="70"/>
        <v>14.083333333333334</v>
      </c>
      <c r="Q1095" s="13" t="s">
        <v>8251</v>
      </c>
      <c r="R1095" s="15">
        <f t="shared" si="71"/>
        <v>10.5625</v>
      </c>
      <c r="S1095" t="s">
        <v>8333</v>
      </c>
      <c r="T1095" t="s">
        <v>8334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 s="13" t="s">
        <v>8224</v>
      </c>
      <c r="E1096">
        <v>18000</v>
      </c>
      <c r="F1096">
        <v>3294.01</v>
      </c>
      <c r="G1096" t="s">
        <v>8221</v>
      </c>
      <c r="H1096">
        <v>1318180033</v>
      </c>
      <c r="I1096" s="9">
        <f t="shared" si="68"/>
        <v>40825.713344907403</v>
      </c>
      <c r="J1096">
        <v>1315588033</v>
      </c>
      <c r="K1096" s="9">
        <f t="shared" si="69"/>
        <v>40795.713344907403</v>
      </c>
      <c r="L1096" t="b">
        <v>0</v>
      </c>
      <c r="M1096">
        <v>27</v>
      </c>
      <c r="N1096" t="b">
        <v>0</v>
      </c>
      <c r="O1096" t="s">
        <v>8282</v>
      </c>
      <c r="P1096" s="5">
        <f t="shared" si="70"/>
        <v>18.300055555555556</v>
      </c>
      <c r="Q1096" s="13" t="s">
        <v>8246</v>
      </c>
      <c r="R1096" s="15">
        <f t="shared" si="71"/>
        <v>122.00037037037038</v>
      </c>
      <c r="S1096" t="s">
        <v>8333</v>
      </c>
      <c r="T1096" t="s">
        <v>8334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 s="13" t="s">
        <v>8224</v>
      </c>
      <c r="E1097">
        <v>500000</v>
      </c>
      <c r="F1097">
        <v>25174</v>
      </c>
      <c r="G1097" t="s">
        <v>8221</v>
      </c>
      <c r="H1097">
        <v>1377867220</v>
      </c>
      <c r="I1097" s="9">
        <f t="shared" si="68"/>
        <v>41516.537268518521</v>
      </c>
      <c r="J1097">
        <v>1375275220</v>
      </c>
      <c r="K1097" s="9">
        <f t="shared" si="69"/>
        <v>41486.537268518521</v>
      </c>
      <c r="L1097" t="b">
        <v>0</v>
      </c>
      <c r="M1097">
        <v>94</v>
      </c>
      <c r="N1097" t="b">
        <v>0</v>
      </c>
      <c r="O1097" t="s">
        <v>8282</v>
      </c>
      <c r="P1097" s="5">
        <f t="shared" si="70"/>
        <v>5.0347999999999997</v>
      </c>
      <c r="Q1097" s="13" t="s">
        <v>8246</v>
      </c>
      <c r="R1097" s="15">
        <f t="shared" si="71"/>
        <v>267.80851063829789</v>
      </c>
      <c r="S1097" t="s">
        <v>8333</v>
      </c>
      <c r="T1097" t="s">
        <v>8334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 s="13" t="s">
        <v>8224</v>
      </c>
      <c r="E1098">
        <v>12000</v>
      </c>
      <c r="F1098">
        <v>2152</v>
      </c>
      <c r="G1098" t="s">
        <v>8221</v>
      </c>
      <c r="H1098">
        <v>1412393400</v>
      </c>
      <c r="I1098" s="9">
        <f t="shared" si="68"/>
        <v>41916.145833333336</v>
      </c>
      <c r="J1098">
        <v>1409747154</v>
      </c>
      <c r="K1098" s="9">
        <f t="shared" si="69"/>
        <v>41885.51798611111</v>
      </c>
      <c r="L1098" t="b">
        <v>0</v>
      </c>
      <c r="M1098">
        <v>29</v>
      </c>
      <c r="N1098" t="b">
        <v>0</v>
      </c>
      <c r="O1098" t="s">
        <v>8282</v>
      </c>
      <c r="P1098" s="5">
        <f t="shared" si="70"/>
        <v>17.933333333333334</v>
      </c>
      <c r="Q1098" s="13" t="s">
        <v>8246</v>
      </c>
      <c r="R1098" s="15">
        <f t="shared" si="71"/>
        <v>74.206896551724142</v>
      </c>
      <c r="S1098" t="s">
        <v>8333</v>
      </c>
      <c r="T1098" t="s">
        <v>8334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 s="13" t="s">
        <v>8224</v>
      </c>
      <c r="E1099">
        <v>100000</v>
      </c>
      <c r="F1099">
        <v>47</v>
      </c>
      <c r="G1099" t="s">
        <v>8221</v>
      </c>
      <c r="H1099">
        <v>1393786877</v>
      </c>
      <c r="I1099" s="9">
        <f t="shared" si="68"/>
        <v>41700.792557870373</v>
      </c>
      <c r="J1099">
        <v>1390330877</v>
      </c>
      <c r="K1099" s="9">
        <f t="shared" si="69"/>
        <v>41660.792557870373</v>
      </c>
      <c r="L1099" t="b">
        <v>0</v>
      </c>
      <c r="M1099">
        <v>7</v>
      </c>
      <c r="N1099" t="b">
        <v>0</v>
      </c>
      <c r="O1099" t="s">
        <v>8282</v>
      </c>
      <c r="P1099" s="5">
        <f t="shared" si="70"/>
        <v>4.7E-2</v>
      </c>
      <c r="Q1099" s="13" t="s">
        <v>8246</v>
      </c>
      <c r="R1099" s="15">
        <f t="shared" si="71"/>
        <v>6.7142857142857144</v>
      </c>
      <c r="S1099" t="s">
        <v>8333</v>
      </c>
      <c r="T1099" t="s">
        <v>8334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 s="13" t="s">
        <v>8224</v>
      </c>
      <c r="E1100">
        <v>25000</v>
      </c>
      <c r="F1100">
        <v>1803</v>
      </c>
      <c r="G1100" t="s">
        <v>8221</v>
      </c>
      <c r="H1100">
        <v>1397413095</v>
      </c>
      <c r="I1100" s="9">
        <f t="shared" si="68"/>
        <v>41742.762673611112</v>
      </c>
      <c r="J1100">
        <v>1394821095</v>
      </c>
      <c r="K1100" s="9">
        <f t="shared" si="69"/>
        <v>41712.762673611112</v>
      </c>
      <c r="L1100" t="b">
        <v>0</v>
      </c>
      <c r="M1100">
        <v>22</v>
      </c>
      <c r="N1100" t="b">
        <v>0</v>
      </c>
      <c r="O1100" t="s">
        <v>8282</v>
      </c>
      <c r="P1100" s="5">
        <f t="shared" si="70"/>
        <v>7.2120000000000006</v>
      </c>
      <c r="Q1100" s="13" t="s">
        <v>8246</v>
      </c>
      <c r="R1100" s="15">
        <f t="shared" si="71"/>
        <v>81.954545454545453</v>
      </c>
      <c r="S1100" t="s">
        <v>8333</v>
      </c>
      <c r="T1100" t="s">
        <v>8334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 s="13" t="s">
        <v>8225</v>
      </c>
      <c r="E1101">
        <v>5000</v>
      </c>
      <c r="F1101">
        <v>25</v>
      </c>
      <c r="G1101" t="s">
        <v>8221</v>
      </c>
      <c r="H1101">
        <v>1431547468</v>
      </c>
      <c r="I1101" s="9">
        <f t="shared" si="68"/>
        <v>42137.836435185185</v>
      </c>
      <c r="J1101">
        <v>1428955468</v>
      </c>
      <c r="K1101" s="9">
        <f t="shared" si="69"/>
        <v>42107.836435185185</v>
      </c>
      <c r="L1101" t="b">
        <v>0</v>
      </c>
      <c r="M1101">
        <v>1</v>
      </c>
      <c r="N1101" t="b">
        <v>0</v>
      </c>
      <c r="O1101" t="s">
        <v>8282</v>
      </c>
      <c r="P1101" s="5">
        <f t="shared" si="70"/>
        <v>0.5</v>
      </c>
      <c r="Q1101" s="13" t="s">
        <v>8247</v>
      </c>
      <c r="R1101" s="15">
        <f t="shared" si="71"/>
        <v>25</v>
      </c>
      <c r="S1101" t="s">
        <v>8333</v>
      </c>
      <c r="T1101" t="s">
        <v>8334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 s="13" t="s">
        <v>8236</v>
      </c>
      <c r="E1102">
        <v>4000</v>
      </c>
      <c r="F1102">
        <v>100</v>
      </c>
      <c r="G1102" t="s">
        <v>8221</v>
      </c>
      <c r="H1102">
        <v>1455417571</v>
      </c>
      <c r="I1102" s="9">
        <f t="shared" si="68"/>
        <v>42414.110775462963</v>
      </c>
      <c r="J1102">
        <v>1452825571</v>
      </c>
      <c r="K1102" s="9">
        <f t="shared" si="69"/>
        <v>42384.110775462963</v>
      </c>
      <c r="L1102" t="b">
        <v>0</v>
      </c>
      <c r="M1102">
        <v>10</v>
      </c>
      <c r="N1102" t="b">
        <v>0</v>
      </c>
      <c r="O1102" t="s">
        <v>8282</v>
      </c>
      <c r="P1102" s="5">
        <f t="shared" si="70"/>
        <v>2.5</v>
      </c>
      <c r="Q1102" s="13" t="s">
        <v>8249</v>
      </c>
      <c r="R1102" s="15">
        <f t="shared" si="71"/>
        <v>10</v>
      </c>
      <c r="S1102" t="s">
        <v>8333</v>
      </c>
      <c r="T1102" t="s">
        <v>8334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 s="13" t="s">
        <v>8224</v>
      </c>
      <c r="E1103">
        <v>100000</v>
      </c>
      <c r="F1103">
        <v>41</v>
      </c>
      <c r="G1103" t="s">
        <v>8221</v>
      </c>
      <c r="H1103">
        <v>1468519920</v>
      </c>
      <c r="I1103" s="9">
        <f t="shared" si="68"/>
        <v>42565.758333333331</v>
      </c>
      <c r="J1103">
        <v>1466188338</v>
      </c>
      <c r="K1103" s="9">
        <f t="shared" si="69"/>
        <v>42538.77243055556</v>
      </c>
      <c r="L1103" t="b">
        <v>0</v>
      </c>
      <c r="M1103">
        <v>6</v>
      </c>
      <c r="N1103" t="b">
        <v>0</v>
      </c>
      <c r="O1103" t="s">
        <v>8282</v>
      </c>
      <c r="P1103" s="5">
        <f t="shared" si="70"/>
        <v>4.1000000000000002E-2</v>
      </c>
      <c r="Q1103" s="13" t="s">
        <v>8246</v>
      </c>
      <c r="R1103" s="15">
        <f t="shared" si="71"/>
        <v>6.833333333333333</v>
      </c>
      <c r="S1103" t="s">
        <v>8333</v>
      </c>
      <c r="T1103" t="s">
        <v>8334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 s="13" t="s">
        <v>8224</v>
      </c>
      <c r="E1104">
        <v>8000</v>
      </c>
      <c r="F1104">
        <v>425</v>
      </c>
      <c r="G1104" t="s">
        <v>8221</v>
      </c>
      <c r="H1104">
        <v>1386568740</v>
      </c>
      <c r="I1104" s="9">
        <f t="shared" si="68"/>
        <v>41617.249305555553</v>
      </c>
      <c r="J1104">
        <v>1383095125</v>
      </c>
      <c r="K1104" s="9">
        <f t="shared" si="69"/>
        <v>41577.045428240745</v>
      </c>
      <c r="L1104" t="b">
        <v>0</v>
      </c>
      <c r="M1104">
        <v>24</v>
      </c>
      <c r="N1104" t="b">
        <v>0</v>
      </c>
      <c r="O1104" t="s">
        <v>8282</v>
      </c>
      <c r="P1104" s="5">
        <f t="shared" si="70"/>
        <v>5.3125</v>
      </c>
      <c r="Q1104" s="13" t="s">
        <v>8246</v>
      </c>
      <c r="R1104" s="15">
        <f t="shared" si="71"/>
        <v>17.708333333333332</v>
      </c>
      <c r="S1104" t="s">
        <v>8333</v>
      </c>
      <c r="T1104" t="s">
        <v>8334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 s="13" t="s">
        <v>8224</v>
      </c>
      <c r="E1105">
        <v>15000</v>
      </c>
      <c r="F1105">
        <v>243</v>
      </c>
      <c r="G1105" t="s">
        <v>8221</v>
      </c>
      <c r="H1105">
        <v>1466227190</v>
      </c>
      <c r="I1105" s="9">
        <f t="shared" si="68"/>
        <v>42539.22210648148</v>
      </c>
      <c r="J1105">
        <v>1461043190</v>
      </c>
      <c r="K1105" s="9">
        <f t="shared" si="69"/>
        <v>42479.22210648148</v>
      </c>
      <c r="L1105" t="b">
        <v>0</v>
      </c>
      <c r="M1105">
        <v>15</v>
      </c>
      <c r="N1105" t="b">
        <v>0</v>
      </c>
      <c r="O1105" t="s">
        <v>8282</v>
      </c>
      <c r="P1105" s="5">
        <f t="shared" si="70"/>
        <v>1.6199999999999999</v>
      </c>
      <c r="Q1105" s="13" t="s">
        <v>8246</v>
      </c>
      <c r="R1105" s="15">
        <f t="shared" si="71"/>
        <v>16.2</v>
      </c>
      <c r="S1105" t="s">
        <v>8333</v>
      </c>
      <c r="T1105" t="s">
        <v>8334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 s="13" t="s">
        <v>8225</v>
      </c>
      <c r="E1106">
        <v>60000</v>
      </c>
      <c r="F1106">
        <v>2971</v>
      </c>
      <c r="G1106" t="s">
        <v>8221</v>
      </c>
      <c r="H1106">
        <v>1402480221</v>
      </c>
      <c r="I1106" s="9">
        <f t="shared" si="68"/>
        <v>41801.40996527778</v>
      </c>
      <c r="J1106">
        <v>1399888221</v>
      </c>
      <c r="K1106" s="9">
        <f t="shared" si="69"/>
        <v>41771.40996527778</v>
      </c>
      <c r="L1106" t="b">
        <v>0</v>
      </c>
      <c r="M1106">
        <v>37</v>
      </c>
      <c r="N1106" t="b">
        <v>0</v>
      </c>
      <c r="O1106" t="s">
        <v>8282</v>
      </c>
      <c r="P1106" s="5">
        <f t="shared" si="70"/>
        <v>4.9516666666666671</v>
      </c>
      <c r="Q1106" s="13" t="s">
        <v>8247</v>
      </c>
      <c r="R1106" s="15">
        <f t="shared" si="71"/>
        <v>80.297297297297291</v>
      </c>
      <c r="S1106" t="s">
        <v>8333</v>
      </c>
      <c r="T1106" t="s">
        <v>8334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 s="13" t="s">
        <v>8224</v>
      </c>
      <c r="E1107">
        <v>900000</v>
      </c>
      <c r="F1107">
        <v>1431</v>
      </c>
      <c r="G1107" t="s">
        <v>8221</v>
      </c>
      <c r="H1107">
        <v>1395627327</v>
      </c>
      <c r="I1107" s="9">
        <f t="shared" si="68"/>
        <v>41722.0940625</v>
      </c>
      <c r="J1107">
        <v>1393038927</v>
      </c>
      <c r="K1107" s="9">
        <f t="shared" si="69"/>
        <v>41692.135729166665</v>
      </c>
      <c r="L1107" t="b">
        <v>0</v>
      </c>
      <c r="M1107">
        <v>20</v>
      </c>
      <c r="N1107" t="b">
        <v>0</v>
      </c>
      <c r="O1107" t="s">
        <v>8282</v>
      </c>
      <c r="P1107" s="5">
        <f t="shared" si="70"/>
        <v>0.159</v>
      </c>
      <c r="Q1107" s="13" t="s">
        <v>8246</v>
      </c>
      <c r="R1107" s="15">
        <f t="shared" si="71"/>
        <v>71.55</v>
      </c>
      <c r="S1107" t="s">
        <v>8333</v>
      </c>
      <c r="T1107" t="s">
        <v>8334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 s="13" t="s">
        <v>8224</v>
      </c>
      <c r="E1108">
        <v>400</v>
      </c>
      <c r="F1108">
        <v>165</v>
      </c>
      <c r="G1108" t="s">
        <v>8221</v>
      </c>
      <c r="H1108">
        <v>1333557975</v>
      </c>
      <c r="I1108" s="9">
        <f t="shared" si="68"/>
        <v>41003.698784722219</v>
      </c>
      <c r="J1108">
        <v>1330969575</v>
      </c>
      <c r="K1108" s="9">
        <f t="shared" si="69"/>
        <v>40973.740451388891</v>
      </c>
      <c r="L1108" t="b">
        <v>0</v>
      </c>
      <c r="M1108">
        <v>7</v>
      </c>
      <c r="N1108" t="b">
        <v>0</v>
      </c>
      <c r="O1108" t="s">
        <v>8282</v>
      </c>
      <c r="P1108" s="5">
        <f t="shared" si="70"/>
        <v>41.25</v>
      </c>
      <c r="Q1108" s="13" t="s">
        <v>8246</v>
      </c>
      <c r="R1108" s="15">
        <f t="shared" si="71"/>
        <v>23.571428571428573</v>
      </c>
      <c r="S1108" t="s">
        <v>8333</v>
      </c>
      <c r="T1108" t="s">
        <v>8334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 s="13" t="s">
        <v>8224</v>
      </c>
      <c r="E1109">
        <v>10000</v>
      </c>
      <c r="F1109">
        <v>0</v>
      </c>
      <c r="G1109" t="s">
        <v>8221</v>
      </c>
      <c r="H1109">
        <v>1406148024</v>
      </c>
      <c r="I1109" s="9">
        <f t="shared" si="68"/>
        <v>41843.861388888887</v>
      </c>
      <c r="J1109">
        <v>1403556024</v>
      </c>
      <c r="K1109" s="9">
        <f t="shared" si="69"/>
        <v>41813.861388888887</v>
      </c>
      <c r="L1109" t="b">
        <v>0</v>
      </c>
      <c r="M1109">
        <v>0</v>
      </c>
      <c r="N1109" t="b">
        <v>0</v>
      </c>
      <c r="O1109" t="s">
        <v>8282</v>
      </c>
      <c r="P1109" s="5">
        <f t="shared" si="70"/>
        <v>0</v>
      </c>
      <c r="Q1109" s="13" t="s">
        <v>8246</v>
      </c>
      <c r="R1109" s="15" t="str">
        <f t="shared" si="71"/>
        <v>0</v>
      </c>
      <c r="S1109" t="s">
        <v>8333</v>
      </c>
      <c r="T1109" t="s">
        <v>8334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 s="13" t="s">
        <v>8224</v>
      </c>
      <c r="E1110">
        <v>25000</v>
      </c>
      <c r="F1110">
        <v>732.5</v>
      </c>
      <c r="G1110" t="s">
        <v>8221</v>
      </c>
      <c r="H1110">
        <v>1334326635</v>
      </c>
      <c r="I1110" s="9">
        <f t="shared" si="68"/>
        <v>41012.595312500001</v>
      </c>
      <c r="J1110">
        <v>1329146235</v>
      </c>
      <c r="K1110" s="9">
        <f t="shared" si="69"/>
        <v>40952.636979166666</v>
      </c>
      <c r="L1110" t="b">
        <v>0</v>
      </c>
      <c r="M1110">
        <v>21</v>
      </c>
      <c r="N1110" t="b">
        <v>0</v>
      </c>
      <c r="O1110" t="s">
        <v>8282</v>
      </c>
      <c r="P1110" s="5">
        <f t="shared" si="70"/>
        <v>2.93</v>
      </c>
      <c r="Q1110" s="13" t="s">
        <v>8246</v>
      </c>
      <c r="R1110" s="15">
        <f t="shared" si="71"/>
        <v>34.88095238095238</v>
      </c>
      <c r="S1110" t="s">
        <v>8333</v>
      </c>
      <c r="T1110" t="s">
        <v>8334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 s="13" t="s">
        <v>8224</v>
      </c>
      <c r="E1111">
        <v>10000</v>
      </c>
      <c r="F1111">
        <v>45</v>
      </c>
      <c r="G1111" t="s">
        <v>8221</v>
      </c>
      <c r="H1111">
        <v>1479495790</v>
      </c>
      <c r="I1111" s="9">
        <f t="shared" si="68"/>
        <v>42692.793865740736</v>
      </c>
      <c r="J1111">
        <v>1476900190</v>
      </c>
      <c r="K1111" s="9">
        <f t="shared" si="69"/>
        <v>42662.752199074079</v>
      </c>
      <c r="L1111" t="b">
        <v>0</v>
      </c>
      <c r="M1111">
        <v>3</v>
      </c>
      <c r="N1111" t="b">
        <v>0</v>
      </c>
      <c r="O1111" t="s">
        <v>8282</v>
      </c>
      <c r="P1111" s="5">
        <f t="shared" si="70"/>
        <v>0.44999999999999996</v>
      </c>
      <c r="Q1111" s="13" t="s">
        <v>8246</v>
      </c>
      <c r="R1111" s="15">
        <f t="shared" si="71"/>
        <v>15</v>
      </c>
      <c r="S1111" t="s">
        <v>8333</v>
      </c>
      <c r="T1111" t="s">
        <v>8334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 s="13" t="s">
        <v>8224</v>
      </c>
      <c r="E1112">
        <v>50000</v>
      </c>
      <c r="F1112">
        <v>255</v>
      </c>
      <c r="G1112" t="s">
        <v>8221</v>
      </c>
      <c r="H1112">
        <v>1354919022</v>
      </c>
      <c r="I1112" s="9">
        <f t="shared" si="68"/>
        <v>41250.933124999996</v>
      </c>
      <c r="J1112">
        <v>1352327022</v>
      </c>
      <c r="K1112" s="9">
        <f t="shared" si="69"/>
        <v>41220.933124999996</v>
      </c>
      <c r="L1112" t="b">
        <v>0</v>
      </c>
      <c r="M1112">
        <v>11</v>
      </c>
      <c r="N1112" t="b">
        <v>0</v>
      </c>
      <c r="O1112" t="s">
        <v>8282</v>
      </c>
      <c r="P1112" s="5">
        <f t="shared" si="70"/>
        <v>0.51</v>
      </c>
      <c r="Q1112" s="13" t="s">
        <v>8246</v>
      </c>
      <c r="R1112" s="15">
        <f t="shared" si="71"/>
        <v>23.181818181818183</v>
      </c>
      <c r="S1112" t="s">
        <v>8333</v>
      </c>
      <c r="T1112" t="s">
        <v>8334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 s="13" t="s">
        <v>8224</v>
      </c>
      <c r="E1113">
        <v>2500</v>
      </c>
      <c r="F1113">
        <v>1</v>
      </c>
      <c r="G1113" t="s">
        <v>8221</v>
      </c>
      <c r="H1113">
        <v>1452228790</v>
      </c>
      <c r="I1113" s="9">
        <f t="shared" si="68"/>
        <v>42377.203587962969</v>
      </c>
      <c r="J1113">
        <v>1449636790</v>
      </c>
      <c r="K1113" s="9">
        <f t="shared" si="69"/>
        <v>42347.203587962969</v>
      </c>
      <c r="L1113" t="b">
        <v>0</v>
      </c>
      <c r="M1113">
        <v>1</v>
      </c>
      <c r="N1113" t="b">
        <v>0</v>
      </c>
      <c r="O1113" t="s">
        <v>8282</v>
      </c>
      <c r="P1113" s="5">
        <f t="shared" si="70"/>
        <v>0.04</v>
      </c>
      <c r="Q1113" s="13" t="s">
        <v>8246</v>
      </c>
      <c r="R1113" s="15">
        <f t="shared" si="71"/>
        <v>1</v>
      </c>
      <c r="S1113" t="s">
        <v>8333</v>
      </c>
      <c r="T1113" t="s">
        <v>8334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 s="13" t="s">
        <v>8224</v>
      </c>
      <c r="E1114">
        <v>88000</v>
      </c>
      <c r="F1114">
        <v>31272.92</v>
      </c>
      <c r="G1114" t="s">
        <v>8221</v>
      </c>
      <c r="H1114">
        <v>1421656200</v>
      </c>
      <c r="I1114" s="9">
        <f t="shared" si="68"/>
        <v>42023.354166666672</v>
      </c>
      <c r="J1114">
        <v>1416507211</v>
      </c>
      <c r="K1114" s="9">
        <f t="shared" si="69"/>
        <v>41963.759386574078</v>
      </c>
      <c r="L1114" t="b">
        <v>0</v>
      </c>
      <c r="M1114">
        <v>312</v>
      </c>
      <c r="N1114" t="b">
        <v>0</v>
      </c>
      <c r="O1114" t="s">
        <v>8282</v>
      </c>
      <c r="P1114" s="5">
        <f t="shared" si="70"/>
        <v>35.537409090909087</v>
      </c>
      <c r="Q1114" s="13" t="s">
        <v>8246</v>
      </c>
      <c r="R1114" s="15">
        <f t="shared" si="71"/>
        <v>100.23371794871794</v>
      </c>
      <c r="S1114" t="s">
        <v>8333</v>
      </c>
      <c r="T1114" t="s">
        <v>8334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 s="13" t="s">
        <v>8225</v>
      </c>
      <c r="E1115">
        <v>1000</v>
      </c>
      <c r="F1115">
        <v>5</v>
      </c>
      <c r="G1115" t="s">
        <v>8221</v>
      </c>
      <c r="H1115">
        <v>1408058820</v>
      </c>
      <c r="I1115" s="9">
        <f t="shared" si="68"/>
        <v>41865.977083333331</v>
      </c>
      <c r="J1115">
        <v>1405466820</v>
      </c>
      <c r="K1115" s="9">
        <f t="shared" si="69"/>
        <v>41835.977083333331</v>
      </c>
      <c r="L1115" t="b">
        <v>0</v>
      </c>
      <c r="M1115">
        <v>1</v>
      </c>
      <c r="N1115" t="b">
        <v>0</v>
      </c>
      <c r="O1115" t="s">
        <v>8282</v>
      </c>
      <c r="P1115" s="5">
        <f t="shared" si="70"/>
        <v>0.5</v>
      </c>
      <c r="Q1115" s="13" t="s">
        <v>8247</v>
      </c>
      <c r="R1115" s="15">
        <f t="shared" si="71"/>
        <v>5</v>
      </c>
      <c r="S1115" t="s">
        <v>8333</v>
      </c>
      <c r="T1115" t="s">
        <v>8334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 s="13" t="s">
        <v>8225</v>
      </c>
      <c r="E1116">
        <v>6000</v>
      </c>
      <c r="F1116">
        <v>10</v>
      </c>
      <c r="G1116" t="s">
        <v>8221</v>
      </c>
      <c r="H1116">
        <v>1381306687</v>
      </c>
      <c r="I1116" s="9">
        <f t="shared" si="68"/>
        <v>41556.345914351856</v>
      </c>
      <c r="J1116">
        <v>1378714687</v>
      </c>
      <c r="K1116" s="9">
        <f t="shared" si="69"/>
        <v>41526.345914351856</v>
      </c>
      <c r="L1116" t="b">
        <v>0</v>
      </c>
      <c r="M1116">
        <v>3</v>
      </c>
      <c r="N1116" t="b">
        <v>0</v>
      </c>
      <c r="O1116" t="s">
        <v>8282</v>
      </c>
      <c r="P1116" s="5">
        <f t="shared" si="70"/>
        <v>0.16666666666666669</v>
      </c>
      <c r="Q1116" s="13" t="s">
        <v>8247</v>
      </c>
      <c r="R1116" s="15">
        <f t="shared" si="71"/>
        <v>3.3333333333333335</v>
      </c>
      <c r="S1116" t="s">
        <v>8333</v>
      </c>
      <c r="T1116" t="s">
        <v>8334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 s="13" t="s">
        <v>8224</v>
      </c>
      <c r="E1117">
        <v>40000</v>
      </c>
      <c r="F1117">
        <v>53</v>
      </c>
      <c r="G1117" t="s">
        <v>8221</v>
      </c>
      <c r="H1117">
        <v>1459352495</v>
      </c>
      <c r="I1117" s="9">
        <f t="shared" si="68"/>
        <v>42459.653877314813</v>
      </c>
      <c r="J1117">
        <v>1456764095</v>
      </c>
      <c r="K1117" s="9">
        <f t="shared" si="69"/>
        <v>42429.695543981477</v>
      </c>
      <c r="L1117" t="b">
        <v>0</v>
      </c>
      <c r="M1117">
        <v>4</v>
      </c>
      <c r="N1117" t="b">
        <v>0</v>
      </c>
      <c r="O1117" t="s">
        <v>8282</v>
      </c>
      <c r="P1117" s="5">
        <f t="shared" si="70"/>
        <v>0.13250000000000001</v>
      </c>
      <c r="Q1117" s="13" t="s">
        <v>8246</v>
      </c>
      <c r="R1117" s="15">
        <f t="shared" si="71"/>
        <v>13.25</v>
      </c>
      <c r="S1117" t="s">
        <v>8333</v>
      </c>
      <c r="T1117" t="s">
        <v>8334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 s="13" t="s">
        <v>8224</v>
      </c>
      <c r="E1118">
        <v>500000</v>
      </c>
      <c r="F1118">
        <v>178.52</v>
      </c>
      <c r="G1118" t="s">
        <v>8221</v>
      </c>
      <c r="H1118">
        <v>1339273208</v>
      </c>
      <c r="I1118" s="9">
        <f t="shared" si="68"/>
        <v>41069.847314814811</v>
      </c>
      <c r="J1118">
        <v>1334089208</v>
      </c>
      <c r="K1118" s="9">
        <f t="shared" si="69"/>
        <v>41009.847314814811</v>
      </c>
      <c r="L1118" t="b">
        <v>0</v>
      </c>
      <c r="M1118">
        <v>10</v>
      </c>
      <c r="N1118" t="b">
        <v>0</v>
      </c>
      <c r="O1118" t="s">
        <v>8282</v>
      </c>
      <c r="P1118" s="5">
        <f t="shared" si="70"/>
        <v>3.5704000000000007E-2</v>
      </c>
      <c r="Q1118" s="13" t="s">
        <v>8246</v>
      </c>
      <c r="R1118" s="15">
        <f t="shared" si="71"/>
        <v>17.852</v>
      </c>
      <c r="S1118" t="s">
        <v>8333</v>
      </c>
      <c r="T1118" t="s">
        <v>8334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 s="13" t="s">
        <v>8236</v>
      </c>
      <c r="E1119">
        <v>1000</v>
      </c>
      <c r="F1119">
        <v>83</v>
      </c>
      <c r="G1119" t="s">
        <v>8221</v>
      </c>
      <c r="H1119">
        <v>1451053313</v>
      </c>
      <c r="I1119" s="9">
        <f t="shared" si="68"/>
        <v>42363.598530092597</v>
      </c>
      <c r="J1119">
        <v>1448461313</v>
      </c>
      <c r="K1119" s="9">
        <f t="shared" si="69"/>
        <v>42333.598530092597</v>
      </c>
      <c r="L1119" t="b">
        <v>0</v>
      </c>
      <c r="M1119">
        <v>8</v>
      </c>
      <c r="N1119" t="b">
        <v>0</v>
      </c>
      <c r="O1119" t="s">
        <v>8282</v>
      </c>
      <c r="P1119" s="5">
        <f t="shared" si="70"/>
        <v>8.3000000000000007</v>
      </c>
      <c r="Q1119" s="13" t="s">
        <v>8249</v>
      </c>
      <c r="R1119" s="15">
        <f t="shared" si="71"/>
        <v>10.375</v>
      </c>
      <c r="S1119" t="s">
        <v>8333</v>
      </c>
      <c r="T1119" t="s">
        <v>8334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 s="13" t="s">
        <v>8226</v>
      </c>
      <c r="E1120">
        <v>4500</v>
      </c>
      <c r="F1120">
        <v>109</v>
      </c>
      <c r="G1120" t="s">
        <v>8221</v>
      </c>
      <c r="H1120">
        <v>1396666779</v>
      </c>
      <c r="I1120" s="9">
        <f t="shared" si="68"/>
        <v>41734.124756944446</v>
      </c>
      <c r="J1120">
        <v>1394078379</v>
      </c>
      <c r="K1120" s="9">
        <f t="shared" si="69"/>
        <v>41704.16642361111</v>
      </c>
      <c r="L1120" t="b">
        <v>0</v>
      </c>
      <c r="M1120">
        <v>3</v>
      </c>
      <c r="N1120" t="b">
        <v>0</v>
      </c>
      <c r="O1120" t="s">
        <v>8282</v>
      </c>
      <c r="P1120" s="5">
        <f t="shared" si="70"/>
        <v>2.4222222222222221</v>
      </c>
      <c r="Q1120" s="13" t="s">
        <v>8248</v>
      </c>
      <c r="R1120" s="15">
        <f t="shared" si="71"/>
        <v>36.333333333333336</v>
      </c>
      <c r="S1120" t="s">
        <v>8333</v>
      </c>
      <c r="T1120" t="s">
        <v>8334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 s="13" t="s">
        <v>8224</v>
      </c>
      <c r="E1121">
        <v>2100</v>
      </c>
      <c r="F1121">
        <v>5</v>
      </c>
      <c r="G1121" t="s">
        <v>8221</v>
      </c>
      <c r="H1121">
        <v>1396810864</v>
      </c>
      <c r="I1121" s="9">
        <f t="shared" si="68"/>
        <v>41735.792407407411</v>
      </c>
      <c r="J1121">
        <v>1395687664</v>
      </c>
      <c r="K1121" s="9">
        <f t="shared" si="69"/>
        <v>41722.792407407411</v>
      </c>
      <c r="L1121" t="b">
        <v>0</v>
      </c>
      <c r="M1121">
        <v>1</v>
      </c>
      <c r="N1121" t="b">
        <v>0</v>
      </c>
      <c r="O1121" t="s">
        <v>8282</v>
      </c>
      <c r="P1121" s="5">
        <f t="shared" si="70"/>
        <v>0.23809523809523811</v>
      </c>
      <c r="Q1121" s="13" t="s">
        <v>8246</v>
      </c>
      <c r="R1121" s="15">
        <f t="shared" si="71"/>
        <v>5</v>
      </c>
      <c r="S1121" t="s">
        <v>8333</v>
      </c>
      <c r="T1121" t="s">
        <v>8334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 s="13" t="s">
        <v>8224</v>
      </c>
      <c r="E1122">
        <v>25000</v>
      </c>
      <c r="F1122">
        <v>0</v>
      </c>
      <c r="G1122" t="s">
        <v>8221</v>
      </c>
      <c r="H1122">
        <v>1319835400</v>
      </c>
      <c r="I1122" s="9">
        <f t="shared" si="68"/>
        <v>40844.872685185182</v>
      </c>
      <c r="J1122">
        <v>1315947400</v>
      </c>
      <c r="K1122" s="9">
        <f t="shared" si="69"/>
        <v>40799.872685185182</v>
      </c>
      <c r="L1122" t="b">
        <v>0</v>
      </c>
      <c r="M1122">
        <v>0</v>
      </c>
      <c r="N1122" t="b">
        <v>0</v>
      </c>
      <c r="O1122" t="s">
        <v>8282</v>
      </c>
      <c r="P1122" s="5">
        <f t="shared" si="70"/>
        <v>0</v>
      </c>
      <c r="Q1122" s="13" t="s">
        <v>8246</v>
      </c>
      <c r="R1122" s="15" t="str">
        <f t="shared" si="71"/>
        <v>0</v>
      </c>
      <c r="S1122" t="s">
        <v>8333</v>
      </c>
      <c r="T1122" t="s">
        <v>8334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 s="13" t="s">
        <v>8224</v>
      </c>
      <c r="E1123">
        <v>250000</v>
      </c>
      <c r="F1123">
        <v>29</v>
      </c>
      <c r="G1123" t="s">
        <v>8221</v>
      </c>
      <c r="H1123">
        <v>1457904316</v>
      </c>
      <c r="I1123" s="9">
        <f t="shared" si="68"/>
        <v>42442.892546296294</v>
      </c>
      <c r="J1123">
        <v>1455315916</v>
      </c>
      <c r="K1123" s="9">
        <f t="shared" si="69"/>
        <v>42412.934212962966</v>
      </c>
      <c r="L1123" t="b">
        <v>0</v>
      </c>
      <c r="M1123">
        <v>5</v>
      </c>
      <c r="N1123" t="b">
        <v>0</v>
      </c>
      <c r="O1123" t="s">
        <v>8282</v>
      </c>
      <c r="P1123" s="5">
        <f t="shared" si="70"/>
        <v>1.1599999999999999E-2</v>
      </c>
      <c r="Q1123" s="13" t="s">
        <v>8246</v>
      </c>
      <c r="R1123" s="15">
        <f t="shared" si="71"/>
        <v>5.8</v>
      </c>
      <c r="S1123" t="s">
        <v>8333</v>
      </c>
      <c r="T1123" t="s">
        <v>8334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 s="13" t="s">
        <v>8225</v>
      </c>
      <c r="E1124">
        <v>3200</v>
      </c>
      <c r="F1124">
        <v>0</v>
      </c>
      <c r="G1124" t="s">
        <v>8221</v>
      </c>
      <c r="H1124">
        <v>1369932825</v>
      </c>
      <c r="I1124" s="9">
        <f t="shared" si="68"/>
        <v>41424.703993055555</v>
      </c>
      <c r="J1124">
        <v>1368723225</v>
      </c>
      <c r="K1124" s="9">
        <f t="shared" si="69"/>
        <v>41410.703993055555</v>
      </c>
      <c r="L1124" t="b">
        <v>0</v>
      </c>
      <c r="M1124">
        <v>0</v>
      </c>
      <c r="N1124" t="b">
        <v>0</v>
      </c>
      <c r="O1124" t="s">
        <v>8282</v>
      </c>
      <c r="P1124" s="5">
        <f t="shared" si="70"/>
        <v>0</v>
      </c>
      <c r="Q1124" s="13" t="s">
        <v>8247</v>
      </c>
      <c r="R1124" s="15" t="str">
        <f t="shared" si="71"/>
        <v>0</v>
      </c>
      <c r="S1124" t="s">
        <v>8333</v>
      </c>
      <c r="T1124" t="s">
        <v>8334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 s="13" t="s">
        <v>8224</v>
      </c>
      <c r="E1125">
        <v>5000</v>
      </c>
      <c r="F1125">
        <v>11</v>
      </c>
      <c r="G1125" t="s">
        <v>8221</v>
      </c>
      <c r="H1125">
        <v>1397910848</v>
      </c>
      <c r="I1125" s="9">
        <f t="shared" si="68"/>
        <v>41748.5237037037</v>
      </c>
      <c r="J1125">
        <v>1395318848</v>
      </c>
      <c r="K1125" s="9">
        <f t="shared" si="69"/>
        <v>41718.5237037037</v>
      </c>
      <c r="L1125" t="b">
        <v>0</v>
      </c>
      <c r="M1125">
        <v>3</v>
      </c>
      <c r="N1125" t="b">
        <v>0</v>
      </c>
      <c r="O1125" t="s">
        <v>8282</v>
      </c>
      <c r="P1125" s="5">
        <f t="shared" si="70"/>
        <v>0.22</v>
      </c>
      <c r="Q1125" s="13" t="s">
        <v>8246</v>
      </c>
      <c r="R1125" s="15">
        <f t="shared" si="71"/>
        <v>3.6666666666666665</v>
      </c>
      <c r="S1125" t="s">
        <v>8333</v>
      </c>
      <c r="T1125" t="s">
        <v>8334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 s="13" t="s">
        <v>8224</v>
      </c>
      <c r="E1126">
        <v>90000</v>
      </c>
      <c r="F1126">
        <v>425</v>
      </c>
      <c r="G1126" t="s">
        <v>8221</v>
      </c>
      <c r="H1126">
        <v>1430409651</v>
      </c>
      <c r="I1126" s="9">
        <f t="shared" si="68"/>
        <v>42124.667256944449</v>
      </c>
      <c r="J1126">
        <v>1427817651</v>
      </c>
      <c r="K1126" s="9">
        <f t="shared" si="69"/>
        <v>42094.667256944449</v>
      </c>
      <c r="L1126" t="b">
        <v>0</v>
      </c>
      <c r="M1126">
        <v>7</v>
      </c>
      <c r="N1126" t="b">
        <v>0</v>
      </c>
      <c r="O1126" t="s">
        <v>8283</v>
      </c>
      <c r="P1126" s="5">
        <f t="shared" si="70"/>
        <v>0.47222222222222221</v>
      </c>
      <c r="Q1126" s="13" t="s">
        <v>8246</v>
      </c>
      <c r="R1126" s="15">
        <f t="shared" si="71"/>
        <v>60.714285714285715</v>
      </c>
      <c r="S1126" t="s">
        <v>8333</v>
      </c>
      <c r="T1126" t="s">
        <v>8335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 s="13" t="s">
        <v>8225</v>
      </c>
      <c r="E1127">
        <v>3000</v>
      </c>
      <c r="F1127">
        <v>0</v>
      </c>
      <c r="G1127" t="s">
        <v>8221</v>
      </c>
      <c r="H1127">
        <v>1443193130</v>
      </c>
      <c r="I1127" s="9">
        <f t="shared" si="68"/>
        <v>42272.624189814815</v>
      </c>
      <c r="J1127">
        <v>1438009130</v>
      </c>
      <c r="K1127" s="9">
        <f t="shared" si="69"/>
        <v>42212.624189814815</v>
      </c>
      <c r="L1127" t="b">
        <v>0</v>
      </c>
      <c r="M1127">
        <v>0</v>
      </c>
      <c r="N1127" t="b">
        <v>0</v>
      </c>
      <c r="O1127" t="s">
        <v>8283</v>
      </c>
      <c r="P1127" s="5">
        <f t="shared" si="70"/>
        <v>0</v>
      </c>
      <c r="Q1127" s="13" t="s">
        <v>8247</v>
      </c>
      <c r="R1127" s="15" t="str">
        <f t="shared" si="71"/>
        <v>0</v>
      </c>
      <c r="S1127" t="s">
        <v>8333</v>
      </c>
      <c r="T1127" t="s">
        <v>8335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 s="13" t="s">
        <v>8224</v>
      </c>
      <c r="E1128">
        <v>2000</v>
      </c>
      <c r="F1128">
        <v>10</v>
      </c>
      <c r="G1128" t="s">
        <v>8221</v>
      </c>
      <c r="H1128">
        <v>1468482694</v>
      </c>
      <c r="I1128" s="9">
        <f t="shared" si="68"/>
        <v>42565.327476851846</v>
      </c>
      <c r="J1128">
        <v>1465890694</v>
      </c>
      <c r="K1128" s="9">
        <f t="shared" si="69"/>
        <v>42535.327476851846</v>
      </c>
      <c r="L1128" t="b">
        <v>0</v>
      </c>
      <c r="M1128">
        <v>2</v>
      </c>
      <c r="N1128" t="b">
        <v>0</v>
      </c>
      <c r="O1128" t="s">
        <v>8283</v>
      </c>
      <c r="P1128" s="5">
        <f t="shared" si="70"/>
        <v>0.5</v>
      </c>
      <c r="Q1128" s="13" t="s">
        <v>8246</v>
      </c>
      <c r="R1128" s="15">
        <f t="shared" si="71"/>
        <v>5</v>
      </c>
      <c r="S1128" t="s">
        <v>8333</v>
      </c>
      <c r="T1128" t="s">
        <v>8335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 s="13" t="s">
        <v>8224</v>
      </c>
      <c r="E1129">
        <v>35000</v>
      </c>
      <c r="F1129">
        <v>585</v>
      </c>
      <c r="G1129" t="s">
        <v>8221</v>
      </c>
      <c r="H1129">
        <v>1416000600</v>
      </c>
      <c r="I1129" s="9">
        <f t="shared" si="68"/>
        <v>41957.895833333328</v>
      </c>
      <c r="J1129">
        <v>1413318600</v>
      </c>
      <c r="K1129" s="9">
        <f t="shared" si="69"/>
        <v>41926.854166666664</v>
      </c>
      <c r="L1129" t="b">
        <v>0</v>
      </c>
      <c r="M1129">
        <v>23</v>
      </c>
      <c r="N1129" t="b">
        <v>0</v>
      </c>
      <c r="O1129" t="s">
        <v>8283</v>
      </c>
      <c r="P1129" s="5">
        <f t="shared" si="70"/>
        <v>1.6714285714285713</v>
      </c>
      <c r="Q1129" s="13" t="s">
        <v>8246</v>
      </c>
      <c r="R1129" s="15">
        <f t="shared" si="71"/>
        <v>25.434782608695652</v>
      </c>
      <c r="S1129" t="s">
        <v>8333</v>
      </c>
      <c r="T1129" t="s">
        <v>8335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13" t="s">
        <v>8225</v>
      </c>
      <c r="E1130">
        <v>1000</v>
      </c>
      <c r="F1130">
        <v>1</v>
      </c>
      <c r="G1130" t="s">
        <v>8221</v>
      </c>
      <c r="H1130">
        <v>1407425717</v>
      </c>
      <c r="I1130" s="9">
        <f t="shared" si="68"/>
        <v>41858.649502314816</v>
      </c>
      <c r="J1130">
        <v>1404833717</v>
      </c>
      <c r="K1130" s="9">
        <f t="shared" si="69"/>
        <v>41828.649502314816</v>
      </c>
      <c r="L1130" t="b">
        <v>0</v>
      </c>
      <c r="M1130">
        <v>1</v>
      </c>
      <c r="N1130" t="b">
        <v>0</v>
      </c>
      <c r="O1130" t="s">
        <v>8283</v>
      </c>
      <c r="P1130" s="5">
        <f t="shared" si="70"/>
        <v>0.1</v>
      </c>
      <c r="Q1130" s="13" t="s">
        <v>8247</v>
      </c>
      <c r="R1130" s="15">
        <f t="shared" si="71"/>
        <v>1</v>
      </c>
      <c r="S1130" t="s">
        <v>8333</v>
      </c>
      <c r="T1130" t="s">
        <v>8335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 s="13" t="s">
        <v>8224</v>
      </c>
      <c r="E1131">
        <v>20000</v>
      </c>
      <c r="F1131">
        <v>21</v>
      </c>
      <c r="G1131" t="s">
        <v>8221</v>
      </c>
      <c r="H1131">
        <v>1465107693</v>
      </c>
      <c r="I1131" s="9">
        <f t="shared" si="68"/>
        <v>42526.264965277776</v>
      </c>
      <c r="J1131">
        <v>1462515693</v>
      </c>
      <c r="K1131" s="9">
        <f t="shared" si="69"/>
        <v>42496.264965277776</v>
      </c>
      <c r="L1131" t="b">
        <v>0</v>
      </c>
      <c r="M1131">
        <v>2</v>
      </c>
      <c r="N1131" t="b">
        <v>0</v>
      </c>
      <c r="O1131" t="s">
        <v>8283</v>
      </c>
      <c r="P1131" s="5">
        <f t="shared" si="70"/>
        <v>0.105</v>
      </c>
      <c r="Q1131" s="13" t="s">
        <v>8246</v>
      </c>
      <c r="R1131" s="15">
        <f t="shared" si="71"/>
        <v>10.5</v>
      </c>
      <c r="S1131" t="s">
        <v>8333</v>
      </c>
      <c r="T1131" t="s">
        <v>8335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 s="13" t="s">
        <v>8224</v>
      </c>
      <c r="E1132">
        <v>5000</v>
      </c>
      <c r="F1132">
        <v>11</v>
      </c>
      <c r="G1132" t="s">
        <v>8221</v>
      </c>
      <c r="H1132">
        <v>1416963300</v>
      </c>
      <c r="I1132" s="9">
        <f t="shared" si="68"/>
        <v>41969.038194444445</v>
      </c>
      <c r="J1132">
        <v>1411775700</v>
      </c>
      <c r="K1132" s="9">
        <f t="shared" si="69"/>
        <v>41908.996527777781</v>
      </c>
      <c r="L1132" t="b">
        <v>0</v>
      </c>
      <c r="M1132">
        <v>3</v>
      </c>
      <c r="N1132" t="b">
        <v>0</v>
      </c>
      <c r="O1132" t="s">
        <v>8283</v>
      </c>
      <c r="P1132" s="5">
        <f t="shared" si="70"/>
        <v>0.22</v>
      </c>
      <c r="Q1132" s="13" t="s">
        <v>8246</v>
      </c>
      <c r="R1132" s="15">
        <f t="shared" si="71"/>
        <v>3.6666666666666665</v>
      </c>
      <c r="S1132" t="s">
        <v>8333</v>
      </c>
      <c r="T1132" t="s">
        <v>8335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 s="13" t="s">
        <v>8226</v>
      </c>
      <c r="E1133">
        <v>40000</v>
      </c>
      <c r="F1133">
        <v>0</v>
      </c>
      <c r="G1133" t="s">
        <v>8221</v>
      </c>
      <c r="H1133">
        <v>1450993668</v>
      </c>
      <c r="I1133" s="9">
        <f t="shared" si="68"/>
        <v>42362.908194444448</v>
      </c>
      <c r="J1133">
        <v>1448401668</v>
      </c>
      <c r="K1133" s="9">
        <f t="shared" si="69"/>
        <v>42332.908194444448</v>
      </c>
      <c r="L1133" t="b">
        <v>0</v>
      </c>
      <c r="M1133">
        <v>0</v>
      </c>
      <c r="N1133" t="b">
        <v>0</v>
      </c>
      <c r="O1133" t="s">
        <v>8283</v>
      </c>
      <c r="P1133" s="5">
        <f t="shared" si="70"/>
        <v>0</v>
      </c>
      <c r="Q1133" s="13" t="s">
        <v>8248</v>
      </c>
      <c r="R1133" s="15" t="str">
        <f t="shared" si="71"/>
        <v>0</v>
      </c>
      <c r="S1133" t="s">
        <v>8333</v>
      </c>
      <c r="T1133" t="s">
        <v>8335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 s="13" t="s">
        <v>8229</v>
      </c>
      <c r="E1134">
        <v>10000</v>
      </c>
      <c r="F1134">
        <v>1438</v>
      </c>
      <c r="G1134" t="s">
        <v>8221</v>
      </c>
      <c r="H1134">
        <v>1483238771</v>
      </c>
      <c r="I1134" s="9">
        <f t="shared" si="68"/>
        <v>42736.115405092598</v>
      </c>
      <c r="J1134">
        <v>1480646771</v>
      </c>
      <c r="K1134" s="9">
        <f t="shared" si="69"/>
        <v>42706.115405092598</v>
      </c>
      <c r="L1134" t="b">
        <v>0</v>
      </c>
      <c r="M1134">
        <v>13</v>
      </c>
      <c r="N1134" t="b">
        <v>0</v>
      </c>
      <c r="O1134" t="s">
        <v>8283</v>
      </c>
      <c r="P1134" s="5">
        <f t="shared" si="70"/>
        <v>14.38</v>
      </c>
      <c r="Q1134" s="13" t="s">
        <v>8251</v>
      </c>
      <c r="R1134" s="15">
        <f t="shared" si="71"/>
        <v>110.61538461538461</v>
      </c>
      <c r="S1134" t="s">
        <v>8333</v>
      </c>
      <c r="T1134" t="s">
        <v>8335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 s="13" t="s">
        <v>8225</v>
      </c>
      <c r="E1135">
        <v>3000</v>
      </c>
      <c r="F1135">
        <v>20</v>
      </c>
      <c r="G1135" t="s">
        <v>8221</v>
      </c>
      <c r="H1135">
        <v>1406799981</v>
      </c>
      <c r="I1135" s="9">
        <f t="shared" si="68"/>
        <v>41851.407187500001</v>
      </c>
      <c r="J1135">
        <v>1404207981</v>
      </c>
      <c r="K1135" s="9">
        <f t="shared" si="69"/>
        <v>41821.407187500001</v>
      </c>
      <c r="L1135" t="b">
        <v>0</v>
      </c>
      <c r="M1135">
        <v>1</v>
      </c>
      <c r="N1135" t="b">
        <v>0</v>
      </c>
      <c r="O1135" t="s">
        <v>8283</v>
      </c>
      <c r="P1135" s="5">
        <f t="shared" si="70"/>
        <v>0.66666666666666674</v>
      </c>
      <c r="Q1135" s="13" t="s">
        <v>8247</v>
      </c>
      <c r="R1135" s="15">
        <f t="shared" si="71"/>
        <v>20</v>
      </c>
      <c r="S1135" t="s">
        <v>8333</v>
      </c>
      <c r="T1135" t="s">
        <v>8335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 s="13" t="s">
        <v>8226</v>
      </c>
      <c r="E1136">
        <v>25000</v>
      </c>
      <c r="F1136">
        <v>1</v>
      </c>
      <c r="G1136" t="s">
        <v>8221</v>
      </c>
      <c r="H1136">
        <v>1417235580</v>
      </c>
      <c r="I1136" s="9">
        <f t="shared" si="68"/>
        <v>41972.189583333333</v>
      </c>
      <c r="J1136">
        <v>1416034228</v>
      </c>
      <c r="K1136" s="9">
        <f t="shared" si="69"/>
        <v>41958.285046296296</v>
      </c>
      <c r="L1136" t="b">
        <v>0</v>
      </c>
      <c r="M1136">
        <v>1</v>
      </c>
      <c r="N1136" t="b">
        <v>0</v>
      </c>
      <c r="O1136" t="s">
        <v>8283</v>
      </c>
      <c r="P1136" s="5">
        <f t="shared" si="70"/>
        <v>4.0000000000000001E-3</v>
      </c>
      <c r="Q1136" s="13" t="s">
        <v>8248</v>
      </c>
      <c r="R1136" s="15">
        <f t="shared" si="71"/>
        <v>1</v>
      </c>
      <c r="S1136" t="s">
        <v>8333</v>
      </c>
      <c r="T1136" t="s">
        <v>8335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 s="13" t="s">
        <v>8236</v>
      </c>
      <c r="E1137">
        <v>1000</v>
      </c>
      <c r="F1137">
        <v>50</v>
      </c>
      <c r="G1137" t="s">
        <v>8221</v>
      </c>
      <c r="H1137">
        <v>1470527094</v>
      </c>
      <c r="I1137" s="9">
        <f t="shared" si="68"/>
        <v>42588.989513888882</v>
      </c>
      <c r="J1137">
        <v>1467935094</v>
      </c>
      <c r="K1137" s="9">
        <f t="shared" si="69"/>
        <v>42558.989513888882</v>
      </c>
      <c r="L1137" t="b">
        <v>0</v>
      </c>
      <c r="M1137">
        <v>1</v>
      </c>
      <c r="N1137" t="b">
        <v>0</v>
      </c>
      <c r="O1137" t="s">
        <v>8283</v>
      </c>
      <c r="P1137" s="5">
        <f t="shared" si="70"/>
        <v>5</v>
      </c>
      <c r="Q1137" s="13" t="s">
        <v>8249</v>
      </c>
      <c r="R1137" s="15">
        <f t="shared" si="71"/>
        <v>50</v>
      </c>
      <c r="S1137" t="s">
        <v>8333</v>
      </c>
      <c r="T1137" t="s">
        <v>8335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 s="13" t="s">
        <v>8230</v>
      </c>
      <c r="E1138">
        <v>4190</v>
      </c>
      <c r="F1138">
        <v>270</v>
      </c>
      <c r="G1138" t="s">
        <v>8221</v>
      </c>
      <c r="H1138">
        <v>1450541229</v>
      </c>
      <c r="I1138" s="9">
        <f t="shared" si="68"/>
        <v>42357.671631944439</v>
      </c>
      <c r="J1138">
        <v>1447949229</v>
      </c>
      <c r="K1138" s="9">
        <f t="shared" si="69"/>
        <v>42327.671631944439</v>
      </c>
      <c r="L1138" t="b">
        <v>0</v>
      </c>
      <c r="M1138">
        <v>6</v>
      </c>
      <c r="N1138" t="b">
        <v>0</v>
      </c>
      <c r="O1138" t="s">
        <v>8283</v>
      </c>
      <c r="P1138" s="5">
        <f t="shared" si="70"/>
        <v>6.4439140811455857</v>
      </c>
      <c r="Q1138" s="13" t="s">
        <v>8249</v>
      </c>
      <c r="R1138" s="15">
        <f t="shared" si="71"/>
        <v>45</v>
      </c>
      <c r="S1138" t="s">
        <v>8333</v>
      </c>
      <c r="T1138" t="s">
        <v>8335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 s="13" t="s">
        <v>8224</v>
      </c>
      <c r="E1139">
        <v>25000</v>
      </c>
      <c r="F1139">
        <v>9875</v>
      </c>
      <c r="G1139" t="s">
        <v>8221</v>
      </c>
      <c r="H1139">
        <v>1461440421</v>
      </c>
      <c r="I1139" s="9">
        <f t="shared" si="68"/>
        <v>42483.819687499999</v>
      </c>
      <c r="J1139">
        <v>1458848421</v>
      </c>
      <c r="K1139" s="9">
        <f t="shared" si="69"/>
        <v>42453.819687499999</v>
      </c>
      <c r="L1139" t="b">
        <v>0</v>
      </c>
      <c r="M1139">
        <v>39</v>
      </c>
      <c r="N1139" t="b">
        <v>0</v>
      </c>
      <c r="O1139" t="s">
        <v>8283</v>
      </c>
      <c r="P1139" s="5">
        <f t="shared" si="70"/>
        <v>39.5</v>
      </c>
      <c r="Q1139" s="13" t="s">
        <v>8246</v>
      </c>
      <c r="R1139" s="15">
        <f t="shared" si="71"/>
        <v>253.2051282051282</v>
      </c>
      <c r="S1139" t="s">
        <v>8333</v>
      </c>
      <c r="T1139" t="s">
        <v>8335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 s="13" t="s">
        <v>8224</v>
      </c>
      <c r="E1140">
        <v>35000</v>
      </c>
      <c r="F1140">
        <v>125</v>
      </c>
      <c r="G1140" t="s">
        <v>8221</v>
      </c>
      <c r="H1140">
        <v>1485035131</v>
      </c>
      <c r="I1140" s="9">
        <f t="shared" si="68"/>
        <v>42756.9066087963</v>
      </c>
      <c r="J1140">
        <v>1483307131</v>
      </c>
      <c r="K1140" s="9">
        <f t="shared" si="69"/>
        <v>42736.9066087963</v>
      </c>
      <c r="L1140" t="b">
        <v>0</v>
      </c>
      <c r="M1140">
        <v>4</v>
      </c>
      <c r="N1140" t="b">
        <v>0</v>
      </c>
      <c r="O1140" t="s">
        <v>8283</v>
      </c>
      <c r="P1140" s="5">
        <f t="shared" si="70"/>
        <v>0.35714285714285715</v>
      </c>
      <c r="Q1140" s="13" t="s">
        <v>8246</v>
      </c>
      <c r="R1140" s="15">
        <f t="shared" si="71"/>
        <v>31.25</v>
      </c>
      <c r="S1140" t="s">
        <v>8333</v>
      </c>
      <c r="T1140" t="s">
        <v>8335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 s="13" t="s">
        <v>8224</v>
      </c>
      <c r="E1141">
        <v>8000</v>
      </c>
      <c r="F1141">
        <v>5</v>
      </c>
      <c r="G1141" t="s">
        <v>8221</v>
      </c>
      <c r="H1141">
        <v>1420100426</v>
      </c>
      <c r="I1141" s="9">
        <f t="shared" si="68"/>
        <v>42005.347523148142</v>
      </c>
      <c r="J1141">
        <v>1417508426</v>
      </c>
      <c r="K1141" s="9">
        <f t="shared" si="69"/>
        <v>41975.347523148142</v>
      </c>
      <c r="L1141" t="b">
        <v>0</v>
      </c>
      <c r="M1141">
        <v>1</v>
      </c>
      <c r="N1141" t="b">
        <v>0</v>
      </c>
      <c r="O1141" t="s">
        <v>8283</v>
      </c>
      <c r="P1141" s="5">
        <f t="shared" si="70"/>
        <v>6.25E-2</v>
      </c>
      <c r="Q1141" s="13" t="s">
        <v>8246</v>
      </c>
      <c r="R1141" s="15">
        <f t="shared" si="71"/>
        <v>5</v>
      </c>
      <c r="S1141" t="s">
        <v>8333</v>
      </c>
      <c r="T1141" t="s">
        <v>8335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 s="13" t="s">
        <v>8225</v>
      </c>
      <c r="E1142">
        <v>5000</v>
      </c>
      <c r="F1142">
        <v>0</v>
      </c>
      <c r="G1142" t="s">
        <v>8221</v>
      </c>
      <c r="H1142">
        <v>1438859121</v>
      </c>
      <c r="I1142" s="9">
        <f t="shared" si="68"/>
        <v>42222.462048611109</v>
      </c>
      <c r="J1142">
        <v>1436267121</v>
      </c>
      <c r="K1142" s="9">
        <f t="shared" si="69"/>
        <v>42192.462048611109</v>
      </c>
      <c r="L1142" t="b">
        <v>0</v>
      </c>
      <c r="M1142">
        <v>0</v>
      </c>
      <c r="N1142" t="b">
        <v>0</v>
      </c>
      <c r="O1142" t="s">
        <v>8283</v>
      </c>
      <c r="P1142" s="5">
        <f t="shared" si="70"/>
        <v>0</v>
      </c>
      <c r="Q1142" s="13" t="s">
        <v>8247</v>
      </c>
      <c r="R1142" s="15" t="str">
        <f t="shared" si="71"/>
        <v>0</v>
      </c>
      <c r="S1142" t="s">
        <v>8333</v>
      </c>
      <c r="T1142" t="s">
        <v>8335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 s="13" t="s">
        <v>8236</v>
      </c>
      <c r="E1143">
        <v>500</v>
      </c>
      <c r="F1143">
        <v>0</v>
      </c>
      <c r="G1143" t="s">
        <v>8221</v>
      </c>
      <c r="H1143">
        <v>1436460450</v>
      </c>
      <c r="I1143" s="9">
        <f t="shared" si="68"/>
        <v>42194.699652777781</v>
      </c>
      <c r="J1143">
        <v>1433868450</v>
      </c>
      <c r="K1143" s="9">
        <f t="shared" si="69"/>
        <v>42164.699652777781</v>
      </c>
      <c r="L1143" t="b">
        <v>0</v>
      </c>
      <c r="M1143">
        <v>0</v>
      </c>
      <c r="N1143" t="b">
        <v>0</v>
      </c>
      <c r="O1143" t="s">
        <v>8283</v>
      </c>
      <c r="P1143" s="5">
        <f t="shared" si="70"/>
        <v>0</v>
      </c>
      <c r="Q1143" s="13" t="s">
        <v>8249</v>
      </c>
      <c r="R1143" s="15" t="str">
        <f t="shared" si="71"/>
        <v>0</v>
      </c>
      <c r="S1143" t="s">
        <v>8333</v>
      </c>
      <c r="T1143" t="s">
        <v>8335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 s="13" t="s">
        <v>8224</v>
      </c>
      <c r="E1144">
        <v>4000</v>
      </c>
      <c r="F1144">
        <v>0</v>
      </c>
      <c r="G1144" t="s">
        <v>8221</v>
      </c>
      <c r="H1144">
        <v>1424131727</v>
      </c>
      <c r="I1144" s="9">
        <f t="shared" si="68"/>
        <v>42052.006099537044</v>
      </c>
      <c r="J1144">
        <v>1421539727</v>
      </c>
      <c r="K1144" s="9">
        <f t="shared" si="69"/>
        <v>42022.006099537044</v>
      </c>
      <c r="L1144" t="b">
        <v>0</v>
      </c>
      <c r="M1144">
        <v>0</v>
      </c>
      <c r="N1144" t="b">
        <v>0</v>
      </c>
      <c r="O1144" t="s">
        <v>8283</v>
      </c>
      <c r="P1144" s="5">
        <f t="shared" si="70"/>
        <v>0</v>
      </c>
      <c r="Q1144" s="13" t="s">
        <v>8246</v>
      </c>
      <c r="R1144" s="15" t="str">
        <f t="shared" si="71"/>
        <v>0</v>
      </c>
      <c r="S1144" t="s">
        <v>8333</v>
      </c>
      <c r="T1144" t="s">
        <v>8335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 s="13" t="s">
        <v>8224</v>
      </c>
      <c r="E1145">
        <v>45000</v>
      </c>
      <c r="F1145">
        <v>186</v>
      </c>
      <c r="G1145" t="s">
        <v>8221</v>
      </c>
      <c r="H1145">
        <v>1450327126</v>
      </c>
      <c r="I1145" s="9">
        <f t="shared" si="68"/>
        <v>42355.19358796296</v>
      </c>
      <c r="J1145">
        <v>1447735126</v>
      </c>
      <c r="K1145" s="9">
        <f t="shared" si="69"/>
        <v>42325.19358796296</v>
      </c>
      <c r="L1145" t="b">
        <v>0</v>
      </c>
      <c r="M1145">
        <v>8</v>
      </c>
      <c r="N1145" t="b">
        <v>0</v>
      </c>
      <c r="O1145" t="s">
        <v>8283</v>
      </c>
      <c r="P1145" s="5">
        <f t="shared" si="70"/>
        <v>0.41333333333333333</v>
      </c>
      <c r="Q1145" s="13" t="s">
        <v>8246</v>
      </c>
      <c r="R1145" s="15">
        <f t="shared" si="71"/>
        <v>23.25</v>
      </c>
      <c r="S1145" t="s">
        <v>8333</v>
      </c>
      <c r="T1145" t="s">
        <v>8335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13" t="s">
        <v>8224</v>
      </c>
      <c r="E1146">
        <v>9300</v>
      </c>
      <c r="F1146">
        <v>0</v>
      </c>
      <c r="G1146" t="s">
        <v>8221</v>
      </c>
      <c r="H1146">
        <v>1430281320</v>
      </c>
      <c r="I1146" s="9">
        <f t="shared" si="68"/>
        <v>42123.181944444441</v>
      </c>
      <c r="J1146">
        <v>1427689320</v>
      </c>
      <c r="K1146" s="9">
        <f t="shared" si="69"/>
        <v>42093.181944444441</v>
      </c>
      <c r="L1146" t="b">
        <v>0</v>
      </c>
      <c r="M1146">
        <v>0</v>
      </c>
      <c r="N1146" t="b">
        <v>0</v>
      </c>
      <c r="O1146" t="s">
        <v>8284</v>
      </c>
      <c r="P1146" s="5">
        <f t="shared" si="70"/>
        <v>0</v>
      </c>
      <c r="Q1146" s="13" t="s">
        <v>8246</v>
      </c>
      <c r="R1146" s="15" t="str">
        <f t="shared" si="71"/>
        <v>0</v>
      </c>
      <c r="S1146" t="s">
        <v>8336</v>
      </c>
      <c r="T1146" t="s">
        <v>8337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 s="13" t="s">
        <v>8224</v>
      </c>
      <c r="E1147">
        <v>80000</v>
      </c>
      <c r="F1147">
        <v>100</v>
      </c>
      <c r="G1147" t="s">
        <v>8221</v>
      </c>
      <c r="H1147">
        <v>1412272592</v>
      </c>
      <c r="I1147" s="9">
        <f t="shared" si="68"/>
        <v>41914.747592592597</v>
      </c>
      <c r="J1147">
        <v>1407088592</v>
      </c>
      <c r="K1147" s="9">
        <f t="shared" si="69"/>
        <v>41854.747592592597</v>
      </c>
      <c r="L1147" t="b">
        <v>0</v>
      </c>
      <c r="M1147">
        <v>1</v>
      </c>
      <c r="N1147" t="b">
        <v>0</v>
      </c>
      <c r="O1147" t="s">
        <v>8284</v>
      </c>
      <c r="P1147" s="5">
        <f t="shared" si="70"/>
        <v>0.125</v>
      </c>
      <c r="Q1147" s="13" t="s">
        <v>8246</v>
      </c>
      <c r="R1147" s="15">
        <f t="shared" si="71"/>
        <v>100</v>
      </c>
      <c r="S1147" t="s">
        <v>8336</v>
      </c>
      <c r="T1147" t="s">
        <v>8337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 s="13" t="s">
        <v>8224</v>
      </c>
      <c r="E1148">
        <v>6000</v>
      </c>
      <c r="F1148">
        <v>530</v>
      </c>
      <c r="G1148" t="s">
        <v>8221</v>
      </c>
      <c r="H1148">
        <v>1399071173</v>
      </c>
      <c r="I1148" s="9">
        <f t="shared" si="68"/>
        <v>41761.9533912037</v>
      </c>
      <c r="J1148">
        <v>1395787973</v>
      </c>
      <c r="K1148" s="9">
        <f t="shared" si="69"/>
        <v>41723.9533912037</v>
      </c>
      <c r="L1148" t="b">
        <v>0</v>
      </c>
      <c r="M1148">
        <v>12</v>
      </c>
      <c r="N1148" t="b">
        <v>0</v>
      </c>
      <c r="O1148" t="s">
        <v>8284</v>
      </c>
      <c r="P1148" s="5">
        <f t="shared" si="70"/>
        <v>8.8333333333333339</v>
      </c>
      <c r="Q1148" s="13" t="s">
        <v>8246</v>
      </c>
      <c r="R1148" s="15">
        <f t="shared" si="71"/>
        <v>44.166666666666664</v>
      </c>
      <c r="S1148" t="s">
        <v>8336</v>
      </c>
      <c r="T1148" t="s">
        <v>8337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13" t="s">
        <v>8229</v>
      </c>
      <c r="E1149">
        <v>25000</v>
      </c>
      <c r="F1149">
        <v>0</v>
      </c>
      <c r="G1149" t="s">
        <v>8221</v>
      </c>
      <c r="H1149">
        <v>1413760783</v>
      </c>
      <c r="I1149" s="9">
        <f t="shared" si="68"/>
        <v>41931.972025462965</v>
      </c>
      <c r="J1149">
        <v>1408576783</v>
      </c>
      <c r="K1149" s="9">
        <f t="shared" si="69"/>
        <v>41871.972025462965</v>
      </c>
      <c r="L1149" t="b">
        <v>0</v>
      </c>
      <c r="M1149">
        <v>0</v>
      </c>
      <c r="N1149" t="b">
        <v>0</v>
      </c>
      <c r="O1149" t="s">
        <v>8284</v>
      </c>
      <c r="P1149" s="5">
        <f t="shared" si="70"/>
        <v>0</v>
      </c>
      <c r="Q1149" s="13" t="s">
        <v>8251</v>
      </c>
      <c r="R1149" s="15" t="str">
        <f t="shared" si="71"/>
        <v>0</v>
      </c>
      <c r="S1149" t="s">
        <v>8336</v>
      </c>
      <c r="T1149" t="s">
        <v>8337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13" t="s">
        <v>8224</v>
      </c>
      <c r="E1150">
        <v>15000</v>
      </c>
      <c r="F1150">
        <v>73</v>
      </c>
      <c r="G1150" t="s">
        <v>8221</v>
      </c>
      <c r="H1150">
        <v>1480568781</v>
      </c>
      <c r="I1150" s="9">
        <f t="shared" si="68"/>
        <v>42705.212743055556</v>
      </c>
      <c r="J1150">
        <v>1477973181</v>
      </c>
      <c r="K1150" s="9">
        <f t="shared" si="69"/>
        <v>42675.171076388884</v>
      </c>
      <c r="L1150" t="b">
        <v>0</v>
      </c>
      <c r="M1150">
        <v>3</v>
      </c>
      <c r="N1150" t="b">
        <v>0</v>
      </c>
      <c r="O1150" t="s">
        <v>8284</v>
      </c>
      <c r="P1150" s="5">
        <f t="shared" si="70"/>
        <v>0.48666666666666669</v>
      </c>
      <c r="Q1150" s="13" t="s">
        <v>8246</v>
      </c>
      <c r="R1150" s="15">
        <f t="shared" si="71"/>
        <v>24.333333333333332</v>
      </c>
      <c r="S1150" t="s">
        <v>8336</v>
      </c>
      <c r="T1150" t="s">
        <v>8337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13" t="s">
        <v>8224</v>
      </c>
      <c r="E1151">
        <v>50000</v>
      </c>
      <c r="F1151">
        <v>75</v>
      </c>
      <c r="G1151" t="s">
        <v>8221</v>
      </c>
      <c r="H1151">
        <v>1466096566</v>
      </c>
      <c r="I1151" s="9">
        <f t="shared" si="68"/>
        <v>42537.71025462963</v>
      </c>
      <c r="J1151">
        <v>1463504566</v>
      </c>
      <c r="K1151" s="9">
        <f t="shared" si="69"/>
        <v>42507.71025462963</v>
      </c>
      <c r="L1151" t="b">
        <v>0</v>
      </c>
      <c r="M1151">
        <v>2</v>
      </c>
      <c r="N1151" t="b">
        <v>0</v>
      </c>
      <c r="O1151" t="s">
        <v>8284</v>
      </c>
      <c r="P1151" s="5">
        <f t="shared" si="70"/>
        <v>0.15</v>
      </c>
      <c r="Q1151" s="13" t="s">
        <v>8246</v>
      </c>
      <c r="R1151" s="15">
        <f t="shared" si="71"/>
        <v>37.5</v>
      </c>
      <c r="S1151" t="s">
        <v>8336</v>
      </c>
      <c r="T1151" t="s">
        <v>8337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13" t="s">
        <v>8224</v>
      </c>
      <c r="E1152">
        <v>2500</v>
      </c>
      <c r="F1152">
        <v>252</v>
      </c>
      <c r="G1152" t="s">
        <v>8221</v>
      </c>
      <c r="H1152">
        <v>1452293675</v>
      </c>
      <c r="I1152" s="9">
        <f t="shared" si="68"/>
        <v>42377.954571759255</v>
      </c>
      <c r="J1152">
        <v>1447109675</v>
      </c>
      <c r="K1152" s="9">
        <f t="shared" si="69"/>
        <v>42317.954571759255</v>
      </c>
      <c r="L1152" t="b">
        <v>0</v>
      </c>
      <c r="M1152">
        <v>6</v>
      </c>
      <c r="N1152" t="b">
        <v>0</v>
      </c>
      <c r="O1152" t="s">
        <v>8284</v>
      </c>
      <c r="P1152" s="5">
        <f t="shared" si="70"/>
        <v>10.08</v>
      </c>
      <c r="Q1152" s="13" t="s">
        <v>8246</v>
      </c>
      <c r="R1152" s="15">
        <f t="shared" si="71"/>
        <v>42</v>
      </c>
      <c r="S1152" t="s">
        <v>8336</v>
      </c>
      <c r="T1152" t="s">
        <v>8337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13" t="s">
        <v>8224</v>
      </c>
      <c r="E1153">
        <v>25000</v>
      </c>
      <c r="F1153">
        <v>0</v>
      </c>
      <c r="G1153" t="s">
        <v>8221</v>
      </c>
      <c r="H1153">
        <v>1441592863</v>
      </c>
      <c r="I1153" s="9">
        <f t="shared" si="68"/>
        <v>42254.102581018517</v>
      </c>
      <c r="J1153">
        <v>1439000863</v>
      </c>
      <c r="K1153" s="9">
        <f t="shared" si="69"/>
        <v>42224.102581018517</v>
      </c>
      <c r="L1153" t="b">
        <v>0</v>
      </c>
      <c r="M1153">
        <v>0</v>
      </c>
      <c r="N1153" t="b">
        <v>0</v>
      </c>
      <c r="O1153" t="s">
        <v>8284</v>
      </c>
      <c r="P1153" s="5">
        <f t="shared" si="70"/>
        <v>0</v>
      </c>
      <c r="Q1153" s="13" t="s">
        <v>8246</v>
      </c>
      <c r="R1153" s="15" t="str">
        <f t="shared" si="71"/>
        <v>0</v>
      </c>
      <c r="S1153" t="s">
        <v>8336</v>
      </c>
      <c r="T1153" t="s">
        <v>8337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13" t="s">
        <v>8224</v>
      </c>
      <c r="E1154">
        <v>16000</v>
      </c>
      <c r="F1154">
        <v>911</v>
      </c>
      <c r="G1154" t="s">
        <v>8221</v>
      </c>
      <c r="H1154">
        <v>1431709312</v>
      </c>
      <c r="I1154" s="9">
        <f t="shared" ref="I1154:I1217" si="72">(((H1154/60)/60)/24)+DATE(1970,1,1)</f>
        <v>42139.709629629629</v>
      </c>
      <c r="J1154">
        <v>1429117312</v>
      </c>
      <c r="K1154" s="9">
        <f t="shared" ref="K1154:K1217" si="73">(((J1154/60)/60)/24)+DATE(1970,1,1)</f>
        <v>42109.709629629629</v>
      </c>
      <c r="L1154" t="b">
        <v>0</v>
      </c>
      <c r="M1154">
        <v>15</v>
      </c>
      <c r="N1154" t="b">
        <v>0</v>
      </c>
      <c r="O1154" t="s">
        <v>8284</v>
      </c>
      <c r="P1154" s="5">
        <f t="shared" ref="P1154:P1217" si="74">F1154/E1154*100</f>
        <v>5.6937500000000005</v>
      </c>
      <c r="Q1154" s="13" t="s">
        <v>8246</v>
      </c>
      <c r="R1154" s="15">
        <f t="shared" ref="R1154:R1217" si="75">IF(M1154&gt;0,F1154/M1154,"0")</f>
        <v>60.733333333333334</v>
      </c>
      <c r="S1154" t="s">
        <v>8336</v>
      </c>
      <c r="T1154" t="s">
        <v>8337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13" t="s">
        <v>8224</v>
      </c>
      <c r="E1155">
        <v>8000</v>
      </c>
      <c r="F1155">
        <v>50</v>
      </c>
      <c r="G1155" t="s">
        <v>8221</v>
      </c>
      <c r="H1155">
        <v>1434647305</v>
      </c>
      <c r="I1155" s="9">
        <f t="shared" si="72"/>
        <v>42173.714178240742</v>
      </c>
      <c r="J1155">
        <v>1432055305</v>
      </c>
      <c r="K1155" s="9">
        <f t="shared" si="73"/>
        <v>42143.714178240742</v>
      </c>
      <c r="L1155" t="b">
        <v>0</v>
      </c>
      <c r="M1155">
        <v>1</v>
      </c>
      <c r="N1155" t="b">
        <v>0</v>
      </c>
      <c r="O1155" t="s">
        <v>8284</v>
      </c>
      <c r="P1155" s="5">
        <f t="shared" si="74"/>
        <v>0.625</v>
      </c>
      <c r="Q1155" s="13" t="s">
        <v>8246</v>
      </c>
      <c r="R1155" s="15">
        <f t="shared" si="75"/>
        <v>50</v>
      </c>
      <c r="S1155" t="s">
        <v>8336</v>
      </c>
      <c r="T1155" t="s">
        <v>8337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13" t="s">
        <v>8224</v>
      </c>
      <c r="E1156">
        <v>5000</v>
      </c>
      <c r="F1156">
        <v>325</v>
      </c>
      <c r="G1156" t="s">
        <v>8221</v>
      </c>
      <c r="H1156">
        <v>1441507006</v>
      </c>
      <c r="I1156" s="9">
        <f t="shared" si="72"/>
        <v>42253.108865740738</v>
      </c>
      <c r="J1156">
        <v>1438915006</v>
      </c>
      <c r="K1156" s="9">
        <f t="shared" si="73"/>
        <v>42223.108865740738</v>
      </c>
      <c r="L1156" t="b">
        <v>0</v>
      </c>
      <c r="M1156">
        <v>3</v>
      </c>
      <c r="N1156" t="b">
        <v>0</v>
      </c>
      <c r="O1156" t="s">
        <v>8284</v>
      </c>
      <c r="P1156" s="5">
        <f t="shared" si="74"/>
        <v>6.5</v>
      </c>
      <c r="Q1156" s="13" t="s">
        <v>8246</v>
      </c>
      <c r="R1156" s="15">
        <f t="shared" si="75"/>
        <v>108.33333333333333</v>
      </c>
      <c r="S1156" t="s">
        <v>8336</v>
      </c>
      <c r="T1156" t="s">
        <v>8337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13" t="s">
        <v>8224</v>
      </c>
      <c r="E1157">
        <v>25000</v>
      </c>
      <c r="F1157">
        <v>188</v>
      </c>
      <c r="G1157" t="s">
        <v>8221</v>
      </c>
      <c r="H1157">
        <v>1408040408</v>
      </c>
      <c r="I1157" s="9">
        <f t="shared" si="72"/>
        <v>41865.763981481483</v>
      </c>
      <c r="J1157">
        <v>1405448408</v>
      </c>
      <c r="K1157" s="9">
        <f t="shared" si="73"/>
        <v>41835.763981481483</v>
      </c>
      <c r="L1157" t="b">
        <v>0</v>
      </c>
      <c r="M1157">
        <v>8</v>
      </c>
      <c r="N1157" t="b">
        <v>0</v>
      </c>
      <c r="O1157" t="s">
        <v>8284</v>
      </c>
      <c r="P1157" s="5">
        <f t="shared" si="74"/>
        <v>0.752</v>
      </c>
      <c r="Q1157" s="13" t="s">
        <v>8246</v>
      </c>
      <c r="R1157" s="15">
        <f t="shared" si="75"/>
        <v>23.5</v>
      </c>
      <c r="S1157" t="s">
        <v>8336</v>
      </c>
      <c r="T1157" t="s">
        <v>8337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13" t="s">
        <v>8224</v>
      </c>
      <c r="E1158">
        <v>6500</v>
      </c>
      <c r="F1158">
        <v>0</v>
      </c>
      <c r="G1158" t="s">
        <v>8221</v>
      </c>
      <c r="H1158">
        <v>1424742162</v>
      </c>
      <c r="I1158" s="9">
        <f t="shared" si="72"/>
        <v>42059.07131944444</v>
      </c>
      <c r="J1158">
        <v>1422150162</v>
      </c>
      <c r="K1158" s="9">
        <f t="shared" si="73"/>
        <v>42029.07131944444</v>
      </c>
      <c r="L1158" t="b">
        <v>0</v>
      </c>
      <c r="M1158">
        <v>0</v>
      </c>
      <c r="N1158" t="b">
        <v>0</v>
      </c>
      <c r="O1158" t="s">
        <v>8284</v>
      </c>
      <c r="P1158" s="5">
        <f t="shared" si="74"/>
        <v>0</v>
      </c>
      <c r="Q1158" s="13" t="s">
        <v>8246</v>
      </c>
      <c r="R1158" s="15" t="str">
        <f t="shared" si="75"/>
        <v>0</v>
      </c>
      <c r="S1158" t="s">
        <v>8336</v>
      </c>
      <c r="T1158" t="s">
        <v>8337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13" t="s">
        <v>8224</v>
      </c>
      <c r="E1159">
        <v>10000</v>
      </c>
      <c r="F1159">
        <v>151</v>
      </c>
      <c r="G1159" t="s">
        <v>8221</v>
      </c>
      <c r="H1159">
        <v>1417795480</v>
      </c>
      <c r="I1159" s="9">
        <f t="shared" si="72"/>
        <v>41978.669907407413</v>
      </c>
      <c r="J1159">
        <v>1412607880</v>
      </c>
      <c r="K1159" s="9">
        <f t="shared" si="73"/>
        <v>41918.628240740742</v>
      </c>
      <c r="L1159" t="b">
        <v>0</v>
      </c>
      <c r="M1159">
        <v>3</v>
      </c>
      <c r="N1159" t="b">
        <v>0</v>
      </c>
      <c r="O1159" t="s">
        <v>8284</v>
      </c>
      <c r="P1159" s="5">
        <f t="shared" si="74"/>
        <v>1.51</v>
      </c>
      <c r="Q1159" s="13" t="s">
        <v>8246</v>
      </c>
      <c r="R1159" s="15">
        <f t="shared" si="75"/>
        <v>50.333333333333336</v>
      </c>
      <c r="S1159" t="s">
        <v>8336</v>
      </c>
      <c r="T1159" t="s">
        <v>8337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13" t="s">
        <v>8224</v>
      </c>
      <c r="E1160">
        <v>7500</v>
      </c>
      <c r="F1160">
        <v>35</v>
      </c>
      <c r="G1160" t="s">
        <v>8221</v>
      </c>
      <c r="H1160">
        <v>1418091128</v>
      </c>
      <c r="I1160" s="9">
        <f t="shared" si="72"/>
        <v>41982.09175925926</v>
      </c>
      <c r="J1160">
        <v>1415499128</v>
      </c>
      <c r="K1160" s="9">
        <f t="shared" si="73"/>
        <v>41952.09175925926</v>
      </c>
      <c r="L1160" t="b">
        <v>0</v>
      </c>
      <c r="M1160">
        <v>3</v>
      </c>
      <c r="N1160" t="b">
        <v>0</v>
      </c>
      <c r="O1160" t="s">
        <v>8284</v>
      </c>
      <c r="P1160" s="5">
        <f t="shared" si="74"/>
        <v>0.46666666666666673</v>
      </c>
      <c r="Q1160" s="13" t="s">
        <v>8246</v>
      </c>
      <c r="R1160" s="15">
        <f t="shared" si="75"/>
        <v>11.666666666666666</v>
      </c>
      <c r="S1160" t="s">
        <v>8336</v>
      </c>
      <c r="T1160" t="s">
        <v>8337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13" t="s">
        <v>8224</v>
      </c>
      <c r="E1161">
        <v>6750</v>
      </c>
      <c r="F1161">
        <v>0</v>
      </c>
      <c r="G1161" t="s">
        <v>8221</v>
      </c>
      <c r="H1161">
        <v>1435679100</v>
      </c>
      <c r="I1161" s="9">
        <f t="shared" si="72"/>
        <v>42185.65625</v>
      </c>
      <c r="J1161">
        <v>1433006765</v>
      </c>
      <c r="K1161" s="9">
        <f t="shared" si="73"/>
        <v>42154.726446759261</v>
      </c>
      <c r="L1161" t="b">
        <v>0</v>
      </c>
      <c r="M1161">
        <v>0</v>
      </c>
      <c r="N1161" t="b">
        <v>0</v>
      </c>
      <c r="O1161" t="s">
        <v>8284</v>
      </c>
      <c r="P1161" s="5">
        <f t="shared" si="74"/>
        <v>0</v>
      </c>
      <c r="Q1161" s="13" t="s">
        <v>8246</v>
      </c>
      <c r="R1161" s="15" t="str">
        <f t="shared" si="75"/>
        <v>0</v>
      </c>
      <c r="S1161" t="s">
        <v>8336</v>
      </c>
      <c r="T1161" t="s">
        <v>8337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13" t="s">
        <v>8224</v>
      </c>
      <c r="E1162">
        <v>30000</v>
      </c>
      <c r="F1162">
        <v>1155</v>
      </c>
      <c r="G1162" t="s">
        <v>8221</v>
      </c>
      <c r="H1162">
        <v>1427510586</v>
      </c>
      <c r="I1162" s="9">
        <f t="shared" si="72"/>
        <v>42091.113263888896</v>
      </c>
      <c r="J1162">
        <v>1424922186</v>
      </c>
      <c r="K1162" s="9">
        <f t="shared" si="73"/>
        <v>42061.154930555553</v>
      </c>
      <c r="L1162" t="b">
        <v>0</v>
      </c>
      <c r="M1162">
        <v>19</v>
      </c>
      <c r="N1162" t="b">
        <v>0</v>
      </c>
      <c r="O1162" t="s">
        <v>8284</v>
      </c>
      <c r="P1162" s="5">
        <f t="shared" si="74"/>
        <v>3.85</v>
      </c>
      <c r="Q1162" s="13" t="s">
        <v>8246</v>
      </c>
      <c r="R1162" s="15">
        <f t="shared" si="75"/>
        <v>60.789473684210527</v>
      </c>
      <c r="S1162" t="s">
        <v>8336</v>
      </c>
      <c r="T1162" t="s">
        <v>8337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13" t="s">
        <v>8224</v>
      </c>
      <c r="E1163">
        <v>18000</v>
      </c>
      <c r="F1163">
        <v>0</v>
      </c>
      <c r="G1163" t="s">
        <v>8221</v>
      </c>
      <c r="H1163">
        <v>1432047989</v>
      </c>
      <c r="I1163" s="9">
        <f t="shared" si="72"/>
        <v>42143.629502314812</v>
      </c>
      <c r="J1163">
        <v>1430233589</v>
      </c>
      <c r="K1163" s="9">
        <f t="shared" si="73"/>
        <v>42122.629502314812</v>
      </c>
      <c r="L1163" t="b">
        <v>0</v>
      </c>
      <c r="M1163">
        <v>0</v>
      </c>
      <c r="N1163" t="b">
        <v>0</v>
      </c>
      <c r="O1163" t="s">
        <v>8284</v>
      </c>
      <c r="P1163" s="5">
        <f t="shared" si="74"/>
        <v>0</v>
      </c>
      <c r="Q1163" s="13" t="s">
        <v>8246</v>
      </c>
      <c r="R1163" s="15" t="str">
        <f t="shared" si="75"/>
        <v>0</v>
      </c>
      <c r="S1163" t="s">
        <v>8336</v>
      </c>
      <c r="T1163" t="s">
        <v>8337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13" t="s">
        <v>8224</v>
      </c>
      <c r="E1164">
        <v>60000</v>
      </c>
      <c r="F1164">
        <v>35</v>
      </c>
      <c r="G1164" t="s">
        <v>8221</v>
      </c>
      <c r="H1164">
        <v>1411662264</v>
      </c>
      <c r="I1164" s="9">
        <f t="shared" si="72"/>
        <v>41907.683611111112</v>
      </c>
      <c r="J1164">
        <v>1408983864</v>
      </c>
      <c r="K1164" s="9">
        <f t="shared" si="73"/>
        <v>41876.683611111112</v>
      </c>
      <c r="L1164" t="b">
        <v>0</v>
      </c>
      <c r="M1164">
        <v>2</v>
      </c>
      <c r="N1164" t="b">
        <v>0</v>
      </c>
      <c r="O1164" t="s">
        <v>8284</v>
      </c>
      <c r="P1164" s="5">
        <f t="shared" si="74"/>
        <v>5.8333333333333341E-2</v>
      </c>
      <c r="Q1164" s="13" t="s">
        <v>8246</v>
      </c>
      <c r="R1164" s="15">
        <f t="shared" si="75"/>
        <v>17.5</v>
      </c>
      <c r="S1164" t="s">
        <v>8336</v>
      </c>
      <c r="T1164" t="s">
        <v>8337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13" t="s">
        <v>8224</v>
      </c>
      <c r="E1165">
        <v>5200</v>
      </c>
      <c r="F1165">
        <v>0</v>
      </c>
      <c r="G1165" t="s">
        <v>8221</v>
      </c>
      <c r="H1165">
        <v>1407604920</v>
      </c>
      <c r="I1165" s="9">
        <f t="shared" si="72"/>
        <v>41860.723611111112</v>
      </c>
      <c r="J1165">
        <v>1405012920</v>
      </c>
      <c r="K1165" s="9">
        <f t="shared" si="73"/>
        <v>41830.723611111112</v>
      </c>
      <c r="L1165" t="b">
        <v>0</v>
      </c>
      <c r="M1165">
        <v>0</v>
      </c>
      <c r="N1165" t="b">
        <v>0</v>
      </c>
      <c r="O1165" t="s">
        <v>8284</v>
      </c>
      <c r="P1165" s="5">
        <f t="shared" si="74"/>
        <v>0</v>
      </c>
      <c r="Q1165" s="13" t="s">
        <v>8246</v>
      </c>
      <c r="R1165" s="15" t="str">
        <f t="shared" si="75"/>
        <v>0</v>
      </c>
      <c r="S1165" t="s">
        <v>8336</v>
      </c>
      <c r="T1165" t="s">
        <v>8337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13" t="s">
        <v>8224</v>
      </c>
      <c r="E1166">
        <v>10000</v>
      </c>
      <c r="F1166">
        <v>0</v>
      </c>
      <c r="G1166" t="s">
        <v>8221</v>
      </c>
      <c r="H1166">
        <v>1466270582</v>
      </c>
      <c r="I1166" s="9">
        <f t="shared" si="72"/>
        <v>42539.724328703705</v>
      </c>
      <c r="J1166">
        <v>1463678582</v>
      </c>
      <c r="K1166" s="9">
        <f t="shared" si="73"/>
        <v>42509.724328703705</v>
      </c>
      <c r="L1166" t="b">
        <v>0</v>
      </c>
      <c r="M1166">
        <v>0</v>
      </c>
      <c r="N1166" t="b">
        <v>0</v>
      </c>
      <c r="O1166" t="s">
        <v>8284</v>
      </c>
      <c r="P1166" s="5">
        <f t="shared" si="74"/>
        <v>0</v>
      </c>
      <c r="Q1166" s="13" t="s">
        <v>8246</v>
      </c>
      <c r="R1166" s="15" t="str">
        <f t="shared" si="75"/>
        <v>0</v>
      </c>
      <c r="S1166" t="s">
        <v>8336</v>
      </c>
      <c r="T1166" t="s">
        <v>8337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13" t="s">
        <v>8224</v>
      </c>
      <c r="E1167">
        <v>10000</v>
      </c>
      <c r="F1167">
        <v>2070.5</v>
      </c>
      <c r="G1167" t="s">
        <v>8221</v>
      </c>
      <c r="H1167">
        <v>1404623330</v>
      </c>
      <c r="I1167" s="9">
        <f t="shared" si="72"/>
        <v>41826.214467592588</v>
      </c>
      <c r="J1167">
        <v>1401685730</v>
      </c>
      <c r="K1167" s="9">
        <f t="shared" si="73"/>
        <v>41792.214467592588</v>
      </c>
      <c r="L1167" t="b">
        <v>0</v>
      </c>
      <c r="M1167">
        <v>25</v>
      </c>
      <c r="N1167" t="b">
        <v>0</v>
      </c>
      <c r="O1167" t="s">
        <v>8284</v>
      </c>
      <c r="P1167" s="5">
        <f t="shared" si="74"/>
        <v>20.705000000000002</v>
      </c>
      <c r="Q1167" s="13" t="s">
        <v>8246</v>
      </c>
      <c r="R1167" s="15">
        <f t="shared" si="75"/>
        <v>82.82</v>
      </c>
      <c r="S1167" t="s">
        <v>8336</v>
      </c>
      <c r="T1167" t="s">
        <v>8337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13" t="s">
        <v>8224</v>
      </c>
      <c r="E1168">
        <v>15000</v>
      </c>
      <c r="F1168">
        <v>2871</v>
      </c>
      <c r="G1168" t="s">
        <v>8221</v>
      </c>
      <c r="H1168">
        <v>1435291200</v>
      </c>
      <c r="I1168" s="9">
        <f t="shared" si="72"/>
        <v>42181.166666666672</v>
      </c>
      <c r="J1168">
        <v>1432640342</v>
      </c>
      <c r="K1168" s="9">
        <f t="shared" si="73"/>
        <v>42150.485439814816</v>
      </c>
      <c r="L1168" t="b">
        <v>0</v>
      </c>
      <c r="M1168">
        <v>8</v>
      </c>
      <c r="N1168" t="b">
        <v>0</v>
      </c>
      <c r="O1168" t="s">
        <v>8284</v>
      </c>
      <c r="P1168" s="5">
        <f t="shared" si="74"/>
        <v>19.139999999999997</v>
      </c>
      <c r="Q1168" s="13" t="s">
        <v>8246</v>
      </c>
      <c r="R1168" s="15">
        <f t="shared" si="75"/>
        <v>358.875</v>
      </c>
      <c r="S1168" t="s">
        <v>8336</v>
      </c>
      <c r="T1168" t="s">
        <v>8337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13" t="s">
        <v>8224</v>
      </c>
      <c r="E1169">
        <v>60000</v>
      </c>
      <c r="F1169">
        <v>979</v>
      </c>
      <c r="G1169" t="s">
        <v>8221</v>
      </c>
      <c r="H1169">
        <v>1410543495</v>
      </c>
      <c r="I1169" s="9">
        <f t="shared" si="72"/>
        <v>41894.734895833331</v>
      </c>
      <c r="J1169">
        <v>1407865095</v>
      </c>
      <c r="K1169" s="9">
        <f t="shared" si="73"/>
        <v>41863.734895833331</v>
      </c>
      <c r="L1169" t="b">
        <v>0</v>
      </c>
      <c r="M1169">
        <v>16</v>
      </c>
      <c r="N1169" t="b">
        <v>0</v>
      </c>
      <c r="O1169" t="s">
        <v>8284</v>
      </c>
      <c r="P1169" s="5">
        <f t="shared" si="74"/>
        <v>1.6316666666666666</v>
      </c>
      <c r="Q1169" s="13" t="s">
        <v>8246</v>
      </c>
      <c r="R1169" s="15">
        <f t="shared" si="75"/>
        <v>61.1875</v>
      </c>
      <c r="S1169" t="s">
        <v>8336</v>
      </c>
      <c r="T1169" t="s">
        <v>8337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13" t="s">
        <v>8224</v>
      </c>
      <c r="E1170">
        <v>18000</v>
      </c>
      <c r="F1170">
        <v>1020</v>
      </c>
      <c r="G1170" t="s">
        <v>8221</v>
      </c>
      <c r="H1170">
        <v>1474507065</v>
      </c>
      <c r="I1170" s="9">
        <f t="shared" si="72"/>
        <v>42635.053993055553</v>
      </c>
      <c r="J1170">
        <v>1471915065</v>
      </c>
      <c r="K1170" s="9">
        <f t="shared" si="73"/>
        <v>42605.053993055553</v>
      </c>
      <c r="L1170" t="b">
        <v>0</v>
      </c>
      <c r="M1170">
        <v>3</v>
      </c>
      <c r="N1170" t="b">
        <v>0</v>
      </c>
      <c r="O1170" t="s">
        <v>8284</v>
      </c>
      <c r="P1170" s="5">
        <f t="shared" si="74"/>
        <v>5.6666666666666661</v>
      </c>
      <c r="Q1170" s="13" t="s">
        <v>8246</v>
      </c>
      <c r="R1170" s="15">
        <f t="shared" si="75"/>
        <v>340</v>
      </c>
      <c r="S1170" t="s">
        <v>8336</v>
      </c>
      <c r="T1170" t="s">
        <v>8337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13" t="s">
        <v>8224</v>
      </c>
      <c r="E1171">
        <v>10000</v>
      </c>
      <c r="F1171">
        <v>17</v>
      </c>
      <c r="G1171" t="s">
        <v>8221</v>
      </c>
      <c r="H1171">
        <v>1424593763</v>
      </c>
      <c r="I1171" s="9">
        <f t="shared" si="72"/>
        <v>42057.353738425925</v>
      </c>
      <c r="J1171">
        <v>1422001763</v>
      </c>
      <c r="K1171" s="9">
        <f t="shared" si="73"/>
        <v>42027.353738425925</v>
      </c>
      <c r="L1171" t="b">
        <v>0</v>
      </c>
      <c r="M1171">
        <v>3</v>
      </c>
      <c r="N1171" t="b">
        <v>0</v>
      </c>
      <c r="O1171" t="s">
        <v>8284</v>
      </c>
      <c r="P1171" s="5">
        <f t="shared" si="74"/>
        <v>0.16999999999999998</v>
      </c>
      <c r="Q1171" s="13" t="s">
        <v>8246</v>
      </c>
      <c r="R1171" s="15">
        <f t="shared" si="75"/>
        <v>5.666666666666667</v>
      </c>
      <c r="S1171" t="s">
        <v>8336</v>
      </c>
      <c r="T1171" t="s">
        <v>8337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13" t="s">
        <v>8225</v>
      </c>
      <c r="E1172">
        <v>25000</v>
      </c>
      <c r="F1172">
        <v>100</v>
      </c>
      <c r="G1172" t="s">
        <v>8221</v>
      </c>
      <c r="H1172">
        <v>1433021171</v>
      </c>
      <c r="I1172" s="9">
        <f t="shared" si="72"/>
        <v>42154.893182870372</v>
      </c>
      <c r="J1172">
        <v>1430429171</v>
      </c>
      <c r="K1172" s="9">
        <f t="shared" si="73"/>
        <v>42124.893182870372</v>
      </c>
      <c r="L1172" t="b">
        <v>0</v>
      </c>
      <c r="M1172">
        <v>2</v>
      </c>
      <c r="N1172" t="b">
        <v>0</v>
      </c>
      <c r="O1172" t="s">
        <v>8284</v>
      </c>
      <c r="P1172" s="5">
        <f t="shared" si="74"/>
        <v>0.4</v>
      </c>
      <c r="Q1172" s="13" t="s">
        <v>8247</v>
      </c>
      <c r="R1172" s="15">
        <f t="shared" si="75"/>
        <v>50</v>
      </c>
      <c r="S1172" t="s">
        <v>8336</v>
      </c>
      <c r="T1172" t="s">
        <v>8337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13" t="s">
        <v>8224</v>
      </c>
      <c r="E1173">
        <v>25000</v>
      </c>
      <c r="F1173">
        <v>25</v>
      </c>
      <c r="G1173" t="s">
        <v>8221</v>
      </c>
      <c r="H1173">
        <v>1415909927</v>
      </c>
      <c r="I1173" s="9">
        <f t="shared" si="72"/>
        <v>41956.846377314811</v>
      </c>
      <c r="J1173">
        <v>1414351127</v>
      </c>
      <c r="K1173" s="9">
        <f t="shared" si="73"/>
        <v>41938.804710648146</v>
      </c>
      <c r="L1173" t="b">
        <v>0</v>
      </c>
      <c r="M1173">
        <v>1</v>
      </c>
      <c r="N1173" t="b">
        <v>0</v>
      </c>
      <c r="O1173" t="s">
        <v>8284</v>
      </c>
      <c r="P1173" s="5">
        <f t="shared" si="74"/>
        <v>0.1</v>
      </c>
      <c r="Q1173" s="13" t="s">
        <v>8246</v>
      </c>
      <c r="R1173" s="15">
        <f t="shared" si="75"/>
        <v>25</v>
      </c>
      <c r="S1173" t="s">
        <v>8336</v>
      </c>
      <c r="T1173" t="s">
        <v>8337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13" t="s">
        <v>8224</v>
      </c>
      <c r="E1174">
        <v>9000</v>
      </c>
      <c r="F1174">
        <v>0</v>
      </c>
      <c r="G1174" t="s">
        <v>8221</v>
      </c>
      <c r="H1174">
        <v>1408551752</v>
      </c>
      <c r="I1174" s="9">
        <f t="shared" si="72"/>
        <v>41871.682314814818</v>
      </c>
      <c r="J1174">
        <v>1405959752</v>
      </c>
      <c r="K1174" s="9">
        <f t="shared" si="73"/>
        <v>41841.682314814818</v>
      </c>
      <c r="L1174" t="b">
        <v>0</v>
      </c>
      <c r="M1174">
        <v>0</v>
      </c>
      <c r="N1174" t="b">
        <v>0</v>
      </c>
      <c r="O1174" t="s">
        <v>8284</v>
      </c>
      <c r="P1174" s="5">
        <f t="shared" si="74"/>
        <v>0</v>
      </c>
      <c r="Q1174" s="13" t="s">
        <v>8246</v>
      </c>
      <c r="R1174" s="15" t="str">
        <f t="shared" si="75"/>
        <v>0</v>
      </c>
      <c r="S1174" t="s">
        <v>8336</v>
      </c>
      <c r="T1174" t="s">
        <v>8337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13" t="s">
        <v>8224</v>
      </c>
      <c r="E1175">
        <v>125000</v>
      </c>
      <c r="F1175">
        <v>30</v>
      </c>
      <c r="G1175" t="s">
        <v>8221</v>
      </c>
      <c r="H1175">
        <v>1438576057</v>
      </c>
      <c r="I1175" s="9">
        <f t="shared" si="72"/>
        <v>42219.185844907406</v>
      </c>
      <c r="J1175">
        <v>1435552057</v>
      </c>
      <c r="K1175" s="9">
        <f t="shared" si="73"/>
        <v>42184.185844907406</v>
      </c>
      <c r="L1175" t="b">
        <v>0</v>
      </c>
      <c r="M1175">
        <v>1</v>
      </c>
      <c r="N1175" t="b">
        <v>0</v>
      </c>
      <c r="O1175" t="s">
        <v>8284</v>
      </c>
      <c r="P1175" s="5">
        <f t="shared" si="74"/>
        <v>2.4E-2</v>
      </c>
      <c r="Q1175" s="13" t="s">
        <v>8246</v>
      </c>
      <c r="R1175" s="15">
        <f t="shared" si="75"/>
        <v>30</v>
      </c>
      <c r="S1175" t="s">
        <v>8336</v>
      </c>
      <c r="T1175" t="s">
        <v>8337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 s="13" t="s">
        <v>8224</v>
      </c>
      <c r="E1176">
        <v>15000</v>
      </c>
      <c r="F1176">
        <v>886</v>
      </c>
      <c r="G1176" t="s">
        <v>8221</v>
      </c>
      <c r="H1176">
        <v>1462738327</v>
      </c>
      <c r="I1176" s="9">
        <f t="shared" si="72"/>
        <v>42498.84174768519</v>
      </c>
      <c r="J1176">
        <v>1460146327</v>
      </c>
      <c r="K1176" s="9">
        <f t="shared" si="73"/>
        <v>42468.84174768519</v>
      </c>
      <c r="L1176" t="b">
        <v>0</v>
      </c>
      <c r="M1176">
        <v>19</v>
      </c>
      <c r="N1176" t="b">
        <v>0</v>
      </c>
      <c r="O1176" t="s">
        <v>8284</v>
      </c>
      <c r="P1176" s="5">
        <f t="shared" si="74"/>
        <v>5.9066666666666672</v>
      </c>
      <c r="Q1176" s="13" t="s">
        <v>8246</v>
      </c>
      <c r="R1176" s="15">
        <f t="shared" si="75"/>
        <v>46.631578947368418</v>
      </c>
      <c r="S1176" t="s">
        <v>8336</v>
      </c>
      <c r="T1176" t="s">
        <v>8337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13" t="s">
        <v>8224</v>
      </c>
      <c r="E1177">
        <v>20000</v>
      </c>
      <c r="F1177">
        <v>585</v>
      </c>
      <c r="G1177" t="s">
        <v>8221</v>
      </c>
      <c r="H1177">
        <v>1436981339</v>
      </c>
      <c r="I1177" s="9">
        <f t="shared" si="72"/>
        <v>42200.728460648148</v>
      </c>
      <c r="J1177">
        <v>1434389339</v>
      </c>
      <c r="K1177" s="9">
        <f t="shared" si="73"/>
        <v>42170.728460648148</v>
      </c>
      <c r="L1177" t="b">
        <v>0</v>
      </c>
      <c r="M1177">
        <v>9</v>
      </c>
      <c r="N1177" t="b">
        <v>0</v>
      </c>
      <c r="O1177" t="s">
        <v>8284</v>
      </c>
      <c r="P1177" s="5">
        <f t="shared" si="74"/>
        <v>2.9250000000000003</v>
      </c>
      <c r="Q1177" s="13" t="s">
        <v>8246</v>
      </c>
      <c r="R1177" s="15">
        <f t="shared" si="75"/>
        <v>65</v>
      </c>
      <c r="S1177" t="s">
        <v>8336</v>
      </c>
      <c r="T1177" t="s">
        <v>8337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13" t="s">
        <v>8226</v>
      </c>
      <c r="E1178">
        <v>175000</v>
      </c>
      <c r="F1178">
        <v>10</v>
      </c>
      <c r="G1178" t="s">
        <v>8221</v>
      </c>
      <c r="H1178">
        <v>1488805200</v>
      </c>
      <c r="I1178" s="9">
        <f t="shared" si="72"/>
        <v>42800.541666666672</v>
      </c>
      <c r="J1178">
        <v>1484094498</v>
      </c>
      <c r="K1178" s="9">
        <f t="shared" si="73"/>
        <v>42746.019652777773</v>
      </c>
      <c r="L1178" t="b">
        <v>0</v>
      </c>
      <c r="M1178">
        <v>1</v>
      </c>
      <c r="N1178" t="b">
        <v>0</v>
      </c>
      <c r="O1178" t="s">
        <v>8284</v>
      </c>
      <c r="P1178" s="5">
        <f t="shared" si="74"/>
        <v>5.7142857142857143E-3</v>
      </c>
      <c r="Q1178" s="13" t="s">
        <v>8248</v>
      </c>
      <c r="R1178" s="15">
        <f t="shared" si="75"/>
        <v>10</v>
      </c>
      <c r="S1178" t="s">
        <v>8336</v>
      </c>
      <c r="T1178" t="s">
        <v>8337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13" t="s">
        <v>8225</v>
      </c>
      <c r="E1179">
        <v>6000</v>
      </c>
      <c r="F1179">
        <v>0</v>
      </c>
      <c r="G1179" t="s">
        <v>8221</v>
      </c>
      <c r="H1179">
        <v>1413388296</v>
      </c>
      <c r="I1179" s="9">
        <f t="shared" si="72"/>
        <v>41927.660833333335</v>
      </c>
      <c r="J1179">
        <v>1410796296</v>
      </c>
      <c r="K1179" s="9">
        <f t="shared" si="73"/>
        <v>41897.660833333335</v>
      </c>
      <c r="L1179" t="b">
        <v>0</v>
      </c>
      <c r="M1179">
        <v>0</v>
      </c>
      <c r="N1179" t="b">
        <v>0</v>
      </c>
      <c r="O1179" t="s">
        <v>8284</v>
      </c>
      <c r="P1179" s="5">
        <f t="shared" si="74"/>
        <v>0</v>
      </c>
      <c r="Q1179" s="13" t="s">
        <v>8247</v>
      </c>
      <c r="R1179" s="15" t="str">
        <f t="shared" si="75"/>
        <v>0</v>
      </c>
      <c r="S1179" t="s">
        <v>8336</v>
      </c>
      <c r="T1179" t="s">
        <v>8337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13" t="s">
        <v>8224</v>
      </c>
      <c r="E1180">
        <v>75000</v>
      </c>
      <c r="F1180">
        <v>5</v>
      </c>
      <c r="G1180" t="s">
        <v>8221</v>
      </c>
      <c r="H1180">
        <v>1408225452</v>
      </c>
      <c r="I1180" s="9">
        <f t="shared" si="72"/>
        <v>41867.905694444446</v>
      </c>
      <c r="J1180">
        <v>1405633452</v>
      </c>
      <c r="K1180" s="9">
        <f t="shared" si="73"/>
        <v>41837.905694444446</v>
      </c>
      <c r="L1180" t="b">
        <v>0</v>
      </c>
      <c r="M1180">
        <v>1</v>
      </c>
      <c r="N1180" t="b">
        <v>0</v>
      </c>
      <c r="O1180" t="s">
        <v>8284</v>
      </c>
      <c r="P1180" s="5">
        <f t="shared" si="74"/>
        <v>6.6666666666666671E-3</v>
      </c>
      <c r="Q1180" s="13" t="s">
        <v>8246</v>
      </c>
      <c r="R1180" s="15">
        <f t="shared" si="75"/>
        <v>5</v>
      </c>
      <c r="S1180" t="s">
        <v>8336</v>
      </c>
      <c r="T1180" t="s">
        <v>8337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13" t="s">
        <v>8229</v>
      </c>
      <c r="E1181">
        <v>60000</v>
      </c>
      <c r="F1181">
        <v>3200</v>
      </c>
      <c r="G1181" t="s">
        <v>8221</v>
      </c>
      <c r="H1181">
        <v>1446052627</v>
      </c>
      <c r="I1181" s="9">
        <f t="shared" si="72"/>
        <v>42305.720219907409</v>
      </c>
      <c r="J1181">
        <v>1443460627</v>
      </c>
      <c r="K1181" s="9">
        <f t="shared" si="73"/>
        <v>42275.720219907409</v>
      </c>
      <c r="L1181" t="b">
        <v>0</v>
      </c>
      <c r="M1181">
        <v>5</v>
      </c>
      <c r="N1181" t="b">
        <v>0</v>
      </c>
      <c r="O1181" t="s">
        <v>8284</v>
      </c>
      <c r="P1181" s="5">
        <f t="shared" si="74"/>
        <v>5.3333333333333339</v>
      </c>
      <c r="Q1181" s="13" t="s">
        <v>8251</v>
      </c>
      <c r="R1181" s="15">
        <f t="shared" si="75"/>
        <v>640</v>
      </c>
      <c r="S1181" t="s">
        <v>8336</v>
      </c>
      <c r="T1181" t="s">
        <v>8337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13" t="s">
        <v>8224</v>
      </c>
      <c r="E1182">
        <v>50000</v>
      </c>
      <c r="F1182">
        <v>5875</v>
      </c>
      <c r="G1182" t="s">
        <v>8221</v>
      </c>
      <c r="H1182">
        <v>1403983314</v>
      </c>
      <c r="I1182" s="9">
        <f t="shared" si="72"/>
        <v>41818.806875000002</v>
      </c>
      <c r="J1182">
        <v>1400786514</v>
      </c>
      <c r="K1182" s="9">
        <f t="shared" si="73"/>
        <v>41781.806875000002</v>
      </c>
      <c r="L1182" t="b">
        <v>0</v>
      </c>
      <c r="M1182">
        <v>85</v>
      </c>
      <c r="N1182" t="b">
        <v>0</v>
      </c>
      <c r="O1182" t="s">
        <v>8284</v>
      </c>
      <c r="P1182" s="5">
        <f t="shared" si="74"/>
        <v>11.75</v>
      </c>
      <c r="Q1182" s="13" t="s">
        <v>8246</v>
      </c>
      <c r="R1182" s="15">
        <f t="shared" si="75"/>
        <v>69.117647058823536</v>
      </c>
      <c r="S1182" t="s">
        <v>8336</v>
      </c>
      <c r="T1182" t="s">
        <v>8337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13" t="s">
        <v>8224</v>
      </c>
      <c r="E1183">
        <v>50000</v>
      </c>
      <c r="F1183">
        <v>4</v>
      </c>
      <c r="G1183" t="s">
        <v>8221</v>
      </c>
      <c r="H1183">
        <v>1425197321</v>
      </c>
      <c r="I1183" s="9">
        <f t="shared" si="72"/>
        <v>42064.339363425926</v>
      </c>
      <c r="J1183">
        <v>1422605321</v>
      </c>
      <c r="K1183" s="9">
        <f t="shared" si="73"/>
        <v>42034.339363425926</v>
      </c>
      <c r="L1183" t="b">
        <v>0</v>
      </c>
      <c r="M1183">
        <v>3</v>
      </c>
      <c r="N1183" t="b">
        <v>0</v>
      </c>
      <c r="O1183" t="s">
        <v>8284</v>
      </c>
      <c r="P1183" s="5">
        <f t="shared" si="74"/>
        <v>8.0000000000000002E-3</v>
      </c>
      <c r="Q1183" s="13" t="s">
        <v>8246</v>
      </c>
      <c r="R1183" s="15">
        <f t="shared" si="75"/>
        <v>1.3333333333333333</v>
      </c>
      <c r="S1183" t="s">
        <v>8336</v>
      </c>
      <c r="T1183" t="s">
        <v>8337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13" t="s">
        <v>8224</v>
      </c>
      <c r="E1184">
        <v>1000</v>
      </c>
      <c r="F1184">
        <v>42</v>
      </c>
      <c r="G1184" t="s">
        <v>8221</v>
      </c>
      <c r="H1184">
        <v>1484239320</v>
      </c>
      <c r="I1184" s="9">
        <f t="shared" si="72"/>
        <v>42747.695833333331</v>
      </c>
      <c r="J1184">
        <v>1482609088</v>
      </c>
      <c r="K1184" s="9">
        <f t="shared" si="73"/>
        <v>42728.827407407407</v>
      </c>
      <c r="L1184" t="b">
        <v>0</v>
      </c>
      <c r="M1184">
        <v>4</v>
      </c>
      <c r="N1184" t="b">
        <v>0</v>
      </c>
      <c r="O1184" t="s">
        <v>8284</v>
      </c>
      <c r="P1184" s="5">
        <f t="shared" si="74"/>
        <v>4.2</v>
      </c>
      <c r="Q1184" s="13" t="s">
        <v>8246</v>
      </c>
      <c r="R1184" s="15">
        <f t="shared" si="75"/>
        <v>10.5</v>
      </c>
      <c r="S1184" t="s">
        <v>8336</v>
      </c>
      <c r="T1184" t="s">
        <v>8337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13" t="s">
        <v>8224</v>
      </c>
      <c r="E1185">
        <v>2500</v>
      </c>
      <c r="F1185">
        <v>100</v>
      </c>
      <c r="G1185" t="s">
        <v>8221</v>
      </c>
      <c r="H1185">
        <v>1478059140</v>
      </c>
      <c r="I1185" s="9">
        <f t="shared" si="72"/>
        <v>42676.165972222225</v>
      </c>
      <c r="J1185">
        <v>1476391223</v>
      </c>
      <c r="K1185" s="9">
        <f t="shared" si="73"/>
        <v>42656.86137731481</v>
      </c>
      <c r="L1185" t="b">
        <v>0</v>
      </c>
      <c r="M1185">
        <v>3</v>
      </c>
      <c r="N1185" t="b">
        <v>0</v>
      </c>
      <c r="O1185" t="s">
        <v>8284</v>
      </c>
      <c r="P1185" s="5">
        <f t="shared" si="74"/>
        <v>4</v>
      </c>
      <c r="Q1185" s="13" t="s">
        <v>8246</v>
      </c>
      <c r="R1185" s="15">
        <f t="shared" si="75"/>
        <v>33.333333333333336</v>
      </c>
      <c r="S1185" t="s">
        <v>8336</v>
      </c>
      <c r="T1185" t="s">
        <v>8337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 s="13" t="s">
        <v>8225</v>
      </c>
      <c r="E1186">
        <v>22000</v>
      </c>
      <c r="F1186">
        <v>23086</v>
      </c>
      <c r="G1186" t="s">
        <v>8219</v>
      </c>
      <c r="H1186">
        <v>1486391011</v>
      </c>
      <c r="I1186" s="9">
        <f t="shared" si="72"/>
        <v>42772.599664351852</v>
      </c>
      <c r="J1186">
        <v>1483712611</v>
      </c>
      <c r="K1186" s="9">
        <f t="shared" si="73"/>
        <v>42741.599664351852</v>
      </c>
      <c r="L1186" t="b">
        <v>0</v>
      </c>
      <c r="M1186">
        <v>375</v>
      </c>
      <c r="N1186" t="b">
        <v>1</v>
      </c>
      <c r="O1186" t="s">
        <v>8285</v>
      </c>
      <c r="P1186" s="5">
        <f t="shared" si="74"/>
        <v>104.93636363636362</v>
      </c>
      <c r="Q1186" s="13" t="s">
        <v>8247</v>
      </c>
      <c r="R1186" s="15">
        <f t="shared" si="75"/>
        <v>61.562666666666665</v>
      </c>
      <c r="S1186" t="s">
        <v>8338</v>
      </c>
      <c r="T1186" t="s">
        <v>8339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 s="13" t="s">
        <v>8224</v>
      </c>
      <c r="E1187">
        <v>12500</v>
      </c>
      <c r="F1187">
        <v>13180</v>
      </c>
      <c r="G1187" t="s">
        <v>8219</v>
      </c>
      <c r="H1187">
        <v>1433736000</v>
      </c>
      <c r="I1187" s="9">
        <f t="shared" si="72"/>
        <v>42163.166666666672</v>
      </c>
      <c r="J1187">
        <v>1430945149</v>
      </c>
      <c r="K1187" s="9">
        <f t="shared" si="73"/>
        <v>42130.865150462967</v>
      </c>
      <c r="L1187" t="b">
        <v>0</v>
      </c>
      <c r="M1187">
        <v>111</v>
      </c>
      <c r="N1187" t="b">
        <v>1</v>
      </c>
      <c r="O1187" t="s">
        <v>8285</v>
      </c>
      <c r="P1187" s="5">
        <f t="shared" si="74"/>
        <v>105.44</v>
      </c>
      <c r="Q1187" s="13" t="s">
        <v>8246</v>
      </c>
      <c r="R1187" s="15">
        <f t="shared" si="75"/>
        <v>118.73873873873873</v>
      </c>
      <c r="S1187" t="s">
        <v>8338</v>
      </c>
      <c r="T1187" t="s">
        <v>8339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 s="13" t="s">
        <v>8225</v>
      </c>
      <c r="E1188">
        <v>7500</v>
      </c>
      <c r="F1188">
        <v>8005</v>
      </c>
      <c r="G1188" t="s">
        <v>8219</v>
      </c>
      <c r="H1188">
        <v>1433198520</v>
      </c>
      <c r="I1188" s="9">
        <f t="shared" si="72"/>
        <v>42156.945833333331</v>
      </c>
      <c r="J1188">
        <v>1430340195</v>
      </c>
      <c r="K1188" s="9">
        <f t="shared" si="73"/>
        <v>42123.86336805555</v>
      </c>
      <c r="L1188" t="b">
        <v>0</v>
      </c>
      <c r="M1188">
        <v>123</v>
      </c>
      <c r="N1188" t="b">
        <v>1</v>
      </c>
      <c r="O1188" t="s">
        <v>8285</v>
      </c>
      <c r="P1188" s="5">
        <f t="shared" si="74"/>
        <v>106.73333333333332</v>
      </c>
      <c r="Q1188" s="13" t="s">
        <v>8247</v>
      </c>
      <c r="R1188" s="15">
        <f t="shared" si="75"/>
        <v>65.081300813008127</v>
      </c>
      <c r="S1188" t="s">
        <v>8338</v>
      </c>
      <c r="T1188" t="s">
        <v>8339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 s="13" t="s">
        <v>8224</v>
      </c>
      <c r="E1189">
        <v>8750</v>
      </c>
      <c r="F1189">
        <v>9111</v>
      </c>
      <c r="G1189" t="s">
        <v>8219</v>
      </c>
      <c r="H1189">
        <v>1431885600</v>
      </c>
      <c r="I1189" s="9">
        <f t="shared" si="72"/>
        <v>42141.75</v>
      </c>
      <c r="J1189">
        <v>1429133323</v>
      </c>
      <c r="K1189" s="9">
        <f t="shared" si="73"/>
        <v>42109.894942129627</v>
      </c>
      <c r="L1189" t="b">
        <v>0</v>
      </c>
      <c r="M1189">
        <v>70</v>
      </c>
      <c r="N1189" t="b">
        <v>1</v>
      </c>
      <c r="O1189" t="s">
        <v>8285</v>
      </c>
      <c r="P1189" s="5">
        <f t="shared" si="74"/>
        <v>104.12571428571428</v>
      </c>
      <c r="Q1189" s="13" t="s">
        <v>8246</v>
      </c>
      <c r="R1189" s="15">
        <f t="shared" si="75"/>
        <v>130.15714285714284</v>
      </c>
      <c r="S1189" t="s">
        <v>8338</v>
      </c>
      <c r="T1189" t="s">
        <v>8339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 s="13" t="s">
        <v>8229</v>
      </c>
      <c r="E1190">
        <v>2000</v>
      </c>
      <c r="F1190">
        <v>3211</v>
      </c>
      <c r="G1190" t="s">
        <v>8219</v>
      </c>
      <c r="H1190">
        <v>1482943740</v>
      </c>
      <c r="I1190" s="9">
        <f t="shared" si="72"/>
        <v>42732.700694444444</v>
      </c>
      <c r="J1190">
        <v>1481129340</v>
      </c>
      <c r="K1190" s="9">
        <f t="shared" si="73"/>
        <v>42711.700694444444</v>
      </c>
      <c r="L1190" t="b">
        <v>0</v>
      </c>
      <c r="M1190">
        <v>85</v>
      </c>
      <c r="N1190" t="b">
        <v>1</v>
      </c>
      <c r="O1190" t="s">
        <v>8285</v>
      </c>
      <c r="P1190" s="5">
        <f t="shared" si="74"/>
        <v>160.54999999999998</v>
      </c>
      <c r="Q1190" s="13" t="s">
        <v>8251</v>
      </c>
      <c r="R1190" s="15">
        <f t="shared" si="75"/>
        <v>37.776470588235291</v>
      </c>
      <c r="S1190" t="s">
        <v>8338</v>
      </c>
      <c r="T1190" t="s">
        <v>8339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 s="13" t="s">
        <v>8224</v>
      </c>
      <c r="E1191">
        <v>9000</v>
      </c>
      <c r="F1191">
        <v>9700</v>
      </c>
      <c r="G1191" t="s">
        <v>8219</v>
      </c>
      <c r="H1191">
        <v>1467242995</v>
      </c>
      <c r="I1191" s="9">
        <f t="shared" si="72"/>
        <v>42550.979108796295</v>
      </c>
      <c r="J1191">
        <v>1465428595</v>
      </c>
      <c r="K1191" s="9">
        <f t="shared" si="73"/>
        <v>42529.979108796295</v>
      </c>
      <c r="L1191" t="b">
        <v>0</v>
      </c>
      <c r="M1191">
        <v>86</v>
      </c>
      <c r="N1191" t="b">
        <v>1</v>
      </c>
      <c r="O1191" t="s">
        <v>8285</v>
      </c>
      <c r="P1191" s="5">
        <f t="shared" si="74"/>
        <v>107.77777777777777</v>
      </c>
      <c r="Q1191" s="13" t="s">
        <v>8246</v>
      </c>
      <c r="R1191" s="15">
        <f t="shared" si="75"/>
        <v>112.79069767441861</v>
      </c>
      <c r="S1191" t="s">
        <v>8338</v>
      </c>
      <c r="T1191" t="s">
        <v>8339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 s="13" t="s">
        <v>8224</v>
      </c>
      <c r="E1192">
        <v>500</v>
      </c>
      <c r="F1192">
        <v>675</v>
      </c>
      <c r="G1192" t="s">
        <v>8219</v>
      </c>
      <c r="H1192">
        <v>1409500725</v>
      </c>
      <c r="I1192" s="9">
        <f t="shared" si="72"/>
        <v>41882.665798611109</v>
      </c>
      <c r="J1192">
        <v>1406908725</v>
      </c>
      <c r="K1192" s="9">
        <f t="shared" si="73"/>
        <v>41852.665798611109</v>
      </c>
      <c r="L1192" t="b">
        <v>0</v>
      </c>
      <c r="M1192">
        <v>13</v>
      </c>
      <c r="N1192" t="b">
        <v>1</v>
      </c>
      <c r="O1192" t="s">
        <v>8285</v>
      </c>
      <c r="P1192" s="5">
        <f t="shared" si="74"/>
        <v>135</v>
      </c>
      <c r="Q1192" s="13" t="s">
        <v>8246</v>
      </c>
      <c r="R1192" s="15">
        <f t="shared" si="75"/>
        <v>51.92307692307692</v>
      </c>
      <c r="S1192" t="s">
        <v>8338</v>
      </c>
      <c r="T1192" t="s">
        <v>8339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 s="13" t="s">
        <v>8224</v>
      </c>
      <c r="E1193">
        <v>2700</v>
      </c>
      <c r="F1193">
        <v>2945</v>
      </c>
      <c r="G1193" t="s">
        <v>8219</v>
      </c>
      <c r="H1193">
        <v>1458480560</v>
      </c>
      <c r="I1193" s="9">
        <f t="shared" si="72"/>
        <v>42449.562037037031</v>
      </c>
      <c r="J1193">
        <v>1455892160</v>
      </c>
      <c r="K1193" s="9">
        <f t="shared" si="73"/>
        <v>42419.603703703702</v>
      </c>
      <c r="L1193" t="b">
        <v>0</v>
      </c>
      <c r="M1193">
        <v>33</v>
      </c>
      <c r="N1193" t="b">
        <v>1</v>
      </c>
      <c r="O1193" t="s">
        <v>8285</v>
      </c>
      <c r="P1193" s="5">
        <f t="shared" si="74"/>
        <v>109.07407407407408</v>
      </c>
      <c r="Q1193" s="13" t="s">
        <v>8246</v>
      </c>
      <c r="R1193" s="15">
        <f t="shared" si="75"/>
        <v>89.242424242424249</v>
      </c>
      <c r="S1193" t="s">
        <v>8338</v>
      </c>
      <c r="T1193" t="s">
        <v>8339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 s="13" t="s">
        <v>8225</v>
      </c>
      <c r="E1194">
        <v>100</v>
      </c>
      <c r="F1194">
        <v>290</v>
      </c>
      <c r="G1194" t="s">
        <v>8219</v>
      </c>
      <c r="H1194">
        <v>1486814978</v>
      </c>
      <c r="I1194" s="9">
        <f t="shared" si="72"/>
        <v>42777.506689814814</v>
      </c>
      <c r="J1194">
        <v>1484222978</v>
      </c>
      <c r="K1194" s="9">
        <f t="shared" si="73"/>
        <v>42747.506689814814</v>
      </c>
      <c r="L1194" t="b">
        <v>0</v>
      </c>
      <c r="M1194">
        <v>15</v>
      </c>
      <c r="N1194" t="b">
        <v>1</v>
      </c>
      <c r="O1194" t="s">
        <v>8285</v>
      </c>
      <c r="P1194" s="5">
        <f t="shared" si="74"/>
        <v>290</v>
      </c>
      <c r="Q1194" s="13" t="s">
        <v>8247</v>
      </c>
      <c r="R1194" s="15">
        <f t="shared" si="75"/>
        <v>19.333333333333332</v>
      </c>
      <c r="S1194" t="s">
        <v>8338</v>
      </c>
      <c r="T1194" t="s">
        <v>8339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 s="13" t="s">
        <v>8224</v>
      </c>
      <c r="E1195">
        <v>21000</v>
      </c>
      <c r="F1195">
        <v>21831</v>
      </c>
      <c r="G1195" t="s">
        <v>8219</v>
      </c>
      <c r="H1195">
        <v>1460223453</v>
      </c>
      <c r="I1195" s="9">
        <f t="shared" si="72"/>
        <v>42469.734409722223</v>
      </c>
      <c r="J1195">
        <v>1455043053</v>
      </c>
      <c r="K1195" s="9">
        <f t="shared" si="73"/>
        <v>42409.776076388895</v>
      </c>
      <c r="L1195" t="b">
        <v>0</v>
      </c>
      <c r="M1195">
        <v>273</v>
      </c>
      <c r="N1195" t="b">
        <v>1</v>
      </c>
      <c r="O1195" t="s">
        <v>8285</v>
      </c>
      <c r="P1195" s="5">
        <f t="shared" si="74"/>
        <v>103.95714285714286</v>
      </c>
      <c r="Q1195" s="13" t="s">
        <v>8246</v>
      </c>
      <c r="R1195" s="15">
        <f t="shared" si="75"/>
        <v>79.967032967032964</v>
      </c>
      <c r="S1195" t="s">
        <v>8338</v>
      </c>
      <c r="T1195" t="s">
        <v>8339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 s="13" t="s">
        <v>8241</v>
      </c>
      <c r="E1196">
        <v>12500</v>
      </c>
      <c r="F1196">
        <v>40280</v>
      </c>
      <c r="G1196" t="s">
        <v>8219</v>
      </c>
      <c r="H1196">
        <v>1428493379</v>
      </c>
      <c r="I1196" s="9">
        <f t="shared" si="72"/>
        <v>42102.488182870366</v>
      </c>
      <c r="J1196">
        <v>1425901379</v>
      </c>
      <c r="K1196" s="9">
        <f t="shared" si="73"/>
        <v>42072.488182870366</v>
      </c>
      <c r="L1196" t="b">
        <v>0</v>
      </c>
      <c r="M1196">
        <v>714</v>
      </c>
      <c r="N1196" t="b">
        <v>1</v>
      </c>
      <c r="O1196" t="s">
        <v>8285</v>
      </c>
      <c r="P1196" s="5">
        <f t="shared" si="74"/>
        <v>322.24</v>
      </c>
      <c r="Q1196" s="13" t="s">
        <v>8249</v>
      </c>
      <c r="R1196" s="15">
        <f t="shared" si="75"/>
        <v>56.414565826330531</v>
      </c>
      <c r="S1196" t="s">
        <v>8338</v>
      </c>
      <c r="T1196" t="s">
        <v>8339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 s="13" t="s">
        <v>8237</v>
      </c>
      <c r="E1197">
        <v>10000</v>
      </c>
      <c r="F1197">
        <v>13500</v>
      </c>
      <c r="G1197" t="s">
        <v>8219</v>
      </c>
      <c r="H1197">
        <v>1450602000</v>
      </c>
      <c r="I1197" s="9">
        <f t="shared" si="72"/>
        <v>42358.375</v>
      </c>
      <c r="J1197">
        <v>1445415653</v>
      </c>
      <c r="K1197" s="9">
        <f t="shared" si="73"/>
        <v>42298.34783564815</v>
      </c>
      <c r="L1197" t="b">
        <v>0</v>
      </c>
      <c r="M1197">
        <v>170</v>
      </c>
      <c r="N1197" t="b">
        <v>1</v>
      </c>
      <c r="O1197" t="s">
        <v>8285</v>
      </c>
      <c r="P1197" s="5">
        <f t="shared" si="74"/>
        <v>135</v>
      </c>
      <c r="Q1197" s="13" t="s">
        <v>8249</v>
      </c>
      <c r="R1197" s="15">
        <f t="shared" si="75"/>
        <v>79.411764705882348</v>
      </c>
      <c r="S1197" t="s">
        <v>8338</v>
      </c>
      <c r="T1197" t="s">
        <v>8339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 s="13" t="s">
        <v>8225</v>
      </c>
      <c r="E1198">
        <v>14500</v>
      </c>
      <c r="F1198">
        <v>39137</v>
      </c>
      <c r="G1198" t="s">
        <v>8219</v>
      </c>
      <c r="H1198">
        <v>1450467539</v>
      </c>
      <c r="I1198" s="9">
        <f t="shared" si="72"/>
        <v>42356.818738425922</v>
      </c>
      <c r="J1198">
        <v>1447875539</v>
      </c>
      <c r="K1198" s="9">
        <f t="shared" si="73"/>
        <v>42326.818738425922</v>
      </c>
      <c r="L1198" t="b">
        <v>0</v>
      </c>
      <c r="M1198">
        <v>512</v>
      </c>
      <c r="N1198" t="b">
        <v>1</v>
      </c>
      <c r="O1198" t="s">
        <v>8285</v>
      </c>
      <c r="P1198" s="5">
        <f t="shared" si="74"/>
        <v>269.91034482758624</v>
      </c>
      <c r="Q1198" s="13" t="s">
        <v>8247</v>
      </c>
      <c r="R1198" s="15">
        <f t="shared" si="75"/>
        <v>76.439453125</v>
      </c>
      <c r="S1198" t="s">
        <v>8338</v>
      </c>
      <c r="T1198" t="s">
        <v>8339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 s="13" t="s">
        <v>8224</v>
      </c>
      <c r="E1199">
        <v>15000</v>
      </c>
      <c r="F1199">
        <v>37994</v>
      </c>
      <c r="G1199" t="s">
        <v>8219</v>
      </c>
      <c r="H1199">
        <v>1465797540</v>
      </c>
      <c r="I1199" s="9">
        <f t="shared" si="72"/>
        <v>42534.249305555553</v>
      </c>
      <c r="J1199">
        <v>1463155034</v>
      </c>
      <c r="K1199" s="9">
        <f t="shared" si="73"/>
        <v>42503.66474537037</v>
      </c>
      <c r="L1199" t="b">
        <v>0</v>
      </c>
      <c r="M1199">
        <v>314</v>
      </c>
      <c r="N1199" t="b">
        <v>1</v>
      </c>
      <c r="O1199" t="s">
        <v>8285</v>
      </c>
      <c r="P1199" s="5">
        <f t="shared" si="74"/>
        <v>253.29333333333332</v>
      </c>
      <c r="Q1199" s="13" t="s">
        <v>8246</v>
      </c>
      <c r="R1199" s="15">
        <f t="shared" si="75"/>
        <v>121</v>
      </c>
      <c r="S1199" t="s">
        <v>8338</v>
      </c>
      <c r="T1199" t="s">
        <v>8339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 s="13" t="s">
        <v>8224</v>
      </c>
      <c r="E1200">
        <v>3500</v>
      </c>
      <c r="F1200">
        <v>9121</v>
      </c>
      <c r="G1200" t="s">
        <v>8219</v>
      </c>
      <c r="H1200">
        <v>1451530800</v>
      </c>
      <c r="I1200" s="9">
        <f t="shared" si="72"/>
        <v>42369.125</v>
      </c>
      <c r="J1200">
        <v>1448463086</v>
      </c>
      <c r="K1200" s="9">
        <f t="shared" si="73"/>
        <v>42333.619050925925</v>
      </c>
      <c r="L1200" t="b">
        <v>0</v>
      </c>
      <c r="M1200">
        <v>167</v>
      </c>
      <c r="N1200" t="b">
        <v>1</v>
      </c>
      <c r="O1200" t="s">
        <v>8285</v>
      </c>
      <c r="P1200" s="5">
        <f t="shared" si="74"/>
        <v>260.59999999999997</v>
      </c>
      <c r="Q1200" s="13" t="s">
        <v>8246</v>
      </c>
      <c r="R1200" s="15">
        <f t="shared" si="75"/>
        <v>54.616766467065865</v>
      </c>
      <c r="S1200" t="s">
        <v>8338</v>
      </c>
      <c r="T1200" t="s">
        <v>8339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 s="13" t="s">
        <v>8225</v>
      </c>
      <c r="E1201">
        <v>2658</v>
      </c>
      <c r="F1201">
        <v>2693</v>
      </c>
      <c r="G1201" t="s">
        <v>8219</v>
      </c>
      <c r="H1201">
        <v>1436380200</v>
      </c>
      <c r="I1201" s="9">
        <f t="shared" si="72"/>
        <v>42193.770833333328</v>
      </c>
      <c r="J1201">
        <v>1433615400</v>
      </c>
      <c r="K1201" s="9">
        <f t="shared" si="73"/>
        <v>42161.770833333328</v>
      </c>
      <c r="L1201" t="b">
        <v>0</v>
      </c>
      <c r="M1201">
        <v>9</v>
      </c>
      <c r="N1201" t="b">
        <v>1</v>
      </c>
      <c r="O1201" t="s">
        <v>8285</v>
      </c>
      <c r="P1201" s="5">
        <f t="shared" si="74"/>
        <v>101.31677953348381</v>
      </c>
      <c r="Q1201" s="13" t="s">
        <v>8247</v>
      </c>
      <c r="R1201" s="15">
        <f t="shared" si="75"/>
        <v>299.22222222222223</v>
      </c>
      <c r="S1201" t="s">
        <v>8338</v>
      </c>
      <c r="T1201" t="s">
        <v>8339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 s="13" t="s">
        <v>8224</v>
      </c>
      <c r="E1202">
        <v>4800</v>
      </c>
      <c r="F1202">
        <v>6029</v>
      </c>
      <c r="G1202" t="s">
        <v>8219</v>
      </c>
      <c r="H1202">
        <v>1429183656</v>
      </c>
      <c r="I1202" s="9">
        <f t="shared" si="72"/>
        <v>42110.477500000001</v>
      </c>
      <c r="J1202">
        <v>1427369256</v>
      </c>
      <c r="K1202" s="9">
        <f t="shared" si="73"/>
        <v>42089.477500000001</v>
      </c>
      <c r="L1202" t="b">
        <v>0</v>
      </c>
      <c r="M1202">
        <v>103</v>
      </c>
      <c r="N1202" t="b">
        <v>1</v>
      </c>
      <c r="O1202" t="s">
        <v>8285</v>
      </c>
      <c r="P1202" s="5">
        <f t="shared" si="74"/>
        <v>125.60416666666667</v>
      </c>
      <c r="Q1202" s="13" t="s">
        <v>8246</v>
      </c>
      <c r="R1202" s="15">
        <f t="shared" si="75"/>
        <v>58.533980582524272</v>
      </c>
      <c r="S1202" t="s">
        <v>8338</v>
      </c>
      <c r="T1202" t="s">
        <v>8339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 s="13" t="s">
        <v>8225</v>
      </c>
      <c r="E1203">
        <v>6000</v>
      </c>
      <c r="F1203">
        <v>6146.27</v>
      </c>
      <c r="G1203" t="s">
        <v>8219</v>
      </c>
      <c r="H1203">
        <v>1468593246</v>
      </c>
      <c r="I1203" s="9">
        <f t="shared" si="72"/>
        <v>42566.60701388889</v>
      </c>
      <c r="J1203">
        <v>1466001246</v>
      </c>
      <c r="K1203" s="9">
        <f t="shared" si="73"/>
        <v>42536.60701388889</v>
      </c>
      <c r="L1203" t="b">
        <v>0</v>
      </c>
      <c r="M1203">
        <v>111</v>
      </c>
      <c r="N1203" t="b">
        <v>1</v>
      </c>
      <c r="O1203" t="s">
        <v>8285</v>
      </c>
      <c r="P1203" s="5">
        <f t="shared" si="74"/>
        <v>102.43783333333334</v>
      </c>
      <c r="Q1203" s="13" t="s">
        <v>8247</v>
      </c>
      <c r="R1203" s="15">
        <f t="shared" si="75"/>
        <v>55.371801801801809</v>
      </c>
      <c r="S1203" t="s">
        <v>8338</v>
      </c>
      <c r="T1203" t="s">
        <v>8339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 s="13" t="s">
        <v>8226</v>
      </c>
      <c r="E1204">
        <v>25000</v>
      </c>
      <c r="F1204">
        <v>49811</v>
      </c>
      <c r="G1204" t="s">
        <v>8219</v>
      </c>
      <c r="H1204">
        <v>1435388154</v>
      </c>
      <c r="I1204" s="9">
        <f t="shared" si="72"/>
        <v>42182.288819444439</v>
      </c>
      <c r="J1204">
        <v>1432796154</v>
      </c>
      <c r="K1204" s="9">
        <f t="shared" si="73"/>
        <v>42152.288819444439</v>
      </c>
      <c r="L1204" t="b">
        <v>0</v>
      </c>
      <c r="M1204">
        <v>271</v>
      </c>
      <c r="N1204" t="b">
        <v>1</v>
      </c>
      <c r="O1204" t="s">
        <v>8285</v>
      </c>
      <c r="P1204" s="5">
        <f t="shared" si="74"/>
        <v>199.244</v>
      </c>
      <c r="Q1204" s="13" t="s">
        <v>8248</v>
      </c>
      <c r="R1204" s="15">
        <f t="shared" si="75"/>
        <v>183.80442804428046</v>
      </c>
      <c r="S1204" t="s">
        <v>8338</v>
      </c>
      <c r="T1204" t="s">
        <v>8339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 s="13" t="s">
        <v>8224</v>
      </c>
      <c r="E1205">
        <v>16300</v>
      </c>
      <c r="F1205">
        <v>16700</v>
      </c>
      <c r="G1205" t="s">
        <v>8219</v>
      </c>
      <c r="H1205">
        <v>1433083527</v>
      </c>
      <c r="I1205" s="9">
        <f t="shared" si="72"/>
        <v>42155.614895833336</v>
      </c>
      <c r="J1205">
        <v>1430491527</v>
      </c>
      <c r="K1205" s="9">
        <f t="shared" si="73"/>
        <v>42125.614895833336</v>
      </c>
      <c r="L1205" t="b">
        <v>0</v>
      </c>
      <c r="M1205">
        <v>101</v>
      </c>
      <c r="N1205" t="b">
        <v>1</v>
      </c>
      <c r="O1205" t="s">
        <v>8285</v>
      </c>
      <c r="P1205" s="5">
        <f t="shared" si="74"/>
        <v>102.45398773006136</v>
      </c>
      <c r="Q1205" s="13" t="s">
        <v>8246</v>
      </c>
      <c r="R1205" s="15">
        <f t="shared" si="75"/>
        <v>165.34653465346534</v>
      </c>
      <c r="S1205" t="s">
        <v>8338</v>
      </c>
      <c r="T1205" t="s">
        <v>8339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 s="13" t="s">
        <v>8224</v>
      </c>
      <c r="E1206">
        <v>13000</v>
      </c>
      <c r="F1206">
        <v>13383</v>
      </c>
      <c r="G1206" t="s">
        <v>8219</v>
      </c>
      <c r="H1206">
        <v>1449205200</v>
      </c>
      <c r="I1206" s="9">
        <f t="shared" si="72"/>
        <v>42342.208333333328</v>
      </c>
      <c r="J1206">
        <v>1445363833</v>
      </c>
      <c r="K1206" s="9">
        <f t="shared" si="73"/>
        <v>42297.748067129629</v>
      </c>
      <c r="L1206" t="b">
        <v>0</v>
      </c>
      <c r="M1206">
        <v>57</v>
      </c>
      <c r="N1206" t="b">
        <v>1</v>
      </c>
      <c r="O1206" t="s">
        <v>8285</v>
      </c>
      <c r="P1206" s="5">
        <f t="shared" si="74"/>
        <v>102.94615384615385</v>
      </c>
      <c r="Q1206" s="13" t="s">
        <v>8246</v>
      </c>
      <c r="R1206" s="15">
        <f t="shared" si="75"/>
        <v>234.78947368421052</v>
      </c>
      <c r="S1206" t="s">
        <v>8338</v>
      </c>
      <c r="T1206" t="s">
        <v>8339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 s="13" t="s">
        <v>8236</v>
      </c>
      <c r="E1207">
        <v>13000</v>
      </c>
      <c r="F1207">
        <v>13112</v>
      </c>
      <c r="G1207" t="s">
        <v>8219</v>
      </c>
      <c r="H1207">
        <v>1434197351</v>
      </c>
      <c r="I1207" s="9">
        <f t="shared" si="72"/>
        <v>42168.506377314814</v>
      </c>
      <c r="J1207">
        <v>1431605351</v>
      </c>
      <c r="K1207" s="9">
        <f t="shared" si="73"/>
        <v>42138.506377314814</v>
      </c>
      <c r="L1207" t="b">
        <v>0</v>
      </c>
      <c r="M1207">
        <v>62</v>
      </c>
      <c r="N1207" t="b">
        <v>1</v>
      </c>
      <c r="O1207" t="s">
        <v>8285</v>
      </c>
      <c r="P1207" s="5">
        <f t="shared" si="74"/>
        <v>100.86153846153847</v>
      </c>
      <c r="Q1207" s="13" t="s">
        <v>8249</v>
      </c>
      <c r="R1207" s="15">
        <f t="shared" si="75"/>
        <v>211.48387096774192</v>
      </c>
      <c r="S1207" t="s">
        <v>8338</v>
      </c>
      <c r="T1207" t="s">
        <v>8339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 s="13" t="s">
        <v>8239</v>
      </c>
      <c r="E1208">
        <v>900</v>
      </c>
      <c r="F1208">
        <v>1035</v>
      </c>
      <c r="G1208" t="s">
        <v>8219</v>
      </c>
      <c r="H1208">
        <v>1489238940</v>
      </c>
      <c r="I1208" s="9">
        <f t="shared" si="72"/>
        <v>42805.561805555553</v>
      </c>
      <c r="J1208">
        <v>1486406253</v>
      </c>
      <c r="K1208" s="9">
        <f t="shared" si="73"/>
        <v>42772.776076388895</v>
      </c>
      <c r="L1208" t="b">
        <v>0</v>
      </c>
      <c r="M1208">
        <v>32</v>
      </c>
      <c r="N1208" t="b">
        <v>1</v>
      </c>
      <c r="O1208" t="s">
        <v>8285</v>
      </c>
      <c r="P1208" s="5">
        <f t="shared" si="74"/>
        <v>114.99999999999999</v>
      </c>
      <c r="Q1208" s="13" t="s">
        <v>8249</v>
      </c>
      <c r="R1208" s="15">
        <f t="shared" si="75"/>
        <v>32.34375</v>
      </c>
      <c r="S1208" t="s">
        <v>8338</v>
      </c>
      <c r="T1208" t="s">
        <v>8339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 s="13" t="s">
        <v>8237</v>
      </c>
      <c r="E1209">
        <v>16700</v>
      </c>
      <c r="F1209">
        <v>17396</v>
      </c>
      <c r="G1209" t="s">
        <v>8219</v>
      </c>
      <c r="H1209">
        <v>1459418400</v>
      </c>
      <c r="I1209" s="9">
        <f t="shared" si="72"/>
        <v>42460.416666666672</v>
      </c>
      <c r="J1209">
        <v>1456827573</v>
      </c>
      <c r="K1209" s="9">
        <f t="shared" si="73"/>
        <v>42430.430243055554</v>
      </c>
      <c r="L1209" t="b">
        <v>0</v>
      </c>
      <c r="M1209">
        <v>141</v>
      </c>
      <c r="N1209" t="b">
        <v>1</v>
      </c>
      <c r="O1209" t="s">
        <v>8285</v>
      </c>
      <c r="P1209" s="5">
        <f t="shared" si="74"/>
        <v>104.16766467065868</v>
      </c>
      <c r="Q1209" s="13" t="s">
        <v>8249</v>
      </c>
      <c r="R1209" s="15">
        <f t="shared" si="75"/>
        <v>123.37588652482269</v>
      </c>
      <c r="S1209" t="s">
        <v>8338</v>
      </c>
      <c r="T1209" t="s">
        <v>8339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 s="13" t="s">
        <v>8224</v>
      </c>
      <c r="E1210">
        <v>10000</v>
      </c>
      <c r="F1210">
        <v>15530</v>
      </c>
      <c r="G1210" t="s">
        <v>8219</v>
      </c>
      <c r="H1210">
        <v>1458835264</v>
      </c>
      <c r="I1210" s="9">
        <f t="shared" si="72"/>
        <v>42453.667407407411</v>
      </c>
      <c r="J1210">
        <v>1456246864</v>
      </c>
      <c r="K1210" s="9">
        <f t="shared" si="73"/>
        <v>42423.709074074075</v>
      </c>
      <c r="L1210" t="b">
        <v>0</v>
      </c>
      <c r="M1210">
        <v>75</v>
      </c>
      <c r="N1210" t="b">
        <v>1</v>
      </c>
      <c r="O1210" t="s">
        <v>8285</v>
      </c>
      <c r="P1210" s="5">
        <f t="shared" si="74"/>
        <v>155.29999999999998</v>
      </c>
      <c r="Q1210" s="13" t="s">
        <v>8246</v>
      </c>
      <c r="R1210" s="15">
        <f t="shared" si="75"/>
        <v>207.06666666666666</v>
      </c>
      <c r="S1210" t="s">
        <v>8338</v>
      </c>
      <c r="T1210" t="s">
        <v>8339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 s="13" t="s">
        <v>8224</v>
      </c>
      <c r="E1211">
        <v>6000</v>
      </c>
      <c r="F1211">
        <v>6360</v>
      </c>
      <c r="G1211" t="s">
        <v>8219</v>
      </c>
      <c r="H1211">
        <v>1488053905</v>
      </c>
      <c r="I1211" s="9">
        <f t="shared" si="72"/>
        <v>42791.846122685187</v>
      </c>
      <c r="J1211">
        <v>1485461905</v>
      </c>
      <c r="K1211" s="9">
        <f t="shared" si="73"/>
        <v>42761.846122685187</v>
      </c>
      <c r="L1211" t="b">
        <v>0</v>
      </c>
      <c r="M1211">
        <v>46</v>
      </c>
      <c r="N1211" t="b">
        <v>1</v>
      </c>
      <c r="O1211" t="s">
        <v>8285</v>
      </c>
      <c r="P1211" s="5">
        <f t="shared" si="74"/>
        <v>106</v>
      </c>
      <c r="Q1211" s="13" t="s">
        <v>8246</v>
      </c>
      <c r="R1211" s="15">
        <f t="shared" si="75"/>
        <v>138.2608695652174</v>
      </c>
      <c r="S1211" t="s">
        <v>8338</v>
      </c>
      <c r="T1211" t="s">
        <v>8339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 s="13" t="s">
        <v>8235</v>
      </c>
      <c r="E1212">
        <v>20000</v>
      </c>
      <c r="F1212">
        <v>50863</v>
      </c>
      <c r="G1212" t="s">
        <v>8219</v>
      </c>
      <c r="H1212">
        <v>1433106000</v>
      </c>
      <c r="I1212" s="9">
        <f t="shared" si="72"/>
        <v>42155.875</v>
      </c>
      <c r="J1212">
        <v>1431124572</v>
      </c>
      <c r="K1212" s="9">
        <f t="shared" si="73"/>
        <v>42132.941805555558</v>
      </c>
      <c r="L1212" t="b">
        <v>0</v>
      </c>
      <c r="M1212">
        <v>103</v>
      </c>
      <c r="N1212" t="b">
        <v>1</v>
      </c>
      <c r="O1212" t="s">
        <v>8285</v>
      </c>
      <c r="P1212" s="5">
        <f t="shared" si="74"/>
        <v>254.31499999999997</v>
      </c>
      <c r="Q1212" s="13" t="s">
        <v>8255</v>
      </c>
      <c r="R1212" s="15">
        <f t="shared" si="75"/>
        <v>493.81553398058253</v>
      </c>
      <c r="S1212" t="s">
        <v>8338</v>
      </c>
      <c r="T1212" t="s">
        <v>8339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 s="13" t="s">
        <v>8229</v>
      </c>
      <c r="E1213">
        <v>1000</v>
      </c>
      <c r="F1213">
        <v>1011</v>
      </c>
      <c r="G1213" t="s">
        <v>8219</v>
      </c>
      <c r="H1213">
        <v>1465505261</v>
      </c>
      <c r="I1213" s="9">
        <f t="shared" si="72"/>
        <v>42530.866446759261</v>
      </c>
      <c r="J1213">
        <v>1464209261</v>
      </c>
      <c r="K1213" s="9">
        <f t="shared" si="73"/>
        <v>42515.866446759261</v>
      </c>
      <c r="L1213" t="b">
        <v>0</v>
      </c>
      <c r="M1213">
        <v>6</v>
      </c>
      <c r="N1213" t="b">
        <v>1</v>
      </c>
      <c r="O1213" t="s">
        <v>8285</v>
      </c>
      <c r="P1213" s="5">
        <f t="shared" si="74"/>
        <v>101.1</v>
      </c>
      <c r="Q1213" s="13" t="s">
        <v>8251</v>
      </c>
      <c r="R1213" s="15">
        <f t="shared" si="75"/>
        <v>168.5</v>
      </c>
      <c r="S1213" t="s">
        <v>8338</v>
      </c>
      <c r="T1213" t="s">
        <v>8339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 s="13" t="s">
        <v>8224</v>
      </c>
      <c r="E1214">
        <v>2500</v>
      </c>
      <c r="F1214">
        <v>3226</v>
      </c>
      <c r="G1214" t="s">
        <v>8219</v>
      </c>
      <c r="H1214">
        <v>1448586000</v>
      </c>
      <c r="I1214" s="9">
        <f t="shared" si="72"/>
        <v>42335.041666666672</v>
      </c>
      <c r="J1214">
        <v>1447195695</v>
      </c>
      <c r="K1214" s="9">
        <f t="shared" si="73"/>
        <v>42318.950173611112</v>
      </c>
      <c r="L1214" t="b">
        <v>0</v>
      </c>
      <c r="M1214">
        <v>83</v>
      </c>
      <c r="N1214" t="b">
        <v>1</v>
      </c>
      <c r="O1214" t="s">
        <v>8285</v>
      </c>
      <c r="P1214" s="5">
        <f t="shared" si="74"/>
        <v>129.04</v>
      </c>
      <c r="Q1214" s="13" t="s">
        <v>8246</v>
      </c>
      <c r="R1214" s="15">
        <f t="shared" si="75"/>
        <v>38.867469879518069</v>
      </c>
      <c r="S1214" t="s">
        <v>8338</v>
      </c>
      <c r="T1214" t="s">
        <v>8339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 s="13" t="s">
        <v>8225</v>
      </c>
      <c r="E1215">
        <v>6500</v>
      </c>
      <c r="F1215">
        <v>6645</v>
      </c>
      <c r="G1215" t="s">
        <v>8219</v>
      </c>
      <c r="H1215">
        <v>1485886100</v>
      </c>
      <c r="I1215" s="9">
        <f t="shared" si="72"/>
        <v>42766.755787037036</v>
      </c>
      <c r="J1215">
        <v>1482862100</v>
      </c>
      <c r="K1215" s="9">
        <f t="shared" si="73"/>
        <v>42731.755787037036</v>
      </c>
      <c r="L1215" t="b">
        <v>0</v>
      </c>
      <c r="M1215">
        <v>108</v>
      </c>
      <c r="N1215" t="b">
        <v>1</v>
      </c>
      <c r="O1215" t="s">
        <v>8285</v>
      </c>
      <c r="P1215" s="5">
        <f t="shared" si="74"/>
        <v>102.23076923076924</v>
      </c>
      <c r="Q1215" s="13" t="s">
        <v>8247</v>
      </c>
      <c r="R1215" s="15">
        <f t="shared" si="75"/>
        <v>61.527777777777779</v>
      </c>
      <c r="S1215" t="s">
        <v>8338</v>
      </c>
      <c r="T1215" t="s">
        <v>8339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 s="13" t="s">
        <v>8224</v>
      </c>
      <c r="E1216">
        <v>2000</v>
      </c>
      <c r="F1216">
        <v>2636</v>
      </c>
      <c r="G1216" t="s">
        <v>8219</v>
      </c>
      <c r="H1216">
        <v>1433880605</v>
      </c>
      <c r="I1216" s="9">
        <f t="shared" si="72"/>
        <v>42164.840335648143</v>
      </c>
      <c r="J1216">
        <v>1428696605</v>
      </c>
      <c r="K1216" s="9">
        <f t="shared" si="73"/>
        <v>42104.840335648143</v>
      </c>
      <c r="L1216" t="b">
        <v>0</v>
      </c>
      <c r="M1216">
        <v>25</v>
      </c>
      <c r="N1216" t="b">
        <v>1</v>
      </c>
      <c r="O1216" t="s">
        <v>8285</v>
      </c>
      <c r="P1216" s="5">
        <f t="shared" si="74"/>
        <v>131.80000000000001</v>
      </c>
      <c r="Q1216" s="13" t="s">
        <v>8246</v>
      </c>
      <c r="R1216" s="15">
        <f t="shared" si="75"/>
        <v>105.44</v>
      </c>
      <c r="S1216" t="s">
        <v>8338</v>
      </c>
      <c r="T1216" t="s">
        <v>8339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 s="13" t="s">
        <v>8224</v>
      </c>
      <c r="E1217">
        <v>5000</v>
      </c>
      <c r="F1217">
        <v>39304.01</v>
      </c>
      <c r="G1217" t="s">
        <v>8219</v>
      </c>
      <c r="H1217">
        <v>1401487756</v>
      </c>
      <c r="I1217" s="9">
        <f t="shared" si="72"/>
        <v>41789.923101851848</v>
      </c>
      <c r="J1217">
        <v>1398895756</v>
      </c>
      <c r="K1217" s="9">
        <f t="shared" si="73"/>
        <v>41759.923101851848</v>
      </c>
      <c r="L1217" t="b">
        <v>0</v>
      </c>
      <c r="M1217">
        <v>549</v>
      </c>
      <c r="N1217" t="b">
        <v>1</v>
      </c>
      <c r="O1217" t="s">
        <v>8285</v>
      </c>
      <c r="P1217" s="5">
        <f t="shared" si="74"/>
        <v>786.0802000000001</v>
      </c>
      <c r="Q1217" s="13" t="s">
        <v>8246</v>
      </c>
      <c r="R1217" s="15">
        <f t="shared" si="75"/>
        <v>71.592003642987251</v>
      </c>
      <c r="S1217" t="s">
        <v>8338</v>
      </c>
      <c r="T1217" t="s">
        <v>8339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 s="13" t="s">
        <v>8224</v>
      </c>
      <c r="E1218">
        <v>14000</v>
      </c>
      <c r="F1218">
        <v>20398</v>
      </c>
      <c r="G1218" t="s">
        <v>8219</v>
      </c>
      <c r="H1218">
        <v>1443826980</v>
      </c>
      <c r="I1218" s="9">
        <f t="shared" ref="I1218:I1281" si="76">(((H1218/60)/60)/24)+DATE(1970,1,1)</f>
        <v>42279.960416666669</v>
      </c>
      <c r="J1218">
        <v>1441032457</v>
      </c>
      <c r="K1218" s="9">
        <f t="shared" ref="K1218:K1281" si="77">(((J1218/60)/60)/24)+DATE(1970,1,1)</f>
        <v>42247.616400462968</v>
      </c>
      <c r="L1218" t="b">
        <v>0</v>
      </c>
      <c r="M1218">
        <v>222</v>
      </c>
      <c r="N1218" t="b">
        <v>1</v>
      </c>
      <c r="O1218" t="s">
        <v>8285</v>
      </c>
      <c r="P1218" s="5">
        <f t="shared" ref="P1218:P1281" si="78">F1218/E1218*100</f>
        <v>145.70000000000002</v>
      </c>
      <c r="Q1218" s="13" t="s">
        <v>8246</v>
      </c>
      <c r="R1218" s="15">
        <f t="shared" ref="R1218:R1281" si="79">IF(M1218&gt;0,F1218/M1218,"0")</f>
        <v>91.882882882882882</v>
      </c>
      <c r="S1218" t="s">
        <v>8338</v>
      </c>
      <c r="T1218" t="s">
        <v>8339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 s="13" t="s">
        <v>8224</v>
      </c>
      <c r="E1219">
        <v>26500</v>
      </c>
      <c r="F1219">
        <v>27189</v>
      </c>
      <c r="G1219" t="s">
        <v>8219</v>
      </c>
      <c r="H1219">
        <v>1468524340</v>
      </c>
      <c r="I1219" s="9">
        <f t="shared" si="76"/>
        <v>42565.809490740736</v>
      </c>
      <c r="J1219">
        <v>1465932340</v>
      </c>
      <c r="K1219" s="9">
        <f t="shared" si="77"/>
        <v>42535.809490740736</v>
      </c>
      <c r="L1219" t="b">
        <v>0</v>
      </c>
      <c r="M1219">
        <v>183</v>
      </c>
      <c r="N1219" t="b">
        <v>1</v>
      </c>
      <c r="O1219" t="s">
        <v>8285</v>
      </c>
      <c r="P1219" s="5">
        <f t="shared" si="78"/>
        <v>102.60000000000001</v>
      </c>
      <c r="Q1219" s="13" t="s">
        <v>8246</v>
      </c>
      <c r="R1219" s="15">
        <f t="shared" si="79"/>
        <v>148.57377049180329</v>
      </c>
      <c r="S1219" t="s">
        <v>8338</v>
      </c>
      <c r="T1219" t="s">
        <v>8339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 s="13" t="s">
        <v>8224</v>
      </c>
      <c r="E1220">
        <v>9000</v>
      </c>
      <c r="F1220">
        <v>15505</v>
      </c>
      <c r="G1220" t="s">
        <v>8219</v>
      </c>
      <c r="H1220">
        <v>1446346800</v>
      </c>
      <c r="I1220" s="9">
        <f t="shared" si="76"/>
        <v>42309.125</v>
      </c>
      <c r="J1220">
        <v>1443714800</v>
      </c>
      <c r="K1220" s="9">
        <f t="shared" si="77"/>
        <v>42278.662037037036</v>
      </c>
      <c r="L1220" t="b">
        <v>0</v>
      </c>
      <c r="M1220">
        <v>89</v>
      </c>
      <c r="N1220" t="b">
        <v>1</v>
      </c>
      <c r="O1220" t="s">
        <v>8285</v>
      </c>
      <c r="P1220" s="5">
        <f t="shared" si="78"/>
        <v>172.27777777777777</v>
      </c>
      <c r="Q1220" s="13" t="s">
        <v>8246</v>
      </c>
      <c r="R1220" s="15">
        <f t="shared" si="79"/>
        <v>174.2134831460674</v>
      </c>
      <c r="S1220" t="s">
        <v>8338</v>
      </c>
      <c r="T1220" t="s">
        <v>8339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 s="13" t="s">
        <v>8224</v>
      </c>
      <c r="E1221">
        <v>16350</v>
      </c>
      <c r="F1221">
        <v>26024</v>
      </c>
      <c r="G1221" t="s">
        <v>8219</v>
      </c>
      <c r="H1221">
        <v>1476961513</v>
      </c>
      <c r="I1221" s="9">
        <f t="shared" si="76"/>
        <v>42663.461956018517</v>
      </c>
      <c r="J1221">
        <v>1474369513</v>
      </c>
      <c r="K1221" s="9">
        <f t="shared" si="77"/>
        <v>42633.461956018517</v>
      </c>
      <c r="L1221" t="b">
        <v>0</v>
      </c>
      <c r="M1221">
        <v>253</v>
      </c>
      <c r="N1221" t="b">
        <v>1</v>
      </c>
      <c r="O1221" t="s">
        <v>8285</v>
      </c>
      <c r="P1221" s="5">
        <f t="shared" si="78"/>
        <v>159.16819571865443</v>
      </c>
      <c r="Q1221" s="13" t="s">
        <v>8246</v>
      </c>
      <c r="R1221" s="15">
        <f t="shared" si="79"/>
        <v>102.86166007905139</v>
      </c>
      <c r="S1221" t="s">
        <v>8338</v>
      </c>
      <c r="T1221" t="s">
        <v>8339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 s="13" t="s">
        <v>8236</v>
      </c>
      <c r="E1222">
        <v>15000</v>
      </c>
      <c r="F1222">
        <v>15565</v>
      </c>
      <c r="G1222" t="s">
        <v>8219</v>
      </c>
      <c r="H1222">
        <v>1440515112</v>
      </c>
      <c r="I1222" s="9">
        <f t="shared" si="76"/>
        <v>42241.628611111111</v>
      </c>
      <c r="J1222">
        <v>1437923112</v>
      </c>
      <c r="K1222" s="9">
        <f t="shared" si="77"/>
        <v>42211.628611111111</v>
      </c>
      <c r="L1222" t="b">
        <v>0</v>
      </c>
      <c r="M1222">
        <v>140</v>
      </c>
      <c r="N1222" t="b">
        <v>1</v>
      </c>
      <c r="O1222" t="s">
        <v>8285</v>
      </c>
      <c r="P1222" s="5">
        <f t="shared" si="78"/>
        <v>103.76666666666668</v>
      </c>
      <c r="Q1222" s="13" t="s">
        <v>8249</v>
      </c>
      <c r="R1222" s="15">
        <f t="shared" si="79"/>
        <v>111.17857142857143</v>
      </c>
      <c r="S1222" t="s">
        <v>8338</v>
      </c>
      <c r="T1222" t="s">
        <v>8339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 s="13" t="s">
        <v>8225</v>
      </c>
      <c r="E1223">
        <v>2200</v>
      </c>
      <c r="F1223">
        <v>2451.0100000000002</v>
      </c>
      <c r="G1223" t="s">
        <v>8219</v>
      </c>
      <c r="H1223">
        <v>1480809600</v>
      </c>
      <c r="I1223" s="9">
        <f t="shared" si="76"/>
        <v>42708</v>
      </c>
      <c r="J1223">
        <v>1478431488</v>
      </c>
      <c r="K1223" s="9">
        <f t="shared" si="77"/>
        <v>42680.47555555556</v>
      </c>
      <c r="L1223" t="b">
        <v>0</v>
      </c>
      <c r="M1223">
        <v>103</v>
      </c>
      <c r="N1223" t="b">
        <v>1</v>
      </c>
      <c r="O1223" t="s">
        <v>8285</v>
      </c>
      <c r="P1223" s="5">
        <f t="shared" si="78"/>
        <v>111.40954545454547</v>
      </c>
      <c r="Q1223" s="13" t="s">
        <v>8247</v>
      </c>
      <c r="R1223" s="15">
        <f t="shared" si="79"/>
        <v>23.796213592233013</v>
      </c>
      <c r="S1223" t="s">
        <v>8338</v>
      </c>
      <c r="T1223" t="s">
        <v>8339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 s="13" t="s">
        <v>8229</v>
      </c>
      <c r="E1224">
        <v>4000</v>
      </c>
      <c r="F1224">
        <v>11215</v>
      </c>
      <c r="G1224" t="s">
        <v>8219</v>
      </c>
      <c r="H1224">
        <v>1459483200</v>
      </c>
      <c r="I1224" s="9">
        <f t="shared" si="76"/>
        <v>42461.166666666672</v>
      </c>
      <c r="J1224">
        <v>1456852647</v>
      </c>
      <c r="K1224" s="9">
        <f t="shared" si="77"/>
        <v>42430.720451388886</v>
      </c>
      <c r="L1224" t="b">
        <v>0</v>
      </c>
      <c r="M1224">
        <v>138</v>
      </c>
      <c r="N1224" t="b">
        <v>1</v>
      </c>
      <c r="O1224" t="s">
        <v>8285</v>
      </c>
      <c r="P1224" s="5">
        <f t="shared" si="78"/>
        <v>280.375</v>
      </c>
      <c r="Q1224" s="13" t="s">
        <v>8251</v>
      </c>
      <c r="R1224" s="15">
        <f t="shared" si="79"/>
        <v>81.268115942028984</v>
      </c>
      <c r="S1224" t="s">
        <v>8338</v>
      </c>
      <c r="T1224" t="s">
        <v>8339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 s="13" t="s">
        <v>8224</v>
      </c>
      <c r="E1225">
        <v>19800</v>
      </c>
      <c r="F1225">
        <v>22197</v>
      </c>
      <c r="G1225" t="s">
        <v>8219</v>
      </c>
      <c r="H1225">
        <v>1478754909</v>
      </c>
      <c r="I1225" s="9">
        <f t="shared" si="76"/>
        <v>42684.218854166669</v>
      </c>
      <c r="J1225">
        <v>1476159309</v>
      </c>
      <c r="K1225" s="9">
        <f t="shared" si="77"/>
        <v>42654.177187499998</v>
      </c>
      <c r="L1225" t="b">
        <v>0</v>
      </c>
      <c r="M1225">
        <v>191</v>
      </c>
      <c r="N1225" t="b">
        <v>1</v>
      </c>
      <c r="O1225" t="s">
        <v>8285</v>
      </c>
      <c r="P1225" s="5">
        <f t="shared" si="78"/>
        <v>112.10606060606061</v>
      </c>
      <c r="Q1225" s="13" t="s">
        <v>8246</v>
      </c>
      <c r="R1225" s="15">
        <f t="shared" si="79"/>
        <v>116.21465968586388</v>
      </c>
      <c r="S1225" t="s">
        <v>8338</v>
      </c>
      <c r="T1225" t="s">
        <v>8339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 s="13" t="s">
        <v>8224</v>
      </c>
      <c r="E1226">
        <v>15000</v>
      </c>
      <c r="F1226">
        <v>1060</v>
      </c>
      <c r="G1226" t="s">
        <v>8220</v>
      </c>
      <c r="H1226">
        <v>1402060302</v>
      </c>
      <c r="I1226" s="9">
        <f t="shared" si="76"/>
        <v>41796.549791666665</v>
      </c>
      <c r="J1226">
        <v>1396876302</v>
      </c>
      <c r="K1226" s="9">
        <f t="shared" si="77"/>
        <v>41736.549791666665</v>
      </c>
      <c r="L1226" t="b">
        <v>0</v>
      </c>
      <c r="M1226">
        <v>18</v>
      </c>
      <c r="N1226" t="b">
        <v>0</v>
      </c>
      <c r="O1226" t="s">
        <v>8286</v>
      </c>
      <c r="P1226" s="5">
        <f t="shared" si="78"/>
        <v>7.0666666666666673</v>
      </c>
      <c r="Q1226" s="13" t="s">
        <v>8246</v>
      </c>
      <c r="R1226" s="15">
        <f t="shared" si="79"/>
        <v>58.888888888888886</v>
      </c>
      <c r="S1226" t="s">
        <v>8325</v>
      </c>
      <c r="T1226" t="s">
        <v>8340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 s="13" t="s">
        <v>8224</v>
      </c>
      <c r="E1227">
        <v>3000</v>
      </c>
      <c r="F1227">
        <v>132</v>
      </c>
      <c r="G1227" t="s">
        <v>8220</v>
      </c>
      <c r="H1227">
        <v>1382478278</v>
      </c>
      <c r="I1227" s="9">
        <f t="shared" si="76"/>
        <v>41569.905995370369</v>
      </c>
      <c r="J1227">
        <v>1377294278</v>
      </c>
      <c r="K1227" s="9">
        <f t="shared" si="77"/>
        <v>41509.905995370369</v>
      </c>
      <c r="L1227" t="b">
        <v>0</v>
      </c>
      <c r="M1227">
        <v>3</v>
      </c>
      <c r="N1227" t="b">
        <v>0</v>
      </c>
      <c r="O1227" t="s">
        <v>8286</v>
      </c>
      <c r="P1227" s="5">
        <f t="shared" si="78"/>
        <v>4.3999999999999995</v>
      </c>
      <c r="Q1227" s="13" t="s">
        <v>8246</v>
      </c>
      <c r="R1227" s="15">
        <f t="shared" si="79"/>
        <v>44</v>
      </c>
      <c r="S1227" t="s">
        <v>8325</v>
      </c>
      <c r="T1227" t="s">
        <v>8340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 s="13" t="s">
        <v>8224</v>
      </c>
      <c r="E1228">
        <v>50000</v>
      </c>
      <c r="F1228">
        <v>1937</v>
      </c>
      <c r="G1228" t="s">
        <v>8220</v>
      </c>
      <c r="H1228">
        <v>1398042000</v>
      </c>
      <c r="I1228" s="9">
        <f t="shared" si="76"/>
        <v>41750.041666666664</v>
      </c>
      <c r="J1228">
        <v>1395089981</v>
      </c>
      <c r="K1228" s="9">
        <f t="shared" si="77"/>
        <v>41715.874780092592</v>
      </c>
      <c r="L1228" t="b">
        <v>0</v>
      </c>
      <c r="M1228">
        <v>40</v>
      </c>
      <c r="N1228" t="b">
        <v>0</v>
      </c>
      <c r="O1228" t="s">
        <v>8286</v>
      </c>
      <c r="P1228" s="5">
        <f t="shared" si="78"/>
        <v>3.8739999999999997</v>
      </c>
      <c r="Q1228" s="13" t="s">
        <v>8246</v>
      </c>
      <c r="R1228" s="15">
        <f t="shared" si="79"/>
        <v>48.424999999999997</v>
      </c>
      <c r="S1228" t="s">
        <v>8325</v>
      </c>
      <c r="T1228" t="s">
        <v>8340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 s="13" t="s">
        <v>8224</v>
      </c>
      <c r="E1229">
        <v>2000</v>
      </c>
      <c r="F1229">
        <v>0</v>
      </c>
      <c r="G1229" t="s">
        <v>8220</v>
      </c>
      <c r="H1229">
        <v>1407394800</v>
      </c>
      <c r="I1229" s="9">
        <f t="shared" si="76"/>
        <v>41858.291666666664</v>
      </c>
      <c r="J1229">
        <v>1404770616</v>
      </c>
      <c r="K1229" s="9">
        <f t="shared" si="77"/>
        <v>41827.919166666667</v>
      </c>
      <c r="L1229" t="b">
        <v>0</v>
      </c>
      <c r="M1229">
        <v>0</v>
      </c>
      <c r="N1229" t="b">
        <v>0</v>
      </c>
      <c r="O1229" t="s">
        <v>8286</v>
      </c>
      <c r="P1229" s="5">
        <f t="shared" si="78"/>
        <v>0</v>
      </c>
      <c r="Q1229" s="13" t="s">
        <v>8246</v>
      </c>
      <c r="R1229" s="15" t="str">
        <f t="shared" si="79"/>
        <v>0</v>
      </c>
      <c r="S1229" t="s">
        <v>8325</v>
      </c>
      <c r="T1229" t="s">
        <v>8340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 s="13" t="s">
        <v>8224</v>
      </c>
      <c r="E1230">
        <v>5000</v>
      </c>
      <c r="F1230">
        <v>1465</v>
      </c>
      <c r="G1230" t="s">
        <v>8220</v>
      </c>
      <c r="H1230">
        <v>1317231008</v>
      </c>
      <c r="I1230" s="9">
        <f t="shared" si="76"/>
        <v>40814.729259259257</v>
      </c>
      <c r="J1230">
        <v>1312047008</v>
      </c>
      <c r="K1230" s="9">
        <f t="shared" si="77"/>
        <v>40754.729259259257</v>
      </c>
      <c r="L1230" t="b">
        <v>0</v>
      </c>
      <c r="M1230">
        <v>24</v>
      </c>
      <c r="N1230" t="b">
        <v>0</v>
      </c>
      <c r="O1230" t="s">
        <v>8286</v>
      </c>
      <c r="P1230" s="5">
        <f t="shared" si="78"/>
        <v>29.299999999999997</v>
      </c>
      <c r="Q1230" s="13" t="s">
        <v>8246</v>
      </c>
      <c r="R1230" s="15">
        <f t="shared" si="79"/>
        <v>61.041666666666664</v>
      </c>
      <c r="S1230" t="s">
        <v>8325</v>
      </c>
      <c r="T1230" t="s">
        <v>8340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 s="13" t="s">
        <v>8224</v>
      </c>
      <c r="E1231">
        <v>2750</v>
      </c>
      <c r="F1231">
        <v>25</v>
      </c>
      <c r="G1231" t="s">
        <v>8220</v>
      </c>
      <c r="H1231">
        <v>1334592000</v>
      </c>
      <c r="I1231" s="9">
        <f t="shared" si="76"/>
        <v>41015.666666666664</v>
      </c>
      <c r="J1231">
        <v>1331982127</v>
      </c>
      <c r="K1231" s="9">
        <f t="shared" si="77"/>
        <v>40985.459803240738</v>
      </c>
      <c r="L1231" t="b">
        <v>0</v>
      </c>
      <c r="M1231">
        <v>1</v>
      </c>
      <c r="N1231" t="b">
        <v>0</v>
      </c>
      <c r="O1231" t="s">
        <v>8286</v>
      </c>
      <c r="P1231" s="5">
        <f t="shared" si="78"/>
        <v>0.90909090909090906</v>
      </c>
      <c r="Q1231" s="13" t="s">
        <v>8246</v>
      </c>
      <c r="R1231" s="15">
        <f t="shared" si="79"/>
        <v>25</v>
      </c>
      <c r="S1231" t="s">
        <v>8325</v>
      </c>
      <c r="T1231" t="s">
        <v>8340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 s="13" t="s">
        <v>8224</v>
      </c>
      <c r="E1232">
        <v>500000</v>
      </c>
      <c r="F1232">
        <v>0</v>
      </c>
      <c r="G1232" t="s">
        <v>8220</v>
      </c>
      <c r="H1232">
        <v>1298589630</v>
      </c>
      <c r="I1232" s="9">
        <f t="shared" si="76"/>
        <v>40598.972569444442</v>
      </c>
      <c r="J1232">
        <v>1295997630</v>
      </c>
      <c r="K1232" s="9">
        <f t="shared" si="77"/>
        <v>40568.972569444442</v>
      </c>
      <c r="L1232" t="b">
        <v>0</v>
      </c>
      <c r="M1232">
        <v>0</v>
      </c>
      <c r="N1232" t="b">
        <v>0</v>
      </c>
      <c r="O1232" t="s">
        <v>8286</v>
      </c>
      <c r="P1232" s="5">
        <f t="shared" si="78"/>
        <v>0</v>
      </c>
      <c r="Q1232" s="13" t="s">
        <v>8246</v>
      </c>
      <c r="R1232" s="15" t="str">
        <f t="shared" si="79"/>
        <v>0</v>
      </c>
      <c r="S1232" t="s">
        <v>8325</v>
      </c>
      <c r="T1232" t="s">
        <v>8340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 s="13" t="s">
        <v>8224</v>
      </c>
      <c r="E1233">
        <v>5000</v>
      </c>
      <c r="F1233">
        <v>0</v>
      </c>
      <c r="G1233" t="s">
        <v>8220</v>
      </c>
      <c r="H1233">
        <v>1440723600</v>
      </c>
      <c r="I1233" s="9">
        <f t="shared" si="76"/>
        <v>42244.041666666672</v>
      </c>
      <c r="J1233">
        <v>1436394968</v>
      </c>
      <c r="K1233" s="9">
        <f t="shared" si="77"/>
        <v>42193.941759259258</v>
      </c>
      <c r="L1233" t="b">
        <v>0</v>
      </c>
      <c r="M1233">
        <v>0</v>
      </c>
      <c r="N1233" t="b">
        <v>0</v>
      </c>
      <c r="O1233" t="s">
        <v>8286</v>
      </c>
      <c r="P1233" s="5">
        <f t="shared" si="78"/>
        <v>0</v>
      </c>
      <c r="Q1233" s="13" t="s">
        <v>8246</v>
      </c>
      <c r="R1233" s="15" t="str">
        <f t="shared" si="79"/>
        <v>0</v>
      </c>
      <c r="S1233" t="s">
        <v>8325</v>
      </c>
      <c r="T1233" t="s">
        <v>8340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 s="13" t="s">
        <v>8224</v>
      </c>
      <c r="E1234">
        <v>5000</v>
      </c>
      <c r="F1234">
        <v>40</v>
      </c>
      <c r="G1234" t="s">
        <v>8220</v>
      </c>
      <c r="H1234">
        <v>1381090870</v>
      </c>
      <c r="I1234" s="9">
        <f t="shared" si="76"/>
        <v>41553.848032407412</v>
      </c>
      <c r="J1234">
        <v>1377030070</v>
      </c>
      <c r="K1234" s="9">
        <f t="shared" si="77"/>
        <v>41506.848032407412</v>
      </c>
      <c r="L1234" t="b">
        <v>0</v>
      </c>
      <c r="M1234">
        <v>1</v>
      </c>
      <c r="N1234" t="b">
        <v>0</v>
      </c>
      <c r="O1234" t="s">
        <v>8286</v>
      </c>
      <c r="P1234" s="5">
        <f t="shared" si="78"/>
        <v>0.8</v>
      </c>
      <c r="Q1234" s="13" t="s">
        <v>8246</v>
      </c>
      <c r="R1234" s="15">
        <f t="shared" si="79"/>
        <v>40</v>
      </c>
      <c r="S1234" t="s">
        <v>8325</v>
      </c>
      <c r="T1234" t="s">
        <v>8340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 s="13" t="s">
        <v>8224</v>
      </c>
      <c r="E1235">
        <v>1000</v>
      </c>
      <c r="F1235">
        <v>116</v>
      </c>
      <c r="G1235" t="s">
        <v>8220</v>
      </c>
      <c r="H1235">
        <v>1329864374</v>
      </c>
      <c r="I1235" s="9">
        <f t="shared" si="76"/>
        <v>40960.948773148149</v>
      </c>
      <c r="J1235">
        <v>1328049974</v>
      </c>
      <c r="K1235" s="9">
        <f t="shared" si="77"/>
        <v>40939.948773148149</v>
      </c>
      <c r="L1235" t="b">
        <v>0</v>
      </c>
      <c r="M1235">
        <v>6</v>
      </c>
      <c r="N1235" t="b">
        <v>0</v>
      </c>
      <c r="O1235" t="s">
        <v>8286</v>
      </c>
      <c r="P1235" s="5">
        <f t="shared" si="78"/>
        <v>11.600000000000001</v>
      </c>
      <c r="Q1235" s="13" t="s">
        <v>8246</v>
      </c>
      <c r="R1235" s="15">
        <f t="shared" si="79"/>
        <v>19.333333333333332</v>
      </c>
      <c r="S1235" t="s">
        <v>8325</v>
      </c>
      <c r="T1235" t="s">
        <v>8340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 s="13" t="s">
        <v>8225</v>
      </c>
      <c r="E1236">
        <v>50000</v>
      </c>
      <c r="F1236">
        <v>0</v>
      </c>
      <c r="G1236" t="s">
        <v>8220</v>
      </c>
      <c r="H1236">
        <v>1422903342</v>
      </c>
      <c r="I1236" s="9">
        <f t="shared" si="76"/>
        <v>42037.788680555561</v>
      </c>
      <c r="J1236">
        <v>1420311342</v>
      </c>
      <c r="K1236" s="9">
        <f t="shared" si="77"/>
        <v>42007.788680555561</v>
      </c>
      <c r="L1236" t="b">
        <v>0</v>
      </c>
      <c r="M1236">
        <v>0</v>
      </c>
      <c r="N1236" t="b">
        <v>0</v>
      </c>
      <c r="O1236" t="s">
        <v>8286</v>
      </c>
      <c r="P1236" s="5">
        <f t="shared" si="78"/>
        <v>0</v>
      </c>
      <c r="Q1236" s="13" t="s">
        <v>8247</v>
      </c>
      <c r="R1236" s="15" t="str">
        <f t="shared" si="79"/>
        <v>0</v>
      </c>
      <c r="S1236" t="s">
        <v>8325</v>
      </c>
      <c r="T1236" t="s">
        <v>8340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 s="13" t="s">
        <v>8224</v>
      </c>
      <c r="E1237">
        <v>7534</v>
      </c>
      <c r="F1237">
        <v>210</v>
      </c>
      <c r="G1237" t="s">
        <v>8220</v>
      </c>
      <c r="H1237">
        <v>1387077299</v>
      </c>
      <c r="I1237" s="9">
        <f t="shared" si="76"/>
        <v>41623.135405092595</v>
      </c>
      <c r="J1237">
        <v>1383621299</v>
      </c>
      <c r="K1237" s="9">
        <f t="shared" si="77"/>
        <v>41583.135405092595</v>
      </c>
      <c r="L1237" t="b">
        <v>0</v>
      </c>
      <c r="M1237">
        <v>6</v>
      </c>
      <c r="N1237" t="b">
        <v>0</v>
      </c>
      <c r="O1237" t="s">
        <v>8286</v>
      </c>
      <c r="P1237" s="5">
        <f t="shared" si="78"/>
        <v>2.7873639500929119</v>
      </c>
      <c r="Q1237" s="13" t="s">
        <v>8246</v>
      </c>
      <c r="R1237" s="15">
        <f t="shared" si="79"/>
        <v>35</v>
      </c>
      <c r="S1237" t="s">
        <v>8325</v>
      </c>
      <c r="T1237" t="s">
        <v>8340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 s="13" t="s">
        <v>8224</v>
      </c>
      <c r="E1238">
        <v>2500</v>
      </c>
      <c r="F1238">
        <v>0</v>
      </c>
      <c r="G1238" t="s">
        <v>8220</v>
      </c>
      <c r="H1238">
        <v>1343491200</v>
      </c>
      <c r="I1238" s="9">
        <f t="shared" si="76"/>
        <v>41118.666666666664</v>
      </c>
      <c r="J1238">
        <v>1342801164</v>
      </c>
      <c r="K1238" s="9">
        <f t="shared" si="77"/>
        <v>41110.680138888885</v>
      </c>
      <c r="L1238" t="b">
        <v>0</v>
      </c>
      <c r="M1238">
        <v>0</v>
      </c>
      <c r="N1238" t="b">
        <v>0</v>
      </c>
      <c r="O1238" t="s">
        <v>8286</v>
      </c>
      <c r="P1238" s="5">
        <f t="shared" si="78"/>
        <v>0</v>
      </c>
      <c r="Q1238" s="13" t="s">
        <v>8246</v>
      </c>
      <c r="R1238" s="15" t="str">
        <f t="shared" si="79"/>
        <v>0</v>
      </c>
      <c r="S1238" t="s">
        <v>8325</v>
      </c>
      <c r="T1238" t="s">
        <v>8340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 s="13" t="s">
        <v>8224</v>
      </c>
      <c r="E1239">
        <v>25000</v>
      </c>
      <c r="F1239">
        <v>0</v>
      </c>
      <c r="G1239" t="s">
        <v>8220</v>
      </c>
      <c r="H1239">
        <v>1345790865</v>
      </c>
      <c r="I1239" s="9">
        <f t="shared" si="76"/>
        <v>41145.283159722225</v>
      </c>
      <c r="J1239">
        <v>1344062865</v>
      </c>
      <c r="K1239" s="9">
        <f t="shared" si="77"/>
        <v>41125.283159722225</v>
      </c>
      <c r="L1239" t="b">
        <v>0</v>
      </c>
      <c r="M1239">
        <v>0</v>
      </c>
      <c r="N1239" t="b">
        <v>0</v>
      </c>
      <c r="O1239" t="s">
        <v>8286</v>
      </c>
      <c r="P1239" s="5">
        <f t="shared" si="78"/>
        <v>0</v>
      </c>
      <c r="Q1239" s="13" t="s">
        <v>8246</v>
      </c>
      <c r="R1239" s="15" t="str">
        <f t="shared" si="79"/>
        <v>0</v>
      </c>
      <c r="S1239" t="s">
        <v>8325</v>
      </c>
      <c r="T1239" t="s">
        <v>8340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 s="13" t="s">
        <v>8224</v>
      </c>
      <c r="E1240">
        <v>1000</v>
      </c>
      <c r="F1240">
        <v>178</v>
      </c>
      <c r="G1240" t="s">
        <v>8220</v>
      </c>
      <c r="H1240">
        <v>1312641536</v>
      </c>
      <c r="I1240" s="9">
        <f t="shared" si="76"/>
        <v>40761.61037037037</v>
      </c>
      <c r="J1240">
        <v>1310049536</v>
      </c>
      <c r="K1240" s="9">
        <f t="shared" si="77"/>
        <v>40731.61037037037</v>
      </c>
      <c r="L1240" t="b">
        <v>0</v>
      </c>
      <c r="M1240">
        <v>3</v>
      </c>
      <c r="N1240" t="b">
        <v>0</v>
      </c>
      <c r="O1240" t="s">
        <v>8286</v>
      </c>
      <c r="P1240" s="5">
        <f t="shared" si="78"/>
        <v>17.8</v>
      </c>
      <c r="Q1240" s="13" t="s">
        <v>8246</v>
      </c>
      <c r="R1240" s="15">
        <f t="shared" si="79"/>
        <v>59.333333333333336</v>
      </c>
      <c r="S1240" t="s">
        <v>8325</v>
      </c>
      <c r="T1240" t="s">
        <v>8340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 s="13" t="s">
        <v>8224</v>
      </c>
      <c r="E1241">
        <v>2500</v>
      </c>
      <c r="F1241">
        <v>0</v>
      </c>
      <c r="G1241" t="s">
        <v>8220</v>
      </c>
      <c r="H1241">
        <v>1325804767</v>
      </c>
      <c r="I1241" s="9">
        <f t="shared" si="76"/>
        <v>40913.962581018517</v>
      </c>
      <c r="J1241">
        <v>1323212767</v>
      </c>
      <c r="K1241" s="9">
        <f t="shared" si="77"/>
        <v>40883.962581018517</v>
      </c>
      <c r="L1241" t="b">
        <v>0</v>
      </c>
      <c r="M1241">
        <v>0</v>
      </c>
      <c r="N1241" t="b">
        <v>0</v>
      </c>
      <c r="O1241" t="s">
        <v>8286</v>
      </c>
      <c r="P1241" s="5">
        <f t="shared" si="78"/>
        <v>0</v>
      </c>
      <c r="Q1241" s="13" t="s">
        <v>8246</v>
      </c>
      <c r="R1241" s="15" t="str">
        <f t="shared" si="79"/>
        <v>0</v>
      </c>
      <c r="S1241" t="s">
        <v>8325</v>
      </c>
      <c r="T1241" t="s">
        <v>8340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 s="13" t="s">
        <v>8224</v>
      </c>
      <c r="E1242">
        <v>8000</v>
      </c>
      <c r="F1242">
        <v>241</v>
      </c>
      <c r="G1242" t="s">
        <v>8220</v>
      </c>
      <c r="H1242">
        <v>1373665860</v>
      </c>
      <c r="I1242" s="9">
        <f t="shared" si="76"/>
        <v>41467.910416666666</v>
      </c>
      <c r="J1242">
        <v>1368579457</v>
      </c>
      <c r="K1242" s="9">
        <f t="shared" si="77"/>
        <v>41409.040011574078</v>
      </c>
      <c r="L1242" t="b">
        <v>0</v>
      </c>
      <c r="M1242">
        <v>8</v>
      </c>
      <c r="N1242" t="b">
        <v>0</v>
      </c>
      <c r="O1242" t="s">
        <v>8286</v>
      </c>
      <c r="P1242" s="5">
        <f t="shared" si="78"/>
        <v>3.0124999999999997</v>
      </c>
      <c r="Q1242" s="13" t="s">
        <v>8246</v>
      </c>
      <c r="R1242" s="15">
        <f t="shared" si="79"/>
        <v>30.125</v>
      </c>
      <c r="S1242" t="s">
        <v>8325</v>
      </c>
      <c r="T1242" t="s">
        <v>8340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 s="13" t="s">
        <v>8224</v>
      </c>
      <c r="E1243">
        <v>5000</v>
      </c>
      <c r="F1243">
        <v>2537</v>
      </c>
      <c r="G1243" t="s">
        <v>8220</v>
      </c>
      <c r="H1243">
        <v>1414994340</v>
      </c>
      <c r="I1243" s="9">
        <f t="shared" si="76"/>
        <v>41946.249305555553</v>
      </c>
      <c r="J1243">
        <v>1413057980</v>
      </c>
      <c r="K1243" s="9">
        <f t="shared" si="77"/>
        <v>41923.837731481479</v>
      </c>
      <c r="L1243" t="b">
        <v>0</v>
      </c>
      <c r="M1243">
        <v>34</v>
      </c>
      <c r="N1243" t="b">
        <v>0</v>
      </c>
      <c r="O1243" t="s">
        <v>8286</v>
      </c>
      <c r="P1243" s="5">
        <f t="shared" si="78"/>
        <v>50.739999999999995</v>
      </c>
      <c r="Q1243" s="13" t="s">
        <v>8246</v>
      </c>
      <c r="R1243" s="15">
        <f t="shared" si="79"/>
        <v>74.617647058823536</v>
      </c>
      <c r="S1243" t="s">
        <v>8325</v>
      </c>
      <c r="T1243" t="s">
        <v>8340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 s="13" t="s">
        <v>8224</v>
      </c>
      <c r="E1244">
        <v>911</v>
      </c>
      <c r="F1244">
        <v>5</v>
      </c>
      <c r="G1244" t="s">
        <v>8220</v>
      </c>
      <c r="H1244">
        <v>1315747080</v>
      </c>
      <c r="I1244" s="9">
        <f t="shared" si="76"/>
        <v>40797.554166666669</v>
      </c>
      <c r="J1244">
        <v>1314417502</v>
      </c>
      <c r="K1244" s="9">
        <f t="shared" si="77"/>
        <v>40782.165532407409</v>
      </c>
      <c r="L1244" t="b">
        <v>0</v>
      </c>
      <c r="M1244">
        <v>1</v>
      </c>
      <c r="N1244" t="b">
        <v>0</v>
      </c>
      <c r="O1244" t="s">
        <v>8286</v>
      </c>
      <c r="P1244" s="5">
        <f t="shared" si="78"/>
        <v>0.54884742041712409</v>
      </c>
      <c r="Q1244" s="13" t="s">
        <v>8246</v>
      </c>
      <c r="R1244" s="15">
        <f t="shared" si="79"/>
        <v>5</v>
      </c>
      <c r="S1244" t="s">
        <v>8325</v>
      </c>
      <c r="T1244" t="s">
        <v>8340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 s="13" t="s">
        <v>8224</v>
      </c>
      <c r="E1245">
        <v>12000</v>
      </c>
      <c r="F1245">
        <v>1691</v>
      </c>
      <c r="G1245" t="s">
        <v>8220</v>
      </c>
      <c r="H1245">
        <v>1310158800</v>
      </c>
      <c r="I1245" s="9">
        <f t="shared" si="76"/>
        <v>40732.875</v>
      </c>
      <c r="J1245">
        <v>1304888771</v>
      </c>
      <c r="K1245" s="9">
        <f t="shared" si="77"/>
        <v>40671.879293981481</v>
      </c>
      <c r="L1245" t="b">
        <v>0</v>
      </c>
      <c r="M1245">
        <v>38</v>
      </c>
      <c r="N1245" t="b">
        <v>0</v>
      </c>
      <c r="O1245" t="s">
        <v>8286</v>
      </c>
      <c r="P1245" s="5">
        <f t="shared" si="78"/>
        <v>14.091666666666667</v>
      </c>
      <c r="Q1245" s="13" t="s">
        <v>8246</v>
      </c>
      <c r="R1245" s="15">
        <f t="shared" si="79"/>
        <v>44.5</v>
      </c>
      <c r="S1245" t="s">
        <v>8325</v>
      </c>
      <c r="T1245" t="s">
        <v>8340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 s="13" t="s">
        <v>8224</v>
      </c>
      <c r="E1246">
        <v>2000</v>
      </c>
      <c r="F1246">
        <v>2076</v>
      </c>
      <c r="G1246" t="s">
        <v>8219</v>
      </c>
      <c r="H1246">
        <v>1366664400</v>
      </c>
      <c r="I1246" s="9">
        <f t="shared" si="76"/>
        <v>41386.875</v>
      </c>
      <c r="J1246">
        <v>1363981723</v>
      </c>
      <c r="K1246" s="9">
        <f t="shared" si="77"/>
        <v>41355.825497685182</v>
      </c>
      <c r="L1246" t="b">
        <v>1</v>
      </c>
      <c r="M1246">
        <v>45</v>
      </c>
      <c r="N1246" t="b">
        <v>1</v>
      </c>
      <c r="O1246" t="s">
        <v>8276</v>
      </c>
      <c r="P1246" s="5">
        <f t="shared" si="78"/>
        <v>103.8</v>
      </c>
      <c r="Q1246" s="13" t="s">
        <v>8246</v>
      </c>
      <c r="R1246" s="15">
        <f t="shared" si="79"/>
        <v>46.133333333333333</v>
      </c>
      <c r="S1246" t="s">
        <v>8325</v>
      </c>
      <c r="T1246" t="s">
        <v>8326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 s="13" t="s">
        <v>8224</v>
      </c>
      <c r="E1247">
        <v>2000</v>
      </c>
      <c r="F1247">
        <v>2405</v>
      </c>
      <c r="G1247" t="s">
        <v>8219</v>
      </c>
      <c r="H1247">
        <v>1402755834</v>
      </c>
      <c r="I1247" s="9">
        <f t="shared" si="76"/>
        <v>41804.599930555552</v>
      </c>
      <c r="J1247">
        <v>1400163834</v>
      </c>
      <c r="K1247" s="9">
        <f t="shared" si="77"/>
        <v>41774.599930555552</v>
      </c>
      <c r="L1247" t="b">
        <v>1</v>
      </c>
      <c r="M1247">
        <v>17</v>
      </c>
      <c r="N1247" t="b">
        <v>1</v>
      </c>
      <c r="O1247" t="s">
        <v>8276</v>
      </c>
      <c r="P1247" s="5">
        <f t="shared" si="78"/>
        <v>120.24999999999999</v>
      </c>
      <c r="Q1247" s="13" t="s">
        <v>8246</v>
      </c>
      <c r="R1247" s="15">
        <f t="shared" si="79"/>
        <v>141.47058823529412</v>
      </c>
      <c r="S1247" t="s">
        <v>8325</v>
      </c>
      <c r="T1247" t="s">
        <v>8326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 s="13" t="s">
        <v>8224</v>
      </c>
      <c r="E1248">
        <v>2000</v>
      </c>
      <c r="F1248">
        <v>2340</v>
      </c>
      <c r="G1248" t="s">
        <v>8219</v>
      </c>
      <c r="H1248">
        <v>1323136949</v>
      </c>
      <c r="I1248" s="9">
        <f t="shared" si="76"/>
        <v>40883.085057870368</v>
      </c>
      <c r="J1248">
        <v>1319245349</v>
      </c>
      <c r="K1248" s="9">
        <f t="shared" si="77"/>
        <v>40838.043391203704</v>
      </c>
      <c r="L1248" t="b">
        <v>1</v>
      </c>
      <c r="M1248">
        <v>31</v>
      </c>
      <c r="N1248" t="b">
        <v>1</v>
      </c>
      <c r="O1248" t="s">
        <v>8276</v>
      </c>
      <c r="P1248" s="5">
        <f t="shared" si="78"/>
        <v>117</v>
      </c>
      <c r="Q1248" s="13" t="s">
        <v>8246</v>
      </c>
      <c r="R1248" s="15">
        <f t="shared" si="79"/>
        <v>75.483870967741936</v>
      </c>
      <c r="S1248" t="s">
        <v>8325</v>
      </c>
      <c r="T1248" t="s">
        <v>8326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 s="13" t="s">
        <v>8224</v>
      </c>
      <c r="E1249">
        <v>3500</v>
      </c>
      <c r="F1249">
        <v>4275</v>
      </c>
      <c r="G1249" t="s">
        <v>8219</v>
      </c>
      <c r="H1249">
        <v>1367823655</v>
      </c>
      <c r="I1249" s="9">
        <f t="shared" si="76"/>
        <v>41400.292303240742</v>
      </c>
      <c r="J1249">
        <v>1365231655</v>
      </c>
      <c r="K1249" s="9">
        <f t="shared" si="77"/>
        <v>41370.292303240742</v>
      </c>
      <c r="L1249" t="b">
        <v>1</v>
      </c>
      <c r="M1249">
        <v>50</v>
      </c>
      <c r="N1249" t="b">
        <v>1</v>
      </c>
      <c r="O1249" t="s">
        <v>8276</v>
      </c>
      <c r="P1249" s="5">
        <f t="shared" si="78"/>
        <v>122.14285714285715</v>
      </c>
      <c r="Q1249" s="13" t="s">
        <v>8246</v>
      </c>
      <c r="R1249" s="15">
        <f t="shared" si="79"/>
        <v>85.5</v>
      </c>
      <c r="S1249" t="s">
        <v>8325</v>
      </c>
      <c r="T1249" t="s">
        <v>8326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 s="13" t="s">
        <v>8224</v>
      </c>
      <c r="E1250">
        <v>2500</v>
      </c>
      <c r="F1250">
        <v>3791</v>
      </c>
      <c r="G1250" t="s">
        <v>8219</v>
      </c>
      <c r="H1250">
        <v>1402642740</v>
      </c>
      <c r="I1250" s="9">
        <f t="shared" si="76"/>
        <v>41803.290972222225</v>
      </c>
      <c r="J1250">
        <v>1399563953</v>
      </c>
      <c r="K1250" s="9">
        <f t="shared" si="77"/>
        <v>41767.656863425924</v>
      </c>
      <c r="L1250" t="b">
        <v>1</v>
      </c>
      <c r="M1250">
        <v>59</v>
      </c>
      <c r="N1250" t="b">
        <v>1</v>
      </c>
      <c r="O1250" t="s">
        <v>8276</v>
      </c>
      <c r="P1250" s="5">
        <f t="shared" si="78"/>
        <v>151.63999999999999</v>
      </c>
      <c r="Q1250" s="13" t="s">
        <v>8246</v>
      </c>
      <c r="R1250" s="15">
        <f t="shared" si="79"/>
        <v>64.254237288135599</v>
      </c>
      <c r="S1250" t="s">
        <v>8325</v>
      </c>
      <c r="T1250" t="s">
        <v>8326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 s="13" t="s">
        <v>8224</v>
      </c>
      <c r="E1251">
        <v>5000</v>
      </c>
      <c r="F1251">
        <v>5222</v>
      </c>
      <c r="G1251" t="s">
        <v>8219</v>
      </c>
      <c r="H1251">
        <v>1341683211</v>
      </c>
      <c r="I1251" s="9">
        <f t="shared" si="76"/>
        <v>41097.74086805556</v>
      </c>
      <c r="J1251">
        <v>1339091211</v>
      </c>
      <c r="K1251" s="9">
        <f t="shared" si="77"/>
        <v>41067.74086805556</v>
      </c>
      <c r="L1251" t="b">
        <v>1</v>
      </c>
      <c r="M1251">
        <v>81</v>
      </c>
      <c r="N1251" t="b">
        <v>1</v>
      </c>
      <c r="O1251" t="s">
        <v>8276</v>
      </c>
      <c r="P1251" s="5">
        <f t="shared" si="78"/>
        <v>104.44</v>
      </c>
      <c r="Q1251" s="13" t="s">
        <v>8246</v>
      </c>
      <c r="R1251" s="15">
        <f t="shared" si="79"/>
        <v>64.46913580246914</v>
      </c>
      <c r="S1251" t="s">
        <v>8325</v>
      </c>
      <c r="T1251" t="s">
        <v>8326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 s="13" t="s">
        <v>8224</v>
      </c>
      <c r="E1252">
        <v>30000</v>
      </c>
      <c r="F1252">
        <v>60046</v>
      </c>
      <c r="G1252" t="s">
        <v>8219</v>
      </c>
      <c r="H1252">
        <v>1410017131</v>
      </c>
      <c r="I1252" s="9">
        <f t="shared" si="76"/>
        <v>41888.64271990741</v>
      </c>
      <c r="J1252">
        <v>1406129131</v>
      </c>
      <c r="K1252" s="9">
        <f t="shared" si="77"/>
        <v>41843.64271990741</v>
      </c>
      <c r="L1252" t="b">
        <v>1</v>
      </c>
      <c r="M1252">
        <v>508</v>
      </c>
      <c r="N1252" t="b">
        <v>1</v>
      </c>
      <c r="O1252" t="s">
        <v>8276</v>
      </c>
      <c r="P1252" s="5">
        <f t="shared" si="78"/>
        <v>200.15333333333331</v>
      </c>
      <c r="Q1252" s="13" t="s">
        <v>8246</v>
      </c>
      <c r="R1252" s="15">
        <f t="shared" si="79"/>
        <v>118.2007874015748</v>
      </c>
      <c r="S1252" t="s">
        <v>8325</v>
      </c>
      <c r="T1252" t="s">
        <v>8326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 s="13" t="s">
        <v>8224</v>
      </c>
      <c r="E1253">
        <v>6000</v>
      </c>
      <c r="F1253">
        <v>6108</v>
      </c>
      <c r="G1253" t="s">
        <v>8219</v>
      </c>
      <c r="H1253">
        <v>1316979167</v>
      </c>
      <c r="I1253" s="9">
        <f t="shared" si="76"/>
        <v>40811.814432870371</v>
      </c>
      <c r="J1253">
        <v>1311795167</v>
      </c>
      <c r="K1253" s="9">
        <f t="shared" si="77"/>
        <v>40751.814432870371</v>
      </c>
      <c r="L1253" t="b">
        <v>1</v>
      </c>
      <c r="M1253">
        <v>74</v>
      </c>
      <c r="N1253" t="b">
        <v>1</v>
      </c>
      <c r="O1253" t="s">
        <v>8276</v>
      </c>
      <c r="P1253" s="5">
        <f t="shared" si="78"/>
        <v>101.8</v>
      </c>
      <c r="Q1253" s="13" t="s">
        <v>8246</v>
      </c>
      <c r="R1253" s="15">
        <f t="shared" si="79"/>
        <v>82.540540540540547</v>
      </c>
      <c r="S1253" t="s">
        <v>8325</v>
      </c>
      <c r="T1253" t="s">
        <v>8326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 s="13" t="s">
        <v>8224</v>
      </c>
      <c r="E1254">
        <v>3500</v>
      </c>
      <c r="F1254">
        <v>4818</v>
      </c>
      <c r="G1254" t="s">
        <v>8219</v>
      </c>
      <c r="H1254">
        <v>1382658169</v>
      </c>
      <c r="I1254" s="9">
        <f t="shared" si="76"/>
        <v>41571.988067129627</v>
      </c>
      <c r="J1254">
        <v>1380238969</v>
      </c>
      <c r="K1254" s="9">
        <f t="shared" si="77"/>
        <v>41543.988067129627</v>
      </c>
      <c r="L1254" t="b">
        <v>1</v>
      </c>
      <c r="M1254">
        <v>141</v>
      </c>
      <c r="N1254" t="b">
        <v>1</v>
      </c>
      <c r="O1254" t="s">
        <v>8276</v>
      </c>
      <c r="P1254" s="5">
        <f t="shared" si="78"/>
        <v>137.65714285714284</v>
      </c>
      <c r="Q1254" s="13" t="s">
        <v>8246</v>
      </c>
      <c r="R1254" s="15">
        <f t="shared" si="79"/>
        <v>34.170212765957444</v>
      </c>
      <c r="S1254" t="s">
        <v>8325</v>
      </c>
      <c r="T1254" t="s">
        <v>8326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 s="13" t="s">
        <v>8224</v>
      </c>
      <c r="E1255">
        <v>10</v>
      </c>
      <c r="F1255">
        <v>30383.32</v>
      </c>
      <c r="G1255" t="s">
        <v>8219</v>
      </c>
      <c r="H1255">
        <v>1409770107</v>
      </c>
      <c r="I1255" s="9">
        <f t="shared" si="76"/>
        <v>41885.783645833333</v>
      </c>
      <c r="J1255">
        <v>1407178107</v>
      </c>
      <c r="K1255" s="9">
        <f t="shared" si="77"/>
        <v>41855.783645833333</v>
      </c>
      <c r="L1255" t="b">
        <v>1</v>
      </c>
      <c r="M1255">
        <v>711</v>
      </c>
      <c r="N1255" t="b">
        <v>1</v>
      </c>
      <c r="O1255" t="s">
        <v>8276</v>
      </c>
      <c r="P1255" s="5">
        <f t="shared" si="78"/>
        <v>303833.2</v>
      </c>
      <c r="Q1255" s="13" t="s">
        <v>8246</v>
      </c>
      <c r="R1255" s="15">
        <f t="shared" si="79"/>
        <v>42.73322081575246</v>
      </c>
      <c r="S1255" t="s">
        <v>8325</v>
      </c>
      <c r="T1255" t="s">
        <v>8326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 s="13" t="s">
        <v>8224</v>
      </c>
      <c r="E1256">
        <v>6700</v>
      </c>
      <c r="F1256">
        <v>13323</v>
      </c>
      <c r="G1256" t="s">
        <v>8219</v>
      </c>
      <c r="H1256">
        <v>1293857940</v>
      </c>
      <c r="I1256" s="9">
        <f t="shared" si="76"/>
        <v>40544.207638888889</v>
      </c>
      <c r="J1256">
        <v>1288968886</v>
      </c>
      <c r="K1256" s="9">
        <f t="shared" si="77"/>
        <v>40487.621365740742</v>
      </c>
      <c r="L1256" t="b">
        <v>1</v>
      </c>
      <c r="M1256">
        <v>141</v>
      </c>
      <c r="N1256" t="b">
        <v>1</v>
      </c>
      <c r="O1256" t="s">
        <v>8276</v>
      </c>
      <c r="P1256" s="5">
        <f t="shared" si="78"/>
        <v>198.85074626865671</v>
      </c>
      <c r="Q1256" s="13" t="s">
        <v>8246</v>
      </c>
      <c r="R1256" s="15">
        <f t="shared" si="79"/>
        <v>94.489361702127653</v>
      </c>
      <c r="S1256" t="s">
        <v>8325</v>
      </c>
      <c r="T1256" t="s">
        <v>8326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 s="13" t="s">
        <v>8224</v>
      </c>
      <c r="E1257">
        <v>3000</v>
      </c>
      <c r="F1257">
        <v>6071</v>
      </c>
      <c r="G1257" t="s">
        <v>8219</v>
      </c>
      <c r="H1257">
        <v>1385932652</v>
      </c>
      <c r="I1257" s="9">
        <f t="shared" si="76"/>
        <v>41609.887175925927</v>
      </c>
      <c r="J1257">
        <v>1383337052</v>
      </c>
      <c r="K1257" s="9">
        <f t="shared" si="77"/>
        <v>41579.845509259263</v>
      </c>
      <c r="L1257" t="b">
        <v>1</v>
      </c>
      <c r="M1257">
        <v>109</v>
      </c>
      <c r="N1257" t="b">
        <v>1</v>
      </c>
      <c r="O1257" t="s">
        <v>8276</v>
      </c>
      <c r="P1257" s="5">
        <f t="shared" si="78"/>
        <v>202.36666666666667</v>
      </c>
      <c r="Q1257" s="13" t="s">
        <v>8246</v>
      </c>
      <c r="R1257" s="15">
        <f t="shared" si="79"/>
        <v>55.697247706422019</v>
      </c>
      <c r="S1257" t="s">
        <v>8325</v>
      </c>
      <c r="T1257" t="s">
        <v>8326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 s="13" t="s">
        <v>8224</v>
      </c>
      <c r="E1258">
        <v>30000</v>
      </c>
      <c r="F1258">
        <v>35389.129999999997</v>
      </c>
      <c r="G1258" t="s">
        <v>8219</v>
      </c>
      <c r="H1258">
        <v>1329084231</v>
      </c>
      <c r="I1258" s="9">
        <f t="shared" si="76"/>
        <v>40951.919340277782</v>
      </c>
      <c r="J1258">
        <v>1326492231</v>
      </c>
      <c r="K1258" s="9">
        <f t="shared" si="77"/>
        <v>40921.919340277782</v>
      </c>
      <c r="L1258" t="b">
        <v>1</v>
      </c>
      <c r="M1258">
        <v>361</v>
      </c>
      <c r="N1258" t="b">
        <v>1</v>
      </c>
      <c r="O1258" t="s">
        <v>8276</v>
      </c>
      <c r="P1258" s="5">
        <f t="shared" si="78"/>
        <v>117.96376666666666</v>
      </c>
      <c r="Q1258" s="13" t="s">
        <v>8246</v>
      </c>
      <c r="R1258" s="15">
        <f t="shared" si="79"/>
        <v>98.030831024930734</v>
      </c>
      <c r="S1258" t="s">
        <v>8325</v>
      </c>
      <c r="T1258" t="s">
        <v>8326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 s="13" t="s">
        <v>8224</v>
      </c>
      <c r="E1259">
        <v>5500</v>
      </c>
      <c r="F1259">
        <v>16210</v>
      </c>
      <c r="G1259" t="s">
        <v>8219</v>
      </c>
      <c r="H1259">
        <v>1301792590</v>
      </c>
      <c r="I1259" s="9">
        <f t="shared" si="76"/>
        <v>40636.043865740743</v>
      </c>
      <c r="J1259">
        <v>1297562590</v>
      </c>
      <c r="K1259" s="9">
        <f t="shared" si="77"/>
        <v>40587.085532407407</v>
      </c>
      <c r="L1259" t="b">
        <v>1</v>
      </c>
      <c r="M1259">
        <v>176</v>
      </c>
      <c r="N1259" t="b">
        <v>1</v>
      </c>
      <c r="O1259" t="s">
        <v>8276</v>
      </c>
      <c r="P1259" s="5">
        <f t="shared" si="78"/>
        <v>294.72727272727275</v>
      </c>
      <c r="Q1259" s="13" t="s">
        <v>8246</v>
      </c>
      <c r="R1259" s="15">
        <f t="shared" si="79"/>
        <v>92.102272727272734</v>
      </c>
      <c r="S1259" t="s">
        <v>8325</v>
      </c>
      <c r="T1259" t="s">
        <v>8326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 s="13" t="s">
        <v>8224</v>
      </c>
      <c r="E1260">
        <v>12000</v>
      </c>
      <c r="F1260">
        <v>25577.56</v>
      </c>
      <c r="G1260" t="s">
        <v>8219</v>
      </c>
      <c r="H1260">
        <v>1377960012</v>
      </c>
      <c r="I1260" s="9">
        <f t="shared" si="76"/>
        <v>41517.611250000002</v>
      </c>
      <c r="J1260">
        <v>1375368012</v>
      </c>
      <c r="K1260" s="9">
        <f t="shared" si="77"/>
        <v>41487.611250000002</v>
      </c>
      <c r="L1260" t="b">
        <v>1</v>
      </c>
      <c r="M1260">
        <v>670</v>
      </c>
      <c r="N1260" t="b">
        <v>1</v>
      </c>
      <c r="O1260" t="s">
        <v>8276</v>
      </c>
      <c r="P1260" s="5">
        <f t="shared" si="78"/>
        <v>213.14633333333336</v>
      </c>
      <c r="Q1260" s="13" t="s">
        <v>8246</v>
      </c>
      <c r="R1260" s="15">
        <f t="shared" si="79"/>
        <v>38.175462686567165</v>
      </c>
      <c r="S1260" t="s">
        <v>8325</v>
      </c>
      <c r="T1260" t="s">
        <v>8326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 s="13" t="s">
        <v>8224</v>
      </c>
      <c r="E1261">
        <v>2500</v>
      </c>
      <c r="F1261">
        <v>2606</v>
      </c>
      <c r="G1261" t="s">
        <v>8219</v>
      </c>
      <c r="H1261">
        <v>1402286340</v>
      </c>
      <c r="I1261" s="9">
        <f t="shared" si="76"/>
        <v>41799.165972222225</v>
      </c>
      <c r="J1261">
        <v>1399504664</v>
      </c>
      <c r="K1261" s="9">
        <f t="shared" si="77"/>
        <v>41766.970648148148</v>
      </c>
      <c r="L1261" t="b">
        <v>1</v>
      </c>
      <c r="M1261">
        <v>96</v>
      </c>
      <c r="N1261" t="b">
        <v>1</v>
      </c>
      <c r="O1261" t="s">
        <v>8276</v>
      </c>
      <c r="P1261" s="5">
        <f t="shared" si="78"/>
        <v>104.24</v>
      </c>
      <c r="Q1261" s="13" t="s">
        <v>8246</v>
      </c>
      <c r="R1261" s="15">
        <f t="shared" si="79"/>
        <v>27.145833333333332</v>
      </c>
      <c r="S1261" t="s">
        <v>8325</v>
      </c>
      <c r="T1261" t="s">
        <v>8326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 s="13" t="s">
        <v>8224</v>
      </c>
      <c r="E1262">
        <v>3300</v>
      </c>
      <c r="F1262">
        <v>3751</v>
      </c>
      <c r="G1262" t="s">
        <v>8219</v>
      </c>
      <c r="H1262">
        <v>1393445620</v>
      </c>
      <c r="I1262" s="9">
        <f t="shared" si="76"/>
        <v>41696.842824074076</v>
      </c>
      <c r="J1262">
        <v>1390853620</v>
      </c>
      <c r="K1262" s="9">
        <f t="shared" si="77"/>
        <v>41666.842824074076</v>
      </c>
      <c r="L1262" t="b">
        <v>1</v>
      </c>
      <c r="M1262">
        <v>74</v>
      </c>
      <c r="N1262" t="b">
        <v>1</v>
      </c>
      <c r="O1262" t="s">
        <v>8276</v>
      </c>
      <c r="P1262" s="5">
        <f t="shared" si="78"/>
        <v>113.66666666666667</v>
      </c>
      <c r="Q1262" s="13" t="s">
        <v>8246</v>
      </c>
      <c r="R1262" s="15">
        <f t="shared" si="79"/>
        <v>50.689189189189186</v>
      </c>
      <c r="S1262" t="s">
        <v>8325</v>
      </c>
      <c r="T1262" t="s">
        <v>8326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 s="13" t="s">
        <v>8224</v>
      </c>
      <c r="E1263">
        <v>2000</v>
      </c>
      <c r="F1263">
        <v>2025</v>
      </c>
      <c r="G1263" t="s">
        <v>8219</v>
      </c>
      <c r="H1263">
        <v>1390983227</v>
      </c>
      <c r="I1263" s="9">
        <f t="shared" si="76"/>
        <v>41668.342905092592</v>
      </c>
      <c r="J1263">
        <v>1388391227</v>
      </c>
      <c r="K1263" s="9">
        <f t="shared" si="77"/>
        <v>41638.342905092592</v>
      </c>
      <c r="L1263" t="b">
        <v>1</v>
      </c>
      <c r="M1263">
        <v>52</v>
      </c>
      <c r="N1263" t="b">
        <v>1</v>
      </c>
      <c r="O1263" t="s">
        <v>8276</v>
      </c>
      <c r="P1263" s="5">
        <f t="shared" si="78"/>
        <v>101.25</v>
      </c>
      <c r="Q1263" s="13" t="s">
        <v>8246</v>
      </c>
      <c r="R1263" s="15">
        <f t="shared" si="79"/>
        <v>38.942307692307693</v>
      </c>
      <c r="S1263" t="s">
        <v>8325</v>
      </c>
      <c r="T1263" t="s">
        <v>8326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 s="13" t="s">
        <v>8229</v>
      </c>
      <c r="E1264">
        <v>6500</v>
      </c>
      <c r="F1264">
        <v>8152</v>
      </c>
      <c r="G1264" t="s">
        <v>8219</v>
      </c>
      <c r="H1264">
        <v>1392574692</v>
      </c>
      <c r="I1264" s="9">
        <f t="shared" si="76"/>
        <v>41686.762638888889</v>
      </c>
      <c r="J1264">
        <v>1389982692</v>
      </c>
      <c r="K1264" s="9">
        <f t="shared" si="77"/>
        <v>41656.762638888889</v>
      </c>
      <c r="L1264" t="b">
        <v>1</v>
      </c>
      <c r="M1264">
        <v>105</v>
      </c>
      <c r="N1264" t="b">
        <v>1</v>
      </c>
      <c r="O1264" t="s">
        <v>8276</v>
      </c>
      <c r="P1264" s="5">
        <f t="shared" si="78"/>
        <v>125.41538461538462</v>
      </c>
      <c r="Q1264" s="13" t="s">
        <v>8251</v>
      </c>
      <c r="R1264" s="15">
        <f t="shared" si="79"/>
        <v>77.638095238095232</v>
      </c>
      <c r="S1264" t="s">
        <v>8325</v>
      </c>
      <c r="T1264" t="s">
        <v>8326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 s="13" t="s">
        <v>8224</v>
      </c>
      <c r="E1265">
        <v>1500</v>
      </c>
      <c r="F1265">
        <v>1785</v>
      </c>
      <c r="G1265" t="s">
        <v>8219</v>
      </c>
      <c r="H1265">
        <v>1396054800</v>
      </c>
      <c r="I1265" s="9">
        <f t="shared" si="76"/>
        <v>41727.041666666664</v>
      </c>
      <c r="J1265">
        <v>1393034470</v>
      </c>
      <c r="K1265" s="9">
        <f t="shared" si="77"/>
        <v>41692.084143518521</v>
      </c>
      <c r="L1265" t="b">
        <v>1</v>
      </c>
      <c r="M1265">
        <v>41</v>
      </c>
      <c r="N1265" t="b">
        <v>1</v>
      </c>
      <c r="O1265" t="s">
        <v>8276</v>
      </c>
      <c r="P1265" s="5">
        <f t="shared" si="78"/>
        <v>119</v>
      </c>
      <c r="Q1265" s="13" t="s">
        <v>8246</v>
      </c>
      <c r="R1265" s="15">
        <f t="shared" si="79"/>
        <v>43.536585365853661</v>
      </c>
      <c r="S1265" t="s">
        <v>8325</v>
      </c>
      <c r="T1265" t="s">
        <v>8326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 s="13" t="s">
        <v>8224</v>
      </c>
      <c r="E1266">
        <v>650</v>
      </c>
      <c r="F1266">
        <v>1082</v>
      </c>
      <c r="G1266" t="s">
        <v>8219</v>
      </c>
      <c r="H1266">
        <v>1383062083</v>
      </c>
      <c r="I1266" s="9">
        <f t="shared" si="76"/>
        <v>41576.662997685184</v>
      </c>
      <c r="J1266">
        <v>1380556483</v>
      </c>
      <c r="K1266" s="9">
        <f t="shared" si="77"/>
        <v>41547.662997685184</v>
      </c>
      <c r="L1266" t="b">
        <v>1</v>
      </c>
      <c r="M1266">
        <v>34</v>
      </c>
      <c r="N1266" t="b">
        <v>1</v>
      </c>
      <c r="O1266" t="s">
        <v>8276</v>
      </c>
      <c r="P1266" s="5">
        <f t="shared" si="78"/>
        <v>166.46153846153845</v>
      </c>
      <c r="Q1266" s="13" t="s">
        <v>8246</v>
      </c>
      <c r="R1266" s="15">
        <f t="shared" si="79"/>
        <v>31.823529411764707</v>
      </c>
      <c r="S1266" t="s">
        <v>8325</v>
      </c>
      <c r="T1266" t="s">
        <v>8326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 s="13" t="s">
        <v>8224</v>
      </c>
      <c r="E1267">
        <v>3500</v>
      </c>
      <c r="F1267">
        <v>4170.17</v>
      </c>
      <c r="G1267" t="s">
        <v>8219</v>
      </c>
      <c r="H1267">
        <v>1291131815</v>
      </c>
      <c r="I1267" s="9">
        <f t="shared" si="76"/>
        <v>40512.655266203699</v>
      </c>
      <c r="J1267">
        <v>1287071015</v>
      </c>
      <c r="K1267" s="9">
        <f t="shared" si="77"/>
        <v>40465.655266203699</v>
      </c>
      <c r="L1267" t="b">
        <v>1</v>
      </c>
      <c r="M1267">
        <v>66</v>
      </c>
      <c r="N1267" t="b">
        <v>1</v>
      </c>
      <c r="O1267" t="s">
        <v>8276</v>
      </c>
      <c r="P1267" s="5">
        <f t="shared" si="78"/>
        <v>119.14771428571429</v>
      </c>
      <c r="Q1267" s="13" t="s">
        <v>8246</v>
      </c>
      <c r="R1267" s="15">
        <f t="shared" si="79"/>
        <v>63.184393939393942</v>
      </c>
      <c r="S1267" t="s">
        <v>8325</v>
      </c>
      <c r="T1267" t="s">
        <v>8326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 s="13" t="s">
        <v>8224</v>
      </c>
      <c r="E1268">
        <v>9500</v>
      </c>
      <c r="F1268">
        <v>9545</v>
      </c>
      <c r="G1268" t="s">
        <v>8219</v>
      </c>
      <c r="H1268">
        <v>1389474145</v>
      </c>
      <c r="I1268" s="9">
        <f t="shared" si="76"/>
        <v>41650.87667824074</v>
      </c>
      <c r="J1268">
        <v>1386882145</v>
      </c>
      <c r="K1268" s="9">
        <f t="shared" si="77"/>
        <v>41620.87667824074</v>
      </c>
      <c r="L1268" t="b">
        <v>1</v>
      </c>
      <c r="M1268">
        <v>50</v>
      </c>
      <c r="N1268" t="b">
        <v>1</v>
      </c>
      <c r="O1268" t="s">
        <v>8276</v>
      </c>
      <c r="P1268" s="5">
        <f t="shared" si="78"/>
        <v>100.47368421052632</v>
      </c>
      <c r="Q1268" s="13" t="s">
        <v>8246</v>
      </c>
      <c r="R1268" s="15">
        <f t="shared" si="79"/>
        <v>190.9</v>
      </c>
      <c r="S1268" t="s">
        <v>8325</v>
      </c>
      <c r="T1268" t="s">
        <v>8326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 s="13" t="s">
        <v>8224</v>
      </c>
      <c r="E1269">
        <v>22000</v>
      </c>
      <c r="F1269">
        <v>22396</v>
      </c>
      <c r="G1269" t="s">
        <v>8219</v>
      </c>
      <c r="H1269">
        <v>1374674558</v>
      </c>
      <c r="I1269" s="9">
        <f t="shared" si="76"/>
        <v>41479.585162037038</v>
      </c>
      <c r="J1269">
        <v>1372082558</v>
      </c>
      <c r="K1269" s="9">
        <f t="shared" si="77"/>
        <v>41449.585162037038</v>
      </c>
      <c r="L1269" t="b">
        <v>1</v>
      </c>
      <c r="M1269">
        <v>159</v>
      </c>
      <c r="N1269" t="b">
        <v>1</v>
      </c>
      <c r="O1269" t="s">
        <v>8276</v>
      </c>
      <c r="P1269" s="5">
        <f t="shared" si="78"/>
        <v>101.8</v>
      </c>
      <c r="Q1269" s="13" t="s">
        <v>8246</v>
      </c>
      <c r="R1269" s="15">
        <f t="shared" si="79"/>
        <v>140.85534591194968</v>
      </c>
      <c r="S1269" t="s">
        <v>8325</v>
      </c>
      <c r="T1269" t="s">
        <v>8326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 s="13" t="s">
        <v>8224</v>
      </c>
      <c r="E1270">
        <v>12000</v>
      </c>
      <c r="F1270">
        <v>14000</v>
      </c>
      <c r="G1270" t="s">
        <v>8219</v>
      </c>
      <c r="H1270">
        <v>1379708247</v>
      </c>
      <c r="I1270" s="9">
        <f t="shared" si="76"/>
        <v>41537.845451388886</v>
      </c>
      <c r="J1270">
        <v>1377116247</v>
      </c>
      <c r="K1270" s="9">
        <f t="shared" si="77"/>
        <v>41507.845451388886</v>
      </c>
      <c r="L1270" t="b">
        <v>1</v>
      </c>
      <c r="M1270">
        <v>182</v>
      </c>
      <c r="N1270" t="b">
        <v>1</v>
      </c>
      <c r="O1270" t="s">
        <v>8276</v>
      </c>
      <c r="P1270" s="5">
        <f t="shared" si="78"/>
        <v>116.66666666666667</v>
      </c>
      <c r="Q1270" s="13" t="s">
        <v>8246</v>
      </c>
      <c r="R1270" s="15">
        <f t="shared" si="79"/>
        <v>76.92307692307692</v>
      </c>
      <c r="S1270" t="s">
        <v>8325</v>
      </c>
      <c r="T1270" t="s">
        <v>8326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 s="13" t="s">
        <v>8224</v>
      </c>
      <c r="E1271">
        <v>18800</v>
      </c>
      <c r="F1271">
        <v>20426</v>
      </c>
      <c r="G1271" t="s">
        <v>8219</v>
      </c>
      <c r="H1271">
        <v>1460764800</v>
      </c>
      <c r="I1271" s="9">
        <f t="shared" si="76"/>
        <v>42476</v>
      </c>
      <c r="J1271">
        <v>1458157512</v>
      </c>
      <c r="K1271" s="9">
        <f t="shared" si="77"/>
        <v>42445.823055555549</v>
      </c>
      <c r="L1271" t="b">
        <v>1</v>
      </c>
      <c r="M1271">
        <v>206</v>
      </c>
      <c r="N1271" t="b">
        <v>1</v>
      </c>
      <c r="O1271" t="s">
        <v>8276</v>
      </c>
      <c r="P1271" s="5">
        <f t="shared" si="78"/>
        <v>108.64893617021276</v>
      </c>
      <c r="Q1271" s="13" t="s">
        <v>8246</v>
      </c>
      <c r="R1271" s="15">
        <f t="shared" si="79"/>
        <v>99.15533980582525</v>
      </c>
      <c r="S1271" t="s">
        <v>8325</v>
      </c>
      <c r="T1271" t="s">
        <v>8326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 s="13" t="s">
        <v>8224</v>
      </c>
      <c r="E1272">
        <v>10000</v>
      </c>
      <c r="F1272">
        <v>11472</v>
      </c>
      <c r="G1272" t="s">
        <v>8219</v>
      </c>
      <c r="H1272">
        <v>1332704042</v>
      </c>
      <c r="I1272" s="9">
        <f t="shared" si="76"/>
        <v>40993.815300925926</v>
      </c>
      <c r="J1272">
        <v>1327523642</v>
      </c>
      <c r="K1272" s="9">
        <f t="shared" si="77"/>
        <v>40933.856967592597</v>
      </c>
      <c r="L1272" t="b">
        <v>1</v>
      </c>
      <c r="M1272">
        <v>169</v>
      </c>
      <c r="N1272" t="b">
        <v>1</v>
      </c>
      <c r="O1272" t="s">
        <v>8276</v>
      </c>
      <c r="P1272" s="5">
        <f t="shared" si="78"/>
        <v>114.72</v>
      </c>
      <c r="Q1272" s="13" t="s">
        <v>8246</v>
      </c>
      <c r="R1272" s="15">
        <f t="shared" si="79"/>
        <v>67.881656804733723</v>
      </c>
      <c r="S1272" t="s">
        <v>8325</v>
      </c>
      <c r="T1272" t="s">
        <v>8326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 s="13" t="s">
        <v>8224</v>
      </c>
      <c r="E1273">
        <v>7500</v>
      </c>
      <c r="F1273">
        <v>7635</v>
      </c>
      <c r="G1273" t="s">
        <v>8219</v>
      </c>
      <c r="H1273">
        <v>1384363459</v>
      </c>
      <c r="I1273" s="9">
        <f t="shared" si="76"/>
        <v>41591.725219907406</v>
      </c>
      <c r="J1273">
        <v>1381767859</v>
      </c>
      <c r="K1273" s="9">
        <f t="shared" si="77"/>
        <v>41561.683553240742</v>
      </c>
      <c r="L1273" t="b">
        <v>1</v>
      </c>
      <c r="M1273">
        <v>31</v>
      </c>
      <c r="N1273" t="b">
        <v>1</v>
      </c>
      <c r="O1273" t="s">
        <v>8276</v>
      </c>
      <c r="P1273" s="5">
        <f t="shared" si="78"/>
        <v>101.8</v>
      </c>
      <c r="Q1273" s="13" t="s">
        <v>8246</v>
      </c>
      <c r="R1273" s="15">
        <f t="shared" si="79"/>
        <v>246.29032258064515</v>
      </c>
      <c r="S1273" t="s">
        <v>8325</v>
      </c>
      <c r="T1273" t="s">
        <v>8326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 s="13" t="s">
        <v>8224</v>
      </c>
      <c r="E1274">
        <v>5000</v>
      </c>
      <c r="F1274">
        <v>5300</v>
      </c>
      <c r="G1274" t="s">
        <v>8219</v>
      </c>
      <c r="H1274">
        <v>1276574400</v>
      </c>
      <c r="I1274" s="9">
        <f t="shared" si="76"/>
        <v>40344.166666666664</v>
      </c>
      <c r="J1274">
        <v>1270576379</v>
      </c>
      <c r="K1274" s="9">
        <f t="shared" si="77"/>
        <v>40274.745127314818</v>
      </c>
      <c r="L1274" t="b">
        <v>1</v>
      </c>
      <c r="M1274">
        <v>28</v>
      </c>
      <c r="N1274" t="b">
        <v>1</v>
      </c>
      <c r="O1274" t="s">
        <v>8276</v>
      </c>
      <c r="P1274" s="5">
        <f t="shared" si="78"/>
        <v>106</v>
      </c>
      <c r="Q1274" s="13" t="s">
        <v>8246</v>
      </c>
      <c r="R1274" s="15">
        <f t="shared" si="79"/>
        <v>189.28571428571428</v>
      </c>
      <c r="S1274" t="s">
        <v>8325</v>
      </c>
      <c r="T1274" t="s">
        <v>8326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 s="13" t="s">
        <v>8229</v>
      </c>
      <c r="E1275">
        <v>4000</v>
      </c>
      <c r="F1275">
        <v>4140</v>
      </c>
      <c r="G1275" t="s">
        <v>8219</v>
      </c>
      <c r="H1275">
        <v>1409506291</v>
      </c>
      <c r="I1275" s="9">
        <f t="shared" si="76"/>
        <v>41882.730219907404</v>
      </c>
      <c r="J1275">
        <v>1406914291</v>
      </c>
      <c r="K1275" s="9">
        <f t="shared" si="77"/>
        <v>41852.730219907404</v>
      </c>
      <c r="L1275" t="b">
        <v>1</v>
      </c>
      <c r="M1275">
        <v>54</v>
      </c>
      <c r="N1275" t="b">
        <v>1</v>
      </c>
      <c r="O1275" t="s">
        <v>8276</v>
      </c>
      <c r="P1275" s="5">
        <f t="shared" si="78"/>
        <v>103.49999999999999</v>
      </c>
      <c r="Q1275" s="13" t="s">
        <v>8251</v>
      </c>
      <c r="R1275" s="15">
        <f t="shared" si="79"/>
        <v>76.666666666666671</v>
      </c>
      <c r="S1275" t="s">
        <v>8325</v>
      </c>
      <c r="T1275" t="s">
        <v>8326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 s="13" t="s">
        <v>8224</v>
      </c>
      <c r="E1276">
        <v>25000</v>
      </c>
      <c r="F1276">
        <v>38743.839999999997</v>
      </c>
      <c r="G1276" t="s">
        <v>8219</v>
      </c>
      <c r="H1276">
        <v>1346344425</v>
      </c>
      <c r="I1276" s="9">
        <f t="shared" si="76"/>
        <v>41151.690104166664</v>
      </c>
      <c r="J1276">
        <v>1343320425</v>
      </c>
      <c r="K1276" s="9">
        <f t="shared" si="77"/>
        <v>41116.690104166664</v>
      </c>
      <c r="L1276" t="b">
        <v>1</v>
      </c>
      <c r="M1276">
        <v>467</v>
      </c>
      <c r="N1276" t="b">
        <v>1</v>
      </c>
      <c r="O1276" t="s">
        <v>8276</v>
      </c>
      <c r="P1276" s="5">
        <f t="shared" si="78"/>
        <v>154.97535999999999</v>
      </c>
      <c r="Q1276" s="13" t="s">
        <v>8246</v>
      </c>
      <c r="R1276" s="15">
        <f t="shared" si="79"/>
        <v>82.963254817987149</v>
      </c>
      <c r="S1276" t="s">
        <v>8325</v>
      </c>
      <c r="T1276" t="s">
        <v>8326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 s="13" t="s">
        <v>8224</v>
      </c>
      <c r="E1277">
        <v>15000</v>
      </c>
      <c r="F1277">
        <v>24321.1</v>
      </c>
      <c r="G1277" t="s">
        <v>8219</v>
      </c>
      <c r="H1277">
        <v>1375908587</v>
      </c>
      <c r="I1277" s="9">
        <f t="shared" si="76"/>
        <v>41493.867905092593</v>
      </c>
      <c r="J1277">
        <v>1372884587</v>
      </c>
      <c r="K1277" s="9">
        <f t="shared" si="77"/>
        <v>41458.867905092593</v>
      </c>
      <c r="L1277" t="b">
        <v>1</v>
      </c>
      <c r="M1277">
        <v>389</v>
      </c>
      <c r="N1277" t="b">
        <v>1</v>
      </c>
      <c r="O1277" t="s">
        <v>8276</v>
      </c>
      <c r="P1277" s="5">
        <f t="shared" si="78"/>
        <v>162.14066666666668</v>
      </c>
      <c r="Q1277" s="13" t="s">
        <v>8246</v>
      </c>
      <c r="R1277" s="15">
        <f t="shared" si="79"/>
        <v>62.522107969151669</v>
      </c>
      <c r="S1277" t="s">
        <v>8325</v>
      </c>
      <c r="T1277" t="s">
        <v>8326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 s="13" t="s">
        <v>8224</v>
      </c>
      <c r="E1278">
        <v>3000</v>
      </c>
      <c r="F1278">
        <v>3132.63</v>
      </c>
      <c r="G1278" t="s">
        <v>8219</v>
      </c>
      <c r="H1278">
        <v>1251777600</v>
      </c>
      <c r="I1278" s="9">
        <f t="shared" si="76"/>
        <v>40057.166666666664</v>
      </c>
      <c r="J1278">
        <v>1247504047</v>
      </c>
      <c r="K1278" s="9">
        <f t="shared" si="77"/>
        <v>40007.704247685186</v>
      </c>
      <c r="L1278" t="b">
        <v>1</v>
      </c>
      <c r="M1278">
        <v>68</v>
      </c>
      <c r="N1278" t="b">
        <v>1</v>
      </c>
      <c r="O1278" t="s">
        <v>8276</v>
      </c>
      <c r="P1278" s="5">
        <f t="shared" si="78"/>
        <v>104.42100000000001</v>
      </c>
      <c r="Q1278" s="13" t="s">
        <v>8246</v>
      </c>
      <c r="R1278" s="15">
        <f t="shared" si="79"/>
        <v>46.06808823529412</v>
      </c>
      <c r="S1278" t="s">
        <v>8325</v>
      </c>
      <c r="T1278" t="s">
        <v>8326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 s="13" t="s">
        <v>8224</v>
      </c>
      <c r="E1279">
        <v>15000</v>
      </c>
      <c r="F1279">
        <v>15918.65</v>
      </c>
      <c r="G1279" t="s">
        <v>8219</v>
      </c>
      <c r="H1279">
        <v>1346765347</v>
      </c>
      <c r="I1279" s="9">
        <f t="shared" si="76"/>
        <v>41156.561886574076</v>
      </c>
      <c r="J1279">
        <v>1343741347</v>
      </c>
      <c r="K1279" s="9">
        <f t="shared" si="77"/>
        <v>41121.561886574076</v>
      </c>
      <c r="L1279" t="b">
        <v>1</v>
      </c>
      <c r="M1279">
        <v>413</v>
      </c>
      <c r="N1279" t="b">
        <v>1</v>
      </c>
      <c r="O1279" t="s">
        <v>8276</v>
      </c>
      <c r="P1279" s="5">
        <f t="shared" si="78"/>
        <v>106.12433333333333</v>
      </c>
      <c r="Q1279" s="13" t="s">
        <v>8246</v>
      </c>
      <c r="R1279" s="15">
        <f t="shared" si="79"/>
        <v>38.543946731234868</v>
      </c>
      <c r="S1279" t="s">
        <v>8325</v>
      </c>
      <c r="T1279" t="s">
        <v>8326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 s="13" t="s">
        <v>8224</v>
      </c>
      <c r="E1280">
        <v>6500</v>
      </c>
      <c r="F1280">
        <v>10071</v>
      </c>
      <c r="G1280" t="s">
        <v>8219</v>
      </c>
      <c r="H1280">
        <v>1403661600</v>
      </c>
      <c r="I1280" s="9">
        <f t="shared" si="76"/>
        <v>41815.083333333336</v>
      </c>
      <c r="J1280">
        <v>1401196766</v>
      </c>
      <c r="K1280" s="9">
        <f t="shared" si="77"/>
        <v>41786.555162037039</v>
      </c>
      <c r="L1280" t="b">
        <v>1</v>
      </c>
      <c r="M1280">
        <v>190</v>
      </c>
      <c r="N1280" t="b">
        <v>1</v>
      </c>
      <c r="O1280" t="s">
        <v>8276</v>
      </c>
      <c r="P1280" s="5">
        <f t="shared" si="78"/>
        <v>154.93846153846152</v>
      </c>
      <c r="Q1280" s="13" t="s">
        <v>8246</v>
      </c>
      <c r="R1280" s="15">
        <f t="shared" si="79"/>
        <v>53.005263157894738</v>
      </c>
      <c r="S1280" t="s">
        <v>8325</v>
      </c>
      <c r="T1280" t="s">
        <v>8326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 s="13" t="s">
        <v>8224</v>
      </c>
      <c r="E1281">
        <v>12516</v>
      </c>
      <c r="F1281">
        <v>13864.17</v>
      </c>
      <c r="G1281" t="s">
        <v>8219</v>
      </c>
      <c r="H1281">
        <v>1395624170</v>
      </c>
      <c r="I1281" s="9">
        <f t="shared" si="76"/>
        <v>41722.057523148149</v>
      </c>
      <c r="J1281">
        <v>1392171770</v>
      </c>
      <c r="K1281" s="9">
        <f t="shared" si="77"/>
        <v>41682.099189814813</v>
      </c>
      <c r="L1281" t="b">
        <v>1</v>
      </c>
      <c r="M1281">
        <v>189</v>
      </c>
      <c r="N1281" t="b">
        <v>1</v>
      </c>
      <c r="O1281" t="s">
        <v>8276</v>
      </c>
      <c r="P1281" s="5">
        <f t="shared" si="78"/>
        <v>110.77157238734421</v>
      </c>
      <c r="Q1281" s="13" t="s">
        <v>8246</v>
      </c>
      <c r="R1281" s="15">
        <f t="shared" si="79"/>
        <v>73.355396825396824</v>
      </c>
      <c r="S1281" t="s">
        <v>8325</v>
      </c>
      <c r="T1281" t="s">
        <v>8326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 s="13" t="s">
        <v>8224</v>
      </c>
      <c r="E1282">
        <v>15000</v>
      </c>
      <c r="F1282">
        <v>16636.78</v>
      </c>
      <c r="G1282" t="s">
        <v>8219</v>
      </c>
      <c r="H1282">
        <v>1299003054</v>
      </c>
      <c r="I1282" s="9">
        <f t="shared" ref="I1282:I1345" si="80">(((H1282/60)/60)/24)+DATE(1970,1,1)</f>
        <v>40603.757569444446</v>
      </c>
      <c r="J1282">
        <v>1291227054</v>
      </c>
      <c r="K1282" s="9">
        <f t="shared" ref="K1282:K1345" si="81">(((J1282/60)/60)/24)+DATE(1970,1,1)</f>
        <v>40513.757569444446</v>
      </c>
      <c r="L1282" t="b">
        <v>1</v>
      </c>
      <c r="M1282">
        <v>130</v>
      </c>
      <c r="N1282" t="b">
        <v>1</v>
      </c>
      <c r="O1282" t="s">
        <v>8276</v>
      </c>
      <c r="P1282" s="5">
        <f t="shared" ref="P1282:P1345" si="82">F1282/E1282*100</f>
        <v>110.91186666666665</v>
      </c>
      <c r="Q1282" s="13" t="s">
        <v>8246</v>
      </c>
      <c r="R1282" s="15">
        <f t="shared" ref="R1282:R1345" si="83">IF(M1282&gt;0,F1282/M1282,"0")</f>
        <v>127.97523076923076</v>
      </c>
      <c r="S1282" t="s">
        <v>8325</v>
      </c>
      <c r="T1282" t="s">
        <v>8326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 s="13" t="s">
        <v>8224</v>
      </c>
      <c r="E1283">
        <v>7000</v>
      </c>
      <c r="F1283">
        <v>7750</v>
      </c>
      <c r="G1283" t="s">
        <v>8219</v>
      </c>
      <c r="H1283">
        <v>1375033836</v>
      </c>
      <c r="I1283" s="9">
        <f t="shared" si="80"/>
        <v>41483.743472222224</v>
      </c>
      <c r="J1283">
        <v>1373305836</v>
      </c>
      <c r="K1283" s="9">
        <f t="shared" si="81"/>
        <v>41463.743472222224</v>
      </c>
      <c r="L1283" t="b">
        <v>1</v>
      </c>
      <c r="M1283">
        <v>74</v>
      </c>
      <c r="N1283" t="b">
        <v>1</v>
      </c>
      <c r="O1283" t="s">
        <v>8276</v>
      </c>
      <c r="P1283" s="5">
        <f t="shared" si="82"/>
        <v>110.71428571428572</v>
      </c>
      <c r="Q1283" s="13" t="s">
        <v>8246</v>
      </c>
      <c r="R1283" s="15">
        <f t="shared" si="83"/>
        <v>104.72972972972973</v>
      </c>
      <c r="S1283" t="s">
        <v>8325</v>
      </c>
      <c r="T1283" t="s">
        <v>8326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 s="13" t="s">
        <v>8224</v>
      </c>
      <c r="E1284">
        <v>15000</v>
      </c>
      <c r="F1284">
        <v>18542</v>
      </c>
      <c r="G1284" t="s">
        <v>8219</v>
      </c>
      <c r="H1284">
        <v>1386565140</v>
      </c>
      <c r="I1284" s="9">
        <f t="shared" si="80"/>
        <v>41617.207638888889</v>
      </c>
      <c r="J1284">
        <v>1383909855</v>
      </c>
      <c r="K1284" s="9">
        <f t="shared" si="81"/>
        <v>41586.475173611114</v>
      </c>
      <c r="L1284" t="b">
        <v>1</v>
      </c>
      <c r="M1284">
        <v>274</v>
      </c>
      <c r="N1284" t="b">
        <v>1</v>
      </c>
      <c r="O1284" t="s">
        <v>8276</v>
      </c>
      <c r="P1284" s="5">
        <f t="shared" si="82"/>
        <v>123.61333333333333</v>
      </c>
      <c r="Q1284" s="13" t="s">
        <v>8246</v>
      </c>
      <c r="R1284" s="15">
        <f t="shared" si="83"/>
        <v>67.671532846715323</v>
      </c>
      <c r="S1284" t="s">
        <v>8325</v>
      </c>
      <c r="T1284" t="s">
        <v>8326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 s="13" t="s">
        <v>8224</v>
      </c>
      <c r="E1285">
        <v>1000</v>
      </c>
      <c r="F1285">
        <v>2110.5</v>
      </c>
      <c r="G1285" t="s">
        <v>8219</v>
      </c>
      <c r="H1285">
        <v>1362974400</v>
      </c>
      <c r="I1285" s="9">
        <f t="shared" si="80"/>
        <v>41344.166666666664</v>
      </c>
      <c r="J1285">
        <v>1360948389</v>
      </c>
      <c r="K1285" s="9">
        <f t="shared" si="81"/>
        <v>41320.717465277776</v>
      </c>
      <c r="L1285" t="b">
        <v>1</v>
      </c>
      <c r="M1285">
        <v>22</v>
      </c>
      <c r="N1285" t="b">
        <v>1</v>
      </c>
      <c r="O1285" t="s">
        <v>8276</v>
      </c>
      <c r="P1285" s="5">
        <f t="shared" si="82"/>
        <v>211.05</v>
      </c>
      <c r="Q1285" s="13" t="s">
        <v>8246</v>
      </c>
      <c r="R1285" s="15">
        <f t="shared" si="83"/>
        <v>95.931818181818187</v>
      </c>
      <c r="S1285" t="s">
        <v>8325</v>
      </c>
      <c r="T1285" t="s">
        <v>8326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 s="13" t="s">
        <v>8224</v>
      </c>
      <c r="E1286">
        <v>2000</v>
      </c>
      <c r="F1286">
        <v>2020</v>
      </c>
      <c r="G1286" t="s">
        <v>8219</v>
      </c>
      <c r="H1286">
        <v>1483203540</v>
      </c>
      <c r="I1286" s="9">
        <f t="shared" si="80"/>
        <v>42735.707638888889</v>
      </c>
      <c r="J1286">
        <v>1481175482</v>
      </c>
      <c r="K1286" s="9">
        <f t="shared" si="81"/>
        <v>42712.23474537037</v>
      </c>
      <c r="L1286" t="b">
        <v>0</v>
      </c>
      <c r="M1286">
        <v>31</v>
      </c>
      <c r="N1286" t="b">
        <v>1</v>
      </c>
      <c r="O1286" t="s">
        <v>8271</v>
      </c>
      <c r="P1286" s="5">
        <f t="shared" si="82"/>
        <v>101</v>
      </c>
      <c r="Q1286" s="13" t="s">
        <v>8246</v>
      </c>
      <c r="R1286" s="15">
        <f t="shared" si="83"/>
        <v>65.161290322580641</v>
      </c>
      <c r="S1286" t="s">
        <v>8317</v>
      </c>
      <c r="T1286" t="s">
        <v>8318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 s="13" t="s">
        <v>8225</v>
      </c>
      <c r="E1287">
        <v>2000</v>
      </c>
      <c r="F1287">
        <v>2033</v>
      </c>
      <c r="G1287" t="s">
        <v>8219</v>
      </c>
      <c r="H1287">
        <v>1434808775</v>
      </c>
      <c r="I1287" s="9">
        <f t="shared" si="80"/>
        <v>42175.583043981482</v>
      </c>
      <c r="J1287">
        <v>1433512775</v>
      </c>
      <c r="K1287" s="9">
        <f t="shared" si="81"/>
        <v>42160.583043981482</v>
      </c>
      <c r="L1287" t="b">
        <v>0</v>
      </c>
      <c r="M1287">
        <v>63</v>
      </c>
      <c r="N1287" t="b">
        <v>1</v>
      </c>
      <c r="O1287" t="s">
        <v>8271</v>
      </c>
      <c r="P1287" s="5">
        <f t="shared" si="82"/>
        <v>101.64999999999999</v>
      </c>
      <c r="Q1287" s="13" t="s">
        <v>8247</v>
      </c>
      <c r="R1287" s="15">
        <f t="shared" si="83"/>
        <v>32.269841269841272</v>
      </c>
      <c r="S1287" t="s">
        <v>8317</v>
      </c>
      <c r="T1287" t="s">
        <v>8318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 s="13" t="s">
        <v>8225</v>
      </c>
      <c r="E1288">
        <v>1500</v>
      </c>
      <c r="F1288">
        <v>1625</v>
      </c>
      <c r="G1288" t="s">
        <v>8219</v>
      </c>
      <c r="H1288">
        <v>1424181600</v>
      </c>
      <c r="I1288" s="9">
        <f t="shared" si="80"/>
        <v>42052.583333333328</v>
      </c>
      <c r="J1288">
        <v>1423041227</v>
      </c>
      <c r="K1288" s="9">
        <f t="shared" si="81"/>
        <v>42039.384571759263</v>
      </c>
      <c r="L1288" t="b">
        <v>0</v>
      </c>
      <c r="M1288">
        <v>20</v>
      </c>
      <c r="N1288" t="b">
        <v>1</v>
      </c>
      <c r="O1288" t="s">
        <v>8271</v>
      </c>
      <c r="P1288" s="5">
        <f t="shared" si="82"/>
        <v>108.33333333333333</v>
      </c>
      <c r="Q1288" s="13" t="s">
        <v>8247</v>
      </c>
      <c r="R1288" s="15">
        <f t="shared" si="83"/>
        <v>81.25</v>
      </c>
      <c r="S1288" t="s">
        <v>8317</v>
      </c>
      <c r="T1288" t="s">
        <v>8318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 s="13" t="s">
        <v>8225</v>
      </c>
      <c r="E1289">
        <v>250</v>
      </c>
      <c r="F1289">
        <v>605</v>
      </c>
      <c r="G1289" t="s">
        <v>8219</v>
      </c>
      <c r="H1289">
        <v>1434120856</v>
      </c>
      <c r="I1289" s="9">
        <f t="shared" si="80"/>
        <v>42167.621018518519</v>
      </c>
      <c r="J1289">
        <v>1428936856</v>
      </c>
      <c r="K1289" s="9">
        <f t="shared" si="81"/>
        <v>42107.621018518519</v>
      </c>
      <c r="L1289" t="b">
        <v>0</v>
      </c>
      <c r="M1289">
        <v>25</v>
      </c>
      <c r="N1289" t="b">
        <v>1</v>
      </c>
      <c r="O1289" t="s">
        <v>8271</v>
      </c>
      <c r="P1289" s="5">
        <f t="shared" si="82"/>
        <v>242</v>
      </c>
      <c r="Q1289" s="13" t="s">
        <v>8247</v>
      </c>
      <c r="R1289" s="15">
        <f t="shared" si="83"/>
        <v>24.2</v>
      </c>
      <c r="S1289" t="s">
        <v>8317</v>
      </c>
      <c r="T1289" t="s">
        <v>8318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 s="13" t="s">
        <v>8224</v>
      </c>
      <c r="E1290">
        <v>4000</v>
      </c>
      <c r="F1290">
        <v>4018</v>
      </c>
      <c r="G1290" t="s">
        <v>8219</v>
      </c>
      <c r="H1290">
        <v>1470801600</v>
      </c>
      <c r="I1290" s="9">
        <f t="shared" si="80"/>
        <v>42592.166666666672</v>
      </c>
      <c r="J1290">
        <v>1468122163</v>
      </c>
      <c r="K1290" s="9">
        <f t="shared" si="81"/>
        <v>42561.154664351852</v>
      </c>
      <c r="L1290" t="b">
        <v>0</v>
      </c>
      <c r="M1290">
        <v>61</v>
      </c>
      <c r="N1290" t="b">
        <v>1</v>
      </c>
      <c r="O1290" t="s">
        <v>8271</v>
      </c>
      <c r="P1290" s="5">
        <f t="shared" si="82"/>
        <v>100.44999999999999</v>
      </c>
      <c r="Q1290" s="13" t="s">
        <v>8246</v>
      </c>
      <c r="R1290" s="15">
        <f t="shared" si="83"/>
        <v>65.868852459016395</v>
      </c>
      <c r="S1290" t="s">
        <v>8317</v>
      </c>
      <c r="T1290" t="s">
        <v>8318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 s="13" t="s">
        <v>8224</v>
      </c>
      <c r="E1291">
        <v>1500</v>
      </c>
      <c r="F1291">
        <v>1876</v>
      </c>
      <c r="G1291" t="s">
        <v>8219</v>
      </c>
      <c r="H1291">
        <v>1483499645</v>
      </c>
      <c r="I1291" s="9">
        <f t="shared" si="80"/>
        <v>42739.134780092587</v>
      </c>
      <c r="J1291">
        <v>1480907645</v>
      </c>
      <c r="K1291" s="9">
        <f t="shared" si="81"/>
        <v>42709.134780092587</v>
      </c>
      <c r="L1291" t="b">
        <v>0</v>
      </c>
      <c r="M1291">
        <v>52</v>
      </c>
      <c r="N1291" t="b">
        <v>1</v>
      </c>
      <c r="O1291" t="s">
        <v>8271</v>
      </c>
      <c r="P1291" s="5">
        <f t="shared" si="82"/>
        <v>125.06666666666666</v>
      </c>
      <c r="Q1291" s="13" t="s">
        <v>8246</v>
      </c>
      <c r="R1291" s="15">
        <f t="shared" si="83"/>
        <v>36.07692307692308</v>
      </c>
      <c r="S1291" t="s">
        <v>8317</v>
      </c>
      <c r="T1291" t="s">
        <v>8318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 s="13" t="s">
        <v>8224</v>
      </c>
      <c r="E1292">
        <v>3500</v>
      </c>
      <c r="F1292">
        <v>3800</v>
      </c>
      <c r="G1292" t="s">
        <v>8219</v>
      </c>
      <c r="H1292">
        <v>1429772340</v>
      </c>
      <c r="I1292" s="9">
        <f t="shared" si="80"/>
        <v>42117.290972222225</v>
      </c>
      <c r="J1292">
        <v>1427121931</v>
      </c>
      <c r="K1292" s="9">
        <f t="shared" si="81"/>
        <v>42086.614942129629</v>
      </c>
      <c r="L1292" t="b">
        <v>0</v>
      </c>
      <c r="M1292">
        <v>86</v>
      </c>
      <c r="N1292" t="b">
        <v>1</v>
      </c>
      <c r="O1292" t="s">
        <v>8271</v>
      </c>
      <c r="P1292" s="5">
        <f t="shared" si="82"/>
        <v>108.57142857142857</v>
      </c>
      <c r="Q1292" s="13" t="s">
        <v>8246</v>
      </c>
      <c r="R1292" s="15">
        <f t="shared" si="83"/>
        <v>44.186046511627907</v>
      </c>
      <c r="S1292" t="s">
        <v>8317</v>
      </c>
      <c r="T1292" t="s">
        <v>8318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 s="13" t="s">
        <v>8224</v>
      </c>
      <c r="E1293">
        <v>3000</v>
      </c>
      <c r="F1293">
        <v>4371</v>
      </c>
      <c r="G1293" t="s">
        <v>8219</v>
      </c>
      <c r="H1293">
        <v>1428390000</v>
      </c>
      <c r="I1293" s="9">
        <f t="shared" si="80"/>
        <v>42101.291666666672</v>
      </c>
      <c r="J1293">
        <v>1425224391</v>
      </c>
      <c r="K1293" s="9">
        <f t="shared" si="81"/>
        <v>42064.652673611112</v>
      </c>
      <c r="L1293" t="b">
        <v>0</v>
      </c>
      <c r="M1293">
        <v>42</v>
      </c>
      <c r="N1293" t="b">
        <v>1</v>
      </c>
      <c r="O1293" t="s">
        <v>8271</v>
      </c>
      <c r="P1293" s="5">
        <f t="shared" si="82"/>
        <v>145.70000000000002</v>
      </c>
      <c r="Q1293" s="13" t="s">
        <v>8246</v>
      </c>
      <c r="R1293" s="15">
        <f t="shared" si="83"/>
        <v>104.07142857142857</v>
      </c>
      <c r="S1293" t="s">
        <v>8317</v>
      </c>
      <c r="T1293" t="s">
        <v>8318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 s="13" t="s">
        <v>8225</v>
      </c>
      <c r="E1294">
        <v>1700</v>
      </c>
      <c r="F1294">
        <v>1870</v>
      </c>
      <c r="G1294" t="s">
        <v>8219</v>
      </c>
      <c r="H1294">
        <v>1444172340</v>
      </c>
      <c r="I1294" s="9">
        <f t="shared" si="80"/>
        <v>42283.957638888889</v>
      </c>
      <c r="J1294">
        <v>1441822828</v>
      </c>
      <c r="K1294" s="9">
        <f t="shared" si="81"/>
        <v>42256.764212962968</v>
      </c>
      <c r="L1294" t="b">
        <v>0</v>
      </c>
      <c r="M1294">
        <v>52</v>
      </c>
      <c r="N1294" t="b">
        <v>1</v>
      </c>
      <c r="O1294" t="s">
        <v>8271</v>
      </c>
      <c r="P1294" s="5">
        <f t="shared" si="82"/>
        <v>110.00000000000001</v>
      </c>
      <c r="Q1294" s="13" t="s">
        <v>8247</v>
      </c>
      <c r="R1294" s="15">
        <f t="shared" si="83"/>
        <v>35.96153846153846</v>
      </c>
      <c r="S1294" t="s">
        <v>8317</v>
      </c>
      <c r="T1294" t="s">
        <v>8318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 s="13" t="s">
        <v>8224</v>
      </c>
      <c r="E1295">
        <v>15000</v>
      </c>
      <c r="F1295">
        <v>15335</v>
      </c>
      <c r="G1295" t="s">
        <v>8219</v>
      </c>
      <c r="H1295">
        <v>1447523371</v>
      </c>
      <c r="I1295" s="9">
        <f t="shared" si="80"/>
        <v>42322.742719907401</v>
      </c>
      <c r="J1295">
        <v>1444927771</v>
      </c>
      <c r="K1295" s="9">
        <f t="shared" si="81"/>
        <v>42292.701053240744</v>
      </c>
      <c r="L1295" t="b">
        <v>0</v>
      </c>
      <c r="M1295">
        <v>120</v>
      </c>
      <c r="N1295" t="b">
        <v>1</v>
      </c>
      <c r="O1295" t="s">
        <v>8271</v>
      </c>
      <c r="P1295" s="5">
        <f t="shared" si="82"/>
        <v>102.23333333333333</v>
      </c>
      <c r="Q1295" s="13" t="s">
        <v>8246</v>
      </c>
      <c r="R1295" s="15">
        <f t="shared" si="83"/>
        <v>127.79166666666667</v>
      </c>
      <c r="S1295" t="s">
        <v>8317</v>
      </c>
      <c r="T1295" t="s">
        <v>8318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 s="13" t="s">
        <v>8225</v>
      </c>
      <c r="E1296">
        <v>500</v>
      </c>
      <c r="F1296">
        <v>610</v>
      </c>
      <c r="G1296" t="s">
        <v>8219</v>
      </c>
      <c r="H1296">
        <v>1445252400</v>
      </c>
      <c r="I1296" s="9">
        <f t="shared" si="80"/>
        <v>42296.458333333328</v>
      </c>
      <c r="J1296">
        <v>1443696797</v>
      </c>
      <c r="K1296" s="9">
        <f t="shared" si="81"/>
        <v>42278.453668981485</v>
      </c>
      <c r="L1296" t="b">
        <v>0</v>
      </c>
      <c r="M1296">
        <v>22</v>
      </c>
      <c r="N1296" t="b">
        <v>1</v>
      </c>
      <c r="O1296" t="s">
        <v>8271</v>
      </c>
      <c r="P1296" s="5">
        <f t="shared" si="82"/>
        <v>122</v>
      </c>
      <c r="Q1296" s="13" t="s">
        <v>8247</v>
      </c>
      <c r="R1296" s="15">
        <f t="shared" si="83"/>
        <v>27.727272727272727</v>
      </c>
      <c r="S1296" t="s">
        <v>8317</v>
      </c>
      <c r="T1296" t="s">
        <v>8318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 s="13" t="s">
        <v>8225</v>
      </c>
      <c r="E1297">
        <v>2500</v>
      </c>
      <c r="F1297">
        <v>2549</v>
      </c>
      <c r="G1297" t="s">
        <v>8219</v>
      </c>
      <c r="H1297">
        <v>1438189200</v>
      </c>
      <c r="I1297" s="9">
        <f t="shared" si="80"/>
        <v>42214.708333333328</v>
      </c>
      <c r="J1297">
        <v>1435585497</v>
      </c>
      <c r="K1297" s="9">
        <f t="shared" si="81"/>
        <v>42184.572881944448</v>
      </c>
      <c r="L1297" t="b">
        <v>0</v>
      </c>
      <c r="M1297">
        <v>64</v>
      </c>
      <c r="N1297" t="b">
        <v>1</v>
      </c>
      <c r="O1297" t="s">
        <v>8271</v>
      </c>
      <c r="P1297" s="5">
        <f t="shared" si="82"/>
        <v>101.96000000000001</v>
      </c>
      <c r="Q1297" s="13" t="s">
        <v>8247</v>
      </c>
      <c r="R1297" s="15">
        <f t="shared" si="83"/>
        <v>39.828125</v>
      </c>
      <c r="S1297" t="s">
        <v>8317</v>
      </c>
      <c r="T1297" t="s">
        <v>8318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 s="13" t="s">
        <v>8225</v>
      </c>
      <c r="E1298">
        <v>850</v>
      </c>
      <c r="F1298">
        <v>1200</v>
      </c>
      <c r="G1298" t="s">
        <v>8219</v>
      </c>
      <c r="H1298">
        <v>1457914373</v>
      </c>
      <c r="I1298" s="9">
        <f t="shared" si="80"/>
        <v>42443.008946759262</v>
      </c>
      <c r="J1298">
        <v>1456189973</v>
      </c>
      <c r="K1298" s="9">
        <f t="shared" si="81"/>
        <v>42423.050613425927</v>
      </c>
      <c r="L1298" t="b">
        <v>0</v>
      </c>
      <c r="M1298">
        <v>23</v>
      </c>
      <c r="N1298" t="b">
        <v>1</v>
      </c>
      <c r="O1298" t="s">
        <v>8271</v>
      </c>
      <c r="P1298" s="5">
        <f t="shared" si="82"/>
        <v>141.1764705882353</v>
      </c>
      <c r="Q1298" s="13" t="s">
        <v>8247</v>
      </c>
      <c r="R1298" s="15">
        <f t="shared" si="83"/>
        <v>52.173913043478258</v>
      </c>
      <c r="S1298" t="s">
        <v>8317</v>
      </c>
      <c r="T1298" t="s">
        <v>8318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 s="13" t="s">
        <v>8224</v>
      </c>
      <c r="E1299">
        <v>20000</v>
      </c>
      <c r="F1299">
        <v>21905</v>
      </c>
      <c r="G1299" t="s">
        <v>8219</v>
      </c>
      <c r="H1299">
        <v>1462125358</v>
      </c>
      <c r="I1299" s="9">
        <f t="shared" si="80"/>
        <v>42491.747199074074</v>
      </c>
      <c r="J1299">
        <v>1459533358</v>
      </c>
      <c r="K1299" s="9">
        <f t="shared" si="81"/>
        <v>42461.747199074074</v>
      </c>
      <c r="L1299" t="b">
        <v>0</v>
      </c>
      <c r="M1299">
        <v>238</v>
      </c>
      <c r="N1299" t="b">
        <v>1</v>
      </c>
      <c r="O1299" t="s">
        <v>8271</v>
      </c>
      <c r="P1299" s="5">
        <f t="shared" si="82"/>
        <v>109.52500000000001</v>
      </c>
      <c r="Q1299" s="13" t="s">
        <v>8246</v>
      </c>
      <c r="R1299" s="15">
        <f t="shared" si="83"/>
        <v>92.037815126050418</v>
      </c>
      <c r="S1299" t="s">
        <v>8317</v>
      </c>
      <c r="T1299" t="s">
        <v>8318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 s="13" t="s">
        <v>8225</v>
      </c>
      <c r="E1300">
        <v>2000</v>
      </c>
      <c r="F1300">
        <v>2093</v>
      </c>
      <c r="G1300" t="s">
        <v>8219</v>
      </c>
      <c r="H1300">
        <v>1461860432</v>
      </c>
      <c r="I1300" s="9">
        <f t="shared" si="80"/>
        <v>42488.680925925932</v>
      </c>
      <c r="J1300">
        <v>1459268432</v>
      </c>
      <c r="K1300" s="9">
        <f t="shared" si="81"/>
        <v>42458.680925925932</v>
      </c>
      <c r="L1300" t="b">
        <v>0</v>
      </c>
      <c r="M1300">
        <v>33</v>
      </c>
      <c r="N1300" t="b">
        <v>1</v>
      </c>
      <c r="O1300" t="s">
        <v>8271</v>
      </c>
      <c r="P1300" s="5">
        <f t="shared" si="82"/>
        <v>104.65</v>
      </c>
      <c r="Q1300" s="13" t="s">
        <v>8247</v>
      </c>
      <c r="R1300" s="15">
        <f t="shared" si="83"/>
        <v>63.424242424242422</v>
      </c>
      <c r="S1300" t="s">
        <v>8317</v>
      </c>
      <c r="T1300" t="s">
        <v>8318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 s="13" t="s">
        <v>8224</v>
      </c>
      <c r="E1301">
        <v>3500</v>
      </c>
      <c r="F1301">
        <v>4340</v>
      </c>
      <c r="G1301" t="s">
        <v>8219</v>
      </c>
      <c r="H1301">
        <v>1436902359</v>
      </c>
      <c r="I1301" s="9">
        <f t="shared" si="80"/>
        <v>42199.814340277779</v>
      </c>
      <c r="J1301">
        <v>1434310359</v>
      </c>
      <c r="K1301" s="9">
        <f t="shared" si="81"/>
        <v>42169.814340277779</v>
      </c>
      <c r="L1301" t="b">
        <v>0</v>
      </c>
      <c r="M1301">
        <v>32</v>
      </c>
      <c r="N1301" t="b">
        <v>1</v>
      </c>
      <c r="O1301" t="s">
        <v>8271</v>
      </c>
      <c r="P1301" s="5">
        <f t="shared" si="82"/>
        <v>124</v>
      </c>
      <c r="Q1301" s="13" t="s">
        <v>8246</v>
      </c>
      <c r="R1301" s="15">
        <f t="shared" si="83"/>
        <v>135.625</v>
      </c>
      <c r="S1301" t="s">
        <v>8317</v>
      </c>
      <c r="T1301" t="s">
        <v>8318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 s="13" t="s">
        <v>8224</v>
      </c>
      <c r="E1302">
        <v>3000</v>
      </c>
      <c r="F1302">
        <v>4050</v>
      </c>
      <c r="G1302" t="s">
        <v>8219</v>
      </c>
      <c r="H1302">
        <v>1464807420</v>
      </c>
      <c r="I1302" s="9">
        <f t="shared" si="80"/>
        <v>42522.789583333331</v>
      </c>
      <c r="J1302">
        <v>1461427938</v>
      </c>
      <c r="K1302" s="9">
        <f t="shared" si="81"/>
        <v>42483.675208333334</v>
      </c>
      <c r="L1302" t="b">
        <v>0</v>
      </c>
      <c r="M1302">
        <v>24</v>
      </c>
      <c r="N1302" t="b">
        <v>1</v>
      </c>
      <c r="O1302" t="s">
        <v>8271</v>
      </c>
      <c r="P1302" s="5">
        <f t="shared" si="82"/>
        <v>135</v>
      </c>
      <c r="Q1302" s="13" t="s">
        <v>8246</v>
      </c>
      <c r="R1302" s="15">
        <f t="shared" si="83"/>
        <v>168.75</v>
      </c>
      <c r="S1302" t="s">
        <v>8317</v>
      </c>
      <c r="T1302" t="s">
        <v>8318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 s="13" t="s">
        <v>8224</v>
      </c>
      <c r="E1303">
        <v>2000</v>
      </c>
      <c r="F1303">
        <v>2055</v>
      </c>
      <c r="G1303" t="s">
        <v>8219</v>
      </c>
      <c r="H1303">
        <v>1437447600</v>
      </c>
      <c r="I1303" s="9">
        <f t="shared" si="80"/>
        <v>42206.125</v>
      </c>
      <c r="J1303">
        <v>1436551178</v>
      </c>
      <c r="K1303" s="9">
        <f t="shared" si="81"/>
        <v>42195.749745370369</v>
      </c>
      <c r="L1303" t="b">
        <v>0</v>
      </c>
      <c r="M1303">
        <v>29</v>
      </c>
      <c r="N1303" t="b">
        <v>1</v>
      </c>
      <c r="O1303" t="s">
        <v>8271</v>
      </c>
      <c r="P1303" s="5">
        <f t="shared" si="82"/>
        <v>102.75000000000001</v>
      </c>
      <c r="Q1303" s="13" t="s">
        <v>8246</v>
      </c>
      <c r="R1303" s="15">
        <f t="shared" si="83"/>
        <v>70.862068965517238</v>
      </c>
      <c r="S1303" t="s">
        <v>8317</v>
      </c>
      <c r="T1303" t="s">
        <v>8318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 s="13" t="s">
        <v>8224</v>
      </c>
      <c r="E1304">
        <v>2500</v>
      </c>
      <c r="F1304">
        <v>2500</v>
      </c>
      <c r="G1304" t="s">
        <v>8219</v>
      </c>
      <c r="H1304">
        <v>1480559011</v>
      </c>
      <c r="I1304" s="9">
        <f t="shared" si="80"/>
        <v>42705.099664351852</v>
      </c>
      <c r="J1304">
        <v>1477963411</v>
      </c>
      <c r="K1304" s="9">
        <f t="shared" si="81"/>
        <v>42675.057997685188</v>
      </c>
      <c r="L1304" t="b">
        <v>0</v>
      </c>
      <c r="M1304">
        <v>50</v>
      </c>
      <c r="N1304" t="b">
        <v>1</v>
      </c>
      <c r="O1304" t="s">
        <v>8271</v>
      </c>
      <c r="P1304" s="5">
        <f t="shared" si="82"/>
        <v>100</v>
      </c>
      <c r="Q1304" s="13" t="s">
        <v>8246</v>
      </c>
      <c r="R1304" s="15">
        <f t="shared" si="83"/>
        <v>50</v>
      </c>
      <c r="S1304" t="s">
        <v>8317</v>
      </c>
      <c r="T1304" t="s">
        <v>8318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 s="13" t="s">
        <v>8225</v>
      </c>
      <c r="E1305">
        <v>3500</v>
      </c>
      <c r="F1305">
        <v>4559.13</v>
      </c>
      <c r="G1305" t="s">
        <v>8219</v>
      </c>
      <c r="H1305">
        <v>1469962800</v>
      </c>
      <c r="I1305" s="9">
        <f t="shared" si="80"/>
        <v>42582.458333333328</v>
      </c>
      <c r="J1305">
        <v>1468578920</v>
      </c>
      <c r="K1305" s="9">
        <f t="shared" si="81"/>
        <v>42566.441203703704</v>
      </c>
      <c r="L1305" t="b">
        <v>0</v>
      </c>
      <c r="M1305">
        <v>108</v>
      </c>
      <c r="N1305" t="b">
        <v>1</v>
      </c>
      <c r="O1305" t="s">
        <v>8271</v>
      </c>
      <c r="P1305" s="5">
        <f t="shared" si="82"/>
        <v>130.26085714285716</v>
      </c>
      <c r="Q1305" s="13" t="s">
        <v>8247</v>
      </c>
      <c r="R1305" s="15">
        <f t="shared" si="83"/>
        <v>42.214166666666671</v>
      </c>
      <c r="S1305" t="s">
        <v>8317</v>
      </c>
      <c r="T1305" t="s">
        <v>8318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 s="13" t="s">
        <v>8225</v>
      </c>
      <c r="E1306">
        <v>40000</v>
      </c>
      <c r="F1306">
        <v>15851</v>
      </c>
      <c r="G1306" t="s">
        <v>8220</v>
      </c>
      <c r="H1306">
        <v>1489376405</v>
      </c>
      <c r="I1306" s="9">
        <f t="shared" si="80"/>
        <v>42807.152835648143</v>
      </c>
      <c r="J1306">
        <v>1484196005</v>
      </c>
      <c r="K1306" s="9">
        <f t="shared" si="81"/>
        <v>42747.194502314815</v>
      </c>
      <c r="L1306" t="b">
        <v>0</v>
      </c>
      <c r="M1306">
        <v>104</v>
      </c>
      <c r="N1306" t="b">
        <v>0</v>
      </c>
      <c r="O1306" t="s">
        <v>8273</v>
      </c>
      <c r="P1306" s="5">
        <f t="shared" si="82"/>
        <v>39.627499999999998</v>
      </c>
      <c r="Q1306" s="13" t="s">
        <v>8247</v>
      </c>
      <c r="R1306" s="15">
        <f t="shared" si="83"/>
        <v>152.41346153846155</v>
      </c>
      <c r="S1306" t="s">
        <v>8319</v>
      </c>
      <c r="T1306" t="s">
        <v>8321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 s="13" t="s">
        <v>8224</v>
      </c>
      <c r="E1307">
        <v>30000</v>
      </c>
      <c r="F1307">
        <v>7793</v>
      </c>
      <c r="G1307" t="s">
        <v>8220</v>
      </c>
      <c r="H1307">
        <v>1469122200</v>
      </c>
      <c r="I1307" s="9">
        <f t="shared" si="80"/>
        <v>42572.729166666672</v>
      </c>
      <c r="J1307">
        <v>1466611108</v>
      </c>
      <c r="K1307" s="9">
        <f t="shared" si="81"/>
        <v>42543.665601851855</v>
      </c>
      <c r="L1307" t="b">
        <v>0</v>
      </c>
      <c r="M1307">
        <v>86</v>
      </c>
      <c r="N1307" t="b">
        <v>0</v>
      </c>
      <c r="O1307" t="s">
        <v>8273</v>
      </c>
      <c r="P1307" s="5">
        <f t="shared" si="82"/>
        <v>25.976666666666663</v>
      </c>
      <c r="Q1307" s="13" t="s">
        <v>8246</v>
      </c>
      <c r="R1307" s="15">
        <f t="shared" si="83"/>
        <v>90.616279069767444</v>
      </c>
      <c r="S1307" t="s">
        <v>8319</v>
      </c>
      <c r="T1307" t="s">
        <v>8321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 s="13" t="s">
        <v>8224</v>
      </c>
      <c r="E1308">
        <v>110000</v>
      </c>
      <c r="F1308">
        <v>71771</v>
      </c>
      <c r="G1308" t="s">
        <v>8220</v>
      </c>
      <c r="H1308">
        <v>1417690734</v>
      </c>
      <c r="I1308" s="9">
        <f t="shared" si="80"/>
        <v>41977.457569444443</v>
      </c>
      <c r="J1308">
        <v>1415098734</v>
      </c>
      <c r="K1308" s="9">
        <f t="shared" si="81"/>
        <v>41947.457569444443</v>
      </c>
      <c r="L1308" t="b">
        <v>0</v>
      </c>
      <c r="M1308">
        <v>356</v>
      </c>
      <c r="N1308" t="b">
        <v>0</v>
      </c>
      <c r="O1308" t="s">
        <v>8273</v>
      </c>
      <c r="P1308" s="5">
        <f t="shared" si="82"/>
        <v>65.24636363636364</v>
      </c>
      <c r="Q1308" s="13" t="s">
        <v>8246</v>
      </c>
      <c r="R1308" s="15">
        <f t="shared" si="83"/>
        <v>201.60393258426967</v>
      </c>
      <c r="S1308" t="s">
        <v>8319</v>
      </c>
      <c r="T1308" t="s">
        <v>8321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 s="13" t="s">
        <v>8224</v>
      </c>
      <c r="E1309">
        <v>50000</v>
      </c>
      <c r="F1309">
        <v>5757</v>
      </c>
      <c r="G1309" t="s">
        <v>8220</v>
      </c>
      <c r="H1309">
        <v>1455710679</v>
      </c>
      <c r="I1309" s="9">
        <f t="shared" si="80"/>
        <v>42417.503229166665</v>
      </c>
      <c r="J1309">
        <v>1453118679</v>
      </c>
      <c r="K1309" s="9">
        <f t="shared" si="81"/>
        <v>42387.503229166665</v>
      </c>
      <c r="L1309" t="b">
        <v>0</v>
      </c>
      <c r="M1309">
        <v>45</v>
      </c>
      <c r="N1309" t="b">
        <v>0</v>
      </c>
      <c r="O1309" t="s">
        <v>8273</v>
      </c>
      <c r="P1309" s="5">
        <f t="shared" si="82"/>
        <v>11.514000000000001</v>
      </c>
      <c r="Q1309" s="13" t="s">
        <v>8246</v>
      </c>
      <c r="R1309" s="15">
        <f t="shared" si="83"/>
        <v>127.93333333333334</v>
      </c>
      <c r="S1309" t="s">
        <v>8319</v>
      </c>
      <c r="T1309" t="s">
        <v>8321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 s="13" t="s">
        <v>8224</v>
      </c>
      <c r="E1310">
        <v>10000</v>
      </c>
      <c r="F1310">
        <v>1136</v>
      </c>
      <c r="G1310" t="s">
        <v>8220</v>
      </c>
      <c r="H1310">
        <v>1475937812</v>
      </c>
      <c r="I1310" s="9">
        <f t="shared" si="80"/>
        <v>42651.613564814819</v>
      </c>
      <c r="J1310">
        <v>1472481812</v>
      </c>
      <c r="K1310" s="9">
        <f t="shared" si="81"/>
        <v>42611.613564814819</v>
      </c>
      <c r="L1310" t="b">
        <v>0</v>
      </c>
      <c r="M1310">
        <v>38</v>
      </c>
      <c r="N1310" t="b">
        <v>0</v>
      </c>
      <c r="O1310" t="s">
        <v>8273</v>
      </c>
      <c r="P1310" s="5">
        <f t="shared" si="82"/>
        <v>11.360000000000001</v>
      </c>
      <c r="Q1310" s="13" t="s">
        <v>8246</v>
      </c>
      <c r="R1310" s="15">
        <f t="shared" si="83"/>
        <v>29.894736842105264</v>
      </c>
      <c r="S1310" t="s">
        <v>8319</v>
      </c>
      <c r="T1310" t="s">
        <v>8321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 s="13" t="s">
        <v>8224</v>
      </c>
      <c r="E1311">
        <v>11500</v>
      </c>
      <c r="F1311">
        <v>12879</v>
      </c>
      <c r="G1311" t="s">
        <v>8220</v>
      </c>
      <c r="H1311">
        <v>1444943468</v>
      </c>
      <c r="I1311" s="9">
        <f t="shared" si="80"/>
        <v>42292.882731481484</v>
      </c>
      <c r="J1311">
        <v>1441919468</v>
      </c>
      <c r="K1311" s="9">
        <f t="shared" si="81"/>
        <v>42257.882731481484</v>
      </c>
      <c r="L1311" t="b">
        <v>0</v>
      </c>
      <c r="M1311">
        <v>35</v>
      </c>
      <c r="N1311" t="b">
        <v>0</v>
      </c>
      <c r="O1311" t="s">
        <v>8273</v>
      </c>
      <c r="P1311" s="5">
        <f t="shared" si="82"/>
        <v>111.99130434782609</v>
      </c>
      <c r="Q1311" s="13" t="s">
        <v>8246</v>
      </c>
      <c r="R1311" s="15">
        <f t="shared" si="83"/>
        <v>367.97142857142859</v>
      </c>
      <c r="S1311" t="s">
        <v>8319</v>
      </c>
      <c r="T1311" t="s">
        <v>8321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 s="13" t="s">
        <v>8224</v>
      </c>
      <c r="E1312">
        <v>20000</v>
      </c>
      <c r="F1312">
        <v>3100</v>
      </c>
      <c r="G1312" t="s">
        <v>8220</v>
      </c>
      <c r="H1312">
        <v>1471622450</v>
      </c>
      <c r="I1312" s="9">
        <f t="shared" si="80"/>
        <v>42601.667245370365</v>
      </c>
      <c r="J1312">
        <v>1467734450</v>
      </c>
      <c r="K1312" s="9">
        <f t="shared" si="81"/>
        <v>42556.667245370365</v>
      </c>
      <c r="L1312" t="b">
        <v>0</v>
      </c>
      <c r="M1312">
        <v>24</v>
      </c>
      <c r="N1312" t="b">
        <v>0</v>
      </c>
      <c r="O1312" t="s">
        <v>8273</v>
      </c>
      <c r="P1312" s="5">
        <f t="shared" si="82"/>
        <v>15.5</v>
      </c>
      <c r="Q1312" s="13" t="s">
        <v>8246</v>
      </c>
      <c r="R1312" s="15">
        <f t="shared" si="83"/>
        <v>129.16666666666666</v>
      </c>
      <c r="S1312" t="s">
        <v>8319</v>
      </c>
      <c r="T1312" t="s">
        <v>8321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 s="13" t="s">
        <v>8224</v>
      </c>
      <c r="E1313">
        <v>250000</v>
      </c>
      <c r="F1313">
        <v>80070</v>
      </c>
      <c r="G1313" t="s">
        <v>8220</v>
      </c>
      <c r="H1313">
        <v>1480536919</v>
      </c>
      <c r="I1313" s="9">
        <f t="shared" si="80"/>
        <v>42704.843969907408</v>
      </c>
      <c r="J1313">
        <v>1477509319</v>
      </c>
      <c r="K1313" s="9">
        <f t="shared" si="81"/>
        <v>42669.802303240736</v>
      </c>
      <c r="L1313" t="b">
        <v>0</v>
      </c>
      <c r="M1313">
        <v>100</v>
      </c>
      <c r="N1313" t="b">
        <v>0</v>
      </c>
      <c r="O1313" t="s">
        <v>8273</v>
      </c>
      <c r="P1313" s="5">
        <f t="shared" si="82"/>
        <v>32.027999999999999</v>
      </c>
      <c r="Q1313" s="13" t="s">
        <v>8246</v>
      </c>
      <c r="R1313" s="15">
        <f t="shared" si="83"/>
        <v>800.7</v>
      </c>
      <c r="S1313" t="s">
        <v>8319</v>
      </c>
      <c r="T1313" t="s">
        <v>8321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 s="13" t="s">
        <v>8224</v>
      </c>
      <c r="E1314">
        <v>4600</v>
      </c>
      <c r="F1314">
        <v>28</v>
      </c>
      <c r="G1314" t="s">
        <v>8220</v>
      </c>
      <c r="H1314">
        <v>1429375922</v>
      </c>
      <c r="I1314" s="9">
        <f t="shared" si="80"/>
        <v>42112.702800925923</v>
      </c>
      <c r="J1314">
        <v>1426783922</v>
      </c>
      <c r="K1314" s="9">
        <f t="shared" si="81"/>
        <v>42082.702800925923</v>
      </c>
      <c r="L1314" t="b">
        <v>0</v>
      </c>
      <c r="M1314">
        <v>1</v>
      </c>
      <c r="N1314" t="b">
        <v>0</v>
      </c>
      <c r="O1314" t="s">
        <v>8273</v>
      </c>
      <c r="P1314" s="5">
        <f t="shared" si="82"/>
        <v>0.60869565217391308</v>
      </c>
      <c r="Q1314" s="13" t="s">
        <v>8246</v>
      </c>
      <c r="R1314" s="15">
        <f t="shared" si="83"/>
        <v>28</v>
      </c>
      <c r="S1314" t="s">
        <v>8319</v>
      </c>
      <c r="T1314" t="s">
        <v>8321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 s="13" t="s">
        <v>8224</v>
      </c>
      <c r="E1315">
        <v>40000</v>
      </c>
      <c r="F1315">
        <v>12446</v>
      </c>
      <c r="G1315" t="s">
        <v>8220</v>
      </c>
      <c r="H1315">
        <v>1457024514</v>
      </c>
      <c r="I1315" s="9">
        <f t="shared" si="80"/>
        <v>42432.709652777776</v>
      </c>
      <c r="J1315">
        <v>1454432514</v>
      </c>
      <c r="K1315" s="9">
        <f t="shared" si="81"/>
        <v>42402.709652777776</v>
      </c>
      <c r="L1315" t="b">
        <v>0</v>
      </c>
      <c r="M1315">
        <v>122</v>
      </c>
      <c r="N1315" t="b">
        <v>0</v>
      </c>
      <c r="O1315" t="s">
        <v>8273</v>
      </c>
      <c r="P1315" s="5">
        <f t="shared" si="82"/>
        <v>31.114999999999998</v>
      </c>
      <c r="Q1315" s="13" t="s">
        <v>8246</v>
      </c>
      <c r="R1315" s="15">
        <f t="shared" si="83"/>
        <v>102.01639344262296</v>
      </c>
      <c r="S1315" t="s">
        <v>8319</v>
      </c>
      <c r="T1315" t="s">
        <v>8321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 s="13" t="s">
        <v>8224</v>
      </c>
      <c r="E1316">
        <v>180000</v>
      </c>
      <c r="F1316">
        <v>2028</v>
      </c>
      <c r="G1316" t="s">
        <v>8220</v>
      </c>
      <c r="H1316">
        <v>1477065860</v>
      </c>
      <c r="I1316" s="9">
        <f t="shared" si="80"/>
        <v>42664.669675925921</v>
      </c>
      <c r="J1316">
        <v>1471881860</v>
      </c>
      <c r="K1316" s="9">
        <f t="shared" si="81"/>
        <v>42604.669675925921</v>
      </c>
      <c r="L1316" t="b">
        <v>0</v>
      </c>
      <c r="M1316">
        <v>11</v>
      </c>
      <c r="N1316" t="b">
        <v>0</v>
      </c>
      <c r="O1316" t="s">
        <v>8273</v>
      </c>
      <c r="P1316" s="5">
        <f t="shared" si="82"/>
        <v>1.1266666666666667</v>
      </c>
      <c r="Q1316" s="13" t="s">
        <v>8246</v>
      </c>
      <c r="R1316" s="15">
        <f t="shared" si="83"/>
        <v>184.36363636363637</v>
      </c>
      <c r="S1316" t="s">
        <v>8319</v>
      </c>
      <c r="T1316" t="s">
        <v>8321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 s="13" t="s">
        <v>8224</v>
      </c>
      <c r="E1317">
        <v>100000</v>
      </c>
      <c r="F1317">
        <v>40404</v>
      </c>
      <c r="G1317" t="s">
        <v>8220</v>
      </c>
      <c r="H1317">
        <v>1446771600</v>
      </c>
      <c r="I1317" s="9">
        <f t="shared" si="80"/>
        <v>42314.041666666672</v>
      </c>
      <c r="J1317">
        <v>1443700648</v>
      </c>
      <c r="K1317" s="9">
        <f t="shared" si="81"/>
        <v>42278.498240740737</v>
      </c>
      <c r="L1317" t="b">
        <v>0</v>
      </c>
      <c r="M1317">
        <v>248</v>
      </c>
      <c r="N1317" t="b">
        <v>0</v>
      </c>
      <c r="O1317" t="s">
        <v>8273</v>
      </c>
      <c r="P1317" s="5">
        <f t="shared" si="82"/>
        <v>40.404000000000003</v>
      </c>
      <c r="Q1317" s="13" t="s">
        <v>8246</v>
      </c>
      <c r="R1317" s="15">
        <f t="shared" si="83"/>
        <v>162.91935483870967</v>
      </c>
      <c r="S1317" t="s">
        <v>8319</v>
      </c>
      <c r="T1317" t="s">
        <v>8321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 s="13" t="s">
        <v>8224</v>
      </c>
      <c r="E1318">
        <v>75000</v>
      </c>
      <c r="F1318">
        <v>1</v>
      </c>
      <c r="G1318" t="s">
        <v>8220</v>
      </c>
      <c r="H1318">
        <v>1456700709</v>
      </c>
      <c r="I1318" s="9">
        <f t="shared" si="80"/>
        <v>42428.961909722217</v>
      </c>
      <c r="J1318">
        <v>1453676709</v>
      </c>
      <c r="K1318" s="9">
        <f t="shared" si="81"/>
        <v>42393.961909722217</v>
      </c>
      <c r="L1318" t="b">
        <v>0</v>
      </c>
      <c r="M1318">
        <v>1</v>
      </c>
      <c r="N1318" t="b">
        <v>0</v>
      </c>
      <c r="O1318" t="s">
        <v>8273</v>
      </c>
      <c r="P1318" s="5">
        <f t="shared" si="82"/>
        <v>1.3333333333333333E-3</v>
      </c>
      <c r="Q1318" s="13" t="s">
        <v>8246</v>
      </c>
      <c r="R1318" s="15">
        <f t="shared" si="83"/>
        <v>1</v>
      </c>
      <c r="S1318" t="s">
        <v>8319</v>
      </c>
      <c r="T1318" t="s">
        <v>8321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 s="13" t="s">
        <v>8232</v>
      </c>
      <c r="E1319">
        <v>200000</v>
      </c>
      <c r="F1319">
        <v>11467</v>
      </c>
      <c r="G1319" t="s">
        <v>8220</v>
      </c>
      <c r="H1319">
        <v>1469109600</v>
      </c>
      <c r="I1319" s="9">
        <f t="shared" si="80"/>
        <v>42572.583333333328</v>
      </c>
      <c r="J1319">
        <v>1464586746</v>
      </c>
      <c r="K1319" s="9">
        <f t="shared" si="81"/>
        <v>42520.235486111109</v>
      </c>
      <c r="L1319" t="b">
        <v>0</v>
      </c>
      <c r="M1319">
        <v>19</v>
      </c>
      <c r="N1319" t="b">
        <v>0</v>
      </c>
      <c r="O1319" t="s">
        <v>8273</v>
      </c>
      <c r="P1319" s="5">
        <f t="shared" si="82"/>
        <v>5.7334999999999994</v>
      </c>
      <c r="Q1319" s="13" t="s">
        <v>8253</v>
      </c>
      <c r="R1319" s="15">
        <f t="shared" si="83"/>
        <v>603.52631578947364</v>
      </c>
      <c r="S1319" t="s">
        <v>8319</v>
      </c>
      <c r="T1319" t="s">
        <v>8321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 s="13" t="s">
        <v>8224</v>
      </c>
      <c r="E1320">
        <v>40000</v>
      </c>
      <c r="F1320">
        <v>6130</v>
      </c>
      <c r="G1320" t="s">
        <v>8220</v>
      </c>
      <c r="H1320">
        <v>1420938172</v>
      </c>
      <c r="I1320" s="9">
        <f t="shared" si="80"/>
        <v>42015.043657407412</v>
      </c>
      <c r="J1320">
        <v>1418346172</v>
      </c>
      <c r="K1320" s="9">
        <f t="shared" si="81"/>
        <v>41985.043657407412</v>
      </c>
      <c r="L1320" t="b">
        <v>0</v>
      </c>
      <c r="M1320">
        <v>135</v>
      </c>
      <c r="N1320" t="b">
        <v>0</v>
      </c>
      <c r="O1320" t="s">
        <v>8273</v>
      </c>
      <c r="P1320" s="5">
        <f t="shared" si="82"/>
        <v>15.324999999999999</v>
      </c>
      <c r="Q1320" s="13" t="s">
        <v>8246</v>
      </c>
      <c r="R1320" s="15">
        <f t="shared" si="83"/>
        <v>45.407407407407405</v>
      </c>
      <c r="S1320" t="s">
        <v>8319</v>
      </c>
      <c r="T1320" t="s">
        <v>8321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 s="13" t="s">
        <v>8225</v>
      </c>
      <c r="E1321">
        <v>5800</v>
      </c>
      <c r="F1321">
        <v>876</v>
      </c>
      <c r="G1321" t="s">
        <v>8220</v>
      </c>
      <c r="H1321">
        <v>1405094400</v>
      </c>
      <c r="I1321" s="9">
        <f t="shared" si="80"/>
        <v>41831.666666666664</v>
      </c>
      <c r="J1321">
        <v>1403810965</v>
      </c>
      <c r="K1321" s="9">
        <f t="shared" si="81"/>
        <v>41816.812094907407</v>
      </c>
      <c r="L1321" t="b">
        <v>0</v>
      </c>
      <c r="M1321">
        <v>9</v>
      </c>
      <c r="N1321" t="b">
        <v>0</v>
      </c>
      <c r="O1321" t="s">
        <v>8273</v>
      </c>
      <c r="P1321" s="5">
        <f t="shared" si="82"/>
        <v>15.103448275862069</v>
      </c>
      <c r="Q1321" s="13" t="s">
        <v>8247</v>
      </c>
      <c r="R1321" s="15">
        <f t="shared" si="83"/>
        <v>97.333333333333329</v>
      </c>
      <c r="S1321" t="s">
        <v>8319</v>
      </c>
      <c r="T1321" t="s">
        <v>8321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 s="13" t="s">
        <v>8233</v>
      </c>
      <c r="E1322">
        <v>100000</v>
      </c>
      <c r="F1322">
        <v>503</v>
      </c>
      <c r="G1322" t="s">
        <v>8220</v>
      </c>
      <c r="H1322">
        <v>1483138800</v>
      </c>
      <c r="I1322" s="9">
        <f t="shared" si="80"/>
        <v>42734.958333333328</v>
      </c>
      <c r="J1322">
        <v>1480610046</v>
      </c>
      <c r="K1322" s="9">
        <f t="shared" si="81"/>
        <v>42705.690347222218</v>
      </c>
      <c r="L1322" t="b">
        <v>0</v>
      </c>
      <c r="M1322">
        <v>3</v>
      </c>
      <c r="N1322" t="b">
        <v>0</v>
      </c>
      <c r="O1322" t="s">
        <v>8273</v>
      </c>
      <c r="P1322" s="5">
        <f t="shared" si="82"/>
        <v>0.503</v>
      </c>
      <c r="Q1322" s="13" t="s">
        <v>8249</v>
      </c>
      <c r="R1322" s="15">
        <f t="shared" si="83"/>
        <v>167.66666666666666</v>
      </c>
      <c r="S1322" t="s">
        <v>8319</v>
      </c>
      <c r="T1322" t="s">
        <v>8321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 s="13" t="s">
        <v>8235</v>
      </c>
      <c r="E1323">
        <v>462000</v>
      </c>
      <c r="F1323">
        <v>6019</v>
      </c>
      <c r="G1323" t="s">
        <v>8220</v>
      </c>
      <c r="H1323">
        <v>1482515937</v>
      </c>
      <c r="I1323" s="9">
        <f t="shared" si="80"/>
        <v>42727.74927083333</v>
      </c>
      <c r="J1323">
        <v>1479923937</v>
      </c>
      <c r="K1323" s="9">
        <f t="shared" si="81"/>
        <v>42697.74927083333</v>
      </c>
      <c r="L1323" t="b">
        <v>0</v>
      </c>
      <c r="M1323">
        <v>7</v>
      </c>
      <c r="N1323" t="b">
        <v>0</v>
      </c>
      <c r="O1323" t="s">
        <v>8273</v>
      </c>
      <c r="P1323" s="5">
        <f t="shared" si="82"/>
        <v>1.3028138528138529</v>
      </c>
      <c r="Q1323" s="13" t="s">
        <v>8255</v>
      </c>
      <c r="R1323" s="15">
        <f t="shared" si="83"/>
        <v>859.85714285714289</v>
      </c>
      <c r="S1323" t="s">
        <v>8319</v>
      </c>
      <c r="T1323" t="s">
        <v>8321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 s="13" t="s">
        <v>8225</v>
      </c>
      <c r="E1324">
        <v>35000</v>
      </c>
      <c r="F1324">
        <v>106</v>
      </c>
      <c r="G1324" t="s">
        <v>8220</v>
      </c>
      <c r="H1324">
        <v>1432223125</v>
      </c>
      <c r="I1324" s="9">
        <f t="shared" si="80"/>
        <v>42145.656539351854</v>
      </c>
      <c r="J1324">
        <v>1429631125</v>
      </c>
      <c r="K1324" s="9">
        <f t="shared" si="81"/>
        <v>42115.656539351854</v>
      </c>
      <c r="L1324" t="b">
        <v>0</v>
      </c>
      <c r="M1324">
        <v>4</v>
      </c>
      <c r="N1324" t="b">
        <v>0</v>
      </c>
      <c r="O1324" t="s">
        <v>8273</v>
      </c>
      <c r="P1324" s="5">
        <f t="shared" si="82"/>
        <v>0.30285714285714288</v>
      </c>
      <c r="Q1324" s="13" t="s">
        <v>8247</v>
      </c>
      <c r="R1324" s="15">
        <f t="shared" si="83"/>
        <v>26.5</v>
      </c>
      <c r="S1324" t="s">
        <v>8319</v>
      </c>
      <c r="T1324" t="s">
        <v>8321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 s="13" t="s">
        <v>8224</v>
      </c>
      <c r="E1325">
        <v>15000</v>
      </c>
      <c r="F1325">
        <v>1332</v>
      </c>
      <c r="G1325" t="s">
        <v>8220</v>
      </c>
      <c r="H1325">
        <v>1461653700</v>
      </c>
      <c r="I1325" s="9">
        <f t="shared" si="80"/>
        <v>42486.288194444445</v>
      </c>
      <c r="J1325">
        <v>1458665146</v>
      </c>
      <c r="K1325" s="9">
        <f t="shared" si="81"/>
        <v>42451.698449074072</v>
      </c>
      <c r="L1325" t="b">
        <v>0</v>
      </c>
      <c r="M1325">
        <v>44</v>
      </c>
      <c r="N1325" t="b">
        <v>0</v>
      </c>
      <c r="O1325" t="s">
        <v>8273</v>
      </c>
      <c r="P1325" s="5">
        <f t="shared" si="82"/>
        <v>8.8800000000000008</v>
      </c>
      <c r="Q1325" s="13" t="s">
        <v>8246</v>
      </c>
      <c r="R1325" s="15">
        <f t="shared" si="83"/>
        <v>30.272727272727273</v>
      </c>
      <c r="S1325" t="s">
        <v>8319</v>
      </c>
      <c r="T1325" t="s">
        <v>8321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 s="13" t="s">
        <v>8224</v>
      </c>
      <c r="E1326">
        <v>50000</v>
      </c>
      <c r="F1326">
        <v>4920</v>
      </c>
      <c r="G1326" t="s">
        <v>8220</v>
      </c>
      <c r="H1326">
        <v>1476371552</v>
      </c>
      <c r="I1326" s="9">
        <f t="shared" si="80"/>
        <v>42656.633703703701</v>
      </c>
      <c r="J1326">
        <v>1473779552</v>
      </c>
      <c r="K1326" s="9">
        <f t="shared" si="81"/>
        <v>42626.633703703701</v>
      </c>
      <c r="L1326" t="b">
        <v>0</v>
      </c>
      <c r="M1326">
        <v>90</v>
      </c>
      <c r="N1326" t="b">
        <v>0</v>
      </c>
      <c r="O1326" t="s">
        <v>8273</v>
      </c>
      <c r="P1326" s="5">
        <f t="shared" si="82"/>
        <v>9.84</v>
      </c>
      <c r="Q1326" s="13" t="s">
        <v>8246</v>
      </c>
      <c r="R1326" s="15">
        <f t="shared" si="83"/>
        <v>54.666666666666664</v>
      </c>
      <c r="S1326" t="s">
        <v>8319</v>
      </c>
      <c r="T1326" t="s">
        <v>8321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 s="13" t="s">
        <v>8224</v>
      </c>
      <c r="E1327">
        <v>20000</v>
      </c>
      <c r="F1327">
        <v>486</v>
      </c>
      <c r="G1327" t="s">
        <v>8220</v>
      </c>
      <c r="H1327">
        <v>1483063435</v>
      </c>
      <c r="I1327" s="9">
        <f t="shared" si="80"/>
        <v>42734.086053240739</v>
      </c>
      <c r="J1327">
        <v>1480471435</v>
      </c>
      <c r="K1327" s="9">
        <f t="shared" si="81"/>
        <v>42704.086053240739</v>
      </c>
      <c r="L1327" t="b">
        <v>0</v>
      </c>
      <c r="M1327">
        <v>8</v>
      </c>
      <c r="N1327" t="b">
        <v>0</v>
      </c>
      <c r="O1327" t="s">
        <v>8273</v>
      </c>
      <c r="P1327" s="5">
        <f t="shared" si="82"/>
        <v>2.4299999999999997</v>
      </c>
      <c r="Q1327" s="13" t="s">
        <v>8246</v>
      </c>
      <c r="R1327" s="15">
        <f t="shared" si="83"/>
        <v>60.75</v>
      </c>
      <c r="S1327" t="s">
        <v>8319</v>
      </c>
      <c r="T1327" t="s">
        <v>8321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 s="13" t="s">
        <v>8224</v>
      </c>
      <c r="E1328">
        <v>100000</v>
      </c>
      <c r="F1328">
        <v>1130</v>
      </c>
      <c r="G1328" t="s">
        <v>8220</v>
      </c>
      <c r="H1328">
        <v>1421348428</v>
      </c>
      <c r="I1328" s="9">
        <f t="shared" si="80"/>
        <v>42019.791990740734</v>
      </c>
      <c r="J1328">
        <v>1417460428</v>
      </c>
      <c r="K1328" s="9">
        <f t="shared" si="81"/>
        <v>41974.791990740734</v>
      </c>
      <c r="L1328" t="b">
        <v>0</v>
      </c>
      <c r="M1328">
        <v>11</v>
      </c>
      <c r="N1328" t="b">
        <v>0</v>
      </c>
      <c r="O1328" t="s">
        <v>8273</v>
      </c>
      <c r="P1328" s="5">
        <f t="shared" si="82"/>
        <v>1.1299999999999999</v>
      </c>
      <c r="Q1328" s="13" t="s">
        <v>8246</v>
      </c>
      <c r="R1328" s="15">
        <f t="shared" si="83"/>
        <v>102.72727272727273</v>
      </c>
      <c r="S1328" t="s">
        <v>8319</v>
      </c>
      <c r="T1328" t="s">
        <v>8321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 s="13" t="s">
        <v>8224</v>
      </c>
      <c r="E1329">
        <v>48000</v>
      </c>
      <c r="F1329">
        <v>1705</v>
      </c>
      <c r="G1329" t="s">
        <v>8220</v>
      </c>
      <c r="H1329">
        <v>1432916235</v>
      </c>
      <c r="I1329" s="9">
        <f t="shared" si="80"/>
        <v>42153.678645833337</v>
      </c>
      <c r="J1329">
        <v>1430324235</v>
      </c>
      <c r="K1329" s="9">
        <f t="shared" si="81"/>
        <v>42123.678645833337</v>
      </c>
      <c r="L1329" t="b">
        <v>0</v>
      </c>
      <c r="M1329">
        <v>41</v>
      </c>
      <c r="N1329" t="b">
        <v>0</v>
      </c>
      <c r="O1329" t="s">
        <v>8273</v>
      </c>
      <c r="P1329" s="5">
        <f t="shared" si="82"/>
        <v>3.5520833333333335</v>
      </c>
      <c r="Q1329" s="13" t="s">
        <v>8246</v>
      </c>
      <c r="R1329" s="15">
        <f t="shared" si="83"/>
        <v>41.585365853658537</v>
      </c>
      <c r="S1329" t="s">
        <v>8319</v>
      </c>
      <c r="T1329" t="s">
        <v>8321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 s="13" t="s">
        <v>8224</v>
      </c>
      <c r="E1330">
        <v>75000</v>
      </c>
      <c r="F1330">
        <v>1748</v>
      </c>
      <c r="G1330" t="s">
        <v>8220</v>
      </c>
      <c r="H1330">
        <v>1476458734</v>
      </c>
      <c r="I1330" s="9">
        <f t="shared" si="80"/>
        <v>42657.642754629633</v>
      </c>
      <c r="J1330">
        <v>1472570734</v>
      </c>
      <c r="K1330" s="9">
        <f t="shared" si="81"/>
        <v>42612.642754629633</v>
      </c>
      <c r="L1330" t="b">
        <v>0</v>
      </c>
      <c r="M1330">
        <v>15</v>
      </c>
      <c r="N1330" t="b">
        <v>0</v>
      </c>
      <c r="O1330" t="s">
        <v>8273</v>
      </c>
      <c r="P1330" s="5">
        <f t="shared" si="82"/>
        <v>2.3306666666666667</v>
      </c>
      <c r="Q1330" s="13" t="s">
        <v>8246</v>
      </c>
      <c r="R1330" s="15">
        <f t="shared" si="83"/>
        <v>116.53333333333333</v>
      </c>
      <c r="S1330" t="s">
        <v>8319</v>
      </c>
      <c r="T1330" t="s">
        <v>8321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 s="13" t="s">
        <v>8224</v>
      </c>
      <c r="E1331">
        <v>50000</v>
      </c>
      <c r="F1331">
        <v>408</v>
      </c>
      <c r="G1331" t="s">
        <v>8220</v>
      </c>
      <c r="H1331">
        <v>1417501145</v>
      </c>
      <c r="I1331" s="9">
        <f t="shared" si="80"/>
        <v>41975.263252314813</v>
      </c>
      <c r="J1331">
        <v>1414041545</v>
      </c>
      <c r="K1331" s="9">
        <f t="shared" si="81"/>
        <v>41935.221585648149</v>
      </c>
      <c r="L1331" t="b">
        <v>0</v>
      </c>
      <c r="M1331">
        <v>9</v>
      </c>
      <c r="N1331" t="b">
        <v>0</v>
      </c>
      <c r="O1331" t="s">
        <v>8273</v>
      </c>
      <c r="P1331" s="5">
        <f t="shared" si="82"/>
        <v>0.81600000000000006</v>
      </c>
      <c r="Q1331" s="13" t="s">
        <v>8246</v>
      </c>
      <c r="R1331" s="15">
        <f t="shared" si="83"/>
        <v>45.333333333333336</v>
      </c>
      <c r="S1331" t="s">
        <v>8319</v>
      </c>
      <c r="T1331" t="s">
        <v>8321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 s="13" t="s">
        <v>8224</v>
      </c>
      <c r="E1332">
        <v>35000</v>
      </c>
      <c r="F1332">
        <v>7873</v>
      </c>
      <c r="G1332" t="s">
        <v>8220</v>
      </c>
      <c r="H1332">
        <v>1467432000</v>
      </c>
      <c r="I1332" s="9">
        <f t="shared" si="80"/>
        <v>42553.166666666672</v>
      </c>
      <c r="J1332">
        <v>1464763109</v>
      </c>
      <c r="K1332" s="9">
        <f t="shared" si="81"/>
        <v>42522.276724537034</v>
      </c>
      <c r="L1332" t="b">
        <v>0</v>
      </c>
      <c r="M1332">
        <v>50</v>
      </c>
      <c r="N1332" t="b">
        <v>0</v>
      </c>
      <c r="O1332" t="s">
        <v>8273</v>
      </c>
      <c r="P1332" s="5">
        <f t="shared" si="82"/>
        <v>22.494285714285713</v>
      </c>
      <c r="Q1332" s="13" t="s">
        <v>8246</v>
      </c>
      <c r="R1332" s="15">
        <f t="shared" si="83"/>
        <v>157.46</v>
      </c>
      <c r="S1332" t="s">
        <v>8319</v>
      </c>
      <c r="T1332" t="s">
        <v>8321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 s="13" t="s">
        <v>8224</v>
      </c>
      <c r="E1333">
        <v>250000</v>
      </c>
      <c r="F1333">
        <v>3417</v>
      </c>
      <c r="G1333" t="s">
        <v>8220</v>
      </c>
      <c r="H1333">
        <v>1471435554</v>
      </c>
      <c r="I1333" s="9">
        <f t="shared" si="80"/>
        <v>42599.50409722222</v>
      </c>
      <c r="J1333">
        <v>1468843554</v>
      </c>
      <c r="K1333" s="9">
        <f t="shared" si="81"/>
        <v>42569.50409722222</v>
      </c>
      <c r="L1333" t="b">
        <v>0</v>
      </c>
      <c r="M1333">
        <v>34</v>
      </c>
      <c r="N1333" t="b">
        <v>0</v>
      </c>
      <c r="O1333" t="s">
        <v>8273</v>
      </c>
      <c r="P1333" s="5">
        <f t="shared" si="82"/>
        <v>1.3668</v>
      </c>
      <c r="Q1333" s="13" t="s">
        <v>8246</v>
      </c>
      <c r="R1333" s="15">
        <f t="shared" si="83"/>
        <v>100.5</v>
      </c>
      <c r="S1333" t="s">
        <v>8319</v>
      </c>
      <c r="T1333" t="s">
        <v>8321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 s="13" t="s">
        <v>8240</v>
      </c>
      <c r="E1334">
        <v>10115</v>
      </c>
      <c r="F1334">
        <v>0</v>
      </c>
      <c r="G1334" t="s">
        <v>8220</v>
      </c>
      <c r="H1334">
        <v>1485480408</v>
      </c>
      <c r="I1334" s="9">
        <f t="shared" si="80"/>
        <v>42762.060277777782</v>
      </c>
      <c r="J1334">
        <v>1482888408</v>
      </c>
      <c r="K1334" s="9">
        <f t="shared" si="81"/>
        <v>42732.060277777782</v>
      </c>
      <c r="L1334" t="b">
        <v>0</v>
      </c>
      <c r="M1334">
        <v>0</v>
      </c>
      <c r="N1334" t="b">
        <v>0</v>
      </c>
      <c r="O1334" t="s">
        <v>8273</v>
      </c>
      <c r="P1334" s="5">
        <f t="shared" si="82"/>
        <v>0</v>
      </c>
      <c r="Q1334" s="13" t="s">
        <v>8257</v>
      </c>
      <c r="R1334" s="15" t="str">
        <f t="shared" si="83"/>
        <v>0</v>
      </c>
      <c r="S1334" t="s">
        <v>8319</v>
      </c>
      <c r="T1334" t="s">
        <v>8321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 s="13" t="s">
        <v>8226</v>
      </c>
      <c r="E1335">
        <v>2500</v>
      </c>
      <c r="F1335">
        <v>0</v>
      </c>
      <c r="G1335" t="s">
        <v>8220</v>
      </c>
      <c r="H1335">
        <v>1405478025</v>
      </c>
      <c r="I1335" s="9">
        <f t="shared" si="80"/>
        <v>41836.106770833336</v>
      </c>
      <c r="J1335">
        <v>1402886025</v>
      </c>
      <c r="K1335" s="9">
        <f t="shared" si="81"/>
        <v>41806.106770833336</v>
      </c>
      <c r="L1335" t="b">
        <v>0</v>
      </c>
      <c r="M1335">
        <v>0</v>
      </c>
      <c r="N1335" t="b">
        <v>0</v>
      </c>
      <c r="O1335" t="s">
        <v>8273</v>
      </c>
      <c r="P1335" s="5">
        <f t="shared" si="82"/>
        <v>0</v>
      </c>
      <c r="Q1335" s="13" t="s">
        <v>8248</v>
      </c>
      <c r="R1335" s="15" t="str">
        <f t="shared" si="83"/>
        <v>0</v>
      </c>
      <c r="S1335" t="s">
        <v>8319</v>
      </c>
      <c r="T1335" t="s">
        <v>8321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 s="13" t="s">
        <v>8224</v>
      </c>
      <c r="E1336">
        <v>133000</v>
      </c>
      <c r="F1336">
        <v>14303</v>
      </c>
      <c r="G1336" t="s">
        <v>8220</v>
      </c>
      <c r="H1336">
        <v>1457721287</v>
      </c>
      <c r="I1336" s="9">
        <f t="shared" si="80"/>
        <v>42440.774155092593</v>
      </c>
      <c r="J1336">
        <v>1455129287</v>
      </c>
      <c r="K1336" s="9">
        <f t="shared" si="81"/>
        <v>42410.774155092593</v>
      </c>
      <c r="L1336" t="b">
        <v>0</v>
      </c>
      <c r="M1336">
        <v>276</v>
      </c>
      <c r="N1336" t="b">
        <v>0</v>
      </c>
      <c r="O1336" t="s">
        <v>8273</v>
      </c>
      <c r="P1336" s="5">
        <f t="shared" si="82"/>
        <v>10.754135338345865</v>
      </c>
      <c r="Q1336" s="13" t="s">
        <v>8246</v>
      </c>
      <c r="R1336" s="15">
        <f t="shared" si="83"/>
        <v>51.822463768115945</v>
      </c>
      <c r="S1336" t="s">
        <v>8319</v>
      </c>
      <c r="T1336" t="s">
        <v>8321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 s="13" t="s">
        <v>8224</v>
      </c>
      <c r="E1337">
        <v>25000</v>
      </c>
      <c r="F1337">
        <v>4940</v>
      </c>
      <c r="G1337" t="s">
        <v>8220</v>
      </c>
      <c r="H1337">
        <v>1449354502</v>
      </c>
      <c r="I1337" s="9">
        <f t="shared" si="80"/>
        <v>42343.936365740738</v>
      </c>
      <c r="J1337">
        <v>1446762502</v>
      </c>
      <c r="K1337" s="9">
        <f t="shared" si="81"/>
        <v>42313.936365740738</v>
      </c>
      <c r="L1337" t="b">
        <v>0</v>
      </c>
      <c r="M1337">
        <v>16</v>
      </c>
      <c r="N1337" t="b">
        <v>0</v>
      </c>
      <c r="O1337" t="s">
        <v>8273</v>
      </c>
      <c r="P1337" s="5">
        <f t="shared" si="82"/>
        <v>19.759999999999998</v>
      </c>
      <c r="Q1337" s="13" t="s">
        <v>8246</v>
      </c>
      <c r="R1337" s="15">
        <f t="shared" si="83"/>
        <v>308.75</v>
      </c>
      <c r="S1337" t="s">
        <v>8319</v>
      </c>
      <c r="T1337" t="s">
        <v>8321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 s="13" t="s">
        <v>8224</v>
      </c>
      <c r="E1338">
        <v>100000</v>
      </c>
      <c r="F1338">
        <v>84947</v>
      </c>
      <c r="G1338" t="s">
        <v>8220</v>
      </c>
      <c r="H1338">
        <v>1418849028</v>
      </c>
      <c r="I1338" s="9">
        <f t="shared" si="80"/>
        <v>41990.863750000004</v>
      </c>
      <c r="J1338">
        <v>1415825028</v>
      </c>
      <c r="K1338" s="9">
        <f t="shared" si="81"/>
        <v>41955.863750000004</v>
      </c>
      <c r="L1338" t="b">
        <v>0</v>
      </c>
      <c r="M1338">
        <v>224</v>
      </c>
      <c r="N1338" t="b">
        <v>0</v>
      </c>
      <c r="O1338" t="s">
        <v>8273</v>
      </c>
      <c r="P1338" s="5">
        <f t="shared" si="82"/>
        <v>84.946999999999989</v>
      </c>
      <c r="Q1338" s="13" t="s">
        <v>8246</v>
      </c>
      <c r="R1338" s="15">
        <f t="shared" si="83"/>
        <v>379.22767857142856</v>
      </c>
      <c r="S1338" t="s">
        <v>8319</v>
      </c>
      <c r="T1338" t="s">
        <v>8321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 s="13" t="s">
        <v>8224</v>
      </c>
      <c r="E1339">
        <v>50000</v>
      </c>
      <c r="F1339">
        <v>24691</v>
      </c>
      <c r="G1339" t="s">
        <v>8220</v>
      </c>
      <c r="H1339">
        <v>1488549079</v>
      </c>
      <c r="I1339" s="9">
        <f t="shared" si="80"/>
        <v>42797.577303240745</v>
      </c>
      <c r="J1339">
        <v>1485957079</v>
      </c>
      <c r="K1339" s="9">
        <f t="shared" si="81"/>
        <v>42767.577303240745</v>
      </c>
      <c r="L1339" t="b">
        <v>0</v>
      </c>
      <c r="M1339">
        <v>140</v>
      </c>
      <c r="N1339" t="b">
        <v>0</v>
      </c>
      <c r="O1339" t="s">
        <v>8273</v>
      </c>
      <c r="P1339" s="5">
        <f t="shared" si="82"/>
        <v>49.381999999999998</v>
      </c>
      <c r="Q1339" s="13" t="s">
        <v>8246</v>
      </c>
      <c r="R1339" s="15">
        <f t="shared" si="83"/>
        <v>176.36428571428573</v>
      </c>
      <c r="S1339" t="s">
        <v>8319</v>
      </c>
      <c r="T1339" t="s">
        <v>8321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 s="13" t="s">
        <v>8224</v>
      </c>
      <c r="E1340">
        <v>30000</v>
      </c>
      <c r="F1340">
        <v>991</v>
      </c>
      <c r="G1340" t="s">
        <v>8220</v>
      </c>
      <c r="H1340">
        <v>1438543033</v>
      </c>
      <c r="I1340" s="9">
        <f t="shared" si="80"/>
        <v>42218.803622685184</v>
      </c>
      <c r="J1340">
        <v>1435951033</v>
      </c>
      <c r="K1340" s="9">
        <f t="shared" si="81"/>
        <v>42188.803622685184</v>
      </c>
      <c r="L1340" t="b">
        <v>0</v>
      </c>
      <c r="M1340">
        <v>15</v>
      </c>
      <c r="N1340" t="b">
        <v>0</v>
      </c>
      <c r="O1340" t="s">
        <v>8273</v>
      </c>
      <c r="P1340" s="5">
        <f t="shared" si="82"/>
        <v>3.3033333333333332</v>
      </c>
      <c r="Q1340" s="13" t="s">
        <v>8246</v>
      </c>
      <c r="R1340" s="15">
        <f t="shared" si="83"/>
        <v>66.066666666666663</v>
      </c>
      <c r="S1340" t="s">
        <v>8319</v>
      </c>
      <c r="T1340" t="s">
        <v>8321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 s="13" t="s">
        <v>8224</v>
      </c>
      <c r="E1341">
        <v>50000</v>
      </c>
      <c r="F1341">
        <v>3317</v>
      </c>
      <c r="G1341" t="s">
        <v>8220</v>
      </c>
      <c r="H1341">
        <v>1418056315</v>
      </c>
      <c r="I1341" s="9">
        <f t="shared" si="80"/>
        <v>41981.688831018517</v>
      </c>
      <c r="J1341">
        <v>1414164715</v>
      </c>
      <c r="K1341" s="9">
        <f t="shared" si="81"/>
        <v>41936.647164351853</v>
      </c>
      <c r="L1341" t="b">
        <v>0</v>
      </c>
      <c r="M1341">
        <v>37</v>
      </c>
      <c r="N1341" t="b">
        <v>0</v>
      </c>
      <c r="O1341" t="s">
        <v>8273</v>
      </c>
      <c r="P1341" s="5">
        <f t="shared" si="82"/>
        <v>6.6339999999999995</v>
      </c>
      <c r="Q1341" s="13" t="s">
        <v>8246</v>
      </c>
      <c r="R1341" s="15">
        <f t="shared" si="83"/>
        <v>89.648648648648646</v>
      </c>
      <c r="S1341" t="s">
        <v>8319</v>
      </c>
      <c r="T1341" t="s">
        <v>8321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 s="13" t="s">
        <v>8224</v>
      </c>
      <c r="E1342">
        <v>1680</v>
      </c>
      <c r="F1342">
        <v>0</v>
      </c>
      <c r="G1342" t="s">
        <v>8220</v>
      </c>
      <c r="H1342">
        <v>1408112253</v>
      </c>
      <c r="I1342" s="9">
        <f t="shared" si="80"/>
        <v>41866.595520833333</v>
      </c>
      <c r="J1342">
        <v>1405520253</v>
      </c>
      <c r="K1342" s="9">
        <f t="shared" si="81"/>
        <v>41836.595520833333</v>
      </c>
      <c r="L1342" t="b">
        <v>0</v>
      </c>
      <c r="M1342">
        <v>0</v>
      </c>
      <c r="N1342" t="b">
        <v>0</v>
      </c>
      <c r="O1342" t="s">
        <v>8273</v>
      </c>
      <c r="P1342" s="5">
        <f t="shared" si="82"/>
        <v>0</v>
      </c>
      <c r="Q1342" s="13" t="s">
        <v>8246</v>
      </c>
      <c r="R1342" s="15" t="str">
        <f t="shared" si="83"/>
        <v>0</v>
      </c>
      <c r="S1342" t="s">
        <v>8319</v>
      </c>
      <c r="T1342" t="s">
        <v>8321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 s="13" t="s">
        <v>8225</v>
      </c>
      <c r="E1343">
        <v>25000</v>
      </c>
      <c r="F1343">
        <v>17590</v>
      </c>
      <c r="G1343" t="s">
        <v>8220</v>
      </c>
      <c r="H1343">
        <v>1475333917</v>
      </c>
      <c r="I1343" s="9">
        <f t="shared" si="80"/>
        <v>42644.624039351853</v>
      </c>
      <c r="J1343">
        <v>1472569117</v>
      </c>
      <c r="K1343" s="9">
        <f t="shared" si="81"/>
        <v>42612.624039351853</v>
      </c>
      <c r="L1343" t="b">
        <v>0</v>
      </c>
      <c r="M1343">
        <v>46</v>
      </c>
      <c r="N1343" t="b">
        <v>0</v>
      </c>
      <c r="O1343" t="s">
        <v>8273</v>
      </c>
      <c r="P1343" s="5">
        <f t="shared" si="82"/>
        <v>70.36</v>
      </c>
      <c r="Q1343" s="13" t="s">
        <v>8247</v>
      </c>
      <c r="R1343" s="15">
        <f t="shared" si="83"/>
        <v>382.39130434782606</v>
      </c>
      <c r="S1343" t="s">
        <v>8319</v>
      </c>
      <c r="T1343" t="s">
        <v>8321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 s="13" t="s">
        <v>8224</v>
      </c>
      <c r="E1344">
        <v>50000</v>
      </c>
      <c r="F1344">
        <v>100</v>
      </c>
      <c r="G1344" t="s">
        <v>8220</v>
      </c>
      <c r="H1344">
        <v>1437161739</v>
      </c>
      <c r="I1344" s="9">
        <f t="shared" si="80"/>
        <v>42202.816423611104</v>
      </c>
      <c r="J1344">
        <v>1434569739</v>
      </c>
      <c r="K1344" s="9">
        <f t="shared" si="81"/>
        <v>42172.816423611104</v>
      </c>
      <c r="L1344" t="b">
        <v>0</v>
      </c>
      <c r="M1344">
        <v>1</v>
      </c>
      <c r="N1344" t="b">
        <v>0</v>
      </c>
      <c r="O1344" t="s">
        <v>8273</v>
      </c>
      <c r="P1344" s="5">
        <f t="shared" si="82"/>
        <v>0.2</v>
      </c>
      <c r="Q1344" s="13" t="s">
        <v>8246</v>
      </c>
      <c r="R1344" s="15">
        <f t="shared" si="83"/>
        <v>100</v>
      </c>
      <c r="S1344" t="s">
        <v>8319</v>
      </c>
      <c r="T1344" t="s">
        <v>8321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 s="13" t="s">
        <v>8224</v>
      </c>
      <c r="E1345">
        <v>50000</v>
      </c>
      <c r="F1345">
        <v>51149</v>
      </c>
      <c r="G1345" t="s">
        <v>8220</v>
      </c>
      <c r="H1345">
        <v>1471579140</v>
      </c>
      <c r="I1345" s="9">
        <f t="shared" si="80"/>
        <v>42601.165972222225</v>
      </c>
      <c r="J1345">
        <v>1466512683</v>
      </c>
      <c r="K1345" s="9">
        <f t="shared" si="81"/>
        <v>42542.526423611111</v>
      </c>
      <c r="L1345" t="b">
        <v>0</v>
      </c>
      <c r="M1345">
        <v>323</v>
      </c>
      <c r="N1345" t="b">
        <v>0</v>
      </c>
      <c r="O1345" t="s">
        <v>8273</v>
      </c>
      <c r="P1345" s="5">
        <f t="shared" si="82"/>
        <v>102.298</v>
      </c>
      <c r="Q1345" s="13" t="s">
        <v>8246</v>
      </c>
      <c r="R1345" s="15">
        <f t="shared" si="83"/>
        <v>158.35603715170279</v>
      </c>
      <c r="S1345" t="s">
        <v>8319</v>
      </c>
      <c r="T1345" t="s">
        <v>8321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 s="13" t="s">
        <v>8229</v>
      </c>
      <c r="E1346">
        <v>1500</v>
      </c>
      <c r="F1346">
        <v>5666</v>
      </c>
      <c r="G1346" t="s">
        <v>8219</v>
      </c>
      <c r="H1346">
        <v>1467313039</v>
      </c>
      <c r="I1346" s="9">
        <f t="shared" ref="I1346:I1409" si="84">(((H1346/60)/60)/24)+DATE(1970,1,1)</f>
        <v>42551.789803240739</v>
      </c>
      <c r="J1346">
        <v>1464807439</v>
      </c>
      <c r="K1346" s="9">
        <f t="shared" ref="K1346:K1409" si="85">(((J1346/60)/60)/24)+DATE(1970,1,1)</f>
        <v>42522.789803240739</v>
      </c>
      <c r="L1346" t="b">
        <v>0</v>
      </c>
      <c r="M1346">
        <v>139</v>
      </c>
      <c r="N1346" t="b">
        <v>1</v>
      </c>
      <c r="O1346" t="s">
        <v>8274</v>
      </c>
      <c r="P1346" s="5">
        <f t="shared" ref="P1346:P1409" si="86">F1346/E1346*100</f>
        <v>377.73333333333335</v>
      </c>
      <c r="Q1346" s="13" t="s">
        <v>8251</v>
      </c>
      <c r="R1346" s="15">
        <f t="shared" ref="R1346:R1409" si="87">IF(M1346&gt;0,F1346/M1346,"0")</f>
        <v>40.762589928057551</v>
      </c>
      <c r="S1346" t="s">
        <v>8322</v>
      </c>
      <c r="T1346" t="s">
        <v>8323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 s="13" t="s">
        <v>8224</v>
      </c>
      <c r="E1347">
        <v>300</v>
      </c>
      <c r="F1347">
        <v>375</v>
      </c>
      <c r="G1347" t="s">
        <v>8219</v>
      </c>
      <c r="H1347">
        <v>1405366359</v>
      </c>
      <c r="I1347" s="9">
        <f t="shared" si="84"/>
        <v>41834.814340277779</v>
      </c>
      <c r="J1347">
        <v>1402342359</v>
      </c>
      <c r="K1347" s="9">
        <f t="shared" si="85"/>
        <v>41799.814340277779</v>
      </c>
      <c r="L1347" t="b">
        <v>0</v>
      </c>
      <c r="M1347">
        <v>7</v>
      </c>
      <c r="N1347" t="b">
        <v>1</v>
      </c>
      <c r="O1347" t="s">
        <v>8274</v>
      </c>
      <c r="P1347" s="5">
        <f t="shared" si="86"/>
        <v>125</v>
      </c>
      <c r="Q1347" s="13" t="s">
        <v>8246</v>
      </c>
      <c r="R1347" s="15">
        <f t="shared" si="87"/>
        <v>53.571428571428569</v>
      </c>
      <c r="S1347" t="s">
        <v>8322</v>
      </c>
      <c r="T1347" t="s">
        <v>8323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 s="13" t="s">
        <v>8224</v>
      </c>
      <c r="E1348">
        <v>4900</v>
      </c>
      <c r="F1348">
        <v>7219</v>
      </c>
      <c r="G1348" t="s">
        <v>8219</v>
      </c>
      <c r="H1348">
        <v>1372297751</v>
      </c>
      <c r="I1348" s="9">
        <f t="shared" si="84"/>
        <v>41452.075821759259</v>
      </c>
      <c r="J1348">
        <v>1369705751</v>
      </c>
      <c r="K1348" s="9">
        <f t="shared" si="85"/>
        <v>41422.075821759259</v>
      </c>
      <c r="L1348" t="b">
        <v>0</v>
      </c>
      <c r="M1348">
        <v>149</v>
      </c>
      <c r="N1348" t="b">
        <v>1</v>
      </c>
      <c r="O1348" t="s">
        <v>8274</v>
      </c>
      <c r="P1348" s="5">
        <f t="shared" si="86"/>
        <v>147.32653061224491</v>
      </c>
      <c r="Q1348" s="13" t="s">
        <v>8246</v>
      </c>
      <c r="R1348" s="15">
        <f t="shared" si="87"/>
        <v>48.449664429530202</v>
      </c>
      <c r="S1348" t="s">
        <v>8322</v>
      </c>
      <c r="T1348" t="s">
        <v>8323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 s="13" t="s">
        <v>8224</v>
      </c>
      <c r="E1349">
        <v>2500</v>
      </c>
      <c r="F1349">
        <v>2555</v>
      </c>
      <c r="G1349" t="s">
        <v>8219</v>
      </c>
      <c r="H1349">
        <v>1425741525</v>
      </c>
      <c r="I1349" s="9">
        <f t="shared" si="84"/>
        <v>42070.638020833328</v>
      </c>
      <c r="J1349">
        <v>1423149525</v>
      </c>
      <c r="K1349" s="9">
        <f t="shared" si="85"/>
        <v>42040.638020833328</v>
      </c>
      <c r="L1349" t="b">
        <v>0</v>
      </c>
      <c r="M1349">
        <v>31</v>
      </c>
      <c r="N1349" t="b">
        <v>1</v>
      </c>
      <c r="O1349" t="s">
        <v>8274</v>
      </c>
      <c r="P1349" s="5">
        <f t="shared" si="86"/>
        <v>102.2</v>
      </c>
      <c r="Q1349" s="13" t="s">
        <v>8246</v>
      </c>
      <c r="R1349" s="15">
        <f t="shared" si="87"/>
        <v>82.41935483870968</v>
      </c>
      <c r="S1349" t="s">
        <v>8322</v>
      </c>
      <c r="T1349" t="s">
        <v>8323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 s="13" t="s">
        <v>8224</v>
      </c>
      <c r="E1350">
        <v>5875</v>
      </c>
      <c r="F1350">
        <v>5985</v>
      </c>
      <c r="G1350" t="s">
        <v>8219</v>
      </c>
      <c r="H1350">
        <v>1418904533</v>
      </c>
      <c r="I1350" s="9">
        <f t="shared" si="84"/>
        <v>41991.506168981476</v>
      </c>
      <c r="J1350">
        <v>1416485333</v>
      </c>
      <c r="K1350" s="9">
        <f t="shared" si="85"/>
        <v>41963.506168981476</v>
      </c>
      <c r="L1350" t="b">
        <v>0</v>
      </c>
      <c r="M1350">
        <v>26</v>
      </c>
      <c r="N1350" t="b">
        <v>1</v>
      </c>
      <c r="O1350" t="s">
        <v>8274</v>
      </c>
      <c r="P1350" s="5">
        <f t="shared" si="86"/>
        <v>101.8723404255319</v>
      </c>
      <c r="Q1350" s="13" t="s">
        <v>8246</v>
      </c>
      <c r="R1350" s="15">
        <f t="shared" si="87"/>
        <v>230.19230769230768</v>
      </c>
      <c r="S1350" t="s">
        <v>8322</v>
      </c>
      <c r="T1350" t="s">
        <v>8323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 s="13" t="s">
        <v>8229</v>
      </c>
      <c r="E1351">
        <v>5000</v>
      </c>
      <c r="F1351">
        <v>10210</v>
      </c>
      <c r="G1351" t="s">
        <v>8219</v>
      </c>
      <c r="H1351">
        <v>1450249140</v>
      </c>
      <c r="I1351" s="9">
        <f t="shared" si="84"/>
        <v>42354.290972222225</v>
      </c>
      <c r="J1351">
        <v>1447055935</v>
      </c>
      <c r="K1351" s="9">
        <f t="shared" si="85"/>
        <v>42317.33258101852</v>
      </c>
      <c r="L1351" t="b">
        <v>0</v>
      </c>
      <c r="M1351">
        <v>172</v>
      </c>
      <c r="N1351" t="b">
        <v>1</v>
      </c>
      <c r="O1351" t="s">
        <v>8274</v>
      </c>
      <c r="P1351" s="5">
        <f t="shared" si="86"/>
        <v>204.2</v>
      </c>
      <c r="Q1351" s="13" t="s">
        <v>8251</v>
      </c>
      <c r="R1351" s="15">
        <f t="shared" si="87"/>
        <v>59.360465116279073</v>
      </c>
      <c r="S1351" t="s">
        <v>8322</v>
      </c>
      <c r="T1351" t="s">
        <v>8323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 s="13" t="s">
        <v>8224</v>
      </c>
      <c r="E1352">
        <v>5000</v>
      </c>
      <c r="F1352">
        <v>5202.5</v>
      </c>
      <c r="G1352" t="s">
        <v>8219</v>
      </c>
      <c r="H1352">
        <v>1451089134</v>
      </c>
      <c r="I1352" s="9">
        <f t="shared" si="84"/>
        <v>42364.013124999998</v>
      </c>
      <c r="J1352">
        <v>1448497134</v>
      </c>
      <c r="K1352" s="9">
        <f t="shared" si="85"/>
        <v>42334.013124999998</v>
      </c>
      <c r="L1352" t="b">
        <v>0</v>
      </c>
      <c r="M1352">
        <v>78</v>
      </c>
      <c r="N1352" t="b">
        <v>1</v>
      </c>
      <c r="O1352" t="s">
        <v>8274</v>
      </c>
      <c r="P1352" s="5">
        <f t="shared" si="86"/>
        <v>104.05</v>
      </c>
      <c r="Q1352" s="13" t="s">
        <v>8246</v>
      </c>
      <c r="R1352" s="15">
        <f t="shared" si="87"/>
        <v>66.698717948717942</v>
      </c>
      <c r="S1352" t="s">
        <v>8322</v>
      </c>
      <c r="T1352" t="s">
        <v>8323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 s="13" t="s">
        <v>8224</v>
      </c>
      <c r="E1353">
        <v>20000</v>
      </c>
      <c r="F1353">
        <v>20253</v>
      </c>
      <c r="G1353" t="s">
        <v>8219</v>
      </c>
      <c r="H1353">
        <v>1455299144</v>
      </c>
      <c r="I1353" s="9">
        <f t="shared" si="84"/>
        <v>42412.74009259259</v>
      </c>
      <c r="J1353">
        <v>1452707144</v>
      </c>
      <c r="K1353" s="9">
        <f t="shared" si="85"/>
        <v>42382.74009259259</v>
      </c>
      <c r="L1353" t="b">
        <v>0</v>
      </c>
      <c r="M1353">
        <v>120</v>
      </c>
      <c r="N1353" t="b">
        <v>1</v>
      </c>
      <c r="O1353" t="s">
        <v>8274</v>
      </c>
      <c r="P1353" s="5">
        <f t="shared" si="86"/>
        <v>101.265</v>
      </c>
      <c r="Q1353" s="13" t="s">
        <v>8246</v>
      </c>
      <c r="R1353" s="15">
        <f t="shared" si="87"/>
        <v>168.77500000000001</v>
      </c>
      <c r="S1353" t="s">
        <v>8322</v>
      </c>
      <c r="T1353" t="s">
        <v>8323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 s="13" t="s">
        <v>8224</v>
      </c>
      <c r="E1354">
        <v>10000</v>
      </c>
      <c r="F1354">
        <v>13614</v>
      </c>
      <c r="G1354" t="s">
        <v>8219</v>
      </c>
      <c r="H1354">
        <v>1441425540</v>
      </c>
      <c r="I1354" s="9">
        <f t="shared" si="84"/>
        <v>42252.165972222225</v>
      </c>
      <c r="J1354">
        <v>1436968366</v>
      </c>
      <c r="K1354" s="9">
        <f t="shared" si="85"/>
        <v>42200.578310185185</v>
      </c>
      <c r="L1354" t="b">
        <v>0</v>
      </c>
      <c r="M1354">
        <v>227</v>
      </c>
      <c r="N1354" t="b">
        <v>1</v>
      </c>
      <c r="O1354" t="s">
        <v>8274</v>
      </c>
      <c r="P1354" s="5">
        <f t="shared" si="86"/>
        <v>136.13999999999999</v>
      </c>
      <c r="Q1354" s="13" t="s">
        <v>8246</v>
      </c>
      <c r="R1354" s="15">
        <f t="shared" si="87"/>
        <v>59.973568281938327</v>
      </c>
      <c r="S1354" t="s">
        <v>8322</v>
      </c>
      <c r="T1354" t="s">
        <v>8323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 s="13" t="s">
        <v>8224</v>
      </c>
      <c r="E1355">
        <v>1000</v>
      </c>
      <c r="F1355">
        <v>1336</v>
      </c>
      <c r="G1355" t="s">
        <v>8219</v>
      </c>
      <c r="H1355">
        <v>1362960000</v>
      </c>
      <c r="I1355" s="9">
        <f t="shared" si="84"/>
        <v>41344</v>
      </c>
      <c r="J1355">
        <v>1359946188</v>
      </c>
      <c r="K1355" s="9">
        <f t="shared" si="85"/>
        <v>41309.11791666667</v>
      </c>
      <c r="L1355" t="b">
        <v>0</v>
      </c>
      <c r="M1355">
        <v>42</v>
      </c>
      <c r="N1355" t="b">
        <v>1</v>
      </c>
      <c r="O1355" t="s">
        <v>8274</v>
      </c>
      <c r="P1355" s="5">
        <f t="shared" si="86"/>
        <v>133.6</v>
      </c>
      <c r="Q1355" s="13" t="s">
        <v>8246</v>
      </c>
      <c r="R1355" s="15">
        <f t="shared" si="87"/>
        <v>31.80952380952381</v>
      </c>
      <c r="S1355" t="s">
        <v>8322</v>
      </c>
      <c r="T1355" t="s">
        <v>8323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 s="13" t="s">
        <v>8225</v>
      </c>
      <c r="E1356">
        <v>1200</v>
      </c>
      <c r="F1356">
        <v>1563</v>
      </c>
      <c r="G1356" t="s">
        <v>8219</v>
      </c>
      <c r="H1356">
        <v>1465672979</v>
      </c>
      <c r="I1356" s="9">
        <f t="shared" si="84"/>
        <v>42532.807627314818</v>
      </c>
      <c r="J1356">
        <v>1463080979</v>
      </c>
      <c r="K1356" s="9">
        <f t="shared" si="85"/>
        <v>42502.807627314818</v>
      </c>
      <c r="L1356" t="b">
        <v>0</v>
      </c>
      <c r="M1356">
        <v>64</v>
      </c>
      <c r="N1356" t="b">
        <v>1</v>
      </c>
      <c r="O1356" t="s">
        <v>8274</v>
      </c>
      <c r="P1356" s="5">
        <f t="shared" si="86"/>
        <v>130.25</v>
      </c>
      <c r="Q1356" s="13" t="s">
        <v>8247</v>
      </c>
      <c r="R1356" s="15">
        <f t="shared" si="87"/>
        <v>24.421875</v>
      </c>
      <c r="S1356" t="s">
        <v>8322</v>
      </c>
      <c r="T1356" t="s">
        <v>8323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 s="13" t="s">
        <v>8225</v>
      </c>
      <c r="E1357">
        <v>2500</v>
      </c>
      <c r="F1357">
        <v>3067</v>
      </c>
      <c r="G1357" t="s">
        <v>8219</v>
      </c>
      <c r="H1357">
        <v>1354269600</v>
      </c>
      <c r="I1357" s="9">
        <f t="shared" si="84"/>
        <v>41243.416666666664</v>
      </c>
      <c r="J1357">
        <v>1351663605</v>
      </c>
      <c r="K1357" s="9">
        <f t="shared" si="85"/>
        <v>41213.254687499997</v>
      </c>
      <c r="L1357" t="b">
        <v>0</v>
      </c>
      <c r="M1357">
        <v>121</v>
      </c>
      <c r="N1357" t="b">
        <v>1</v>
      </c>
      <c r="O1357" t="s">
        <v>8274</v>
      </c>
      <c r="P1357" s="5">
        <f t="shared" si="86"/>
        <v>122.67999999999999</v>
      </c>
      <c r="Q1357" s="13" t="s">
        <v>8247</v>
      </c>
      <c r="R1357" s="15">
        <f t="shared" si="87"/>
        <v>25.347107438016529</v>
      </c>
      <c r="S1357" t="s">
        <v>8322</v>
      </c>
      <c r="T1357" t="s">
        <v>8323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 s="13" t="s">
        <v>8224</v>
      </c>
      <c r="E1358">
        <v>3400</v>
      </c>
      <c r="F1358">
        <v>6215.56</v>
      </c>
      <c r="G1358" t="s">
        <v>8219</v>
      </c>
      <c r="H1358">
        <v>1372985760</v>
      </c>
      <c r="I1358" s="9">
        <f t="shared" si="84"/>
        <v>41460.038888888892</v>
      </c>
      <c r="J1358">
        <v>1370393760</v>
      </c>
      <c r="K1358" s="9">
        <f t="shared" si="85"/>
        <v>41430.038888888892</v>
      </c>
      <c r="L1358" t="b">
        <v>0</v>
      </c>
      <c r="M1358">
        <v>87</v>
      </c>
      <c r="N1358" t="b">
        <v>1</v>
      </c>
      <c r="O1358" t="s">
        <v>8274</v>
      </c>
      <c r="P1358" s="5">
        <f t="shared" si="86"/>
        <v>182.81058823529412</v>
      </c>
      <c r="Q1358" s="13" t="s">
        <v>8246</v>
      </c>
      <c r="R1358" s="15">
        <f t="shared" si="87"/>
        <v>71.443218390804603</v>
      </c>
      <c r="S1358" t="s">
        <v>8322</v>
      </c>
      <c r="T1358" t="s">
        <v>8323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 s="13" t="s">
        <v>8224</v>
      </c>
      <c r="E1359">
        <v>2000</v>
      </c>
      <c r="F1359">
        <v>2506</v>
      </c>
      <c r="G1359" t="s">
        <v>8219</v>
      </c>
      <c r="H1359">
        <v>1362117540</v>
      </c>
      <c r="I1359" s="9">
        <f t="shared" si="84"/>
        <v>41334.249305555553</v>
      </c>
      <c r="J1359">
        <v>1359587137</v>
      </c>
      <c r="K1359" s="9">
        <f t="shared" si="85"/>
        <v>41304.962233796294</v>
      </c>
      <c r="L1359" t="b">
        <v>0</v>
      </c>
      <c r="M1359">
        <v>65</v>
      </c>
      <c r="N1359" t="b">
        <v>1</v>
      </c>
      <c r="O1359" t="s">
        <v>8274</v>
      </c>
      <c r="P1359" s="5">
        <f t="shared" si="86"/>
        <v>125.29999999999998</v>
      </c>
      <c r="Q1359" s="13" t="s">
        <v>8246</v>
      </c>
      <c r="R1359" s="15">
        <f t="shared" si="87"/>
        <v>38.553846153846152</v>
      </c>
      <c r="S1359" t="s">
        <v>8322</v>
      </c>
      <c r="T1359" t="s">
        <v>8323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 s="13" t="s">
        <v>8224</v>
      </c>
      <c r="E1360">
        <v>3000</v>
      </c>
      <c r="F1360">
        <v>3350</v>
      </c>
      <c r="G1360" t="s">
        <v>8219</v>
      </c>
      <c r="H1360">
        <v>1309009323</v>
      </c>
      <c r="I1360" s="9">
        <f t="shared" si="84"/>
        <v>40719.570868055554</v>
      </c>
      <c r="J1360">
        <v>1306417323</v>
      </c>
      <c r="K1360" s="9">
        <f t="shared" si="85"/>
        <v>40689.570868055554</v>
      </c>
      <c r="L1360" t="b">
        <v>0</v>
      </c>
      <c r="M1360">
        <v>49</v>
      </c>
      <c r="N1360" t="b">
        <v>1</v>
      </c>
      <c r="O1360" t="s">
        <v>8274</v>
      </c>
      <c r="P1360" s="5">
        <f t="shared" si="86"/>
        <v>111.66666666666667</v>
      </c>
      <c r="Q1360" s="13" t="s">
        <v>8246</v>
      </c>
      <c r="R1360" s="15">
        <f t="shared" si="87"/>
        <v>68.367346938775512</v>
      </c>
      <c r="S1360" t="s">
        <v>8322</v>
      </c>
      <c r="T1360" t="s">
        <v>8323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 s="13" t="s">
        <v>8224</v>
      </c>
      <c r="E1361">
        <v>660</v>
      </c>
      <c r="F1361">
        <v>764</v>
      </c>
      <c r="G1361" t="s">
        <v>8219</v>
      </c>
      <c r="H1361">
        <v>1309980790</v>
      </c>
      <c r="I1361" s="9">
        <f t="shared" si="84"/>
        <v>40730.814699074072</v>
      </c>
      <c r="J1361">
        <v>1304623990</v>
      </c>
      <c r="K1361" s="9">
        <f t="shared" si="85"/>
        <v>40668.814699074072</v>
      </c>
      <c r="L1361" t="b">
        <v>0</v>
      </c>
      <c r="M1361">
        <v>19</v>
      </c>
      <c r="N1361" t="b">
        <v>1</v>
      </c>
      <c r="O1361" t="s">
        <v>8274</v>
      </c>
      <c r="P1361" s="5">
        <f t="shared" si="86"/>
        <v>115.75757575757575</v>
      </c>
      <c r="Q1361" s="13" t="s">
        <v>8246</v>
      </c>
      <c r="R1361" s="15">
        <f t="shared" si="87"/>
        <v>40.210526315789473</v>
      </c>
      <c r="S1361" t="s">
        <v>8322</v>
      </c>
      <c r="T1361" t="s">
        <v>8323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 s="13" t="s">
        <v>8224</v>
      </c>
      <c r="E1362">
        <v>1500</v>
      </c>
      <c r="F1362">
        <v>2598</v>
      </c>
      <c r="G1362" t="s">
        <v>8219</v>
      </c>
      <c r="H1362">
        <v>1343943420</v>
      </c>
      <c r="I1362" s="9">
        <f t="shared" si="84"/>
        <v>41123.900694444441</v>
      </c>
      <c r="J1362">
        <v>1341524220</v>
      </c>
      <c r="K1362" s="9">
        <f t="shared" si="85"/>
        <v>41095.900694444441</v>
      </c>
      <c r="L1362" t="b">
        <v>0</v>
      </c>
      <c r="M1362">
        <v>81</v>
      </c>
      <c r="N1362" t="b">
        <v>1</v>
      </c>
      <c r="O1362" t="s">
        <v>8274</v>
      </c>
      <c r="P1362" s="5">
        <f t="shared" si="86"/>
        <v>173.2</v>
      </c>
      <c r="Q1362" s="13" t="s">
        <v>8246</v>
      </c>
      <c r="R1362" s="15">
        <f t="shared" si="87"/>
        <v>32.074074074074076</v>
      </c>
      <c r="S1362" t="s">
        <v>8322</v>
      </c>
      <c r="T1362" t="s">
        <v>8323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 s="13" t="s">
        <v>8225</v>
      </c>
      <c r="E1363">
        <v>6000</v>
      </c>
      <c r="F1363">
        <v>7559</v>
      </c>
      <c r="G1363" t="s">
        <v>8219</v>
      </c>
      <c r="H1363">
        <v>1403370772</v>
      </c>
      <c r="I1363" s="9">
        <f t="shared" si="84"/>
        <v>41811.717268518521</v>
      </c>
      <c r="J1363">
        <v>1400778772</v>
      </c>
      <c r="K1363" s="9">
        <f t="shared" si="85"/>
        <v>41781.717268518521</v>
      </c>
      <c r="L1363" t="b">
        <v>0</v>
      </c>
      <c r="M1363">
        <v>264</v>
      </c>
      <c r="N1363" t="b">
        <v>1</v>
      </c>
      <c r="O1363" t="s">
        <v>8274</v>
      </c>
      <c r="P1363" s="5">
        <f t="shared" si="86"/>
        <v>125.98333333333333</v>
      </c>
      <c r="Q1363" s="13" t="s">
        <v>8247</v>
      </c>
      <c r="R1363" s="15">
        <f t="shared" si="87"/>
        <v>28.632575757575758</v>
      </c>
      <c r="S1363" t="s">
        <v>8322</v>
      </c>
      <c r="T1363" t="s">
        <v>8323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 s="13" t="s">
        <v>8224</v>
      </c>
      <c r="E1364">
        <v>1000</v>
      </c>
      <c r="F1364">
        <v>1091</v>
      </c>
      <c r="G1364" t="s">
        <v>8219</v>
      </c>
      <c r="H1364">
        <v>1378592731</v>
      </c>
      <c r="I1364" s="9">
        <f t="shared" si="84"/>
        <v>41524.934386574074</v>
      </c>
      <c r="J1364">
        <v>1373408731</v>
      </c>
      <c r="K1364" s="9">
        <f t="shared" si="85"/>
        <v>41464.934386574074</v>
      </c>
      <c r="L1364" t="b">
        <v>0</v>
      </c>
      <c r="M1364">
        <v>25</v>
      </c>
      <c r="N1364" t="b">
        <v>1</v>
      </c>
      <c r="O1364" t="s">
        <v>8274</v>
      </c>
      <c r="P1364" s="5">
        <f t="shared" si="86"/>
        <v>109.1</v>
      </c>
      <c r="Q1364" s="13" t="s">
        <v>8246</v>
      </c>
      <c r="R1364" s="15">
        <f t="shared" si="87"/>
        <v>43.64</v>
      </c>
      <c r="S1364" t="s">
        <v>8322</v>
      </c>
      <c r="T1364" t="s">
        <v>8323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 s="13" t="s">
        <v>8224</v>
      </c>
      <c r="E1365">
        <v>200</v>
      </c>
      <c r="F1365">
        <v>200</v>
      </c>
      <c r="G1365" t="s">
        <v>8219</v>
      </c>
      <c r="H1365">
        <v>1455523140</v>
      </c>
      <c r="I1365" s="9">
        <f t="shared" si="84"/>
        <v>42415.332638888889</v>
      </c>
      <c r="J1365">
        <v>1453925727</v>
      </c>
      <c r="K1365" s="9">
        <f t="shared" si="85"/>
        <v>42396.8440625</v>
      </c>
      <c r="L1365" t="b">
        <v>0</v>
      </c>
      <c r="M1365">
        <v>5</v>
      </c>
      <c r="N1365" t="b">
        <v>1</v>
      </c>
      <c r="O1365" t="s">
        <v>8274</v>
      </c>
      <c r="P1365" s="5">
        <f t="shared" si="86"/>
        <v>100</v>
      </c>
      <c r="Q1365" s="13" t="s">
        <v>8246</v>
      </c>
      <c r="R1365" s="15">
        <f t="shared" si="87"/>
        <v>40</v>
      </c>
      <c r="S1365" t="s">
        <v>8322</v>
      </c>
      <c r="T1365" t="s">
        <v>8323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 s="13" t="s">
        <v>8232</v>
      </c>
      <c r="E1366">
        <v>42000</v>
      </c>
      <c r="F1366">
        <v>49830</v>
      </c>
      <c r="G1366" t="s">
        <v>8219</v>
      </c>
      <c r="H1366">
        <v>1420648906</v>
      </c>
      <c r="I1366" s="9">
        <f t="shared" si="84"/>
        <v>42011.6956712963</v>
      </c>
      <c r="J1366">
        <v>1415464906</v>
      </c>
      <c r="K1366" s="9">
        <f t="shared" si="85"/>
        <v>41951.695671296293</v>
      </c>
      <c r="L1366" t="b">
        <v>0</v>
      </c>
      <c r="M1366">
        <v>144</v>
      </c>
      <c r="N1366" t="b">
        <v>1</v>
      </c>
      <c r="O1366" t="s">
        <v>8276</v>
      </c>
      <c r="P1366" s="5">
        <f t="shared" si="86"/>
        <v>118.64285714285714</v>
      </c>
      <c r="Q1366" s="13" t="s">
        <v>8253</v>
      </c>
      <c r="R1366" s="15">
        <f t="shared" si="87"/>
        <v>346.04166666666669</v>
      </c>
      <c r="S1366" t="s">
        <v>8325</v>
      </c>
      <c r="T1366" t="s">
        <v>8326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 s="13" t="s">
        <v>8224</v>
      </c>
      <c r="E1367">
        <v>7500</v>
      </c>
      <c r="F1367">
        <v>7520</v>
      </c>
      <c r="G1367" t="s">
        <v>8219</v>
      </c>
      <c r="H1367">
        <v>1426523752</v>
      </c>
      <c r="I1367" s="9">
        <f t="shared" si="84"/>
        <v>42079.691574074073</v>
      </c>
      <c r="J1367">
        <v>1423935352</v>
      </c>
      <c r="K1367" s="9">
        <f t="shared" si="85"/>
        <v>42049.733240740738</v>
      </c>
      <c r="L1367" t="b">
        <v>0</v>
      </c>
      <c r="M1367">
        <v>92</v>
      </c>
      <c r="N1367" t="b">
        <v>1</v>
      </c>
      <c r="O1367" t="s">
        <v>8276</v>
      </c>
      <c r="P1367" s="5">
        <f t="shared" si="86"/>
        <v>100.26666666666667</v>
      </c>
      <c r="Q1367" s="13" t="s">
        <v>8246</v>
      </c>
      <c r="R1367" s="15">
        <f t="shared" si="87"/>
        <v>81.739130434782609</v>
      </c>
      <c r="S1367" t="s">
        <v>8325</v>
      </c>
      <c r="T1367" t="s">
        <v>8326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 s="13" t="s">
        <v>8224</v>
      </c>
      <c r="E1368">
        <v>7500</v>
      </c>
      <c r="F1368">
        <v>9486.69</v>
      </c>
      <c r="G1368" t="s">
        <v>8219</v>
      </c>
      <c r="H1368">
        <v>1417049663</v>
      </c>
      <c r="I1368" s="9">
        <f t="shared" si="84"/>
        <v>41970.037766203706</v>
      </c>
      <c r="J1368">
        <v>1413158063</v>
      </c>
      <c r="K1368" s="9">
        <f t="shared" si="85"/>
        <v>41924.996099537035</v>
      </c>
      <c r="L1368" t="b">
        <v>0</v>
      </c>
      <c r="M1368">
        <v>147</v>
      </c>
      <c r="N1368" t="b">
        <v>1</v>
      </c>
      <c r="O1368" t="s">
        <v>8276</v>
      </c>
      <c r="P1368" s="5">
        <f t="shared" si="86"/>
        <v>126.48920000000001</v>
      </c>
      <c r="Q1368" s="13" t="s">
        <v>8246</v>
      </c>
      <c r="R1368" s="15">
        <f t="shared" si="87"/>
        <v>64.535306122448986</v>
      </c>
      <c r="S1368" t="s">
        <v>8325</v>
      </c>
      <c r="T1368" t="s">
        <v>8326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 s="13" t="s">
        <v>8224</v>
      </c>
      <c r="E1369">
        <v>5000</v>
      </c>
      <c r="F1369">
        <v>5713</v>
      </c>
      <c r="G1369" t="s">
        <v>8219</v>
      </c>
      <c r="H1369">
        <v>1447463050</v>
      </c>
      <c r="I1369" s="9">
        <f t="shared" si="84"/>
        <v>42322.044560185182</v>
      </c>
      <c r="J1369">
        <v>1444867450</v>
      </c>
      <c r="K1369" s="9">
        <f t="shared" si="85"/>
        <v>42292.002893518518</v>
      </c>
      <c r="L1369" t="b">
        <v>0</v>
      </c>
      <c r="M1369">
        <v>90</v>
      </c>
      <c r="N1369" t="b">
        <v>1</v>
      </c>
      <c r="O1369" t="s">
        <v>8276</v>
      </c>
      <c r="P1369" s="5">
        <f t="shared" si="86"/>
        <v>114.26</v>
      </c>
      <c r="Q1369" s="13" t="s">
        <v>8246</v>
      </c>
      <c r="R1369" s="15">
        <f t="shared" si="87"/>
        <v>63.477777777777774</v>
      </c>
      <c r="S1369" t="s">
        <v>8325</v>
      </c>
      <c r="T1369" t="s">
        <v>8326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 s="13" t="s">
        <v>8224</v>
      </c>
      <c r="E1370">
        <v>5000</v>
      </c>
      <c r="F1370">
        <v>5535</v>
      </c>
      <c r="G1370" t="s">
        <v>8219</v>
      </c>
      <c r="H1370">
        <v>1434342894</v>
      </c>
      <c r="I1370" s="9">
        <f t="shared" si="84"/>
        <v>42170.190902777773</v>
      </c>
      <c r="J1370">
        <v>1432269294</v>
      </c>
      <c r="K1370" s="9">
        <f t="shared" si="85"/>
        <v>42146.190902777773</v>
      </c>
      <c r="L1370" t="b">
        <v>0</v>
      </c>
      <c r="M1370">
        <v>87</v>
      </c>
      <c r="N1370" t="b">
        <v>1</v>
      </c>
      <c r="O1370" t="s">
        <v>8276</v>
      </c>
      <c r="P1370" s="5">
        <f t="shared" si="86"/>
        <v>110.7</v>
      </c>
      <c r="Q1370" s="13" t="s">
        <v>8246</v>
      </c>
      <c r="R1370" s="15">
        <f t="shared" si="87"/>
        <v>63.620689655172413</v>
      </c>
      <c r="S1370" t="s">
        <v>8325</v>
      </c>
      <c r="T1370" t="s">
        <v>8326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 s="13" t="s">
        <v>8224</v>
      </c>
      <c r="E1371">
        <v>32360</v>
      </c>
      <c r="F1371">
        <v>34090.629999999997</v>
      </c>
      <c r="G1371" t="s">
        <v>8219</v>
      </c>
      <c r="H1371">
        <v>1397225746</v>
      </c>
      <c r="I1371" s="9">
        <f t="shared" si="84"/>
        <v>41740.594282407408</v>
      </c>
      <c r="J1371">
        <v>1394633746</v>
      </c>
      <c r="K1371" s="9">
        <f t="shared" si="85"/>
        <v>41710.594282407408</v>
      </c>
      <c r="L1371" t="b">
        <v>0</v>
      </c>
      <c r="M1371">
        <v>406</v>
      </c>
      <c r="N1371" t="b">
        <v>1</v>
      </c>
      <c r="O1371" t="s">
        <v>8276</v>
      </c>
      <c r="P1371" s="5">
        <f t="shared" si="86"/>
        <v>105.34805315203954</v>
      </c>
      <c r="Q1371" s="13" t="s">
        <v>8246</v>
      </c>
      <c r="R1371" s="15">
        <f t="shared" si="87"/>
        <v>83.967068965517228</v>
      </c>
      <c r="S1371" t="s">
        <v>8325</v>
      </c>
      <c r="T1371" t="s">
        <v>8326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 s="13" t="s">
        <v>8224</v>
      </c>
      <c r="E1372">
        <v>1500</v>
      </c>
      <c r="F1372">
        <v>1555</v>
      </c>
      <c r="G1372" t="s">
        <v>8219</v>
      </c>
      <c r="H1372">
        <v>1381881890</v>
      </c>
      <c r="I1372" s="9">
        <f t="shared" si="84"/>
        <v>41563.00335648148</v>
      </c>
      <c r="J1372">
        <v>1380585890</v>
      </c>
      <c r="K1372" s="9">
        <f t="shared" si="85"/>
        <v>41548.00335648148</v>
      </c>
      <c r="L1372" t="b">
        <v>0</v>
      </c>
      <c r="M1372">
        <v>20</v>
      </c>
      <c r="N1372" t="b">
        <v>1</v>
      </c>
      <c r="O1372" t="s">
        <v>8276</v>
      </c>
      <c r="P1372" s="5">
        <f t="shared" si="86"/>
        <v>103.66666666666666</v>
      </c>
      <c r="Q1372" s="13" t="s">
        <v>8246</v>
      </c>
      <c r="R1372" s="15">
        <f t="shared" si="87"/>
        <v>77.75</v>
      </c>
      <c r="S1372" t="s">
        <v>8325</v>
      </c>
      <c r="T1372" t="s">
        <v>8326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 s="13" t="s">
        <v>8224</v>
      </c>
      <c r="E1373">
        <v>6999</v>
      </c>
      <c r="F1373">
        <v>7495</v>
      </c>
      <c r="G1373" t="s">
        <v>8219</v>
      </c>
      <c r="H1373">
        <v>1431022342</v>
      </c>
      <c r="I1373" s="9">
        <f t="shared" si="84"/>
        <v>42131.758587962962</v>
      </c>
      <c r="J1373">
        <v>1428430342</v>
      </c>
      <c r="K1373" s="9">
        <f t="shared" si="85"/>
        <v>42101.758587962962</v>
      </c>
      <c r="L1373" t="b">
        <v>0</v>
      </c>
      <c r="M1373">
        <v>70</v>
      </c>
      <c r="N1373" t="b">
        <v>1</v>
      </c>
      <c r="O1373" t="s">
        <v>8276</v>
      </c>
      <c r="P1373" s="5">
        <f t="shared" si="86"/>
        <v>107.08672667523933</v>
      </c>
      <c r="Q1373" s="13" t="s">
        <v>8246</v>
      </c>
      <c r="R1373" s="15">
        <f t="shared" si="87"/>
        <v>107.07142857142857</v>
      </c>
      <c r="S1373" t="s">
        <v>8325</v>
      </c>
      <c r="T1373" t="s">
        <v>8326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 s="13" t="s">
        <v>8224</v>
      </c>
      <c r="E1374">
        <v>500</v>
      </c>
      <c r="F1374">
        <v>620</v>
      </c>
      <c r="G1374" t="s">
        <v>8219</v>
      </c>
      <c r="H1374">
        <v>1342115132</v>
      </c>
      <c r="I1374" s="9">
        <f t="shared" si="84"/>
        <v>41102.739953703705</v>
      </c>
      <c r="J1374">
        <v>1339523132</v>
      </c>
      <c r="K1374" s="9">
        <f t="shared" si="85"/>
        <v>41072.739953703705</v>
      </c>
      <c r="L1374" t="b">
        <v>0</v>
      </c>
      <c r="M1374">
        <v>16</v>
      </c>
      <c r="N1374" t="b">
        <v>1</v>
      </c>
      <c r="O1374" t="s">
        <v>8276</v>
      </c>
      <c r="P1374" s="5">
        <f t="shared" si="86"/>
        <v>124</v>
      </c>
      <c r="Q1374" s="13" t="s">
        <v>8246</v>
      </c>
      <c r="R1374" s="15">
        <f t="shared" si="87"/>
        <v>38.75</v>
      </c>
      <c r="S1374" t="s">
        <v>8325</v>
      </c>
      <c r="T1374" t="s">
        <v>8326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 s="13" t="s">
        <v>8224</v>
      </c>
      <c r="E1375">
        <v>10000</v>
      </c>
      <c r="F1375">
        <v>10501</v>
      </c>
      <c r="G1375" t="s">
        <v>8219</v>
      </c>
      <c r="H1375">
        <v>1483138233</v>
      </c>
      <c r="I1375" s="9">
        <f t="shared" si="84"/>
        <v>42734.95177083333</v>
      </c>
      <c r="J1375">
        <v>1480546233</v>
      </c>
      <c r="K1375" s="9">
        <f t="shared" si="85"/>
        <v>42704.95177083333</v>
      </c>
      <c r="L1375" t="b">
        <v>0</v>
      </c>
      <c r="M1375">
        <v>52</v>
      </c>
      <c r="N1375" t="b">
        <v>1</v>
      </c>
      <c r="O1375" t="s">
        <v>8276</v>
      </c>
      <c r="P1375" s="5">
        <f t="shared" si="86"/>
        <v>105.01</v>
      </c>
      <c r="Q1375" s="13" t="s">
        <v>8246</v>
      </c>
      <c r="R1375" s="15">
        <f t="shared" si="87"/>
        <v>201.94230769230768</v>
      </c>
      <c r="S1375" t="s">
        <v>8325</v>
      </c>
      <c r="T1375" t="s">
        <v>8326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 s="13" t="s">
        <v>8224</v>
      </c>
      <c r="E1376">
        <v>1500</v>
      </c>
      <c r="F1376">
        <v>2842</v>
      </c>
      <c r="G1376" t="s">
        <v>8219</v>
      </c>
      <c r="H1376">
        <v>1458874388</v>
      </c>
      <c r="I1376" s="9">
        <f t="shared" si="84"/>
        <v>42454.12023148148</v>
      </c>
      <c r="J1376">
        <v>1456285988</v>
      </c>
      <c r="K1376" s="9">
        <f t="shared" si="85"/>
        <v>42424.161898148144</v>
      </c>
      <c r="L1376" t="b">
        <v>0</v>
      </c>
      <c r="M1376">
        <v>66</v>
      </c>
      <c r="N1376" t="b">
        <v>1</v>
      </c>
      <c r="O1376" t="s">
        <v>8276</v>
      </c>
      <c r="P1376" s="5">
        <f t="shared" si="86"/>
        <v>189.46666666666667</v>
      </c>
      <c r="Q1376" s="13" t="s">
        <v>8246</v>
      </c>
      <c r="R1376" s="15">
        <f t="shared" si="87"/>
        <v>43.060606060606062</v>
      </c>
      <c r="S1376" t="s">
        <v>8325</v>
      </c>
      <c r="T1376" t="s">
        <v>8326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 s="13" t="s">
        <v>8230</v>
      </c>
      <c r="E1377">
        <v>4000</v>
      </c>
      <c r="F1377">
        <v>6853</v>
      </c>
      <c r="G1377" t="s">
        <v>8219</v>
      </c>
      <c r="H1377">
        <v>1484444119</v>
      </c>
      <c r="I1377" s="9">
        <f t="shared" si="84"/>
        <v>42750.066192129627</v>
      </c>
      <c r="J1377">
        <v>1481852119</v>
      </c>
      <c r="K1377" s="9">
        <f t="shared" si="85"/>
        <v>42720.066192129627</v>
      </c>
      <c r="L1377" t="b">
        <v>0</v>
      </c>
      <c r="M1377">
        <v>109</v>
      </c>
      <c r="N1377" t="b">
        <v>1</v>
      </c>
      <c r="O1377" t="s">
        <v>8276</v>
      </c>
      <c r="P1377" s="5">
        <f t="shared" si="86"/>
        <v>171.32499999999999</v>
      </c>
      <c r="Q1377" s="13" t="s">
        <v>8249</v>
      </c>
      <c r="R1377" s="15">
        <f t="shared" si="87"/>
        <v>62.871559633027523</v>
      </c>
      <c r="S1377" t="s">
        <v>8325</v>
      </c>
      <c r="T1377" t="s">
        <v>8326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 s="13" t="s">
        <v>8225</v>
      </c>
      <c r="E1378">
        <v>3700</v>
      </c>
      <c r="F1378">
        <v>9342</v>
      </c>
      <c r="G1378" t="s">
        <v>8219</v>
      </c>
      <c r="H1378">
        <v>1480784606</v>
      </c>
      <c r="I1378" s="9">
        <f t="shared" si="84"/>
        <v>42707.710717592592</v>
      </c>
      <c r="J1378">
        <v>1478189006</v>
      </c>
      <c r="K1378" s="9">
        <f t="shared" si="85"/>
        <v>42677.669050925921</v>
      </c>
      <c r="L1378" t="b">
        <v>0</v>
      </c>
      <c r="M1378">
        <v>168</v>
      </c>
      <c r="N1378" t="b">
        <v>1</v>
      </c>
      <c r="O1378" t="s">
        <v>8276</v>
      </c>
      <c r="P1378" s="5">
        <f t="shared" si="86"/>
        <v>252.48648648648651</v>
      </c>
      <c r="Q1378" s="13" t="s">
        <v>8247</v>
      </c>
      <c r="R1378" s="15">
        <f t="shared" si="87"/>
        <v>55.607142857142854</v>
      </c>
      <c r="S1378" t="s">
        <v>8325</v>
      </c>
      <c r="T1378" t="s">
        <v>8326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 s="13" t="s">
        <v>8224</v>
      </c>
      <c r="E1379">
        <v>1300</v>
      </c>
      <c r="F1379">
        <v>1510</v>
      </c>
      <c r="G1379" t="s">
        <v>8219</v>
      </c>
      <c r="H1379">
        <v>1486095060</v>
      </c>
      <c r="I1379" s="9">
        <f t="shared" si="84"/>
        <v>42769.174305555556</v>
      </c>
      <c r="J1379">
        <v>1484198170</v>
      </c>
      <c r="K1379" s="9">
        <f t="shared" si="85"/>
        <v>42747.219560185185</v>
      </c>
      <c r="L1379" t="b">
        <v>0</v>
      </c>
      <c r="M1379">
        <v>31</v>
      </c>
      <c r="N1379" t="b">
        <v>1</v>
      </c>
      <c r="O1379" t="s">
        <v>8276</v>
      </c>
      <c r="P1379" s="5">
        <f t="shared" si="86"/>
        <v>116.15384615384616</v>
      </c>
      <c r="Q1379" s="13" t="s">
        <v>8246</v>
      </c>
      <c r="R1379" s="15">
        <f t="shared" si="87"/>
        <v>48.70967741935484</v>
      </c>
      <c r="S1379" t="s">
        <v>8325</v>
      </c>
      <c r="T1379" t="s">
        <v>8326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 s="13" t="s">
        <v>8225</v>
      </c>
      <c r="E1380">
        <v>2000</v>
      </c>
      <c r="F1380">
        <v>4067</v>
      </c>
      <c r="G1380" t="s">
        <v>8219</v>
      </c>
      <c r="H1380">
        <v>1470075210</v>
      </c>
      <c r="I1380" s="9">
        <f t="shared" si="84"/>
        <v>42583.759374999994</v>
      </c>
      <c r="J1380">
        <v>1468779210</v>
      </c>
      <c r="K1380" s="9">
        <f t="shared" si="85"/>
        <v>42568.759374999994</v>
      </c>
      <c r="L1380" t="b">
        <v>0</v>
      </c>
      <c r="M1380">
        <v>133</v>
      </c>
      <c r="N1380" t="b">
        <v>1</v>
      </c>
      <c r="O1380" t="s">
        <v>8276</v>
      </c>
      <c r="P1380" s="5">
        <f t="shared" si="86"/>
        <v>203.35000000000002</v>
      </c>
      <c r="Q1380" s="13" t="s">
        <v>8247</v>
      </c>
      <c r="R1380" s="15">
        <f t="shared" si="87"/>
        <v>30.578947368421051</v>
      </c>
      <c r="S1380" t="s">
        <v>8325</v>
      </c>
      <c r="T1380" t="s">
        <v>8326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 s="13" t="s">
        <v>8224</v>
      </c>
      <c r="E1381">
        <v>10000</v>
      </c>
      <c r="F1381">
        <v>11160</v>
      </c>
      <c r="G1381" t="s">
        <v>8219</v>
      </c>
      <c r="H1381">
        <v>1433504876</v>
      </c>
      <c r="I1381" s="9">
        <f t="shared" si="84"/>
        <v>42160.491620370376</v>
      </c>
      <c r="J1381">
        <v>1430912876</v>
      </c>
      <c r="K1381" s="9">
        <f t="shared" si="85"/>
        <v>42130.491620370376</v>
      </c>
      <c r="L1381" t="b">
        <v>0</v>
      </c>
      <c r="M1381">
        <v>151</v>
      </c>
      <c r="N1381" t="b">
        <v>1</v>
      </c>
      <c r="O1381" t="s">
        <v>8276</v>
      </c>
      <c r="P1381" s="5">
        <f t="shared" si="86"/>
        <v>111.60000000000001</v>
      </c>
      <c r="Q1381" s="13" t="s">
        <v>8246</v>
      </c>
      <c r="R1381" s="15">
        <f t="shared" si="87"/>
        <v>73.907284768211923</v>
      </c>
      <c r="S1381" t="s">
        <v>8325</v>
      </c>
      <c r="T1381" t="s">
        <v>8326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 s="13" t="s">
        <v>8224</v>
      </c>
      <c r="E1382">
        <v>25</v>
      </c>
      <c r="F1382">
        <v>106</v>
      </c>
      <c r="G1382" t="s">
        <v>8219</v>
      </c>
      <c r="H1382">
        <v>1433815200</v>
      </c>
      <c r="I1382" s="9">
        <f t="shared" si="84"/>
        <v>42164.083333333328</v>
      </c>
      <c r="J1382">
        <v>1431886706</v>
      </c>
      <c r="K1382" s="9">
        <f t="shared" si="85"/>
        <v>42141.762800925921</v>
      </c>
      <c r="L1382" t="b">
        <v>0</v>
      </c>
      <c r="M1382">
        <v>5</v>
      </c>
      <c r="N1382" t="b">
        <v>1</v>
      </c>
      <c r="O1382" t="s">
        <v>8276</v>
      </c>
      <c r="P1382" s="5">
        <f t="shared" si="86"/>
        <v>424</v>
      </c>
      <c r="Q1382" s="13" t="s">
        <v>8246</v>
      </c>
      <c r="R1382" s="15">
        <f t="shared" si="87"/>
        <v>21.2</v>
      </c>
      <c r="S1382" t="s">
        <v>8325</v>
      </c>
      <c r="T1382" t="s">
        <v>8326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 s="13" t="s">
        <v>8224</v>
      </c>
      <c r="E1383">
        <v>5000</v>
      </c>
      <c r="F1383">
        <v>5355</v>
      </c>
      <c r="G1383" t="s">
        <v>8219</v>
      </c>
      <c r="H1383">
        <v>1482988125</v>
      </c>
      <c r="I1383" s="9">
        <f t="shared" si="84"/>
        <v>42733.214409722219</v>
      </c>
      <c r="J1383">
        <v>1480396125</v>
      </c>
      <c r="K1383" s="9">
        <f t="shared" si="85"/>
        <v>42703.214409722219</v>
      </c>
      <c r="L1383" t="b">
        <v>0</v>
      </c>
      <c r="M1383">
        <v>73</v>
      </c>
      <c r="N1383" t="b">
        <v>1</v>
      </c>
      <c r="O1383" t="s">
        <v>8276</v>
      </c>
      <c r="P1383" s="5">
        <f t="shared" si="86"/>
        <v>107.1</v>
      </c>
      <c r="Q1383" s="13" t="s">
        <v>8246</v>
      </c>
      <c r="R1383" s="15">
        <f t="shared" si="87"/>
        <v>73.356164383561648</v>
      </c>
      <c r="S1383" t="s">
        <v>8325</v>
      </c>
      <c r="T1383" t="s">
        <v>8326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 s="13" t="s">
        <v>8224</v>
      </c>
      <c r="E1384">
        <v>8000</v>
      </c>
      <c r="F1384">
        <v>8349</v>
      </c>
      <c r="G1384" t="s">
        <v>8219</v>
      </c>
      <c r="H1384">
        <v>1367867536</v>
      </c>
      <c r="I1384" s="9">
        <f t="shared" si="84"/>
        <v>41400.800185185188</v>
      </c>
      <c r="J1384">
        <v>1365275536</v>
      </c>
      <c r="K1384" s="9">
        <f t="shared" si="85"/>
        <v>41370.800185185188</v>
      </c>
      <c r="L1384" t="b">
        <v>0</v>
      </c>
      <c r="M1384">
        <v>148</v>
      </c>
      <c r="N1384" t="b">
        <v>1</v>
      </c>
      <c r="O1384" t="s">
        <v>8276</v>
      </c>
      <c r="P1384" s="5">
        <f t="shared" si="86"/>
        <v>104.3625</v>
      </c>
      <c r="Q1384" s="13" t="s">
        <v>8246</v>
      </c>
      <c r="R1384" s="15">
        <f t="shared" si="87"/>
        <v>56.412162162162161</v>
      </c>
      <c r="S1384" t="s">
        <v>8325</v>
      </c>
      <c r="T1384" t="s">
        <v>8326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 s="13" t="s">
        <v>8229</v>
      </c>
      <c r="E1385">
        <v>2200</v>
      </c>
      <c r="F1385">
        <v>4673</v>
      </c>
      <c r="G1385" t="s">
        <v>8219</v>
      </c>
      <c r="H1385">
        <v>1482457678</v>
      </c>
      <c r="I1385" s="9">
        <f t="shared" si="84"/>
        <v>42727.074976851851</v>
      </c>
      <c r="J1385">
        <v>1480729678</v>
      </c>
      <c r="K1385" s="9">
        <f t="shared" si="85"/>
        <v>42707.074976851851</v>
      </c>
      <c r="L1385" t="b">
        <v>0</v>
      </c>
      <c r="M1385">
        <v>93</v>
      </c>
      <c r="N1385" t="b">
        <v>1</v>
      </c>
      <c r="O1385" t="s">
        <v>8276</v>
      </c>
      <c r="P1385" s="5">
        <f t="shared" si="86"/>
        <v>212.40909090909091</v>
      </c>
      <c r="Q1385" s="13" t="s">
        <v>8251</v>
      </c>
      <c r="R1385" s="15">
        <f t="shared" si="87"/>
        <v>50.247311827956992</v>
      </c>
      <c r="S1385" t="s">
        <v>8325</v>
      </c>
      <c r="T1385" t="s">
        <v>8326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 s="13" t="s">
        <v>8224</v>
      </c>
      <c r="E1386">
        <v>3500</v>
      </c>
      <c r="F1386">
        <v>4343</v>
      </c>
      <c r="G1386" t="s">
        <v>8219</v>
      </c>
      <c r="H1386">
        <v>1436117922</v>
      </c>
      <c r="I1386" s="9">
        <f t="shared" si="84"/>
        <v>42190.735208333332</v>
      </c>
      <c r="J1386">
        <v>1433525922</v>
      </c>
      <c r="K1386" s="9">
        <f t="shared" si="85"/>
        <v>42160.735208333332</v>
      </c>
      <c r="L1386" t="b">
        <v>0</v>
      </c>
      <c r="M1386">
        <v>63</v>
      </c>
      <c r="N1386" t="b">
        <v>1</v>
      </c>
      <c r="O1386" t="s">
        <v>8276</v>
      </c>
      <c r="P1386" s="5">
        <f t="shared" si="86"/>
        <v>124.08571428571429</v>
      </c>
      <c r="Q1386" s="13" t="s">
        <v>8246</v>
      </c>
      <c r="R1386" s="15">
        <f t="shared" si="87"/>
        <v>68.936507936507937</v>
      </c>
      <c r="S1386" t="s">
        <v>8325</v>
      </c>
      <c r="T1386" t="s">
        <v>8326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 s="13" t="s">
        <v>8236</v>
      </c>
      <c r="E1387">
        <v>8000</v>
      </c>
      <c r="F1387">
        <v>8832.49</v>
      </c>
      <c r="G1387" t="s">
        <v>8219</v>
      </c>
      <c r="H1387">
        <v>1461931860</v>
      </c>
      <c r="I1387" s="9">
        <f t="shared" si="84"/>
        <v>42489.507638888885</v>
      </c>
      <c r="J1387">
        <v>1457109121</v>
      </c>
      <c r="K1387" s="9">
        <f t="shared" si="85"/>
        <v>42433.688900462963</v>
      </c>
      <c r="L1387" t="b">
        <v>0</v>
      </c>
      <c r="M1387">
        <v>134</v>
      </c>
      <c r="N1387" t="b">
        <v>1</v>
      </c>
      <c r="O1387" t="s">
        <v>8276</v>
      </c>
      <c r="P1387" s="5">
        <f t="shared" si="86"/>
        <v>110.406125</v>
      </c>
      <c r="Q1387" s="13" t="s">
        <v>8249</v>
      </c>
      <c r="R1387" s="15">
        <f t="shared" si="87"/>
        <v>65.914104477611943</v>
      </c>
      <c r="S1387" t="s">
        <v>8325</v>
      </c>
      <c r="T1387" t="s">
        <v>8326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 s="13" t="s">
        <v>8224</v>
      </c>
      <c r="E1388">
        <v>400</v>
      </c>
      <c r="F1388">
        <v>875</v>
      </c>
      <c r="G1388" t="s">
        <v>8219</v>
      </c>
      <c r="H1388">
        <v>1438183889</v>
      </c>
      <c r="I1388" s="9">
        <f t="shared" si="84"/>
        <v>42214.646863425922</v>
      </c>
      <c r="J1388">
        <v>1435591889</v>
      </c>
      <c r="K1388" s="9">
        <f t="shared" si="85"/>
        <v>42184.646863425922</v>
      </c>
      <c r="L1388" t="b">
        <v>0</v>
      </c>
      <c r="M1388">
        <v>14</v>
      </c>
      <c r="N1388" t="b">
        <v>1</v>
      </c>
      <c r="O1388" t="s">
        <v>8276</v>
      </c>
      <c r="P1388" s="5">
        <f t="shared" si="86"/>
        <v>218.75</v>
      </c>
      <c r="Q1388" s="13" t="s">
        <v>8246</v>
      </c>
      <c r="R1388" s="15">
        <f t="shared" si="87"/>
        <v>62.5</v>
      </c>
      <c r="S1388" t="s">
        <v>8325</v>
      </c>
      <c r="T1388" t="s">
        <v>8326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 s="13" t="s">
        <v>8224</v>
      </c>
      <c r="E1389">
        <v>4000</v>
      </c>
      <c r="F1389">
        <v>5465</v>
      </c>
      <c r="G1389" t="s">
        <v>8219</v>
      </c>
      <c r="H1389">
        <v>1433305800</v>
      </c>
      <c r="I1389" s="9">
        <f t="shared" si="84"/>
        <v>42158.1875</v>
      </c>
      <c r="J1389">
        <v>1430604395</v>
      </c>
      <c r="K1389" s="9">
        <f t="shared" si="85"/>
        <v>42126.92123842593</v>
      </c>
      <c r="L1389" t="b">
        <v>0</v>
      </c>
      <c r="M1389">
        <v>78</v>
      </c>
      <c r="N1389" t="b">
        <v>1</v>
      </c>
      <c r="O1389" t="s">
        <v>8276</v>
      </c>
      <c r="P1389" s="5">
        <f t="shared" si="86"/>
        <v>136.625</v>
      </c>
      <c r="Q1389" s="13" t="s">
        <v>8246</v>
      </c>
      <c r="R1389" s="15">
        <f t="shared" si="87"/>
        <v>70.064102564102569</v>
      </c>
      <c r="S1389" t="s">
        <v>8325</v>
      </c>
      <c r="T1389" t="s">
        <v>8326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 s="13" t="s">
        <v>8224</v>
      </c>
      <c r="E1390">
        <v>5000</v>
      </c>
      <c r="F1390">
        <v>6740.37</v>
      </c>
      <c r="G1390" t="s">
        <v>8219</v>
      </c>
      <c r="H1390">
        <v>1476720840</v>
      </c>
      <c r="I1390" s="9">
        <f t="shared" si="84"/>
        <v>42660.676388888889</v>
      </c>
      <c r="J1390">
        <v>1474469117</v>
      </c>
      <c r="K1390" s="9">
        <f t="shared" si="85"/>
        <v>42634.614780092597</v>
      </c>
      <c r="L1390" t="b">
        <v>0</v>
      </c>
      <c r="M1390">
        <v>112</v>
      </c>
      <c r="N1390" t="b">
        <v>1</v>
      </c>
      <c r="O1390" t="s">
        <v>8276</v>
      </c>
      <c r="P1390" s="5">
        <f t="shared" si="86"/>
        <v>134.8074</v>
      </c>
      <c r="Q1390" s="13" t="s">
        <v>8246</v>
      </c>
      <c r="R1390" s="15">
        <f t="shared" si="87"/>
        <v>60.181874999999998</v>
      </c>
      <c r="S1390" t="s">
        <v>8325</v>
      </c>
      <c r="T1390" t="s">
        <v>8326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 s="13" t="s">
        <v>8225</v>
      </c>
      <c r="E1391">
        <v>500</v>
      </c>
      <c r="F1391">
        <v>727</v>
      </c>
      <c r="G1391" t="s">
        <v>8219</v>
      </c>
      <c r="H1391">
        <v>1471087957</v>
      </c>
      <c r="I1391" s="9">
        <f t="shared" si="84"/>
        <v>42595.480983796297</v>
      </c>
      <c r="J1391">
        <v>1468495957</v>
      </c>
      <c r="K1391" s="9">
        <f t="shared" si="85"/>
        <v>42565.480983796297</v>
      </c>
      <c r="L1391" t="b">
        <v>0</v>
      </c>
      <c r="M1391">
        <v>34</v>
      </c>
      <c r="N1391" t="b">
        <v>1</v>
      </c>
      <c r="O1391" t="s">
        <v>8276</v>
      </c>
      <c r="P1391" s="5">
        <f t="shared" si="86"/>
        <v>145.4</v>
      </c>
      <c r="Q1391" s="13" t="s">
        <v>8247</v>
      </c>
      <c r="R1391" s="15">
        <f t="shared" si="87"/>
        <v>21.382352941176471</v>
      </c>
      <c r="S1391" t="s">
        <v>8325</v>
      </c>
      <c r="T1391" t="s">
        <v>8326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 s="13" t="s">
        <v>8224</v>
      </c>
      <c r="E1392">
        <v>2800</v>
      </c>
      <c r="F1392">
        <v>3055</v>
      </c>
      <c r="G1392" t="s">
        <v>8219</v>
      </c>
      <c r="H1392">
        <v>1430154720</v>
      </c>
      <c r="I1392" s="9">
        <f t="shared" si="84"/>
        <v>42121.716666666667</v>
      </c>
      <c r="J1392">
        <v>1427224606</v>
      </c>
      <c r="K1392" s="9">
        <f t="shared" si="85"/>
        <v>42087.803310185183</v>
      </c>
      <c r="L1392" t="b">
        <v>0</v>
      </c>
      <c r="M1392">
        <v>19</v>
      </c>
      <c r="N1392" t="b">
        <v>1</v>
      </c>
      <c r="O1392" t="s">
        <v>8276</v>
      </c>
      <c r="P1392" s="5">
        <f t="shared" si="86"/>
        <v>109.10714285714285</v>
      </c>
      <c r="Q1392" s="13" t="s">
        <v>8246</v>
      </c>
      <c r="R1392" s="15">
        <f t="shared" si="87"/>
        <v>160.78947368421052</v>
      </c>
      <c r="S1392" t="s">
        <v>8325</v>
      </c>
      <c r="T1392" t="s">
        <v>8326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 s="13" t="s">
        <v>8224</v>
      </c>
      <c r="E1393">
        <v>500</v>
      </c>
      <c r="F1393">
        <v>551</v>
      </c>
      <c r="G1393" t="s">
        <v>8219</v>
      </c>
      <c r="H1393">
        <v>1440219540</v>
      </c>
      <c r="I1393" s="9">
        <f t="shared" si="84"/>
        <v>42238.207638888889</v>
      </c>
      <c r="J1393">
        <v>1436369818</v>
      </c>
      <c r="K1393" s="9">
        <f t="shared" si="85"/>
        <v>42193.650671296295</v>
      </c>
      <c r="L1393" t="b">
        <v>0</v>
      </c>
      <c r="M1393">
        <v>13</v>
      </c>
      <c r="N1393" t="b">
        <v>1</v>
      </c>
      <c r="O1393" t="s">
        <v>8276</v>
      </c>
      <c r="P1393" s="5">
        <f t="shared" si="86"/>
        <v>110.2</v>
      </c>
      <c r="Q1393" s="13" t="s">
        <v>8246</v>
      </c>
      <c r="R1393" s="15">
        <f t="shared" si="87"/>
        <v>42.384615384615387</v>
      </c>
      <c r="S1393" t="s">
        <v>8325</v>
      </c>
      <c r="T1393" t="s">
        <v>8326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 s="13" t="s">
        <v>8224</v>
      </c>
      <c r="E1394">
        <v>2500</v>
      </c>
      <c r="F1394">
        <v>2841</v>
      </c>
      <c r="G1394" t="s">
        <v>8219</v>
      </c>
      <c r="H1394">
        <v>1456976586</v>
      </c>
      <c r="I1394" s="9">
        <f t="shared" si="84"/>
        <v>42432.154930555553</v>
      </c>
      <c r="J1394">
        <v>1454298186</v>
      </c>
      <c r="K1394" s="9">
        <f t="shared" si="85"/>
        <v>42401.154930555553</v>
      </c>
      <c r="L1394" t="b">
        <v>0</v>
      </c>
      <c r="M1394">
        <v>104</v>
      </c>
      <c r="N1394" t="b">
        <v>1</v>
      </c>
      <c r="O1394" t="s">
        <v>8276</v>
      </c>
      <c r="P1394" s="5">
        <f t="shared" si="86"/>
        <v>113.64000000000001</v>
      </c>
      <c r="Q1394" s="13" t="s">
        <v>8246</v>
      </c>
      <c r="R1394" s="15">
        <f t="shared" si="87"/>
        <v>27.317307692307693</v>
      </c>
      <c r="S1394" t="s">
        <v>8325</v>
      </c>
      <c r="T1394" t="s">
        <v>8326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 s="13" t="s">
        <v>8224</v>
      </c>
      <c r="E1395">
        <v>10000</v>
      </c>
      <c r="F1395">
        <v>10235</v>
      </c>
      <c r="G1395" t="s">
        <v>8219</v>
      </c>
      <c r="H1395">
        <v>1470068523</v>
      </c>
      <c r="I1395" s="9">
        <f t="shared" si="84"/>
        <v>42583.681979166664</v>
      </c>
      <c r="J1395">
        <v>1467476523</v>
      </c>
      <c r="K1395" s="9">
        <f t="shared" si="85"/>
        <v>42553.681979166664</v>
      </c>
      <c r="L1395" t="b">
        <v>0</v>
      </c>
      <c r="M1395">
        <v>52</v>
      </c>
      <c r="N1395" t="b">
        <v>1</v>
      </c>
      <c r="O1395" t="s">
        <v>8276</v>
      </c>
      <c r="P1395" s="5">
        <f t="shared" si="86"/>
        <v>102.35000000000001</v>
      </c>
      <c r="Q1395" s="13" t="s">
        <v>8246</v>
      </c>
      <c r="R1395" s="15">
        <f t="shared" si="87"/>
        <v>196.82692307692307</v>
      </c>
      <c r="S1395" t="s">
        <v>8325</v>
      </c>
      <c r="T1395" t="s">
        <v>8326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 s="13" t="s">
        <v>8224</v>
      </c>
      <c r="E1396">
        <v>750</v>
      </c>
      <c r="F1396">
        <v>916</v>
      </c>
      <c r="G1396" t="s">
        <v>8219</v>
      </c>
      <c r="H1396">
        <v>1488337200</v>
      </c>
      <c r="I1396" s="9">
        <f t="shared" si="84"/>
        <v>42795.125</v>
      </c>
      <c r="J1396">
        <v>1484623726</v>
      </c>
      <c r="K1396" s="9">
        <f t="shared" si="85"/>
        <v>42752.144976851851</v>
      </c>
      <c r="L1396" t="b">
        <v>0</v>
      </c>
      <c r="M1396">
        <v>17</v>
      </c>
      <c r="N1396" t="b">
        <v>1</v>
      </c>
      <c r="O1396" t="s">
        <v>8276</v>
      </c>
      <c r="P1396" s="5">
        <f t="shared" si="86"/>
        <v>122.13333333333334</v>
      </c>
      <c r="Q1396" s="13" t="s">
        <v>8246</v>
      </c>
      <c r="R1396" s="15">
        <f t="shared" si="87"/>
        <v>53.882352941176471</v>
      </c>
      <c r="S1396" t="s">
        <v>8325</v>
      </c>
      <c r="T1396" t="s">
        <v>8326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 s="13" t="s">
        <v>8224</v>
      </c>
      <c r="E1397">
        <v>3500</v>
      </c>
      <c r="F1397">
        <v>3916</v>
      </c>
      <c r="G1397" t="s">
        <v>8219</v>
      </c>
      <c r="H1397">
        <v>1484430481</v>
      </c>
      <c r="I1397" s="9">
        <f t="shared" si="84"/>
        <v>42749.90834490741</v>
      </c>
      <c r="J1397">
        <v>1481838481</v>
      </c>
      <c r="K1397" s="9">
        <f t="shared" si="85"/>
        <v>42719.90834490741</v>
      </c>
      <c r="L1397" t="b">
        <v>0</v>
      </c>
      <c r="M1397">
        <v>82</v>
      </c>
      <c r="N1397" t="b">
        <v>1</v>
      </c>
      <c r="O1397" t="s">
        <v>8276</v>
      </c>
      <c r="P1397" s="5">
        <f t="shared" si="86"/>
        <v>111.88571428571427</v>
      </c>
      <c r="Q1397" s="13" t="s">
        <v>8246</v>
      </c>
      <c r="R1397" s="15">
        <f t="shared" si="87"/>
        <v>47.756097560975611</v>
      </c>
      <c r="S1397" t="s">
        <v>8325</v>
      </c>
      <c r="T1397" t="s">
        <v>8326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 s="13" t="s">
        <v>8224</v>
      </c>
      <c r="E1398">
        <v>6000</v>
      </c>
      <c r="F1398">
        <v>6438</v>
      </c>
      <c r="G1398" t="s">
        <v>8219</v>
      </c>
      <c r="H1398">
        <v>1423871882</v>
      </c>
      <c r="I1398" s="9">
        <f t="shared" si="84"/>
        <v>42048.99863425926</v>
      </c>
      <c r="J1398">
        <v>1421279882</v>
      </c>
      <c r="K1398" s="9">
        <f t="shared" si="85"/>
        <v>42018.99863425926</v>
      </c>
      <c r="L1398" t="b">
        <v>0</v>
      </c>
      <c r="M1398">
        <v>73</v>
      </c>
      <c r="N1398" t="b">
        <v>1</v>
      </c>
      <c r="O1398" t="s">
        <v>8276</v>
      </c>
      <c r="P1398" s="5">
        <f t="shared" si="86"/>
        <v>107.3</v>
      </c>
      <c r="Q1398" s="13" t="s">
        <v>8246</v>
      </c>
      <c r="R1398" s="15">
        <f t="shared" si="87"/>
        <v>88.191780821917803</v>
      </c>
      <c r="S1398" t="s">
        <v>8325</v>
      </c>
      <c r="T1398" t="s">
        <v>8326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 s="13" t="s">
        <v>8224</v>
      </c>
      <c r="E1399">
        <v>10000</v>
      </c>
      <c r="F1399">
        <v>11385</v>
      </c>
      <c r="G1399" t="s">
        <v>8219</v>
      </c>
      <c r="H1399">
        <v>1477603140</v>
      </c>
      <c r="I1399" s="9">
        <f t="shared" si="84"/>
        <v>42670.888194444444</v>
      </c>
      <c r="J1399">
        <v>1475013710</v>
      </c>
      <c r="K1399" s="9">
        <f t="shared" si="85"/>
        <v>42640.917939814812</v>
      </c>
      <c r="L1399" t="b">
        <v>0</v>
      </c>
      <c r="M1399">
        <v>158</v>
      </c>
      <c r="N1399" t="b">
        <v>1</v>
      </c>
      <c r="O1399" t="s">
        <v>8276</v>
      </c>
      <c r="P1399" s="5">
        <f t="shared" si="86"/>
        <v>113.85000000000001</v>
      </c>
      <c r="Q1399" s="13" t="s">
        <v>8246</v>
      </c>
      <c r="R1399" s="15">
        <f t="shared" si="87"/>
        <v>72.056962025316452</v>
      </c>
      <c r="S1399" t="s">
        <v>8325</v>
      </c>
      <c r="T1399" t="s">
        <v>8326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 s="13" t="s">
        <v>8224</v>
      </c>
      <c r="E1400">
        <v>4400</v>
      </c>
      <c r="F1400">
        <v>4826</v>
      </c>
      <c r="G1400" t="s">
        <v>8219</v>
      </c>
      <c r="H1400">
        <v>1467752334</v>
      </c>
      <c r="I1400" s="9">
        <f t="shared" si="84"/>
        <v>42556.874236111107</v>
      </c>
      <c r="J1400">
        <v>1465160334</v>
      </c>
      <c r="K1400" s="9">
        <f t="shared" si="85"/>
        <v>42526.874236111107</v>
      </c>
      <c r="L1400" t="b">
        <v>0</v>
      </c>
      <c r="M1400">
        <v>65</v>
      </c>
      <c r="N1400" t="b">
        <v>1</v>
      </c>
      <c r="O1400" t="s">
        <v>8276</v>
      </c>
      <c r="P1400" s="5">
        <f t="shared" si="86"/>
        <v>109.68181818181819</v>
      </c>
      <c r="Q1400" s="13" t="s">
        <v>8246</v>
      </c>
      <c r="R1400" s="15">
        <f t="shared" si="87"/>
        <v>74.246153846153845</v>
      </c>
      <c r="S1400" t="s">
        <v>8325</v>
      </c>
      <c r="T1400" t="s">
        <v>8326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 s="13" t="s">
        <v>8224</v>
      </c>
      <c r="E1401">
        <v>9000</v>
      </c>
      <c r="F1401">
        <v>11353</v>
      </c>
      <c r="G1401" t="s">
        <v>8219</v>
      </c>
      <c r="H1401">
        <v>1412640373</v>
      </c>
      <c r="I1401" s="9">
        <f t="shared" si="84"/>
        <v>41919.004317129627</v>
      </c>
      <c r="J1401">
        <v>1410048373</v>
      </c>
      <c r="K1401" s="9">
        <f t="shared" si="85"/>
        <v>41889.004317129627</v>
      </c>
      <c r="L1401" t="b">
        <v>0</v>
      </c>
      <c r="M1401">
        <v>184</v>
      </c>
      <c r="N1401" t="b">
        <v>1</v>
      </c>
      <c r="O1401" t="s">
        <v>8276</v>
      </c>
      <c r="P1401" s="5">
        <f t="shared" si="86"/>
        <v>126.14444444444443</v>
      </c>
      <c r="Q1401" s="13" t="s">
        <v>8246</v>
      </c>
      <c r="R1401" s="15">
        <f t="shared" si="87"/>
        <v>61.701086956521742</v>
      </c>
      <c r="S1401" t="s">
        <v>8325</v>
      </c>
      <c r="T1401" t="s">
        <v>8326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 s="13" t="s">
        <v>8225</v>
      </c>
      <c r="E1402">
        <v>350</v>
      </c>
      <c r="F1402">
        <v>586</v>
      </c>
      <c r="G1402" t="s">
        <v>8219</v>
      </c>
      <c r="H1402">
        <v>1465709400</v>
      </c>
      <c r="I1402" s="9">
        <f t="shared" si="84"/>
        <v>42533.229166666672</v>
      </c>
      <c r="J1402">
        <v>1462695073</v>
      </c>
      <c r="K1402" s="9">
        <f t="shared" si="85"/>
        <v>42498.341122685189</v>
      </c>
      <c r="L1402" t="b">
        <v>0</v>
      </c>
      <c r="M1402">
        <v>34</v>
      </c>
      <c r="N1402" t="b">
        <v>1</v>
      </c>
      <c r="O1402" t="s">
        <v>8276</v>
      </c>
      <c r="P1402" s="5">
        <f t="shared" si="86"/>
        <v>167.42857142857144</v>
      </c>
      <c r="Q1402" s="13" t="s">
        <v>8247</v>
      </c>
      <c r="R1402" s="15">
        <f t="shared" si="87"/>
        <v>17.235294117647058</v>
      </c>
      <c r="S1402" t="s">
        <v>8325</v>
      </c>
      <c r="T1402" t="s">
        <v>8326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 s="13" t="s">
        <v>8224</v>
      </c>
      <c r="E1403">
        <v>2500</v>
      </c>
      <c r="F1403">
        <v>12413</v>
      </c>
      <c r="G1403" t="s">
        <v>8219</v>
      </c>
      <c r="H1403">
        <v>1369612474</v>
      </c>
      <c r="I1403" s="9">
        <f t="shared" si="84"/>
        <v>41420.99622685185</v>
      </c>
      <c r="J1403">
        <v>1367798074</v>
      </c>
      <c r="K1403" s="9">
        <f t="shared" si="85"/>
        <v>41399.99622685185</v>
      </c>
      <c r="L1403" t="b">
        <v>0</v>
      </c>
      <c r="M1403">
        <v>240</v>
      </c>
      <c r="N1403" t="b">
        <v>1</v>
      </c>
      <c r="O1403" t="s">
        <v>8276</v>
      </c>
      <c r="P1403" s="5">
        <f t="shared" si="86"/>
        <v>496.52000000000004</v>
      </c>
      <c r="Q1403" s="13" t="s">
        <v>8246</v>
      </c>
      <c r="R1403" s="15">
        <f t="shared" si="87"/>
        <v>51.720833333333331</v>
      </c>
      <c r="S1403" t="s">
        <v>8325</v>
      </c>
      <c r="T1403" t="s">
        <v>8326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 s="13" t="s">
        <v>8225</v>
      </c>
      <c r="E1404">
        <v>2500</v>
      </c>
      <c r="F1404">
        <v>2729</v>
      </c>
      <c r="G1404" t="s">
        <v>8219</v>
      </c>
      <c r="H1404">
        <v>1430439411</v>
      </c>
      <c r="I1404" s="9">
        <f t="shared" si="84"/>
        <v>42125.011701388896</v>
      </c>
      <c r="J1404">
        <v>1425259011</v>
      </c>
      <c r="K1404" s="9">
        <f t="shared" si="85"/>
        <v>42065.053368055553</v>
      </c>
      <c r="L1404" t="b">
        <v>0</v>
      </c>
      <c r="M1404">
        <v>113</v>
      </c>
      <c r="N1404" t="b">
        <v>1</v>
      </c>
      <c r="O1404" t="s">
        <v>8276</v>
      </c>
      <c r="P1404" s="5">
        <f t="shared" si="86"/>
        <v>109.16</v>
      </c>
      <c r="Q1404" s="13" t="s">
        <v>8247</v>
      </c>
      <c r="R1404" s="15">
        <f t="shared" si="87"/>
        <v>24.150442477876105</v>
      </c>
      <c r="S1404" t="s">
        <v>8325</v>
      </c>
      <c r="T1404" t="s">
        <v>8326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 s="13" t="s">
        <v>8224</v>
      </c>
      <c r="E1405">
        <v>4000</v>
      </c>
      <c r="F1405">
        <v>4103</v>
      </c>
      <c r="G1405" t="s">
        <v>8219</v>
      </c>
      <c r="H1405">
        <v>1374802235</v>
      </c>
      <c r="I1405" s="9">
        <f t="shared" si="84"/>
        <v>41481.062905092593</v>
      </c>
      <c r="J1405">
        <v>1372210235</v>
      </c>
      <c r="K1405" s="9">
        <f t="shared" si="85"/>
        <v>41451.062905092593</v>
      </c>
      <c r="L1405" t="b">
        <v>0</v>
      </c>
      <c r="M1405">
        <v>66</v>
      </c>
      <c r="N1405" t="b">
        <v>1</v>
      </c>
      <c r="O1405" t="s">
        <v>8276</v>
      </c>
      <c r="P1405" s="5">
        <f t="shared" si="86"/>
        <v>102.57499999999999</v>
      </c>
      <c r="Q1405" s="13" t="s">
        <v>8246</v>
      </c>
      <c r="R1405" s="15">
        <f t="shared" si="87"/>
        <v>62.166666666666664</v>
      </c>
      <c r="S1405" t="s">
        <v>8325</v>
      </c>
      <c r="T1405" t="s">
        <v>8326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 s="13" t="s">
        <v>8225</v>
      </c>
      <c r="E1406">
        <v>14500</v>
      </c>
      <c r="F1406">
        <v>241</v>
      </c>
      <c r="G1406" t="s">
        <v>8221</v>
      </c>
      <c r="H1406">
        <v>1424607285</v>
      </c>
      <c r="I1406" s="9">
        <f t="shared" si="84"/>
        <v>42057.510243055556</v>
      </c>
      <c r="J1406">
        <v>1422447285</v>
      </c>
      <c r="K1406" s="9">
        <f t="shared" si="85"/>
        <v>42032.510243055556</v>
      </c>
      <c r="L1406" t="b">
        <v>1</v>
      </c>
      <c r="M1406">
        <v>5</v>
      </c>
      <c r="N1406" t="b">
        <v>0</v>
      </c>
      <c r="O1406" t="s">
        <v>8287</v>
      </c>
      <c r="P1406" s="5">
        <f t="shared" si="86"/>
        <v>1.6620689655172414</v>
      </c>
      <c r="Q1406" s="13" t="s">
        <v>8247</v>
      </c>
      <c r="R1406" s="15">
        <f t="shared" si="87"/>
        <v>48.2</v>
      </c>
      <c r="S1406" t="s">
        <v>8322</v>
      </c>
      <c r="T1406" t="s">
        <v>8341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 s="13" t="s">
        <v>8224</v>
      </c>
      <c r="E1407">
        <v>25000</v>
      </c>
      <c r="F1407">
        <v>105</v>
      </c>
      <c r="G1407" t="s">
        <v>8221</v>
      </c>
      <c r="H1407">
        <v>1417195201</v>
      </c>
      <c r="I1407" s="9">
        <f t="shared" si="84"/>
        <v>41971.722233796296</v>
      </c>
      <c r="J1407">
        <v>1414599601</v>
      </c>
      <c r="K1407" s="9">
        <f t="shared" si="85"/>
        <v>41941.680567129632</v>
      </c>
      <c r="L1407" t="b">
        <v>1</v>
      </c>
      <c r="M1407">
        <v>17</v>
      </c>
      <c r="N1407" t="b">
        <v>0</v>
      </c>
      <c r="O1407" t="s">
        <v>8287</v>
      </c>
      <c r="P1407" s="5">
        <f t="shared" si="86"/>
        <v>0.42</v>
      </c>
      <c r="Q1407" s="13" t="s">
        <v>8246</v>
      </c>
      <c r="R1407" s="15">
        <f t="shared" si="87"/>
        <v>6.1764705882352944</v>
      </c>
      <c r="S1407" t="s">
        <v>8322</v>
      </c>
      <c r="T1407" t="s">
        <v>8341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 s="13" t="s">
        <v>8237</v>
      </c>
      <c r="E1408">
        <v>12000</v>
      </c>
      <c r="F1408">
        <v>15</v>
      </c>
      <c r="G1408" t="s">
        <v>8221</v>
      </c>
      <c r="H1408">
        <v>1449914400</v>
      </c>
      <c r="I1408" s="9">
        <f t="shared" si="84"/>
        <v>42350.416666666672</v>
      </c>
      <c r="J1408">
        <v>1445336607</v>
      </c>
      <c r="K1408" s="9">
        <f t="shared" si="85"/>
        <v>42297.432951388888</v>
      </c>
      <c r="L1408" t="b">
        <v>0</v>
      </c>
      <c r="M1408">
        <v>3</v>
      </c>
      <c r="N1408" t="b">
        <v>0</v>
      </c>
      <c r="O1408" t="s">
        <v>8287</v>
      </c>
      <c r="P1408" s="5">
        <f t="shared" si="86"/>
        <v>0.125</v>
      </c>
      <c r="Q1408" s="13" t="s">
        <v>8249</v>
      </c>
      <c r="R1408" s="15">
        <f t="shared" si="87"/>
        <v>5</v>
      </c>
      <c r="S1408" t="s">
        <v>8322</v>
      </c>
      <c r="T1408" t="s">
        <v>8341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 s="13" t="s">
        <v>8224</v>
      </c>
      <c r="E1409">
        <v>3000</v>
      </c>
      <c r="F1409">
        <v>15</v>
      </c>
      <c r="G1409" t="s">
        <v>8221</v>
      </c>
      <c r="H1409">
        <v>1407847978</v>
      </c>
      <c r="I1409" s="9">
        <f t="shared" si="84"/>
        <v>41863.536782407406</v>
      </c>
      <c r="J1409">
        <v>1405687978</v>
      </c>
      <c r="K1409" s="9">
        <f t="shared" si="85"/>
        <v>41838.536782407406</v>
      </c>
      <c r="L1409" t="b">
        <v>0</v>
      </c>
      <c r="M1409">
        <v>2</v>
      </c>
      <c r="N1409" t="b">
        <v>0</v>
      </c>
      <c r="O1409" t="s">
        <v>8287</v>
      </c>
      <c r="P1409" s="5">
        <f t="shared" si="86"/>
        <v>0.5</v>
      </c>
      <c r="Q1409" s="13" t="s">
        <v>8246</v>
      </c>
      <c r="R1409" s="15">
        <f t="shared" si="87"/>
        <v>7.5</v>
      </c>
      <c r="S1409" t="s">
        <v>8322</v>
      </c>
      <c r="T1409" t="s">
        <v>8341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 s="13" t="s">
        <v>8225</v>
      </c>
      <c r="E1410">
        <v>1000</v>
      </c>
      <c r="F1410">
        <v>72</v>
      </c>
      <c r="G1410" t="s">
        <v>8221</v>
      </c>
      <c r="H1410">
        <v>1447451756</v>
      </c>
      <c r="I1410" s="9">
        <f t="shared" ref="I1410:I1473" si="88">(((H1410/60)/60)/24)+DATE(1970,1,1)</f>
        <v>42321.913842592592</v>
      </c>
      <c r="J1410">
        <v>1444856156</v>
      </c>
      <c r="K1410" s="9">
        <f t="shared" ref="K1410:K1473" si="89">(((J1410/60)/60)/24)+DATE(1970,1,1)</f>
        <v>42291.872175925921</v>
      </c>
      <c r="L1410" t="b">
        <v>0</v>
      </c>
      <c r="M1410">
        <v>6</v>
      </c>
      <c r="N1410" t="b">
        <v>0</v>
      </c>
      <c r="O1410" t="s">
        <v>8287</v>
      </c>
      <c r="P1410" s="5">
        <f t="shared" ref="P1410:P1473" si="90">F1410/E1410*100</f>
        <v>7.1999999999999993</v>
      </c>
      <c r="Q1410" s="13" t="s">
        <v>8247</v>
      </c>
      <c r="R1410" s="15">
        <f t="shared" ref="R1410:R1473" si="91">IF(M1410&gt;0,F1410/M1410,"0")</f>
        <v>12</v>
      </c>
      <c r="S1410" t="s">
        <v>8322</v>
      </c>
      <c r="T1410" t="s">
        <v>8341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 s="13" t="s">
        <v>8224</v>
      </c>
      <c r="E1411">
        <v>4000</v>
      </c>
      <c r="F1411">
        <v>0</v>
      </c>
      <c r="G1411" t="s">
        <v>8221</v>
      </c>
      <c r="H1411">
        <v>1420085535</v>
      </c>
      <c r="I1411" s="9">
        <f t="shared" si="88"/>
        <v>42005.175173611111</v>
      </c>
      <c r="J1411">
        <v>1414897935</v>
      </c>
      <c r="K1411" s="9">
        <f t="shared" si="89"/>
        <v>41945.133506944447</v>
      </c>
      <c r="L1411" t="b">
        <v>0</v>
      </c>
      <c r="M1411">
        <v>0</v>
      </c>
      <c r="N1411" t="b">
        <v>0</v>
      </c>
      <c r="O1411" t="s">
        <v>8287</v>
      </c>
      <c r="P1411" s="5">
        <f t="shared" si="90"/>
        <v>0</v>
      </c>
      <c r="Q1411" s="13" t="s">
        <v>8246</v>
      </c>
      <c r="R1411" s="15" t="str">
        <f t="shared" si="91"/>
        <v>0</v>
      </c>
      <c r="S1411" t="s">
        <v>8322</v>
      </c>
      <c r="T1411" t="s">
        <v>8341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 s="13" t="s">
        <v>8237</v>
      </c>
      <c r="E1412">
        <v>6000</v>
      </c>
      <c r="F1412">
        <v>1</v>
      </c>
      <c r="G1412" t="s">
        <v>8221</v>
      </c>
      <c r="H1412">
        <v>1464939520</v>
      </c>
      <c r="I1412" s="9">
        <f t="shared" si="88"/>
        <v>42524.318518518514</v>
      </c>
      <c r="J1412">
        <v>1461051520</v>
      </c>
      <c r="K1412" s="9">
        <f t="shared" si="89"/>
        <v>42479.318518518514</v>
      </c>
      <c r="L1412" t="b">
        <v>0</v>
      </c>
      <c r="M1412">
        <v>1</v>
      </c>
      <c r="N1412" t="b">
        <v>0</v>
      </c>
      <c r="O1412" t="s">
        <v>8287</v>
      </c>
      <c r="P1412" s="5">
        <f t="shared" si="90"/>
        <v>1.6666666666666666E-2</v>
      </c>
      <c r="Q1412" s="13" t="s">
        <v>8249</v>
      </c>
      <c r="R1412" s="15">
        <f t="shared" si="91"/>
        <v>1</v>
      </c>
      <c r="S1412" t="s">
        <v>8322</v>
      </c>
      <c r="T1412" t="s">
        <v>8341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 s="13" t="s">
        <v>8225</v>
      </c>
      <c r="E1413">
        <v>3000</v>
      </c>
      <c r="F1413">
        <v>7</v>
      </c>
      <c r="G1413" t="s">
        <v>8221</v>
      </c>
      <c r="H1413">
        <v>1423185900</v>
      </c>
      <c r="I1413" s="9">
        <f t="shared" si="88"/>
        <v>42041.059027777781</v>
      </c>
      <c r="J1413">
        <v>1420766700</v>
      </c>
      <c r="K1413" s="9">
        <f t="shared" si="89"/>
        <v>42013.059027777781</v>
      </c>
      <c r="L1413" t="b">
        <v>0</v>
      </c>
      <c r="M1413">
        <v>3</v>
      </c>
      <c r="N1413" t="b">
        <v>0</v>
      </c>
      <c r="O1413" t="s">
        <v>8287</v>
      </c>
      <c r="P1413" s="5">
        <f t="shared" si="90"/>
        <v>0.23333333333333336</v>
      </c>
      <c r="Q1413" s="13" t="s">
        <v>8247</v>
      </c>
      <c r="R1413" s="15">
        <f t="shared" si="91"/>
        <v>2.3333333333333335</v>
      </c>
      <c r="S1413" t="s">
        <v>8322</v>
      </c>
      <c r="T1413" t="s">
        <v>8341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 s="13" t="s">
        <v>8224</v>
      </c>
      <c r="E1414">
        <v>7000</v>
      </c>
      <c r="F1414">
        <v>320</v>
      </c>
      <c r="G1414" t="s">
        <v>8221</v>
      </c>
      <c r="H1414">
        <v>1417656699</v>
      </c>
      <c r="I1414" s="9">
        <f t="shared" si="88"/>
        <v>41977.063645833332</v>
      </c>
      <c r="J1414">
        <v>1415064699</v>
      </c>
      <c r="K1414" s="9">
        <f t="shared" si="89"/>
        <v>41947.063645833332</v>
      </c>
      <c r="L1414" t="b">
        <v>0</v>
      </c>
      <c r="M1414">
        <v>13</v>
      </c>
      <c r="N1414" t="b">
        <v>0</v>
      </c>
      <c r="O1414" t="s">
        <v>8287</v>
      </c>
      <c r="P1414" s="5">
        <f t="shared" si="90"/>
        <v>4.5714285714285712</v>
      </c>
      <c r="Q1414" s="13" t="s">
        <v>8246</v>
      </c>
      <c r="R1414" s="15">
        <f t="shared" si="91"/>
        <v>24.615384615384617</v>
      </c>
      <c r="S1414" t="s">
        <v>8322</v>
      </c>
      <c r="T1414" t="s">
        <v>8341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 s="13" t="s">
        <v>8237</v>
      </c>
      <c r="E1415">
        <v>2000</v>
      </c>
      <c r="F1415">
        <v>100</v>
      </c>
      <c r="G1415" t="s">
        <v>8221</v>
      </c>
      <c r="H1415">
        <v>1455964170</v>
      </c>
      <c r="I1415" s="9">
        <f t="shared" si="88"/>
        <v>42420.437152777777</v>
      </c>
      <c r="J1415">
        <v>1450780170</v>
      </c>
      <c r="K1415" s="9">
        <f t="shared" si="89"/>
        <v>42360.437152777777</v>
      </c>
      <c r="L1415" t="b">
        <v>0</v>
      </c>
      <c r="M1415">
        <v>1</v>
      </c>
      <c r="N1415" t="b">
        <v>0</v>
      </c>
      <c r="O1415" t="s">
        <v>8287</v>
      </c>
      <c r="P1415" s="5">
        <f t="shared" si="90"/>
        <v>5</v>
      </c>
      <c r="Q1415" s="13" t="s">
        <v>8249</v>
      </c>
      <c r="R1415" s="15">
        <f t="shared" si="91"/>
        <v>100</v>
      </c>
      <c r="S1415" t="s">
        <v>8322</v>
      </c>
      <c r="T1415" t="s">
        <v>8341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 s="13" t="s">
        <v>8224</v>
      </c>
      <c r="E1416">
        <v>500</v>
      </c>
      <c r="F1416">
        <v>1</v>
      </c>
      <c r="G1416" t="s">
        <v>8221</v>
      </c>
      <c r="H1416">
        <v>1483423467</v>
      </c>
      <c r="I1416" s="9">
        <f t="shared" si="88"/>
        <v>42738.25309027778</v>
      </c>
      <c r="J1416">
        <v>1480831467</v>
      </c>
      <c r="K1416" s="9">
        <f t="shared" si="89"/>
        <v>42708.25309027778</v>
      </c>
      <c r="L1416" t="b">
        <v>0</v>
      </c>
      <c r="M1416">
        <v>1</v>
      </c>
      <c r="N1416" t="b">
        <v>0</v>
      </c>
      <c r="O1416" t="s">
        <v>8287</v>
      </c>
      <c r="P1416" s="5">
        <f t="shared" si="90"/>
        <v>0.2</v>
      </c>
      <c r="Q1416" s="13" t="s">
        <v>8246</v>
      </c>
      <c r="R1416" s="15">
        <f t="shared" si="91"/>
        <v>1</v>
      </c>
      <c r="S1416" t="s">
        <v>8322</v>
      </c>
      <c r="T1416" t="s">
        <v>8341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 s="13" t="s">
        <v>8224</v>
      </c>
      <c r="E1417">
        <v>4400</v>
      </c>
      <c r="F1417">
        <v>800</v>
      </c>
      <c r="G1417" t="s">
        <v>8221</v>
      </c>
      <c r="H1417">
        <v>1439741591</v>
      </c>
      <c r="I1417" s="9">
        <f t="shared" si="88"/>
        <v>42232.675821759258</v>
      </c>
      <c r="J1417">
        <v>1436285591</v>
      </c>
      <c r="K1417" s="9">
        <f t="shared" si="89"/>
        <v>42192.675821759258</v>
      </c>
      <c r="L1417" t="b">
        <v>0</v>
      </c>
      <c r="M1417">
        <v>9</v>
      </c>
      <c r="N1417" t="b">
        <v>0</v>
      </c>
      <c r="O1417" t="s">
        <v>8287</v>
      </c>
      <c r="P1417" s="5">
        <f t="shared" si="90"/>
        <v>18.181818181818183</v>
      </c>
      <c r="Q1417" s="13" t="s">
        <v>8246</v>
      </c>
      <c r="R1417" s="15">
        <f t="shared" si="91"/>
        <v>88.888888888888886</v>
      </c>
      <c r="S1417" t="s">
        <v>8322</v>
      </c>
      <c r="T1417" t="s">
        <v>8341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 s="13" t="s">
        <v>8224</v>
      </c>
      <c r="E1418">
        <v>50000</v>
      </c>
      <c r="F1418">
        <v>0</v>
      </c>
      <c r="G1418" t="s">
        <v>8221</v>
      </c>
      <c r="H1418">
        <v>1448147619</v>
      </c>
      <c r="I1418" s="9">
        <f t="shared" si="88"/>
        <v>42329.967812499999</v>
      </c>
      <c r="J1418">
        <v>1445552019</v>
      </c>
      <c r="K1418" s="9">
        <f t="shared" si="89"/>
        <v>42299.926145833335</v>
      </c>
      <c r="L1418" t="b">
        <v>0</v>
      </c>
      <c r="M1418">
        <v>0</v>
      </c>
      <c r="N1418" t="b">
        <v>0</v>
      </c>
      <c r="O1418" t="s">
        <v>8287</v>
      </c>
      <c r="P1418" s="5">
        <f t="shared" si="90"/>
        <v>0</v>
      </c>
      <c r="Q1418" s="13" t="s">
        <v>8246</v>
      </c>
      <c r="R1418" s="15" t="str">
        <f t="shared" si="91"/>
        <v>0</v>
      </c>
      <c r="S1418" t="s">
        <v>8322</v>
      </c>
      <c r="T1418" t="s">
        <v>8341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 s="13" t="s">
        <v>8224</v>
      </c>
      <c r="E1419">
        <v>4500</v>
      </c>
      <c r="F1419">
        <v>55</v>
      </c>
      <c r="G1419" t="s">
        <v>8221</v>
      </c>
      <c r="H1419">
        <v>1442315460</v>
      </c>
      <c r="I1419" s="9">
        <f t="shared" si="88"/>
        <v>42262.465972222228</v>
      </c>
      <c r="J1419">
        <v>1439696174</v>
      </c>
      <c r="K1419" s="9">
        <f t="shared" si="89"/>
        <v>42232.15016203704</v>
      </c>
      <c r="L1419" t="b">
        <v>0</v>
      </c>
      <c r="M1419">
        <v>2</v>
      </c>
      <c r="N1419" t="b">
        <v>0</v>
      </c>
      <c r="O1419" t="s">
        <v>8287</v>
      </c>
      <c r="P1419" s="5">
        <f t="shared" si="90"/>
        <v>1.2222222222222223</v>
      </c>
      <c r="Q1419" s="13" t="s">
        <v>8246</v>
      </c>
      <c r="R1419" s="15">
        <f t="shared" si="91"/>
        <v>27.5</v>
      </c>
      <c r="S1419" t="s">
        <v>8322</v>
      </c>
      <c r="T1419" t="s">
        <v>8341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 s="13" t="s">
        <v>8227</v>
      </c>
      <c r="E1420">
        <v>3000</v>
      </c>
      <c r="F1420">
        <v>6</v>
      </c>
      <c r="G1420" t="s">
        <v>8221</v>
      </c>
      <c r="H1420">
        <v>1456397834</v>
      </c>
      <c r="I1420" s="9">
        <f t="shared" si="88"/>
        <v>42425.456412037034</v>
      </c>
      <c r="J1420">
        <v>1453805834</v>
      </c>
      <c r="K1420" s="9">
        <f t="shared" si="89"/>
        <v>42395.456412037034</v>
      </c>
      <c r="L1420" t="b">
        <v>0</v>
      </c>
      <c r="M1420">
        <v>1</v>
      </c>
      <c r="N1420" t="b">
        <v>0</v>
      </c>
      <c r="O1420" t="s">
        <v>8287</v>
      </c>
      <c r="P1420" s="5">
        <f t="shared" si="90"/>
        <v>0.2</v>
      </c>
      <c r="Q1420" s="13" t="s">
        <v>8249</v>
      </c>
      <c r="R1420" s="15">
        <f t="shared" si="91"/>
        <v>6</v>
      </c>
      <c r="S1420" t="s">
        <v>8322</v>
      </c>
      <c r="T1420" t="s">
        <v>8341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 s="13" t="s">
        <v>8224</v>
      </c>
      <c r="E1421">
        <v>6300</v>
      </c>
      <c r="F1421">
        <v>445</v>
      </c>
      <c r="G1421" t="s">
        <v>8221</v>
      </c>
      <c r="H1421">
        <v>1476010619</v>
      </c>
      <c r="I1421" s="9">
        <f t="shared" si="88"/>
        <v>42652.456238425926</v>
      </c>
      <c r="J1421">
        <v>1473418619</v>
      </c>
      <c r="K1421" s="9">
        <f t="shared" si="89"/>
        <v>42622.456238425926</v>
      </c>
      <c r="L1421" t="b">
        <v>0</v>
      </c>
      <c r="M1421">
        <v>10</v>
      </c>
      <c r="N1421" t="b">
        <v>0</v>
      </c>
      <c r="O1421" t="s">
        <v>8287</v>
      </c>
      <c r="P1421" s="5">
        <f t="shared" si="90"/>
        <v>7.0634920634920633</v>
      </c>
      <c r="Q1421" s="13" t="s">
        <v>8246</v>
      </c>
      <c r="R1421" s="15">
        <f t="shared" si="91"/>
        <v>44.5</v>
      </c>
      <c r="S1421" t="s">
        <v>8322</v>
      </c>
      <c r="T1421" t="s">
        <v>8341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 s="13" t="s">
        <v>8224</v>
      </c>
      <c r="E1422">
        <v>110</v>
      </c>
      <c r="F1422">
        <v>3</v>
      </c>
      <c r="G1422" t="s">
        <v>8221</v>
      </c>
      <c r="H1422">
        <v>1467129686</v>
      </c>
      <c r="I1422" s="9">
        <f t="shared" si="88"/>
        <v>42549.667662037042</v>
      </c>
      <c r="J1422">
        <v>1464969686</v>
      </c>
      <c r="K1422" s="9">
        <f t="shared" si="89"/>
        <v>42524.667662037042</v>
      </c>
      <c r="L1422" t="b">
        <v>0</v>
      </c>
      <c r="M1422">
        <v>3</v>
      </c>
      <c r="N1422" t="b">
        <v>0</v>
      </c>
      <c r="O1422" t="s">
        <v>8287</v>
      </c>
      <c r="P1422" s="5">
        <f t="shared" si="90"/>
        <v>2.7272727272727271</v>
      </c>
      <c r="Q1422" s="13" t="s">
        <v>8246</v>
      </c>
      <c r="R1422" s="15">
        <f t="shared" si="91"/>
        <v>1</v>
      </c>
      <c r="S1422" t="s">
        <v>8322</v>
      </c>
      <c r="T1422" t="s">
        <v>8341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 s="13" t="s">
        <v>8235</v>
      </c>
      <c r="E1423">
        <v>200000</v>
      </c>
      <c r="F1423">
        <v>200</v>
      </c>
      <c r="G1423" t="s">
        <v>8221</v>
      </c>
      <c r="H1423">
        <v>1423432709</v>
      </c>
      <c r="I1423" s="9">
        <f t="shared" si="88"/>
        <v>42043.915613425925</v>
      </c>
      <c r="J1423">
        <v>1420840709</v>
      </c>
      <c r="K1423" s="9">
        <f t="shared" si="89"/>
        <v>42013.915613425925</v>
      </c>
      <c r="L1423" t="b">
        <v>0</v>
      </c>
      <c r="M1423">
        <v>2</v>
      </c>
      <c r="N1423" t="b">
        <v>0</v>
      </c>
      <c r="O1423" t="s">
        <v>8287</v>
      </c>
      <c r="P1423" s="5">
        <f t="shared" si="90"/>
        <v>0.1</v>
      </c>
      <c r="Q1423" s="13" t="s">
        <v>8255</v>
      </c>
      <c r="R1423" s="15">
        <f t="shared" si="91"/>
        <v>100</v>
      </c>
      <c r="S1423" t="s">
        <v>8322</v>
      </c>
      <c r="T1423" t="s">
        <v>8341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 s="13" t="s">
        <v>8228</v>
      </c>
      <c r="E1424">
        <v>25000</v>
      </c>
      <c r="F1424">
        <v>26</v>
      </c>
      <c r="G1424" t="s">
        <v>8221</v>
      </c>
      <c r="H1424">
        <v>1474436704</v>
      </c>
      <c r="I1424" s="9">
        <f t="shared" si="88"/>
        <v>42634.239629629628</v>
      </c>
      <c r="J1424">
        <v>1471844704</v>
      </c>
      <c r="K1424" s="9">
        <f t="shared" si="89"/>
        <v>42604.239629629628</v>
      </c>
      <c r="L1424" t="b">
        <v>0</v>
      </c>
      <c r="M1424">
        <v>2</v>
      </c>
      <c r="N1424" t="b">
        <v>0</v>
      </c>
      <c r="O1424" t="s">
        <v>8287</v>
      </c>
      <c r="P1424" s="5">
        <f t="shared" si="90"/>
        <v>0.104</v>
      </c>
      <c r="Q1424" s="13" t="s">
        <v>8250</v>
      </c>
      <c r="R1424" s="15">
        <f t="shared" si="91"/>
        <v>13</v>
      </c>
      <c r="S1424" t="s">
        <v>8322</v>
      </c>
      <c r="T1424" t="s">
        <v>8341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 s="13" t="s">
        <v>8226</v>
      </c>
      <c r="E1425">
        <v>30000</v>
      </c>
      <c r="F1425">
        <v>100</v>
      </c>
      <c r="G1425" t="s">
        <v>8221</v>
      </c>
      <c r="H1425">
        <v>1451637531</v>
      </c>
      <c r="I1425" s="9">
        <f t="shared" si="88"/>
        <v>42370.360312500001</v>
      </c>
      <c r="J1425">
        <v>1449045531</v>
      </c>
      <c r="K1425" s="9">
        <f t="shared" si="89"/>
        <v>42340.360312500001</v>
      </c>
      <c r="L1425" t="b">
        <v>0</v>
      </c>
      <c r="M1425">
        <v>1</v>
      </c>
      <c r="N1425" t="b">
        <v>0</v>
      </c>
      <c r="O1425" t="s">
        <v>8287</v>
      </c>
      <c r="P1425" s="5">
        <f t="shared" si="90"/>
        <v>0.33333333333333337</v>
      </c>
      <c r="Q1425" s="13" t="s">
        <v>8248</v>
      </c>
      <c r="R1425" s="15">
        <f t="shared" si="91"/>
        <v>100</v>
      </c>
      <c r="S1425" t="s">
        <v>8322</v>
      </c>
      <c r="T1425" t="s">
        <v>8341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 s="13" t="s">
        <v>8224</v>
      </c>
      <c r="E1426">
        <v>7500</v>
      </c>
      <c r="F1426">
        <v>1527</v>
      </c>
      <c r="G1426" t="s">
        <v>8221</v>
      </c>
      <c r="H1426">
        <v>1479233602</v>
      </c>
      <c r="I1426" s="9">
        <f t="shared" si="88"/>
        <v>42689.759282407409</v>
      </c>
      <c r="J1426">
        <v>1478106802</v>
      </c>
      <c r="K1426" s="9">
        <f t="shared" si="89"/>
        <v>42676.717615740738</v>
      </c>
      <c r="L1426" t="b">
        <v>0</v>
      </c>
      <c r="M1426">
        <v>14</v>
      </c>
      <c r="N1426" t="b">
        <v>0</v>
      </c>
      <c r="O1426" t="s">
        <v>8287</v>
      </c>
      <c r="P1426" s="5">
        <f t="shared" si="90"/>
        <v>20.36</v>
      </c>
      <c r="Q1426" s="13" t="s">
        <v>8246</v>
      </c>
      <c r="R1426" s="15">
        <f t="shared" si="91"/>
        <v>109.07142857142857</v>
      </c>
      <c r="S1426" t="s">
        <v>8322</v>
      </c>
      <c r="T1426" t="s">
        <v>8341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 s="13" t="s">
        <v>8224</v>
      </c>
      <c r="E1427">
        <v>13000</v>
      </c>
      <c r="F1427">
        <v>0</v>
      </c>
      <c r="G1427" t="s">
        <v>8221</v>
      </c>
      <c r="H1427">
        <v>1430276959</v>
      </c>
      <c r="I1427" s="9">
        <f t="shared" si="88"/>
        <v>42123.131469907406</v>
      </c>
      <c r="J1427">
        <v>1427684959</v>
      </c>
      <c r="K1427" s="9">
        <f t="shared" si="89"/>
        <v>42093.131469907406</v>
      </c>
      <c r="L1427" t="b">
        <v>0</v>
      </c>
      <c r="M1427">
        <v>0</v>
      </c>
      <c r="N1427" t="b">
        <v>0</v>
      </c>
      <c r="O1427" t="s">
        <v>8287</v>
      </c>
      <c r="P1427" s="5">
        <f t="shared" si="90"/>
        <v>0</v>
      </c>
      <c r="Q1427" s="13" t="s">
        <v>8246</v>
      </c>
      <c r="R1427" s="15" t="str">
        <f t="shared" si="91"/>
        <v>0</v>
      </c>
      <c r="S1427" t="s">
        <v>8322</v>
      </c>
      <c r="T1427" t="s">
        <v>8341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 s="13" t="s">
        <v>8236</v>
      </c>
      <c r="E1428">
        <v>1000</v>
      </c>
      <c r="F1428">
        <v>0</v>
      </c>
      <c r="G1428" t="s">
        <v>8221</v>
      </c>
      <c r="H1428">
        <v>1440408120</v>
      </c>
      <c r="I1428" s="9">
        <f t="shared" si="88"/>
        <v>42240.390277777777</v>
      </c>
      <c r="J1428">
        <v>1435224120</v>
      </c>
      <c r="K1428" s="9">
        <f t="shared" si="89"/>
        <v>42180.390277777777</v>
      </c>
      <c r="L1428" t="b">
        <v>0</v>
      </c>
      <c r="M1428">
        <v>0</v>
      </c>
      <c r="N1428" t="b">
        <v>0</v>
      </c>
      <c r="O1428" t="s">
        <v>8287</v>
      </c>
      <c r="P1428" s="5">
        <f t="shared" si="90"/>
        <v>0</v>
      </c>
      <c r="Q1428" s="13" t="s">
        <v>8249</v>
      </c>
      <c r="R1428" s="15" t="str">
        <f t="shared" si="91"/>
        <v>0</v>
      </c>
      <c r="S1428" t="s">
        <v>8322</v>
      </c>
      <c r="T1428" t="s">
        <v>8341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 s="13" t="s">
        <v>8236</v>
      </c>
      <c r="E1429">
        <v>5000</v>
      </c>
      <c r="F1429">
        <v>419</v>
      </c>
      <c r="G1429" t="s">
        <v>8221</v>
      </c>
      <c r="H1429">
        <v>1474230385</v>
      </c>
      <c r="I1429" s="9">
        <f t="shared" si="88"/>
        <v>42631.851678240739</v>
      </c>
      <c r="J1429">
        <v>1471638385</v>
      </c>
      <c r="K1429" s="9">
        <f t="shared" si="89"/>
        <v>42601.851678240739</v>
      </c>
      <c r="L1429" t="b">
        <v>0</v>
      </c>
      <c r="M1429">
        <v>4</v>
      </c>
      <c r="N1429" t="b">
        <v>0</v>
      </c>
      <c r="O1429" t="s">
        <v>8287</v>
      </c>
      <c r="P1429" s="5">
        <f t="shared" si="90"/>
        <v>8.3800000000000008</v>
      </c>
      <c r="Q1429" s="13" t="s">
        <v>8249</v>
      </c>
      <c r="R1429" s="15">
        <f t="shared" si="91"/>
        <v>104.75</v>
      </c>
      <c r="S1429" t="s">
        <v>8322</v>
      </c>
      <c r="T1429" t="s">
        <v>8341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 s="13" t="s">
        <v>8227</v>
      </c>
      <c r="E1430">
        <v>1000</v>
      </c>
      <c r="F1430">
        <v>45</v>
      </c>
      <c r="G1430" t="s">
        <v>8221</v>
      </c>
      <c r="H1430">
        <v>1459584417</v>
      </c>
      <c r="I1430" s="9">
        <f t="shared" si="88"/>
        <v>42462.338159722218</v>
      </c>
      <c r="J1430">
        <v>1456996017</v>
      </c>
      <c r="K1430" s="9">
        <f t="shared" si="89"/>
        <v>42432.379826388889</v>
      </c>
      <c r="L1430" t="b">
        <v>0</v>
      </c>
      <c r="M1430">
        <v>3</v>
      </c>
      <c r="N1430" t="b">
        <v>0</v>
      </c>
      <c r="O1430" t="s">
        <v>8287</v>
      </c>
      <c r="P1430" s="5">
        <f t="shared" si="90"/>
        <v>4.5</v>
      </c>
      <c r="Q1430" s="13" t="s">
        <v>8249</v>
      </c>
      <c r="R1430" s="15">
        <f t="shared" si="91"/>
        <v>15</v>
      </c>
      <c r="S1430" t="s">
        <v>8322</v>
      </c>
      <c r="T1430" t="s">
        <v>8341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 s="13" t="s">
        <v>8224</v>
      </c>
      <c r="E1431">
        <v>10000</v>
      </c>
      <c r="F1431">
        <v>0</v>
      </c>
      <c r="G1431" t="s">
        <v>8221</v>
      </c>
      <c r="H1431">
        <v>1428629242</v>
      </c>
      <c r="I1431" s="9">
        <f t="shared" si="88"/>
        <v>42104.060671296291</v>
      </c>
      <c r="J1431">
        <v>1426037242</v>
      </c>
      <c r="K1431" s="9">
        <f t="shared" si="89"/>
        <v>42074.060671296291</v>
      </c>
      <c r="L1431" t="b">
        <v>0</v>
      </c>
      <c r="M1431">
        <v>0</v>
      </c>
      <c r="N1431" t="b">
        <v>0</v>
      </c>
      <c r="O1431" t="s">
        <v>8287</v>
      </c>
      <c r="P1431" s="5">
        <f t="shared" si="90"/>
        <v>0</v>
      </c>
      <c r="Q1431" s="13" t="s">
        <v>8246</v>
      </c>
      <c r="R1431" s="15" t="str">
        <f t="shared" si="91"/>
        <v>0</v>
      </c>
      <c r="S1431" t="s">
        <v>8322</v>
      </c>
      <c r="T1431" t="s">
        <v>8341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 s="13" t="s">
        <v>8224</v>
      </c>
      <c r="E1432">
        <v>5000</v>
      </c>
      <c r="F1432">
        <v>403</v>
      </c>
      <c r="G1432" t="s">
        <v>8221</v>
      </c>
      <c r="H1432">
        <v>1419017488</v>
      </c>
      <c r="I1432" s="9">
        <f t="shared" si="88"/>
        <v>41992.813518518517</v>
      </c>
      <c r="J1432">
        <v>1416339088</v>
      </c>
      <c r="K1432" s="9">
        <f t="shared" si="89"/>
        <v>41961.813518518517</v>
      </c>
      <c r="L1432" t="b">
        <v>0</v>
      </c>
      <c r="M1432">
        <v>5</v>
      </c>
      <c r="N1432" t="b">
        <v>0</v>
      </c>
      <c r="O1432" t="s">
        <v>8287</v>
      </c>
      <c r="P1432" s="5">
        <f t="shared" si="90"/>
        <v>8.06</v>
      </c>
      <c r="Q1432" s="13" t="s">
        <v>8246</v>
      </c>
      <c r="R1432" s="15">
        <f t="shared" si="91"/>
        <v>80.599999999999994</v>
      </c>
      <c r="S1432" t="s">
        <v>8322</v>
      </c>
      <c r="T1432" t="s">
        <v>8341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 s="13" t="s">
        <v>8224</v>
      </c>
      <c r="E1433">
        <v>17000</v>
      </c>
      <c r="F1433">
        <v>5431</v>
      </c>
      <c r="G1433" t="s">
        <v>8221</v>
      </c>
      <c r="H1433">
        <v>1448517816</v>
      </c>
      <c r="I1433" s="9">
        <f t="shared" si="88"/>
        <v>42334.252500000002</v>
      </c>
      <c r="J1433">
        <v>1445922216</v>
      </c>
      <c r="K1433" s="9">
        <f t="shared" si="89"/>
        <v>42304.210833333331</v>
      </c>
      <c r="L1433" t="b">
        <v>0</v>
      </c>
      <c r="M1433">
        <v>47</v>
      </c>
      <c r="N1433" t="b">
        <v>0</v>
      </c>
      <c r="O1433" t="s">
        <v>8287</v>
      </c>
      <c r="P1433" s="5">
        <f t="shared" si="90"/>
        <v>31.94705882352941</v>
      </c>
      <c r="Q1433" s="13" t="s">
        <v>8246</v>
      </c>
      <c r="R1433" s="15">
        <f t="shared" si="91"/>
        <v>115.55319148936171</v>
      </c>
      <c r="S1433" t="s">
        <v>8322</v>
      </c>
      <c r="T1433" t="s">
        <v>8341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 s="13" t="s">
        <v>8224</v>
      </c>
      <c r="E1434">
        <v>40000</v>
      </c>
      <c r="F1434">
        <v>0</v>
      </c>
      <c r="G1434" t="s">
        <v>8221</v>
      </c>
      <c r="H1434">
        <v>1437417828</v>
      </c>
      <c r="I1434" s="9">
        <f t="shared" si="88"/>
        <v>42205.780416666668</v>
      </c>
      <c r="J1434">
        <v>1434825828</v>
      </c>
      <c r="K1434" s="9">
        <f t="shared" si="89"/>
        <v>42175.780416666668</v>
      </c>
      <c r="L1434" t="b">
        <v>0</v>
      </c>
      <c r="M1434">
        <v>0</v>
      </c>
      <c r="N1434" t="b">
        <v>0</v>
      </c>
      <c r="O1434" t="s">
        <v>8287</v>
      </c>
      <c r="P1434" s="5">
        <f t="shared" si="90"/>
        <v>0</v>
      </c>
      <c r="Q1434" s="13" t="s">
        <v>8246</v>
      </c>
      <c r="R1434" s="15" t="str">
        <f t="shared" si="91"/>
        <v>0</v>
      </c>
      <c r="S1434" t="s">
        <v>8322</v>
      </c>
      <c r="T1434" t="s">
        <v>8341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 s="13" t="s">
        <v>8237</v>
      </c>
      <c r="E1435">
        <v>12000</v>
      </c>
      <c r="F1435">
        <v>805</v>
      </c>
      <c r="G1435" t="s">
        <v>8221</v>
      </c>
      <c r="H1435">
        <v>1481367600</v>
      </c>
      <c r="I1435" s="9">
        <f t="shared" si="88"/>
        <v>42714.458333333328</v>
      </c>
      <c r="J1435">
        <v>1477839675</v>
      </c>
      <c r="K1435" s="9">
        <f t="shared" si="89"/>
        <v>42673.625868055555</v>
      </c>
      <c r="L1435" t="b">
        <v>0</v>
      </c>
      <c r="M1435">
        <v>10</v>
      </c>
      <c r="N1435" t="b">
        <v>0</v>
      </c>
      <c r="O1435" t="s">
        <v>8287</v>
      </c>
      <c r="P1435" s="5">
        <f t="shared" si="90"/>
        <v>6.708333333333333</v>
      </c>
      <c r="Q1435" s="13" t="s">
        <v>8249</v>
      </c>
      <c r="R1435" s="15">
        <f t="shared" si="91"/>
        <v>80.5</v>
      </c>
      <c r="S1435" t="s">
        <v>8322</v>
      </c>
      <c r="T1435" t="s">
        <v>8341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 s="13" t="s">
        <v>8232</v>
      </c>
      <c r="E1436">
        <v>82000</v>
      </c>
      <c r="F1436">
        <v>8190</v>
      </c>
      <c r="G1436" t="s">
        <v>8221</v>
      </c>
      <c r="H1436">
        <v>1433775600</v>
      </c>
      <c r="I1436" s="9">
        <f t="shared" si="88"/>
        <v>42163.625</v>
      </c>
      <c r="J1436">
        <v>1431973478</v>
      </c>
      <c r="K1436" s="9">
        <f t="shared" si="89"/>
        <v>42142.767106481479</v>
      </c>
      <c r="L1436" t="b">
        <v>0</v>
      </c>
      <c r="M1436">
        <v>11</v>
      </c>
      <c r="N1436" t="b">
        <v>0</v>
      </c>
      <c r="O1436" t="s">
        <v>8287</v>
      </c>
      <c r="P1436" s="5">
        <f t="shared" si="90"/>
        <v>9.9878048780487809</v>
      </c>
      <c r="Q1436" s="13" t="s">
        <v>8253</v>
      </c>
      <c r="R1436" s="15">
        <f t="shared" si="91"/>
        <v>744.5454545454545</v>
      </c>
      <c r="S1436" t="s">
        <v>8322</v>
      </c>
      <c r="T1436" t="s">
        <v>8341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 s="13" t="s">
        <v>8237</v>
      </c>
      <c r="E1437">
        <v>15000</v>
      </c>
      <c r="F1437">
        <v>15</v>
      </c>
      <c r="G1437" t="s">
        <v>8221</v>
      </c>
      <c r="H1437">
        <v>1444589020</v>
      </c>
      <c r="I1437" s="9">
        <f t="shared" si="88"/>
        <v>42288.780324074076</v>
      </c>
      <c r="J1437">
        <v>1441997020</v>
      </c>
      <c r="K1437" s="9">
        <f t="shared" si="89"/>
        <v>42258.780324074076</v>
      </c>
      <c r="L1437" t="b">
        <v>0</v>
      </c>
      <c r="M1437">
        <v>2</v>
      </c>
      <c r="N1437" t="b">
        <v>0</v>
      </c>
      <c r="O1437" t="s">
        <v>8287</v>
      </c>
      <c r="P1437" s="5">
        <f t="shared" si="90"/>
        <v>0.1</v>
      </c>
      <c r="Q1437" s="13" t="s">
        <v>8249</v>
      </c>
      <c r="R1437" s="15">
        <f t="shared" si="91"/>
        <v>7.5</v>
      </c>
      <c r="S1437" t="s">
        <v>8322</v>
      </c>
      <c r="T1437" t="s">
        <v>8341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 s="13" t="s">
        <v>8236</v>
      </c>
      <c r="E1438">
        <v>10000</v>
      </c>
      <c r="F1438">
        <v>77</v>
      </c>
      <c r="G1438" t="s">
        <v>8221</v>
      </c>
      <c r="H1438">
        <v>1456043057</v>
      </c>
      <c r="I1438" s="9">
        <f t="shared" si="88"/>
        <v>42421.35019675926</v>
      </c>
      <c r="J1438">
        <v>1453451057</v>
      </c>
      <c r="K1438" s="9">
        <f t="shared" si="89"/>
        <v>42391.35019675926</v>
      </c>
      <c r="L1438" t="b">
        <v>0</v>
      </c>
      <c r="M1438">
        <v>2</v>
      </c>
      <c r="N1438" t="b">
        <v>0</v>
      </c>
      <c r="O1438" t="s">
        <v>8287</v>
      </c>
      <c r="P1438" s="5">
        <f t="shared" si="90"/>
        <v>0.77</v>
      </c>
      <c r="Q1438" s="13" t="s">
        <v>8249</v>
      </c>
      <c r="R1438" s="15">
        <f t="shared" si="91"/>
        <v>38.5</v>
      </c>
      <c r="S1438" t="s">
        <v>8322</v>
      </c>
      <c r="T1438" t="s">
        <v>8341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 s="13" t="s">
        <v>8224</v>
      </c>
      <c r="E1439">
        <v>3000</v>
      </c>
      <c r="F1439">
        <v>807</v>
      </c>
      <c r="G1439" t="s">
        <v>8221</v>
      </c>
      <c r="H1439">
        <v>1405227540</v>
      </c>
      <c r="I1439" s="9">
        <f t="shared" si="88"/>
        <v>41833.207638888889</v>
      </c>
      <c r="J1439">
        <v>1402058739</v>
      </c>
      <c r="K1439" s="9">
        <f t="shared" si="89"/>
        <v>41796.531701388885</v>
      </c>
      <c r="L1439" t="b">
        <v>0</v>
      </c>
      <c r="M1439">
        <v>22</v>
      </c>
      <c r="N1439" t="b">
        <v>0</v>
      </c>
      <c r="O1439" t="s">
        <v>8287</v>
      </c>
      <c r="P1439" s="5">
        <f t="shared" si="90"/>
        <v>26.900000000000002</v>
      </c>
      <c r="Q1439" s="13" t="s">
        <v>8246</v>
      </c>
      <c r="R1439" s="15">
        <f t="shared" si="91"/>
        <v>36.68181818181818</v>
      </c>
      <c r="S1439" t="s">
        <v>8322</v>
      </c>
      <c r="T1439" t="s">
        <v>8341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 s="13" t="s">
        <v>8232</v>
      </c>
      <c r="E1440">
        <v>20000</v>
      </c>
      <c r="F1440">
        <v>600</v>
      </c>
      <c r="G1440" t="s">
        <v>8221</v>
      </c>
      <c r="H1440">
        <v>1461765300</v>
      </c>
      <c r="I1440" s="9">
        <f t="shared" si="88"/>
        <v>42487.579861111109</v>
      </c>
      <c r="J1440">
        <v>1459198499</v>
      </c>
      <c r="K1440" s="9">
        <f t="shared" si="89"/>
        <v>42457.871516203704</v>
      </c>
      <c r="L1440" t="b">
        <v>0</v>
      </c>
      <c r="M1440">
        <v>8</v>
      </c>
      <c r="N1440" t="b">
        <v>0</v>
      </c>
      <c r="O1440" t="s">
        <v>8287</v>
      </c>
      <c r="P1440" s="5">
        <f t="shared" si="90"/>
        <v>3</v>
      </c>
      <c r="Q1440" s="13" t="s">
        <v>8253</v>
      </c>
      <c r="R1440" s="15">
        <f t="shared" si="91"/>
        <v>75</v>
      </c>
      <c r="S1440" t="s">
        <v>8322</v>
      </c>
      <c r="T1440" t="s">
        <v>8341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 s="13" t="s">
        <v>8229</v>
      </c>
      <c r="E1441">
        <v>2725</v>
      </c>
      <c r="F1441">
        <v>180</v>
      </c>
      <c r="G1441" t="s">
        <v>8221</v>
      </c>
      <c r="H1441">
        <v>1425758101</v>
      </c>
      <c r="I1441" s="9">
        <f t="shared" si="88"/>
        <v>42070.829872685179</v>
      </c>
      <c r="J1441">
        <v>1423166101</v>
      </c>
      <c r="K1441" s="9">
        <f t="shared" si="89"/>
        <v>42040.829872685179</v>
      </c>
      <c r="L1441" t="b">
        <v>0</v>
      </c>
      <c r="M1441">
        <v>6</v>
      </c>
      <c r="N1441" t="b">
        <v>0</v>
      </c>
      <c r="O1441" t="s">
        <v>8287</v>
      </c>
      <c r="P1441" s="5">
        <f t="shared" si="90"/>
        <v>6.6055045871559637</v>
      </c>
      <c r="Q1441" s="13" t="s">
        <v>8251</v>
      </c>
      <c r="R1441" s="15">
        <f t="shared" si="91"/>
        <v>30</v>
      </c>
      <c r="S1441" t="s">
        <v>8322</v>
      </c>
      <c r="T1441" t="s">
        <v>8341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 s="13" t="s">
        <v>8237</v>
      </c>
      <c r="E1442">
        <v>13000</v>
      </c>
      <c r="F1442">
        <v>1</v>
      </c>
      <c r="G1442" t="s">
        <v>8221</v>
      </c>
      <c r="H1442">
        <v>1464285463</v>
      </c>
      <c r="I1442" s="9">
        <f t="shared" si="88"/>
        <v>42516.748414351852</v>
      </c>
      <c r="J1442">
        <v>1461693463</v>
      </c>
      <c r="K1442" s="9">
        <f t="shared" si="89"/>
        <v>42486.748414351852</v>
      </c>
      <c r="L1442" t="b">
        <v>0</v>
      </c>
      <c r="M1442">
        <v>1</v>
      </c>
      <c r="N1442" t="b">
        <v>0</v>
      </c>
      <c r="O1442" t="s">
        <v>8287</v>
      </c>
      <c r="P1442" s="5">
        <f t="shared" si="90"/>
        <v>7.6923076923076927E-3</v>
      </c>
      <c r="Q1442" s="13" t="s">
        <v>8249</v>
      </c>
      <c r="R1442" s="15">
        <f t="shared" si="91"/>
        <v>1</v>
      </c>
      <c r="S1442" t="s">
        <v>8322</v>
      </c>
      <c r="T1442" t="s">
        <v>8341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 s="13" t="s">
        <v>8225</v>
      </c>
      <c r="E1443">
        <v>180000</v>
      </c>
      <c r="F1443">
        <v>2020</v>
      </c>
      <c r="G1443" t="s">
        <v>8221</v>
      </c>
      <c r="H1443">
        <v>1441995769</v>
      </c>
      <c r="I1443" s="9">
        <f t="shared" si="88"/>
        <v>42258.765844907408</v>
      </c>
      <c r="J1443">
        <v>1436811769</v>
      </c>
      <c r="K1443" s="9">
        <f t="shared" si="89"/>
        <v>42198.765844907408</v>
      </c>
      <c r="L1443" t="b">
        <v>0</v>
      </c>
      <c r="M1443">
        <v>3</v>
      </c>
      <c r="N1443" t="b">
        <v>0</v>
      </c>
      <c r="O1443" t="s">
        <v>8287</v>
      </c>
      <c r="P1443" s="5">
        <f t="shared" si="90"/>
        <v>1.1222222222222222</v>
      </c>
      <c r="Q1443" s="13" t="s">
        <v>8247</v>
      </c>
      <c r="R1443" s="15">
        <f t="shared" si="91"/>
        <v>673.33333333333337</v>
      </c>
      <c r="S1443" t="s">
        <v>8322</v>
      </c>
      <c r="T1443" t="s">
        <v>8341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 s="13" t="s">
        <v>8224</v>
      </c>
      <c r="E1444">
        <v>1500</v>
      </c>
      <c r="F1444">
        <v>0</v>
      </c>
      <c r="G1444" t="s">
        <v>8221</v>
      </c>
      <c r="H1444">
        <v>1464190158</v>
      </c>
      <c r="I1444" s="9">
        <f t="shared" si="88"/>
        <v>42515.64534722222</v>
      </c>
      <c r="J1444">
        <v>1461598158</v>
      </c>
      <c r="K1444" s="9">
        <f t="shared" si="89"/>
        <v>42485.64534722222</v>
      </c>
      <c r="L1444" t="b">
        <v>0</v>
      </c>
      <c r="M1444">
        <v>0</v>
      </c>
      <c r="N1444" t="b">
        <v>0</v>
      </c>
      <c r="O1444" t="s">
        <v>8287</v>
      </c>
      <c r="P1444" s="5">
        <f t="shared" si="90"/>
        <v>0</v>
      </c>
      <c r="Q1444" s="13" t="s">
        <v>8246</v>
      </c>
      <c r="R1444" s="15" t="str">
        <f t="shared" si="91"/>
        <v>0</v>
      </c>
      <c r="S1444" t="s">
        <v>8322</v>
      </c>
      <c r="T1444" t="s">
        <v>8341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 s="13" t="s">
        <v>8230</v>
      </c>
      <c r="E1445">
        <v>13000</v>
      </c>
      <c r="F1445">
        <v>0</v>
      </c>
      <c r="G1445" t="s">
        <v>8221</v>
      </c>
      <c r="H1445">
        <v>1483395209</v>
      </c>
      <c r="I1445" s="9">
        <f t="shared" si="88"/>
        <v>42737.926030092596</v>
      </c>
      <c r="J1445">
        <v>1480803209</v>
      </c>
      <c r="K1445" s="9">
        <f t="shared" si="89"/>
        <v>42707.926030092596</v>
      </c>
      <c r="L1445" t="b">
        <v>0</v>
      </c>
      <c r="M1445">
        <v>0</v>
      </c>
      <c r="N1445" t="b">
        <v>0</v>
      </c>
      <c r="O1445" t="s">
        <v>8287</v>
      </c>
      <c r="P1445" s="5">
        <f t="shared" si="90"/>
        <v>0</v>
      </c>
      <c r="Q1445" s="13" t="s">
        <v>8249</v>
      </c>
      <c r="R1445" s="15" t="str">
        <f t="shared" si="91"/>
        <v>0</v>
      </c>
      <c r="S1445" t="s">
        <v>8322</v>
      </c>
      <c r="T1445" t="s">
        <v>8341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 s="13" t="s">
        <v>8236</v>
      </c>
      <c r="E1446">
        <v>4950</v>
      </c>
      <c r="F1446">
        <v>0</v>
      </c>
      <c r="G1446" t="s">
        <v>8221</v>
      </c>
      <c r="H1446">
        <v>1442091462</v>
      </c>
      <c r="I1446" s="9">
        <f t="shared" si="88"/>
        <v>42259.873402777783</v>
      </c>
      <c r="J1446">
        <v>1436907462</v>
      </c>
      <c r="K1446" s="9">
        <f t="shared" si="89"/>
        <v>42199.873402777783</v>
      </c>
      <c r="L1446" t="b">
        <v>0</v>
      </c>
      <c r="M1446">
        <v>0</v>
      </c>
      <c r="N1446" t="b">
        <v>0</v>
      </c>
      <c r="O1446" t="s">
        <v>8287</v>
      </c>
      <c r="P1446" s="5">
        <f t="shared" si="90"/>
        <v>0</v>
      </c>
      <c r="Q1446" s="13" t="s">
        <v>8249</v>
      </c>
      <c r="R1446" s="15" t="str">
        <f t="shared" si="91"/>
        <v>0</v>
      </c>
      <c r="S1446" t="s">
        <v>8322</v>
      </c>
      <c r="T1446" t="s">
        <v>8341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 s="13" t="s">
        <v>8236</v>
      </c>
      <c r="E1447">
        <v>130000</v>
      </c>
      <c r="F1447">
        <v>0</v>
      </c>
      <c r="G1447" t="s">
        <v>8221</v>
      </c>
      <c r="H1447">
        <v>1434286855</v>
      </c>
      <c r="I1447" s="9">
        <f t="shared" si="88"/>
        <v>42169.542303240742</v>
      </c>
      <c r="J1447">
        <v>1431694855</v>
      </c>
      <c r="K1447" s="9">
        <f t="shared" si="89"/>
        <v>42139.542303240742</v>
      </c>
      <c r="L1447" t="b">
        <v>0</v>
      </c>
      <c r="M1447">
        <v>0</v>
      </c>
      <c r="N1447" t="b">
        <v>0</v>
      </c>
      <c r="O1447" t="s">
        <v>8287</v>
      </c>
      <c r="P1447" s="5">
        <f t="shared" si="90"/>
        <v>0</v>
      </c>
      <c r="Q1447" s="13" t="s">
        <v>8249</v>
      </c>
      <c r="R1447" s="15" t="str">
        <f t="shared" si="91"/>
        <v>0</v>
      </c>
      <c r="S1447" t="s">
        <v>8322</v>
      </c>
      <c r="T1447" t="s">
        <v>8341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 s="13" t="s">
        <v>8237</v>
      </c>
      <c r="E1448">
        <v>900</v>
      </c>
      <c r="F1448">
        <v>0</v>
      </c>
      <c r="G1448" t="s">
        <v>8221</v>
      </c>
      <c r="H1448">
        <v>1461235478</v>
      </c>
      <c r="I1448" s="9">
        <f t="shared" si="88"/>
        <v>42481.447662037041</v>
      </c>
      <c r="J1448">
        <v>1459507478</v>
      </c>
      <c r="K1448" s="9">
        <f t="shared" si="89"/>
        <v>42461.447662037041</v>
      </c>
      <c r="L1448" t="b">
        <v>0</v>
      </c>
      <c r="M1448">
        <v>0</v>
      </c>
      <c r="N1448" t="b">
        <v>0</v>
      </c>
      <c r="O1448" t="s">
        <v>8287</v>
      </c>
      <c r="P1448" s="5">
        <f t="shared" si="90"/>
        <v>0</v>
      </c>
      <c r="Q1448" s="13" t="s">
        <v>8249</v>
      </c>
      <c r="R1448" s="15" t="str">
        <f t="shared" si="91"/>
        <v>0</v>
      </c>
      <c r="S1448" t="s">
        <v>8322</v>
      </c>
      <c r="T1448" t="s">
        <v>8341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 s="13" t="s">
        <v>8224</v>
      </c>
      <c r="E1449">
        <v>500000</v>
      </c>
      <c r="F1449">
        <v>75</v>
      </c>
      <c r="G1449" t="s">
        <v>8221</v>
      </c>
      <c r="H1449">
        <v>1467999134</v>
      </c>
      <c r="I1449" s="9">
        <f t="shared" si="88"/>
        <v>42559.730717592596</v>
      </c>
      <c r="J1449">
        <v>1465407134</v>
      </c>
      <c r="K1449" s="9">
        <f t="shared" si="89"/>
        <v>42529.730717592596</v>
      </c>
      <c r="L1449" t="b">
        <v>0</v>
      </c>
      <c r="M1449">
        <v>3</v>
      </c>
      <c r="N1449" t="b">
        <v>0</v>
      </c>
      <c r="O1449" t="s">
        <v>8287</v>
      </c>
      <c r="P1449" s="5">
        <f t="shared" si="90"/>
        <v>1.4999999999999999E-2</v>
      </c>
      <c r="Q1449" s="13" t="s">
        <v>8246</v>
      </c>
      <c r="R1449" s="15">
        <f t="shared" si="91"/>
        <v>25</v>
      </c>
      <c r="S1449" t="s">
        <v>8322</v>
      </c>
      <c r="T1449" t="s">
        <v>8341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 s="13" t="s">
        <v>8226</v>
      </c>
      <c r="E1450">
        <v>200000</v>
      </c>
      <c r="F1450">
        <v>0</v>
      </c>
      <c r="G1450" t="s">
        <v>8221</v>
      </c>
      <c r="H1450">
        <v>1432272300</v>
      </c>
      <c r="I1450" s="9">
        <f t="shared" si="88"/>
        <v>42146.225694444445</v>
      </c>
      <c r="J1450">
        <v>1429655318</v>
      </c>
      <c r="K1450" s="9">
        <f t="shared" si="89"/>
        <v>42115.936550925922</v>
      </c>
      <c r="L1450" t="b">
        <v>0</v>
      </c>
      <c r="M1450">
        <v>0</v>
      </c>
      <c r="N1450" t="b">
        <v>0</v>
      </c>
      <c r="O1450" t="s">
        <v>8287</v>
      </c>
      <c r="P1450" s="5">
        <f t="shared" si="90"/>
        <v>0</v>
      </c>
      <c r="Q1450" s="13" t="s">
        <v>8248</v>
      </c>
      <c r="R1450" s="15" t="str">
        <f t="shared" si="91"/>
        <v>0</v>
      </c>
      <c r="S1450" t="s">
        <v>8322</v>
      </c>
      <c r="T1450" t="s">
        <v>8341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 s="13" t="s">
        <v>8224</v>
      </c>
      <c r="E1451">
        <v>8888</v>
      </c>
      <c r="F1451">
        <v>0</v>
      </c>
      <c r="G1451" t="s">
        <v>8221</v>
      </c>
      <c r="H1451">
        <v>1431286105</v>
      </c>
      <c r="I1451" s="9">
        <f t="shared" si="88"/>
        <v>42134.811400462961</v>
      </c>
      <c r="J1451">
        <v>1427138905</v>
      </c>
      <c r="K1451" s="9">
        <f t="shared" si="89"/>
        <v>42086.811400462961</v>
      </c>
      <c r="L1451" t="b">
        <v>0</v>
      </c>
      <c r="M1451">
        <v>0</v>
      </c>
      <c r="N1451" t="b">
        <v>0</v>
      </c>
      <c r="O1451" t="s">
        <v>8287</v>
      </c>
      <c r="P1451" s="5">
        <f t="shared" si="90"/>
        <v>0</v>
      </c>
      <c r="Q1451" s="13" t="s">
        <v>8246</v>
      </c>
      <c r="R1451" s="15" t="str">
        <f t="shared" si="91"/>
        <v>0</v>
      </c>
      <c r="S1451" t="s">
        <v>8322</v>
      </c>
      <c r="T1451" t="s">
        <v>8341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 s="13" t="s">
        <v>8224</v>
      </c>
      <c r="E1452">
        <v>100000</v>
      </c>
      <c r="F1452">
        <v>1</v>
      </c>
      <c r="G1452" t="s">
        <v>8221</v>
      </c>
      <c r="H1452">
        <v>1455941197</v>
      </c>
      <c r="I1452" s="9">
        <f t="shared" si="88"/>
        <v>42420.171261574069</v>
      </c>
      <c r="J1452">
        <v>1453349197</v>
      </c>
      <c r="K1452" s="9">
        <f t="shared" si="89"/>
        <v>42390.171261574069</v>
      </c>
      <c r="L1452" t="b">
        <v>0</v>
      </c>
      <c r="M1452">
        <v>1</v>
      </c>
      <c r="N1452" t="b">
        <v>0</v>
      </c>
      <c r="O1452" t="s">
        <v>8287</v>
      </c>
      <c r="P1452" s="5">
        <f t="shared" si="90"/>
        <v>1E-3</v>
      </c>
      <c r="Q1452" s="13" t="s">
        <v>8246</v>
      </c>
      <c r="R1452" s="15">
        <f t="shared" si="91"/>
        <v>1</v>
      </c>
      <c r="S1452" t="s">
        <v>8322</v>
      </c>
      <c r="T1452" t="s">
        <v>8341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 s="13" t="s">
        <v>8224</v>
      </c>
      <c r="E1453">
        <v>18950</v>
      </c>
      <c r="F1453">
        <v>2</v>
      </c>
      <c r="G1453" t="s">
        <v>8220</v>
      </c>
      <c r="H1453">
        <v>1416355259</v>
      </c>
      <c r="I1453" s="9">
        <f t="shared" si="88"/>
        <v>41962.00068287037</v>
      </c>
      <c r="J1453">
        <v>1413759659</v>
      </c>
      <c r="K1453" s="9">
        <f t="shared" si="89"/>
        <v>41931.959016203706</v>
      </c>
      <c r="L1453" t="b">
        <v>0</v>
      </c>
      <c r="M1453">
        <v>2</v>
      </c>
      <c r="N1453" t="b">
        <v>0</v>
      </c>
      <c r="O1453" t="s">
        <v>8287</v>
      </c>
      <c r="P1453" s="5">
        <f t="shared" si="90"/>
        <v>1.0554089709762533E-2</v>
      </c>
      <c r="Q1453" s="13" t="s">
        <v>8246</v>
      </c>
      <c r="R1453" s="15">
        <f t="shared" si="91"/>
        <v>1</v>
      </c>
      <c r="S1453" t="s">
        <v>8322</v>
      </c>
      <c r="T1453" t="s">
        <v>8341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 s="13" t="s">
        <v>8224</v>
      </c>
      <c r="E1454">
        <v>14000</v>
      </c>
      <c r="F1454">
        <v>0</v>
      </c>
      <c r="G1454" t="s">
        <v>8220</v>
      </c>
      <c r="H1454">
        <v>1406566363</v>
      </c>
      <c r="I1454" s="9">
        <f t="shared" si="88"/>
        <v>41848.703275462962</v>
      </c>
      <c r="J1454">
        <v>1403974363</v>
      </c>
      <c r="K1454" s="9">
        <f t="shared" si="89"/>
        <v>41818.703275462962</v>
      </c>
      <c r="L1454" t="b">
        <v>0</v>
      </c>
      <c r="M1454">
        <v>0</v>
      </c>
      <c r="N1454" t="b">
        <v>0</v>
      </c>
      <c r="O1454" t="s">
        <v>8287</v>
      </c>
      <c r="P1454" s="5">
        <f t="shared" si="90"/>
        <v>0</v>
      </c>
      <c r="Q1454" s="13" t="s">
        <v>8246</v>
      </c>
      <c r="R1454" s="15" t="str">
        <f t="shared" si="91"/>
        <v>0</v>
      </c>
      <c r="S1454" t="s">
        <v>8322</v>
      </c>
      <c r="T1454" t="s">
        <v>8341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 s="13" t="s">
        <v>8230</v>
      </c>
      <c r="E1455">
        <v>25000</v>
      </c>
      <c r="F1455">
        <v>0</v>
      </c>
      <c r="G1455" t="s">
        <v>8220</v>
      </c>
      <c r="H1455">
        <v>1492270947</v>
      </c>
      <c r="I1455" s="9">
        <f t="shared" si="88"/>
        <v>42840.654479166667</v>
      </c>
      <c r="J1455">
        <v>1488386547</v>
      </c>
      <c r="K1455" s="9">
        <f t="shared" si="89"/>
        <v>42795.696145833332</v>
      </c>
      <c r="L1455" t="b">
        <v>0</v>
      </c>
      <c r="M1455">
        <v>0</v>
      </c>
      <c r="N1455" t="b">
        <v>0</v>
      </c>
      <c r="O1455" t="s">
        <v>8287</v>
      </c>
      <c r="P1455" s="5">
        <f t="shared" si="90"/>
        <v>0</v>
      </c>
      <c r="Q1455" s="13" t="s">
        <v>8249</v>
      </c>
      <c r="R1455" s="15" t="str">
        <f t="shared" si="91"/>
        <v>0</v>
      </c>
      <c r="S1455" t="s">
        <v>8322</v>
      </c>
      <c r="T1455" t="s">
        <v>8341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 s="13" t="s">
        <v>8227</v>
      </c>
      <c r="E1456">
        <v>1750</v>
      </c>
      <c r="F1456">
        <v>15</v>
      </c>
      <c r="G1456" t="s">
        <v>8220</v>
      </c>
      <c r="H1456">
        <v>1461535140</v>
      </c>
      <c r="I1456" s="9">
        <f t="shared" si="88"/>
        <v>42484.915972222225</v>
      </c>
      <c r="J1456">
        <v>1459716480</v>
      </c>
      <c r="K1456" s="9">
        <f t="shared" si="89"/>
        <v>42463.866666666669</v>
      </c>
      <c r="L1456" t="b">
        <v>0</v>
      </c>
      <c r="M1456">
        <v>1</v>
      </c>
      <c r="N1456" t="b">
        <v>0</v>
      </c>
      <c r="O1456" t="s">
        <v>8287</v>
      </c>
      <c r="P1456" s="5">
        <f t="shared" si="90"/>
        <v>0.85714285714285721</v>
      </c>
      <c r="Q1456" s="13" t="s">
        <v>8249</v>
      </c>
      <c r="R1456" s="15">
        <f t="shared" si="91"/>
        <v>15</v>
      </c>
      <c r="S1456" t="s">
        <v>8322</v>
      </c>
      <c r="T1456" t="s">
        <v>8341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 s="13" t="s">
        <v>8224</v>
      </c>
      <c r="E1457">
        <v>15000</v>
      </c>
      <c r="F1457">
        <v>1575</v>
      </c>
      <c r="G1457" t="s">
        <v>8220</v>
      </c>
      <c r="H1457">
        <v>1409924340</v>
      </c>
      <c r="I1457" s="9">
        <f t="shared" si="88"/>
        <v>41887.568749999999</v>
      </c>
      <c r="J1457">
        <v>1405181320</v>
      </c>
      <c r="K1457" s="9">
        <f t="shared" si="89"/>
        <v>41832.672685185185</v>
      </c>
      <c r="L1457" t="b">
        <v>0</v>
      </c>
      <c r="M1457">
        <v>7</v>
      </c>
      <c r="N1457" t="b">
        <v>0</v>
      </c>
      <c r="O1457" t="s">
        <v>8287</v>
      </c>
      <c r="P1457" s="5">
        <f t="shared" si="90"/>
        <v>10.5</v>
      </c>
      <c r="Q1457" s="13" t="s">
        <v>8246</v>
      </c>
      <c r="R1457" s="15">
        <f t="shared" si="91"/>
        <v>225</v>
      </c>
      <c r="S1457" t="s">
        <v>8322</v>
      </c>
      <c r="T1457" t="s">
        <v>8341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 s="13" t="s">
        <v>8237</v>
      </c>
      <c r="E1458">
        <v>5000</v>
      </c>
      <c r="F1458">
        <v>145</v>
      </c>
      <c r="G1458" t="s">
        <v>8220</v>
      </c>
      <c r="H1458">
        <v>1483459365</v>
      </c>
      <c r="I1458" s="9">
        <f t="shared" si="88"/>
        <v>42738.668576388889</v>
      </c>
      <c r="J1458">
        <v>1480867365</v>
      </c>
      <c r="K1458" s="9">
        <f t="shared" si="89"/>
        <v>42708.668576388889</v>
      </c>
      <c r="L1458" t="b">
        <v>0</v>
      </c>
      <c r="M1458">
        <v>3</v>
      </c>
      <c r="N1458" t="b">
        <v>0</v>
      </c>
      <c r="O1458" t="s">
        <v>8287</v>
      </c>
      <c r="P1458" s="5">
        <f t="shared" si="90"/>
        <v>2.9000000000000004</v>
      </c>
      <c r="Q1458" s="13" t="s">
        <v>8249</v>
      </c>
      <c r="R1458" s="15">
        <f t="shared" si="91"/>
        <v>48.333333333333336</v>
      </c>
      <c r="S1458" t="s">
        <v>8322</v>
      </c>
      <c r="T1458" t="s">
        <v>8341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 s="13" t="s">
        <v>8224</v>
      </c>
      <c r="E1459">
        <v>6000</v>
      </c>
      <c r="F1459">
        <v>0</v>
      </c>
      <c r="G1459" t="s">
        <v>8220</v>
      </c>
      <c r="H1459">
        <v>1447281044</v>
      </c>
      <c r="I1459" s="9">
        <f t="shared" si="88"/>
        <v>42319.938009259262</v>
      </c>
      <c r="J1459">
        <v>1444685444</v>
      </c>
      <c r="K1459" s="9">
        <f t="shared" si="89"/>
        <v>42289.89634259259</v>
      </c>
      <c r="L1459" t="b">
        <v>0</v>
      </c>
      <c r="M1459">
        <v>0</v>
      </c>
      <c r="N1459" t="b">
        <v>0</v>
      </c>
      <c r="O1459" t="s">
        <v>8287</v>
      </c>
      <c r="P1459" s="5">
        <f t="shared" si="90"/>
        <v>0</v>
      </c>
      <c r="Q1459" s="13" t="s">
        <v>8246</v>
      </c>
      <c r="R1459" s="15" t="str">
        <f t="shared" si="91"/>
        <v>0</v>
      </c>
      <c r="S1459" t="s">
        <v>8322</v>
      </c>
      <c r="T1459" t="s">
        <v>8341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 s="13" t="s">
        <v>8224</v>
      </c>
      <c r="E1460">
        <v>5000</v>
      </c>
      <c r="F1460">
        <v>0</v>
      </c>
      <c r="G1460" t="s">
        <v>8220</v>
      </c>
      <c r="H1460">
        <v>1407729600</v>
      </c>
      <c r="I1460" s="9">
        <f t="shared" si="88"/>
        <v>41862.166666666664</v>
      </c>
      <c r="J1460">
        <v>1405097760</v>
      </c>
      <c r="K1460" s="9">
        <f t="shared" si="89"/>
        <v>41831.705555555556</v>
      </c>
      <c r="L1460" t="b">
        <v>0</v>
      </c>
      <c r="M1460">
        <v>0</v>
      </c>
      <c r="N1460" t="b">
        <v>0</v>
      </c>
      <c r="O1460" t="s">
        <v>8287</v>
      </c>
      <c r="P1460" s="5">
        <f t="shared" si="90"/>
        <v>0</v>
      </c>
      <c r="Q1460" s="13" t="s">
        <v>8246</v>
      </c>
      <c r="R1460" s="15" t="str">
        <f t="shared" si="91"/>
        <v>0</v>
      </c>
      <c r="S1460" t="s">
        <v>8322</v>
      </c>
      <c r="T1460" t="s">
        <v>8341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 s="13" t="s">
        <v>8232</v>
      </c>
      <c r="E1461">
        <v>37000</v>
      </c>
      <c r="F1461">
        <v>0</v>
      </c>
      <c r="G1461" t="s">
        <v>8220</v>
      </c>
      <c r="H1461">
        <v>1449077100</v>
      </c>
      <c r="I1461" s="9">
        <f t="shared" si="88"/>
        <v>42340.725694444445</v>
      </c>
      <c r="J1461">
        <v>1446612896</v>
      </c>
      <c r="K1461" s="9">
        <f t="shared" si="89"/>
        <v>42312.204814814817</v>
      </c>
      <c r="L1461" t="b">
        <v>0</v>
      </c>
      <c r="M1461">
        <v>0</v>
      </c>
      <c r="N1461" t="b">
        <v>0</v>
      </c>
      <c r="O1461" t="s">
        <v>8287</v>
      </c>
      <c r="P1461" s="5">
        <f t="shared" si="90"/>
        <v>0</v>
      </c>
      <c r="Q1461" s="13" t="s">
        <v>8253</v>
      </c>
      <c r="R1461" s="15" t="str">
        <f t="shared" si="91"/>
        <v>0</v>
      </c>
      <c r="S1461" t="s">
        <v>8322</v>
      </c>
      <c r="T1461" t="s">
        <v>8341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 s="13" t="s">
        <v>8224</v>
      </c>
      <c r="E1462">
        <v>25000000</v>
      </c>
      <c r="F1462">
        <v>0</v>
      </c>
      <c r="G1462" t="s">
        <v>8220</v>
      </c>
      <c r="H1462">
        <v>1417391100</v>
      </c>
      <c r="I1462" s="9">
        <f t="shared" si="88"/>
        <v>41973.989583333328</v>
      </c>
      <c r="J1462">
        <v>1412371898</v>
      </c>
      <c r="K1462" s="9">
        <f t="shared" si="89"/>
        <v>41915.896967592591</v>
      </c>
      <c r="L1462" t="b">
        <v>0</v>
      </c>
      <c r="M1462">
        <v>0</v>
      </c>
      <c r="N1462" t="b">
        <v>0</v>
      </c>
      <c r="O1462" t="s">
        <v>8287</v>
      </c>
      <c r="P1462" s="5">
        <f t="shared" si="90"/>
        <v>0</v>
      </c>
      <c r="Q1462" s="13" t="s">
        <v>8246</v>
      </c>
      <c r="R1462" s="15" t="str">
        <f t="shared" si="91"/>
        <v>0</v>
      </c>
      <c r="S1462" t="s">
        <v>8322</v>
      </c>
      <c r="T1462" t="s">
        <v>8341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 s="13" t="s">
        <v>8224</v>
      </c>
      <c r="E1463">
        <v>15000</v>
      </c>
      <c r="F1463">
        <v>15186.69</v>
      </c>
      <c r="G1463" t="s">
        <v>8219</v>
      </c>
      <c r="H1463">
        <v>1413849600</v>
      </c>
      <c r="I1463" s="9">
        <f t="shared" si="88"/>
        <v>41933</v>
      </c>
      <c r="J1463">
        <v>1410967754</v>
      </c>
      <c r="K1463" s="9">
        <f t="shared" si="89"/>
        <v>41899.645300925928</v>
      </c>
      <c r="L1463" t="b">
        <v>1</v>
      </c>
      <c r="M1463">
        <v>340</v>
      </c>
      <c r="N1463" t="b">
        <v>1</v>
      </c>
      <c r="O1463" t="s">
        <v>8288</v>
      </c>
      <c r="P1463" s="5">
        <f t="shared" si="90"/>
        <v>101.24459999999999</v>
      </c>
      <c r="Q1463" s="13" t="s">
        <v>8246</v>
      </c>
      <c r="R1463" s="15">
        <f t="shared" si="91"/>
        <v>44.66673529411765</v>
      </c>
      <c r="S1463" t="s">
        <v>8322</v>
      </c>
      <c r="T1463" t="s">
        <v>8342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 s="13" t="s">
        <v>8224</v>
      </c>
      <c r="E1464">
        <v>4000</v>
      </c>
      <c r="F1464">
        <v>4340.7</v>
      </c>
      <c r="G1464" t="s">
        <v>8219</v>
      </c>
      <c r="H1464">
        <v>1365609271</v>
      </c>
      <c r="I1464" s="9">
        <f t="shared" si="88"/>
        <v>41374.662858796299</v>
      </c>
      <c r="J1464">
        <v>1363017271</v>
      </c>
      <c r="K1464" s="9">
        <f t="shared" si="89"/>
        <v>41344.662858796299</v>
      </c>
      <c r="L1464" t="b">
        <v>1</v>
      </c>
      <c r="M1464">
        <v>150</v>
      </c>
      <c r="N1464" t="b">
        <v>1</v>
      </c>
      <c r="O1464" t="s">
        <v>8288</v>
      </c>
      <c r="P1464" s="5">
        <f t="shared" si="90"/>
        <v>108.5175</v>
      </c>
      <c r="Q1464" s="13" t="s">
        <v>8246</v>
      </c>
      <c r="R1464" s="15">
        <f t="shared" si="91"/>
        <v>28.937999999999999</v>
      </c>
      <c r="S1464" t="s">
        <v>8322</v>
      </c>
      <c r="T1464" t="s">
        <v>8342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 s="13" t="s">
        <v>8224</v>
      </c>
      <c r="E1465">
        <v>600</v>
      </c>
      <c r="F1465">
        <v>886</v>
      </c>
      <c r="G1465" t="s">
        <v>8219</v>
      </c>
      <c r="H1465">
        <v>1365367938</v>
      </c>
      <c r="I1465" s="9">
        <f t="shared" si="88"/>
        <v>41371.869652777779</v>
      </c>
      <c r="J1465">
        <v>1361483538</v>
      </c>
      <c r="K1465" s="9">
        <f t="shared" si="89"/>
        <v>41326.911319444444</v>
      </c>
      <c r="L1465" t="b">
        <v>1</v>
      </c>
      <c r="M1465">
        <v>25</v>
      </c>
      <c r="N1465" t="b">
        <v>1</v>
      </c>
      <c r="O1465" t="s">
        <v>8288</v>
      </c>
      <c r="P1465" s="5">
        <f t="shared" si="90"/>
        <v>147.66666666666666</v>
      </c>
      <c r="Q1465" s="13" t="s">
        <v>8246</v>
      </c>
      <c r="R1465" s="15">
        <f t="shared" si="91"/>
        <v>35.44</v>
      </c>
      <c r="S1465" t="s">
        <v>8322</v>
      </c>
      <c r="T1465" t="s">
        <v>8342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 s="13" t="s">
        <v>8224</v>
      </c>
      <c r="E1466">
        <v>5000</v>
      </c>
      <c r="F1466">
        <v>8160</v>
      </c>
      <c r="G1466" t="s">
        <v>8219</v>
      </c>
      <c r="H1466">
        <v>1361029958</v>
      </c>
      <c r="I1466" s="9">
        <f t="shared" si="88"/>
        <v>41321.661550925928</v>
      </c>
      <c r="J1466">
        <v>1358437958</v>
      </c>
      <c r="K1466" s="9">
        <f t="shared" si="89"/>
        <v>41291.661550925928</v>
      </c>
      <c r="L1466" t="b">
        <v>1</v>
      </c>
      <c r="M1466">
        <v>234</v>
      </c>
      <c r="N1466" t="b">
        <v>1</v>
      </c>
      <c r="O1466" t="s">
        <v>8288</v>
      </c>
      <c r="P1466" s="5">
        <f t="shared" si="90"/>
        <v>163.19999999999999</v>
      </c>
      <c r="Q1466" s="13" t="s">
        <v>8246</v>
      </c>
      <c r="R1466" s="15">
        <f t="shared" si="91"/>
        <v>34.871794871794869</v>
      </c>
      <c r="S1466" t="s">
        <v>8322</v>
      </c>
      <c r="T1466" t="s">
        <v>8342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 s="13" t="s">
        <v>8224</v>
      </c>
      <c r="E1467">
        <v>30000</v>
      </c>
      <c r="F1467">
        <v>136924.35</v>
      </c>
      <c r="G1467" t="s">
        <v>8219</v>
      </c>
      <c r="H1467">
        <v>1332385200</v>
      </c>
      <c r="I1467" s="9">
        <f t="shared" si="88"/>
        <v>40990.125</v>
      </c>
      <c r="J1467">
        <v>1329759452</v>
      </c>
      <c r="K1467" s="9">
        <f t="shared" si="89"/>
        <v>40959.734398148146</v>
      </c>
      <c r="L1467" t="b">
        <v>1</v>
      </c>
      <c r="M1467">
        <v>2602</v>
      </c>
      <c r="N1467" t="b">
        <v>1</v>
      </c>
      <c r="O1467" t="s">
        <v>8288</v>
      </c>
      <c r="P1467" s="5">
        <f t="shared" si="90"/>
        <v>456.41449999999998</v>
      </c>
      <c r="Q1467" s="13" t="s">
        <v>8246</v>
      </c>
      <c r="R1467" s="15">
        <f t="shared" si="91"/>
        <v>52.622732513451197</v>
      </c>
      <c r="S1467" t="s">
        <v>8322</v>
      </c>
      <c r="T1467" t="s">
        <v>8342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 s="13" t="s">
        <v>8224</v>
      </c>
      <c r="E1468">
        <v>16000</v>
      </c>
      <c r="F1468">
        <v>17260.37</v>
      </c>
      <c r="G1468" t="s">
        <v>8219</v>
      </c>
      <c r="H1468">
        <v>1452574800</v>
      </c>
      <c r="I1468" s="9">
        <f t="shared" si="88"/>
        <v>42381.208333333328</v>
      </c>
      <c r="J1468">
        <v>1449029266</v>
      </c>
      <c r="K1468" s="9">
        <f t="shared" si="89"/>
        <v>42340.172060185185</v>
      </c>
      <c r="L1468" t="b">
        <v>1</v>
      </c>
      <c r="M1468">
        <v>248</v>
      </c>
      <c r="N1468" t="b">
        <v>1</v>
      </c>
      <c r="O1468" t="s">
        <v>8288</v>
      </c>
      <c r="P1468" s="5">
        <f t="shared" si="90"/>
        <v>107.87731249999999</v>
      </c>
      <c r="Q1468" s="13" t="s">
        <v>8246</v>
      </c>
      <c r="R1468" s="15">
        <f t="shared" si="91"/>
        <v>69.598266129032254</v>
      </c>
      <c r="S1468" t="s">
        <v>8322</v>
      </c>
      <c r="T1468" t="s">
        <v>8342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 s="13" t="s">
        <v>8224</v>
      </c>
      <c r="E1469">
        <v>40000</v>
      </c>
      <c r="F1469">
        <v>46032</v>
      </c>
      <c r="G1469" t="s">
        <v>8219</v>
      </c>
      <c r="H1469">
        <v>1332699285</v>
      </c>
      <c r="I1469" s="9">
        <f t="shared" si="88"/>
        <v>40993.760243055556</v>
      </c>
      <c r="J1469">
        <v>1327518885</v>
      </c>
      <c r="K1469" s="9">
        <f t="shared" si="89"/>
        <v>40933.80190972222</v>
      </c>
      <c r="L1469" t="b">
        <v>1</v>
      </c>
      <c r="M1469">
        <v>600</v>
      </c>
      <c r="N1469" t="b">
        <v>1</v>
      </c>
      <c r="O1469" t="s">
        <v>8288</v>
      </c>
      <c r="P1469" s="5">
        <f t="shared" si="90"/>
        <v>115.08</v>
      </c>
      <c r="Q1469" s="13" t="s">
        <v>8246</v>
      </c>
      <c r="R1469" s="15">
        <f t="shared" si="91"/>
        <v>76.72</v>
      </c>
      <c r="S1469" t="s">
        <v>8322</v>
      </c>
      <c r="T1469" t="s">
        <v>8342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 s="13" t="s">
        <v>8224</v>
      </c>
      <c r="E1470">
        <v>9500</v>
      </c>
      <c r="F1470">
        <v>9725</v>
      </c>
      <c r="G1470" t="s">
        <v>8219</v>
      </c>
      <c r="H1470">
        <v>1307838049</v>
      </c>
      <c r="I1470" s="9">
        <f t="shared" si="88"/>
        <v>40706.014456018522</v>
      </c>
      <c r="J1470">
        <v>1302654049</v>
      </c>
      <c r="K1470" s="9">
        <f t="shared" si="89"/>
        <v>40646.014456018522</v>
      </c>
      <c r="L1470" t="b">
        <v>1</v>
      </c>
      <c r="M1470">
        <v>293</v>
      </c>
      <c r="N1470" t="b">
        <v>1</v>
      </c>
      <c r="O1470" t="s">
        <v>8288</v>
      </c>
      <c r="P1470" s="5">
        <f t="shared" si="90"/>
        <v>102.36842105263158</v>
      </c>
      <c r="Q1470" s="13" t="s">
        <v>8246</v>
      </c>
      <c r="R1470" s="15">
        <f t="shared" si="91"/>
        <v>33.191126279863482</v>
      </c>
      <c r="S1470" t="s">
        <v>8322</v>
      </c>
      <c r="T1470" t="s">
        <v>8342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 s="13" t="s">
        <v>8224</v>
      </c>
      <c r="E1471">
        <v>44250</v>
      </c>
      <c r="F1471">
        <v>47978</v>
      </c>
      <c r="G1471" t="s">
        <v>8219</v>
      </c>
      <c r="H1471">
        <v>1360938109</v>
      </c>
      <c r="I1471" s="9">
        <f t="shared" si="88"/>
        <v>41320.598483796297</v>
      </c>
      <c r="J1471">
        <v>1358346109</v>
      </c>
      <c r="K1471" s="9">
        <f t="shared" si="89"/>
        <v>41290.598483796297</v>
      </c>
      <c r="L1471" t="b">
        <v>1</v>
      </c>
      <c r="M1471">
        <v>321</v>
      </c>
      <c r="N1471" t="b">
        <v>1</v>
      </c>
      <c r="O1471" t="s">
        <v>8288</v>
      </c>
      <c r="P1471" s="5">
        <f t="shared" si="90"/>
        <v>108.42485875706214</v>
      </c>
      <c r="Q1471" s="13" t="s">
        <v>8246</v>
      </c>
      <c r="R1471" s="15">
        <f t="shared" si="91"/>
        <v>149.46417445482865</v>
      </c>
      <c r="S1471" t="s">
        <v>8322</v>
      </c>
      <c r="T1471" t="s">
        <v>8342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 s="13" t="s">
        <v>8224</v>
      </c>
      <c r="E1472">
        <v>1500</v>
      </c>
      <c r="F1472">
        <v>1877</v>
      </c>
      <c r="G1472" t="s">
        <v>8219</v>
      </c>
      <c r="H1472">
        <v>1356724263</v>
      </c>
      <c r="I1472" s="9">
        <f t="shared" si="88"/>
        <v>41271.827118055553</v>
      </c>
      <c r="J1472">
        <v>1354909863</v>
      </c>
      <c r="K1472" s="9">
        <f t="shared" si="89"/>
        <v>41250.827118055553</v>
      </c>
      <c r="L1472" t="b">
        <v>1</v>
      </c>
      <c r="M1472">
        <v>81</v>
      </c>
      <c r="N1472" t="b">
        <v>1</v>
      </c>
      <c r="O1472" t="s">
        <v>8288</v>
      </c>
      <c r="P1472" s="5">
        <f t="shared" si="90"/>
        <v>125.13333333333334</v>
      </c>
      <c r="Q1472" s="13" t="s">
        <v>8246</v>
      </c>
      <c r="R1472" s="15">
        <f t="shared" si="91"/>
        <v>23.172839506172838</v>
      </c>
      <c r="S1472" t="s">
        <v>8322</v>
      </c>
      <c r="T1472" t="s">
        <v>8342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 s="13" t="s">
        <v>8224</v>
      </c>
      <c r="E1473">
        <v>32000</v>
      </c>
      <c r="F1473">
        <v>33229</v>
      </c>
      <c r="G1473" t="s">
        <v>8219</v>
      </c>
      <c r="H1473">
        <v>1428620334</v>
      </c>
      <c r="I1473" s="9">
        <f t="shared" si="88"/>
        <v>42103.957569444443</v>
      </c>
      <c r="J1473">
        <v>1426028334</v>
      </c>
      <c r="K1473" s="9">
        <f t="shared" si="89"/>
        <v>42073.957569444443</v>
      </c>
      <c r="L1473" t="b">
        <v>1</v>
      </c>
      <c r="M1473">
        <v>343</v>
      </c>
      <c r="N1473" t="b">
        <v>1</v>
      </c>
      <c r="O1473" t="s">
        <v>8288</v>
      </c>
      <c r="P1473" s="5">
        <f t="shared" si="90"/>
        <v>103.840625</v>
      </c>
      <c r="Q1473" s="13" t="s">
        <v>8246</v>
      </c>
      <c r="R1473" s="15">
        <f t="shared" si="91"/>
        <v>96.877551020408163</v>
      </c>
      <c r="S1473" t="s">
        <v>8322</v>
      </c>
      <c r="T1473" t="s">
        <v>8342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 s="13" t="s">
        <v>8224</v>
      </c>
      <c r="E1474">
        <v>25000</v>
      </c>
      <c r="F1474">
        <v>34676</v>
      </c>
      <c r="G1474" t="s">
        <v>8219</v>
      </c>
      <c r="H1474">
        <v>1381928503</v>
      </c>
      <c r="I1474" s="9">
        <f t="shared" ref="I1474:I1537" si="92">(((H1474/60)/60)/24)+DATE(1970,1,1)</f>
        <v>41563.542858796296</v>
      </c>
      <c r="J1474">
        <v>1379336503</v>
      </c>
      <c r="K1474" s="9">
        <f t="shared" ref="K1474:K1537" si="93">(((J1474/60)/60)/24)+DATE(1970,1,1)</f>
        <v>41533.542858796296</v>
      </c>
      <c r="L1474" t="b">
        <v>1</v>
      </c>
      <c r="M1474">
        <v>336</v>
      </c>
      <c r="N1474" t="b">
        <v>1</v>
      </c>
      <c r="O1474" t="s">
        <v>8288</v>
      </c>
      <c r="P1474" s="5">
        <f t="shared" ref="P1474:P1537" si="94">F1474/E1474*100</f>
        <v>138.70400000000001</v>
      </c>
      <c r="Q1474" s="13" t="s">
        <v>8246</v>
      </c>
      <c r="R1474" s="15">
        <f t="shared" ref="R1474:R1537" si="95">IF(M1474&gt;0,F1474/M1474,"0")</f>
        <v>103.20238095238095</v>
      </c>
      <c r="S1474" t="s">
        <v>8322</v>
      </c>
      <c r="T1474" t="s">
        <v>8342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 s="13" t="s">
        <v>8224</v>
      </c>
      <c r="E1475">
        <v>1500</v>
      </c>
      <c r="F1475">
        <v>1807.74</v>
      </c>
      <c r="G1475" t="s">
        <v>8219</v>
      </c>
      <c r="H1475">
        <v>1330644639</v>
      </c>
      <c r="I1475" s="9">
        <f t="shared" si="92"/>
        <v>40969.979618055557</v>
      </c>
      <c r="J1475">
        <v>1328052639</v>
      </c>
      <c r="K1475" s="9">
        <f t="shared" si="93"/>
        <v>40939.979618055557</v>
      </c>
      <c r="L1475" t="b">
        <v>1</v>
      </c>
      <c r="M1475">
        <v>47</v>
      </c>
      <c r="N1475" t="b">
        <v>1</v>
      </c>
      <c r="O1475" t="s">
        <v>8288</v>
      </c>
      <c r="P1475" s="5">
        <f t="shared" si="94"/>
        <v>120.51600000000001</v>
      </c>
      <c r="Q1475" s="13" t="s">
        <v>8246</v>
      </c>
      <c r="R1475" s="15">
        <f t="shared" si="95"/>
        <v>38.462553191489363</v>
      </c>
      <c r="S1475" t="s">
        <v>8322</v>
      </c>
      <c r="T1475" t="s">
        <v>8342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 s="13" t="s">
        <v>8224</v>
      </c>
      <c r="E1476">
        <v>3000</v>
      </c>
      <c r="F1476">
        <v>3368</v>
      </c>
      <c r="G1476" t="s">
        <v>8219</v>
      </c>
      <c r="H1476">
        <v>1379093292</v>
      </c>
      <c r="I1476" s="9">
        <f t="shared" si="92"/>
        <v>41530.727916666663</v>
      </c>
      <c r="J1476">
        <v>1376501292</v>
      </c>
      <c r="K1476" s="9">
        <f t="shared" si="93"/>
        <v>41500.727916666663</v>
      </c>
      <c r="L1476" t="b">
        <v>1</v>
      </c>
      <c r="M1476">
        <v>76</v>
      </c>
      <c r="N1476" t="b">
        <v>1</v>
      </c>
      <c r="O1476" t="s">
        <v>8288</v>
      </c>
      <c r="P1476" s="5">
        <f t="shared" si="94"/>
        <v>112.26666666666667</v>
      </c>
      <c r="Q1476" s="13" t="s">
        <v>8246</v>
      </c>
      <c r="R1476" s="15">
        <f t="shared" si="95"/>
        <v>44.315789473684212</v>
      </c>
      <c r="S1476" t="s">
        <v>8322</v>
      </c>
      <c r="T1476" t="s">
        <v>8342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 s="13" t="s">
        <v>8224</v>
      </c>
      <c r="E1477">
        <v>15000</v>
      </c>
      <c r="F1477">
        <v>28300.45</v>
      </c>
      <c r="G1477" t="s">
        <v>8219</v>
      </c>
      <c r="H1477">
        <v>1419051540</v>
      </c>
      <c r="I1477" s="9">
        <f t="shared" si="92"/>
        <v>41993.207638888889</v>
      </c>
      <c r="J1477">
        <v>1416244863</v>
      </c>
      <c r="K1477" s="9">
        <f t="shared" si="93"/>
        <v>41960.722951388889</v>
      </c>
      <c r="L1477" t="b">
        <v>1</v>
      </c>
      <c r="M1477">
        <v>441</v>
      </c>
      <c r="N1477" t="b">
        <v>1</v>
      </c>
      <c r="O1477" t="s">
        <v>8288</v>
      </c>
      <c r="P1477" s="5">
        <f t="shared" si="94"/>
        <v>188.66966666666667</v>
      </c>
      <c r="Q1477" s="13" t="s">
        <v>8246</v>
      </c>
      <c r="R1477" s="15">
        <f t="shared" si="95"/>
        <v>64.173356009070289</v>
      </c>
      <c r="S1477" t="s">
        <v>8322</v>
      </c>
      <c r="T1477" t="s">
        <v>8342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 s="13" t="s">
        <v>8224</v>
      </c>
      <c r="E1478">
        <v>6000</v>
      </c>
      <c r="F1478">
        <v>39693.279999999999</v>
      </c>
      <c r="G1478" t="s">
        <v>8219</v>
      </c>
      <c r="H1478">
        <v>1315616422</v>
      </c>
      <c r="I1478" s="9">
        <f t="shared" si="92"/>
        <v>40796.041921296295</v>
      </c>
      <c r="J1478">
        <v>1313024422</v>
      </c>
      <c r="K1478" s="9">
        <f t="shared" si="93"/>
        <v>40766.041921296295</v>
      </c>
      <c r="L1478" t="b">
        <v>1</v>
      </c>
      <c r="M1478">
        <v>916</v>
      </c>
      <c r="N1478" t="b">
        <v>1</v>
      </c>
      <c r="O1478" t="s">
        <v>8288</v>
      </c>
      <c r="P1478" s="5">
        <f t="shared" si="94"/>
        <v>661.55466666666666</v>
      </c>
      <c r="Q1478" s="13" t="s">
        <v>8246</v>
      </c>
      <c r="R1478" s="15">
        <f t="shared" si="95"/>
        <v>43.333275109170302</v>
      </c>
      <c r="S1478" t="s">
        <v>8322</v>
      </c>
      <c r="T1478" t="s">
        <v>8342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 s="13" t="s">
        <v>8224</v>
      </c>
      <c r="E1479">
        <v>30000</v>
      </c>
      <c r="F1479">
        <v>33393</v>
      </c>
      <c r="G1479" t="s">
        <v>8219</v>
      </c>
      <c r="H1479">
        <v>1324609200</v>
      </c>
      <c r="I1479" s="9">
        <f t="shared" si="92"/>
        <v>40900.125</v>
      </c>
      <c r="J1479">
        <v>1319467604</v>
      </c>
      <c r="K1479" s="9">
        <f t="shared" si="93"/>
        <v>40840.615787037037</v>
      </c>
      <c r="L1479" t="b">
        <v>1</v>
      </c>
      <c r="M1479">
        <v>369</v>
      </c>
      <c r="N1479" t="b">
        <v>1</v>
      </c>
      <c r="O1479" t="s">
        <v>8288</v>
      </c>
      <c r="P1479" s="5">
        <f t="shared" si="94"/>
        <v>111.31</v>
      </c>
      <c r="Q1479" s="13" t="s">
        <v>8246</v>
      </c>
      <c r="R1479" s="15">
        <f t="shared" si="95"/>
        <v>90.495934959349597</v>
      </c>
      <c r="S1479" t="s">
        <v>8322</v>
      </c>
      <c r="T1479" t="s">
        <v>8342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 s="13" t="s">
        <v>8224</v>
      </c>
      <c r="E1480">
        <v>50000</v>
      </c>
      <c r="F1480">
        <v>590807.11</v>
      </c>
      <c r="G1480" t="s">
        <v>8219</v>
      </c>
      <c r="H1480">
        <v>1368564913</v>
      </c>
      <c r="I1480" s="9">
        <f t="shared" si="92"/>
        <v>41408.871678240743</v>
      </c>
      <c r="J1480">
        <v>1367355313</v>
      </c>
      <c r="K1480" s="9">
        <f t="shared" si="93"/>
        <v>41394.871678240743</v>
      </c>
      <c r="L1480" t="b">
        <v>1</v>
      </c>
      <c r="M1480">
        <v>20242</v>
      </c>
      <c r="N1480" t="b">
        <v>1</v>
      </c>
      <c r="O1480" t="s">
        <v>8288</v>
      </c>
      <c r="P1480" s="5">
        <f t="shared" si="94"/>
        <v>1181.6142199999999</v>
      </c>
      <c r="Q1480" s="13" t="s">
        <v>8246</v>
      </c>
      <c r="R1480" s="15">
        <f t="shared" si="95"/>
        <v>29.187190495010373</v>
      </c>
      <c r="S1480" t="s">
        <v>8322</v>
      </c>
      <c r="T1480" t="s">
        <v>8342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 s="13" t="s">
        <v>8224</v>
      </c>
      <c r="E1481">
        <v>1600</v>
      </c>
      <c r="F1481">
        <v>2198</v>
      </c>
      <c r="G1481" t="s">
        <v>8219</v>
      </c>
      <c r="H1481">
        <v>1399694340</v>
      </c>
      <c r="I1481" s="9">
        <f t="shared" si="92"/>
        <v>41769.165972222225</v>
      </c>
      <c r="J1481">
        <v>1398448389</v>
      </c>
      <c r="K1481" s="9">
        <f t="shared" si="93"/>
        <v>41754.745243055557</v>
      </c>
      <c r="L1481" t="b">
        <v>1</v>
      </c>
      <c r="M1481">
        <v>71</v>
      </c>
      <c r="N1481" t="b">
        <v>1</v>
      </c>
      <c r="O1481" t="s">
        <v>8288</v>
      </c>
      <c r="P1481" s="5">
        <f t="shared" si="94"/>
        <v>137.375</v>
      </c>
      <c r="Q1481" s="13" t="s">
        <v>8246</v>
      </c>
      <c r="R1481" s="15">
        <f t="shared" si="95"/>
        <v>30.95774647887324</v>
      </c>
      <c r="S1481" t="s">
        <v>8322</v>
      </c>
      <c r="T1481" t="s">
        <v>8342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 s="13" t="s">
        <v>8224</v>
      </c>
      <c r="E1482">
        <v>50000</v>
      </c>
      <c r="F1482">
        <v>58520.2</v>
      </c>
      <c r="G1482" t="s">
        <v>8219</v>
      </c>
      <c r="H1482">
        <v>1374858000</v>
      </c>
      <c r="I1482" s="9">
        <f t="shared" si="92"/>
        <v>41481.708333333336</v>
      </c>
      <c r="J1482">
        <v>1373408699</v>
      </c>
      <c r="K1482" s="9">
        <f t="shared" si="93"/>
        <v>41464.934016203704</v>
      </c>
      <c r="L1482" t="b">
        <v>1</v>
      </c>
      <c r="M1482">
        <v>635</v>
      </c>
      <c r="N1482" t="b">
        <v>1</v>
      </c>
      <c r="O1482" t="s">
        <v>8288</v>
      </c>
      <c r="P1482" s="5">
        <f t="shared" si="94"/>
        <v>117.04040000000001</v>
      </c>
      <c r="Q1482" s="13" t="s">
        <v>8246</v>
      </c>
      <c r="R1482" s="15">
        <f t="shared" si="95"/>
        <v>92.157795275590544</v>
      </c>
      <c r="S1482" t="s">
        <v>8322</v>
      </c>
      <c r="T1482" t="s">
        <v>8342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 s="13" t="s">
        <v>8229</v>
      </c>
      <c r="E1483">
        <v>5000</v>
      </c>
      <c r="F1483">
        <v>105</v>
      </c>
      <c r="G1483" t="s">
        <v>8221</v>
      </c>
      <c r="H1483">
        <v>1383430145</v>
      </c>
      <c r="I1483" s="9">
        <f t="shared" si="92"/>
        <v>41580.922974537039</v>
      </c>
      <c r="J1483">
        <v>1380838145</v>
      </c>
      <c r="K1483" s="9">
        <f t="shared" si="93"/>
        <v>41550.922974537039</v>
      </c>
      <c r="L1483" t="b">
        <v>0</v>
      </c>
      <c r="M1483">
        <v>6</v>
      </c>
      <c r="N1483" t="b">
        <v>0</v>
      </c>
      <c r="O1483" t="s">
        <v>8275</v>
      </c>
      <c r="P1483" s="5">
        <f t="shared" si="94"/>
        <v>2.1</v>
      </c>
      <c r="Q1483" s="13" t="s">
        <v>8251</v>
      </c>
      <c r="R1483" s="15">
        <f t="shared" si="95"/>
        <v>17.5</v>
      </c>
      <c r="S1483" t="s">
        <v>8322</v>
      </c>
      <c r="T1483" t="s">
        <v>8324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 s="13" t="s">
        <v>8224</v>
      </c>
      <c r="E1484">
        <v>5000</v>
      </c>
      <c r="F1484">
        <v>5</v>
      </c>
      <c r="G1484" t="s">
        <v>8221</v>
      </c>
      <c r="H1484">
        <v>1347004260</v>
      </c>
      <c r="I1484" s="9">
        <f t="shared" si="92"/>
        <v>41159.32708333333</v>
      </c>
      <c r="J1484">
        <v>1345062936</v>
      </c>
      <c r="K1484" s="9">
        <f t="shared" si="93"/>
        <v>41136.85805555556</v>
      </c>
      <c r="L1484" t="b">
        <v>0</v>
      </c>
      <c r="M1484">
        <v>1</v>
      </c>
      <c r="N1484" t="b">
        <v>0</v>
      </c>
      <c r="O1484" t="s">
        <v>8275</v>
      </c>
      <c r="P1484" s="5">
        <f t="shared" si="94"/>
        <v>0.1</v>
      </c>
      <c r="Q1484" s="13" t="s">
        <v>8246</v>
      </c>
      <c r="R1484" s="15">
        <f t="shared" si="95"/>
        <v>5</v>
      </c>
      <c r="S1484" t="s">
        <v>8322</v>
      </c>
      <c r="T1484" t="s">
        <v>8324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 s="13" t="s">
        <v>8224</v>
      </c>
      <c r="E1485">
        <v>7000</v>
      </c>
      <c r="F1485">
        <v>50</v>
      </c>
      <c r="G1485" t="s">
        <v>8221</v>
      </c>
      <c r="H1485">
        <v>1469162275</v>
      </c>
      <c r="I1485" s="9">
        <f t="shared" si="92"/>
        <v>42573.192997685182</v>
      </c>
      <c r="J1485">
        <v>1467002275</v>
      </c>
      <c r="K1485" s="9">
        <f t="shared" si="93"/>
        <v>42548.192997685182</v>
      </c>
      <c r="L1485" t="b">
        <v>0</v>
      </c>
      <c r="M1485">
        <v>2</v>
      </c>
      <c r="N1485" t="b">
        <v>0</v>
      </c>
      <c r="O1485" t="s">
        <v>8275</v>
      </c>
      <c r="P1485" s="5">
        <f t="shared" si="94"/>
        <v>0.7142857142857143</v>
      </c>
      <c r="Q1485" s="13" t="s">
        <v>8246</v>
      </c>
      <c r="R1485" s="15">
        <f t="shared" si="95"/>
        <v>25</v>
      </c>
      <c r="S1485" t="s">
        <v>8322</v>
      </c>
      <c r="T1485" t="s">
        <v>8324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 s="13" t="s">
        <v>8224</v>
      </c>
      <c r="E1486">
        <v>2000</v>
      </c>
      <c r="F1486">
        <v>0</v>
      </c>
      <c r="G1486" t="s">
        <v>8221</v>
      </c>
      <c r="H1486">
        <v>1342882260</v>
      </c>
      <c r="I1486" s="9">
        <f t="shared" si="92"/>
        <v>41111.618750000001</v>
      </c>
      <c r="J1486">
        <v>1337834963</v>
      </c>
      <c r="K1486" s="9">
        <f t="shared" si="93"/>
        <v>41053.200960648144</v>
      </c>
      <c r="L1486" t="b">
        <v>0</v>
      </c>
      <c r="M1486">
        <v>0</v>
      </c>
      <c r="N1486" t="b">
        <v>0</v>
      </c>
      <c r="O1486" t="s">
        <v>8275</v>
      </c>
      <c r="P1486" s="5">
        <f t="shared" si="94"/>
        <v>0</v>
      </c>
      <c r="Q1486" s="13" t="s">
        <v>8246</v>
      </c>
      <c r="R1486" s="15" t="str">
        <f t="shared" si="95"/>
        <v>0</v>
      </c>
      <c r="S1486" t="s">
        <v>8322</v>
      </c>
      <c r="T1486" t="s">
        <v>8324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 s="13" t="s">
        <v>8224</v>
      </c>
      <c r="E1487">
        <v>6700</v>
      </c>
      <c r="F1487">
        <v>150</v>
      </c>
      <c r="G1487" t="s">
        <v>8221</v>
      </c>
      <c r="H1487">
        <v>1434827173</v>
      </c>
      <c r="I1487" s="9">
        <f t="shared" si="92"/>
        <v>42175.795983796299</v>
      </c>
      <c r="J1487">
        <v>1430939173</v>
      </c>
      <c r="K1487" s="9">
        <f t="shared" si="93"/>
        <v>42130.795983796299</v>
      </c>
      <c r="L1487" t="b">
        <v>0</v>
      </c>
      <c r="M1487">
        <v>3</v>
      </c>
      <c r="N1487" t="b">
        <v>0</v>
      </c>
      <c r="O1487" t="s">
        <v>8275</v>
      </c>
      <c r="P1487" s="5">
        <f t="shared" si="94"/>
        <v>2.2388059701492535</v>
      </c>
      <c r="Q1487" s="13" t="s">
        <v>8246</v>
      </c>
      <c r="R1487" s="15">
        <f t="shared" si="95"/>
        <v>50</v>
      </c>
      <c r="S1487" t="s">
        <v>8322</v>
      </c>
      <c r="T1487" t="s">
        <v>8324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 s="13" t="s">
        <v>8224</v>
      </c>
      <c r="E1488">
        <v>20000</v>
      </c>
      <c r="F1488">
        <v>48</v>
      </c>
      <c r="G1488" t="s">
        <v>8221</v>
      </c>
      <c r="H1488">
        <v>1425009761</v>
      </c>
      <c r="I1488" s="9">
        <f t="shared" si="92"/>
        <v>42062.168530092589</v>
      </c>
      <c r="J1488">
        <v>1422417761</v>
      </c>
      <c r="K1488" s="9">
        <f t="shared" si="93"/>
        <v>42032.168530092589</v>
      </c>
      <c r="L1488" t="b">
        <v>0</v>
      </c>
      <c r="M1488">
        <v>3</v>
      </c>
      <c r="N1488" t="b">
        <v>0</v>
      </c>
      <c r="O1488" t="s">
        <v>8275</v>
      </c>
      <c r="P1488" s="5">
        <f t="shared" si="94"/>
        <v>0.24</v>
      </c>
      <c r="Q1488" s="13" t="s">
        <v>8246</v>
      </c>
      <c r="R1488" s="15">
        <f t="shared" si="95"/>
        <v>16</v>
      </c>
      <c r="S1488" t="s">
        <v>8322</v>
      </c>
      <c r="T1488" t="s">
        <v>8324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 s="13" t="s">
        <v>8224</v>
      </c>
      <c r="E1489">
        <v>10000</v>
      </c>
      <c r="F1489">
        <v>0</v>
      </c>
      <c r="G1489" t="s">
        <v>8221</v>
      </c>
      <c r="H1489">
        <v>1470175271</v>
      </c>
      <c r="I1489" s="9">
        <f t="shared" si="92"/>
        <v>42584.917488425926</v>
      </c>
      <c r="J1489">
        <v>1467583271</v>
      </c>
      <c r="K1489" s="9">
        <f t="shared" si="93"/>
        <v>42554.917488425926</v>
      </c>
      <c r="L1489" t="b">
        <v>0</v>
      </c>
      <c r="M1489">
        <v>0</v>
      </c>
      <c r="N1489" t="b">
        <v>0</v>
      </c>
      <c r="O1489" t="s">
        <v>8275</v>
      </c>
      <c r="P1489" s="5">
        <f t="shared" si="94"/>
        <v>0</v>
      </c>
      <c r="Q1489" s="13" t="s">
        <v>8246</v>
      </c>
      <c r="R1489" s="15" t="str">
        <f t="shared" si="95"/>
        <v>0</v>
      </c>
      <c r="S1489" t="s">
        <v>8322</v>
      </c>
      <c r="T1489" t="s">
        <v>8324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 s="13" t="s">
        <v>8226</v>
      </c>
      <c r="E1490">
        <v>15000</v>
      </c>
      <c r="F1490">
        <v>360</v>
      </c>
      <c r="G1490" t="s">
        <v>8221</v>
      </c>
      <c r="H1490">
        <v>1388928660</v>
      </c>
      <c r="I1490" s="9">
        <f t="shared" si="92"/>
        <v>41644.563194444447</v>
      </c>
      <c r="J1490">
        <v>1386336660</v>
      </c>
      <c r="K1490" s="9">
        <f t="shared" si="93"/>
        <v>41614.563194444447</v>
      </c>
      <c r="L1490" t="b">
        <v>0</v>
      </c>
      <c r="M1490">
        <v>6</v>
      </c>
      <c r="N1490" t="b">
        <v>0</v>
      </c>
      <c r="O1490" t="s">
        <v>8275</v>
      </c>
      <c r="P1490" s="5">
        <f t="shared" si="94"/>
        <v>2.4</v>
      </c>
      <c r="Q1490" s="13" t="s">
        <v>8248</v>
      </c>
      <c r="R1490" s="15">
        <f t="shared" si="95"/>
        <v>60</v>
      </c>
      <c r="S1490" t="s">
        <v>8322</v>
      </c>
      <c r="T1490" t="s">
        <v>8324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 s="13" t="s">
        <v>8224</v>
      </c>
      <c r="E1491">
        <v>5000</v>
      </c>
      <c r="F1491">
        <v>0</v>
      </c>
      <c r="G1491" t="s">
        <v>8221</v>
      </c>
      <c r="H1491">
        <v>1352994052</v>
      </c>
      <c r="I1491" s="9">
        <f t="shared" si="92"/>
        <v>41228.653379629628</v>
      </c>
      <c r="J1491">
        <v>1350398452</v>
      </c>
      <c r="K1491" s="9">
        <f t="shared" si="93"/>
        <v>41198.611712962964</v>
      </c>
      <c r="L1491" t="b">
        <v>0</v>
      </c>
      <c r="M1491">
        <v>0</v>
      </c>
      <c r="N1491" t="b">
        <v>0</v>
      </c>
      <c r="O1491" t="s">
        <v>8275</v>
      </c>
      <c r="P1491" s="5">
        <f t="shared" si="94"/>
        <v>0</v>
      </c>
      <c r="Q1491" s="13" t="s">
        <v>8246</v>
      </c>
      <c r="R1491" s="15" t="str">
        <f t="shared" si="95"/>
        <v>0</v>
      </c>
      <c r="S1491" t="s">
        <v>8322</v>
      </c>
      <c r="T1491" t="s">
        <v>8324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 s="13" t="s">
        <v>8224</v>
      </c>
      <c r="E1492">
        <v>2900</v>
      </c>
      <c r="F1492">
        <v>895</v>
      </c>
      <c r="G1492" t="s">
        <v>8221</v>
      </c>
      <c r="H1492">
        <v>1380720474</v>
      </c>
      <c r="I1492" s="9">
        <f t="shared" si="92"/>
        <v>41549.561041666668</v>
      </c>
      <c r="J1492">
        <v>1378214874</v>
      </c>
      <c r="K1492" s="9">
        <f t="shared" si="93"/>
        <v>41520.561041666668</v>
      </c>
      <c r="L1492" t="b">
        <v>0</v>
      </c>
      <c r="M1492">
        <v>19</v>
      </c>
      <c r="N1492" t="b">
        <v>0</v>
      </c>
      <c r="O1492" t="s">
        <v>8275</v>
      </c>
      <c r="P1492" s="5">
        <f t="shared" si="94"/>
        <v>30.862068965517242</v>
      </c>
      <c r="Q1492" s="13" t="s">
        <v>8246</v>
      </c>
      <c r="R1492" s="15">
        <f t="shared" si="95"/>
        <v>47.10526315789474</v>
      </c>
      <c r="S1492" t="s">
        <v>8322</v>
      </c>
      <c r="T1492" t="s">
        <v>8324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 s="13" t="s">
        <v>8224</v>
      </c>
      <c r="E1493">
        <v>1200</v>
      </c>
      <c r="F1493">
        <v>100</v>
      </c>
      <c r="G1493" t="s">
        <v>8221</v>
      </c>
      <c r="H1493">
        <v>1424014680</v>
      </c>
      <c r="I1493" s="9">
        <f t="shared" si="92"/>
        <v>42050.651388888888</v>
      </c>
      <c r="J1493">
        <v>1418922443</v>
      </c>
      <c r="K1493" s="9">
        <f t="shared" si="93"/>
        <v>41991.713460648149</v>
      </c>
      <c r="L1493" t="b">
        <v>0</v>
      </c>
      <c r="M1493">
        <v>1</v>
      </c>
      <c r="N1493" t="b">
        <v>0</v>
      </c>
      <c r="O1493" t="s">
        <v>8275</v>
      </c>
      <c r="P1493" s="5">
        <f t="shared" si="94"/>
        <v>8.3333333333333321</v>
      </c>
      <c r="Q1493" s="13" t="s">
        <v>8246</v>
      </c>
      <c r="R1493" s="15">
        <f t="shared" si="95"/>
        <v>100</v>
      </c>
      <c r="S1493" t="s">
        <v>8322</v>
      </c>
      <c r="T1493" t="s">
        <v>8324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 s="13" t="s">
        <v>8224</v>
      </c>
      <c r="E1494">
        <v>4000</v>
      </c>
      <c r="F1494">
        <v>30</v>
      </c>
      <c r="G1494" t="s">
        <v>8221</v>
      </c>
      <c r="H1494">
        <v>1308431646</v>
      </c>
      <c r="I1494" s="9">
        <f t="shared" si="92"/>
        <v>40712.884791666671</v>
      </c>
      <c r="J1494">
        <v>1305839646</v>
      </c>
      <c r="K1494" s="9">
        <f t="shared" si="93"/>
        <v>40682.884791666671</v>
      </c>
      <c r="L1494" t="b">
        <v>0</v>
      </c>
      <c r="M1494">
        <v>2</v>
      </c>
      <c r="N1494" t="b">
        <v>0</v>
      </c>
      <c r="O1494" t="s">
        <v>8275</v>
      </c>
      <c r="P1494" s="5">
        <f t="shared" si="94"/>
        <v>0.75</v>
      </c>
      <c r="Q1494" s="13" t="s">
        <v>8246</v>
      </c>
      <c r="R1494" s="15">
        <f t="shared" si="95"/>
        <v>15</v>
      </c>
      <c r="S1494" t="s">
        <v>8322</v>
      </c>
      <c r="T1494" t="s">
        <v>8324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 s="13" t="s">
        <v>8224</v>
      </c>
      <c r="E1495">
        <v>2400</v>
      </c>
      <c r="F1495">
        <v>0</v>
      </c>
      <c r="G1495" t="s">
        <v>8221</v>
      </c>
      <c r="H1495">
        <v>1371415675</v>
      </c>
      <c r="I1495" s="9">
        <f t="shared" si="92"/>
        <v>41441.866608796299</v>
      </c>
      <c r="J1495">
        <v>1368823675</v>
      </c>
      <c r="K1495" s="9">
        <f t="shared" si="93"/>
        <v>41411.866608796299</v>
      </c>
      <c r="L1495" t="b">
        <v>0</v>
      </c>
      <c r="M1495">
        <v>0</v>
      </c>
      <c r="N1495" t="b">
        <v>0</v>
      </c>
      <c r="O1495" t="s">
        <v>8275</v>
      </c>
      <c r="P1495" s="5">
        <f t="shared" si="94"/>
        <v>0</v>
      </c>
      <c r="Q1495" s="13" t="s">
        <v>8246</v>
      </c>
      <c r="R1495" s="15" t="str">
        <f t="shared" si="95"/>
        <v>0</v>
      </c>
      <c r="S1495" t="s">
        <v>8322</v>
      </c>
      <c r="T1495" t="s">
        <v>8324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 s="13" t="s">
        <v>8224</v>
      </c>
      <c r="E1496">
        <v>5000</v>
      </c>
      <c r="F1496">
        <v>445</v>
      </c>
      <c r="G1496" t="s">
        <v>8221</v>
      </c>
      <c r="H1496">
        <v>1428075480</v>
      </c>
      <c r="I1496" s="9">
        <f t="shared" si="92"/>
        <v>42097.651388888888</v>
      </c>
      <c r="J1496">
        <v>1425489613</v>
      </c>
      <c r="K1496" s="9">
        <f t="shared" si="93"/>
        <v>42067.722372685181</v>
      </c>
      <c r="L1496" t="b">
        <v>0</v>
      </c>
      <c r="M1496">
        <v>11</v>
      </c>
      <c r="N1496" t="b">
        <v>0</v>
      </c>
      <c r="O1496" t="s">
        <v>8275</v>
      </c>
      <c r="P1496" s="5">
        <f t="shared" si="94"/>
        <v>8.9</v>
      </c>
      <c r="Q1496" s="13" t="s">
        <v>8246</v>
      </c>
      <c r="R1496" s="15">
        <f t="shared" si="95"/>
        <v>40.454545454545453</v>
      </c>
      <c r="S1496" t="s">
        <v>8322</v>
      </c>
      <c r="T1496" t="s">
        <v>8324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 s="13" t="s">
        <v>8224</v>
      </c>
      <c r="E1497">
        <v>2000</v>
      </c>
      <c r="F1497">
        <v>0</v>
      </c>
      <c r="G1497" t="s">
        <v>8221</v>
      </c>
      <c r="H1497">
        <v>1314471431</v>
      </c>
      <c r="I1497" s="9">
        <f t="shared" si="92"/>
        <v>40782.789710648147</v>
      </c>
      <c r="J1497">
        <v>1311879431</v>
      </c>
      <c r="K1497" s="9">
        <f t="shared" si="93"/>
        <v>40752.789710648147</v>
      </c>
      <c r="L1497" t="b">
        <v>0</v>
      </c>
      <c r="M1497">
        <v>0</v>
      </c>
      <c r="N1497" t="b">
        <v>0</v>
      </c>
      <c r="O1497" t="s">
        <v>8275</v>
      </c>
      <c r="P1497" s="5">
        <f t="shared" si="94"/>
        <v>0</v>
      </c>
      <c r="Q1497" s="13" t="s">
        <v>8246</v>
      </c>
      <c r="R1497" s="15" t="str">
        <f t="shared" si="95"/>
        <v>0</v>
      </c>
      <c r="S1497" t="s">
        <v>8322</v>
      </c>
      <c r="T1497" t="s">
        <v>8324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 s="13" t="s">
        <v>8224</v>
      </c>
      <c r="E1498">
        <v>1500</v>
      </c>
      <c r="F1498">
        <v>0</v>
      </c>
      <c r="G1498" t="s">
        <v>8221</v>
      </c>
      <c r="H1498">
        <v>1410866659</v>
      </c>
      <c r="I1498" s="9">
        <f t="shared" si="92"/>
        <v>41898.475219907406</v>
      </c>
      <c r="J1498">
        <v>1405682659</v>
      </c>
      <c r="K1498" s="9">
        <f t="shared" si="93"/>
        <v>41838.475219907406</v>
      </c>
      <c r="L1498" t="b">
        <v>0</v>
      </c>
      <c r="M1498">
        <v>0</v>
      </c>
      <c r="N1498" t="b">
        <v>0</v>
      </c>
      <c r="O1498" t="s">
        <v>8275</v>
      </c>
      <c r="P1498" s="5">
        <f t="shared" si="94"/>
        <v>0</v>
      </c>
      <c r="Q1498" s="13" t="s">
        <v>8246</v>
      </c>
      <c r="R1498" s="15" t="str">
        <f t="shared" si="95"/>
        <v>0</v>
      </c>
      <c r="S1498" t="s">
        <v>8322</v>
      </c>
      <c r="T1498" t="s">
        <v>8324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 s="13" t="s">
        <v>8224</v>
      </c>
      <c r="E1499">
        <v>15000</v>
      </c>
      <c r="F1499">
        <v>1</v>
      </c>
      <c r="G1499" t="s">
        <v>8221</v>
      </c>
      <c r="H1499">
        <v>1375299780</v>
      </c>
      <c r="I1499" s="9">
        <f t="shared" si="92"/>
        <v>41486.821527777778</v>
      </c>
      <c r="J1499">
        <v>1371655522</v>
      </c>
      <c r="K1499" s="9">
        <f t="shared" si="93"/>
        <v>41444.64261574074</v>
      </c>
      <c r="L1499" t="b">
        <v>0</v>
      </c>
      <c r="M1499">
        <v>1</v>
      </c>
      <c r="N1499" t="b">
        <v>0</v>
      </c>
      <c r="O1499" t="s">
        <v>8275</v>
      </c>
      <c r="P1499" s="5">
        <f t="shared" si="94"/>
        <v>6.6666666666666671E-3</v>
      </c>
      <c r="Q1499" s="13" t="s">
        <v>8246</v>
      </c>
      <c r="R1499" s="15">
        <f t="shared" si="95"/>
        <v>1</v>
      </c>
      <c r="S1499" t="s">
        <v>8322</v>
      </c>
      <c r="T1499" t="s">
        <v>8324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 s="13" t="s">
        <v>8224</v>
      </c>
      <c r="E1500">
        <v>3000</v>
      </c>
      <c r="F1500">
        <v>57</v>
      </c>
      <c r="G1500" t="s">
        <v>8221</v>
      </c>
      <c r="H1500">
        <v>1409787378</v>
      </c>
      <c r="I1500" s="9">
        <f t="shared" si="92"/>
        <v>41885.983541666668</v>
      </c>
      <c r="J1500">
        <v>1405899378</v>
      </c>
      <c r="K1500" s="9">
        <f t="shared" si="93"/>
        <v>41840.983541666668</v>
      </c>
      <c r="L1500" t="b">
        <v>0</v>
      </c>
      <c r="M1500">
        <v>3</v>
      </c>
      <c r="N1500" t="b">
        <v>0</v>
      </c>
      <c r="O1500" t="s">
        <v>8275</v>
      </c>
      <c r="P1500" s="5">
        <f t="shared" si="94"/>
        <v>1.9</v>
      </c>
      <c r="Q1500" s="13" t="s">
        <v>8246</v>
      </c>
      <c r="R1500" s="15">
        <f t="shared" si="95"/>
        <v>19</v>
      </c>
      <c r="S1500" t="s">
        <v>8322</v>
      </c>
      <c r="T1500" t="s">
        <v>8324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 s="13" t="s">
        <v>8224</v>
      </c>
      <c r="E1501">
        <v>2000</v>
      </c>
      <c r="F1501">
        <v>5</v>
      </c>
      <c r="G1501" t="s">
        <v>8221</v>
      </c>
      <c r="H1501">
        <v>1470355833</v>
      </c>
      <c r="I1501" s="9">
        <f t="shared" si="92"/>
        <v>42587.007326388892</v>
      </c>
      <c r="J1501">
        <v>1465171833</v>
      </c>
      <c r="K1501" s="9">
        <f t="shared" si="93"/>
        <v>42527.007326388892</v>
      </c>
      <c r="L1501" t="b">
        <v>0</v>
      </c>
      <c r="M1501">
        <v>1</v>
      </c>
      <c r="N1501" t="b">
        <v>0</v>
      </c>
      <c r="O1501" t="s">
        <v>8275</v>
      </c>
      <c r="P1501" s="5">
        <f t="shared" si="94"/>
        <v>0.25</v>
      </c>
      <c r="Q1501" s="13" t="s">
        <v>8246</v>
      </c>
      <c r="R1501" s="15">
        <f t="shared" si="95"/>
        <v>5</v>
      </c>
      <c r="S1501" t="s">
        <v>8322</v>
      </c>
      <c r="T1501" t="s">
        <v>8324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 s="13" t="s">
        <v>8224</v>
      </c>
      <c r="E1502">
        <v>2800</v>
      </c>
      <c r="F1502">
        <v>701</v>
      </c>
      <c r="G1502" t="s">
        <v>8221</v>
      </c>
      <c r="H1502">
        <v>1367444557</v>
      </c>
      <c r="I1502" s="9">
        <f t="shared" si="92"/>
        <v>41395.904594907406</v>
      </c>
      <c r="J1502">
        <v>1364852557</v>
      </c>
      <c r="K1502" s="9">
        <f t="shared" si="93"/>
        <v>41365.904594907406</v>
      </c>
      <c r="L1502" t="b">
        <v>0</v>
      </c>
      <c r="M1502">
        <v>15</v>
      </c>
      <c r="N1502" t="b">
        <v>0</v>
      </c>
      <c r="O1502" t="s">
        <v>8275</v>
      </c>
      <c r="P1502" s="5">
        <f t="shared" si="94"/>
        <v>25.035714285714285</v>
      </c>
      <c r="Q1502" s="13" t="s">
        <v>8246</v>
      </c>
      <c r="R1502" s="15">
        <f t="shared" si="95"/>
        <v>46.733333333333334</v>
      </c>
      <c r="S1502" t="s">
        <v>8322</v>
      </c>
      <c r="T1502" t="s">
        <v>8324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 s="13" t="s">
        <v>8229</v>
      </c>
      <c r="E1503">
        <v>52000</v>
      </c>
      <c r="F1503">
        <v>86492</v>
      </c>
      <c r="G1503" t="s">
        <v>8219</v>
      </c>
      <c r="H1503">
        <v>1436364023</v>
      </c>
      <c r="I1503" s="9">
        <f t="shared" si="92"/>
        <v>42193.583599537036</v>
      </c>
      <c r="J1503">
        <v>1433772023</v>
      </c>
      <c r="K1503" s="9">
        <f t="shared" si="93"/>
        <v>42163.583599537036</v>
      </c>
      <c r="L1503" t="b">
        <v>1</v>
      </c>
      <c r="M1503">
        <v>885</v>
      </c>
      <c r="N1503" t="b">
        <v>1</v>
      </c>
      <c r="O1503" t="s">
        <v>8285</v>
      </c>
      <c r="P1503" s="5">
        <f t="shared" si="94"/>
        <v>166.33076923076925</v>
      </c>
      <c r="Q1503" s="13" t="s">
        <v>8251</v>
      </c>
      <c r="R1503" s="15">
        <f t="shared" si="95"/>
        <v>97.731073446327684</v>
      </c>
      <c r="S1503" t="s">
        <v>8338</v>
      </c>
      <c r="T1503" t="s">
        <v>8339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 s="13" t="s">
        <v>8225</v>
      </c>
      <c r="E1504">
        <v>22000</v>
      </c>
      <c r="F1504">
        <v>22318</v>
      </c>
      <c r="G1504" t="s">
        <v>8219</v>
      </c>
      <c r="H1504">
        <v>1458943200</v>
      </c>
      <c r="I1504" s="9">
        <f t="shared" si="92"/>
        <v>42454.916666666672</v>
      </c>
      <c r="J1504">
        <v>1456491680</v>
      </c>
      <c r="K1504" s="9">
        <f t="shared" si="93"/>
        <v>42426.542592592596</v>
      </c>
      <c r="L1504" t="b">
        <v>1</v>
      </c>
      <c r="M1504">
        <v>329</v>
      </c>
      <c r="N1504" t="b">
        <v>1</v>
      </c>
      <c r="O1504" t="s">
        <v>8285</v>
      </c>
      <c r="P1504" s="5">
        <f t="shared" si="94"/>
        <v>101.44545454545455</v>
      </c>
      <c r="Q1504" s="13" t="s">
        <v>8247</v>
      </c>
      <c r="R1504" s="15">
        <f t="shared" si="95"/>
        <v>67.835866261398181</v>
      </c>
      <c r="S1504" t="s">
        <v>8338</v>
      </c>
      <c r="T1504" t="s">
        <v>8339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 s="13" t="s">
        <v>8242</v>
      </c>
      <c r="E1505">
        <v>3750</v>
      </c>
      <c r="F1505">
        <v>4045.93</v>
      </c>
      <c r="G1505" t="s">
        <v>8219</v>
      </c>
      <c r="H1505">
        <v>1477210801</v>
      </c>
      <c r="I1505" s="9">
        <f t="shared" si="92"/>
        <v>42666.347233796296</v>
      </c>
      <c r="J1505">
        <v>1472026801</v>
      </c>
      <c r="K1505" s="9">
        <f t="shared" si="93"/>
        <v>42606.347233796296</v>
      </c>
      <c r="L1505" t="b">
        <v>1</v>
      </c>
      <c r="M1505">
        <v>71</v>
      </c>
      <c r="N1505" t="b">
        <v>1</v>
      </c>
      <c r="O1505" t="s">
        <v>8285</v>
      </c>
      <c r="P1505" s="5">
        <f t="shared" si="94"/>
        <v>107.89146666666667</v>
      </c>
      <c r="Q1505" s="13" t="s">
        <v>8249</v>
      </c>
      <c r="R1505" s="15">
        <f t="shared" si="95"/>
        <v>56.98492957746479</v>
      </c>
      <c r="S1505" t="s">
        <v>8338</v>
      </c>
      <c r="T1505" t="s">
        <v>8339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 s="13" t="s">
        <v>8225</v>
      </c>
      <c r="E1506">
        <v>6500</v>
      </c>
      <c r="F1506">
        <v>18066</v>
      </c>
      <c r="G1506" t="s">
        <v>8219</v>
      </c>
      <c r="H1506">
        <v>1402389180</v>
      </c>
      <c r="I1506" s="9">
        <f t="shared" si="92"/>
        <v>41800.356249999997</v>
      </c>
      <c r="J1506">
        <v>1399996024</v>
      </c>
      <c r="K1506" s="9">
        <f t="shared" si="93"/>
        <v>41772.657685185186</v>
      </c>
      <c r="L1506" t="b">
        <v>1</v>
      </c>
      <c r="M1506">
        <v>269</v>
      </c>
      <c r="N1506" t="b">
        <v>1</v>
      </c>
      <c r="O1506" t="s">
        <v>8285</v>
      </c>
      <c r="P1506" s="5">
        <f t="shared" si="94"/>
        <v>277.93846153846158</v>
      </c>
      <c r="Q1506" s="13" t="s">
        <v>8247</v>
      </c>
      <c r="R1506" s="15">
        <f t="shared" si="95"/>
        <v>67.159851301115239</v>
      </c>
      <c r="S1506" t="s">
        <v>8338</v>
      </c>
      <c r="T1506" t="s">
        <v>8339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 s="13" t="s">
        <v>8236</v>
      </c>
      <c r="E1507">
        <v>16000</v>
      </c>
      <c r="F1507">
        <v>16573</v>
      </c>
      <c r="G1507" t="s">
        <v>8219</v>
      </c>
      <c r="H1507">
        <v>1458676860</v>
      </c>
      <c r="I1507" s="9">
        <f t="shared" si="92"/>
        <v>42451.834027777775</v>
      </c>
      <c r="J1507">
        <v>1455446303</v>
      </c>
      <c r="K1507" s="9">
        <f t="shared" si="93"/>
        <v>42414.44332175926</v>
      </c>
      <c r="L1507" t="b">
        <v>1</v>
      </c>
      <c r="M1507">
        <v>345</v>
      </c>
      <c r="N1507" t="b">
        <v>1</v>
      </c>
      <c r="O1507" t="s">
        <v>8285</v>
      </c>
      <c r="P1507" s="5">
        <f t="shared" si="94"/>
        <v>103.58125</v>
      </c>
      <c r="Q1507" s="13" t="s">
        <v>8249</v>
      </c>
      <c r="R1507" s="15">
        <f t="shared" si="95"/>
        <v>48.037681159420288</v>
      </c>
      <c r="S1507" t="s">
        <v>8338</v>
      </c>
      <c r="T1507" t="s">
        <v>8339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 s="13" t="s">
        <v>8225</v>
      </c>
      <c r="E1508">
        <v>1500</v>
      </c>
      <c r="F1508">
        <v>1671</v>
      </c>
      <c r="G1508" t="s">
        <v>8219</v>
      </c>
      <c r="H1508">
        <v>1406227904</v>
      </c>
      <c r="I1508" s="9">
        <f t="shared" si="92"/>
        <v>41844.785925925928</v>
      </c>
      <c r="J1508">
        <v>1403635904</v>
      </c>
      <c r="K1508" s="9">
        <f t="shared" si="93"/>
        <v>41814.785925925928</v>
      </c>
      <c r="L1508" t="b">
        <v>1</v>
      </c>
      <c r="M1508">
        <v>43</v>
      </c>
      <c r="N1508" t="b">
        <v>1</v>
      </c>
      <c r="O1508" t="s">
        <v>8285</v>
      </c>
      <c r="P1508" s="5">
        <f t="shared" si="94"/>
        <v>111.4</v>
      </c>
      <c r="Q1508" s="13" t="s">
        <v>8247</v>
      </c>
      <c r="R1508" s="15">
        <f t="shared" si="95"/>
        <v>38.860465116279073</v>
      </c>
      <c r="S1508" t="s">
        <v>8338</v>
      </c>
      <c r="T1508" t="s">
        <v>8339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 s="13" t="s">
        <v>8224</v>
      </c>
      <c r="E1509">
        <v>1200</v>
      </c>
      <c r="F1509">
        <v>2580</v>
      </c>
      <c r="G1509" t="s">
        <v>8219</v>
      </c>
      <c r="H1509">
        <v>1273911000</v>
      </c>
      <c r="I1509" s="9">
        <f t="shared" si="92"/>
        <v>40313.340277777781</v>
      </c>
      <c r="J1509">
        <v>1268822909</v>
      </c>
      <c r="K1509" s="9">
        <f t="shared" si="93"/>
        <v>40254.450335648151</v>
      </c>
      <c r="L1509" t="b">
        <v>1</v>
      </c>
      <c r="M1509">
        <v>33</v>
      </c>
      <c r="N1509" t="b">
        <v>1</v>
      </c>
      <c r="O1509" t="s">
        <v>8285</v>
      </c>
      <c r="P1509" s="5">
        <f t="shared" si="94"/>
        <v>215</v>
      </c>
      <c r="Q1509" s="13" t="s">
        <v>8246</v>
      </c>
      <c r="R1509" s="15">
        <f t="shared" si="95"/>
        <v>78.181818181818187</v>
      </c>
      <c r="S1509" t="s">
        <v>8338</v>
      </c>
      <c r="T1509" t="s">
        <v>8339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 s="13" t="s">
        <v>8224</v>
      </c>
      <c r="E1510">
        <v>18500</v>
      </c>
      <c r="F1510">
        <v>20491</v>
      </c>
      <c r="G1510" t="s">
        <v>8219</v>
      </c>
      <c r="H1510">
        <v>1403880281</v>
      </c>
      <c r="I1510" s="9">
        <f t="shared" si="92"/>
        <v>41817.614363425928</v>
      </c>
      <c r="J1510">
        <v>1401201881</v>
      </c>
      <c r="K1510" s="9">
        <f t="shared" si="93"/>
        <v>41786.614363425928</v>
      </c>
      <c r="L1510" t="b">
        <v>1</v>
      </c>
      <c r="M1510">
        <v>211</v>
      </c>
      <c r="N1510" t="b">
        <v>1</v>
      </c>
      <c r="O1510" t="s">
        <v>8285</v>
      </c>
      <c r="P1510" s="5">
        <f t="shared" si="94"/>
        <v>110.76216216216217</v>
      </c>
      <c r="Q1510" s="13" t="s">
        <v>8246</v>
      </c>
      <c r="R1510" s="15">
        <f t="shared" si="95"/>
        <v>97.113744075829388</v>
      </c>
      <c r="S1510" t="s">
        <v>8338</v>
      </c>
      <c r="T1510" t="s">
        <v>8339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 s="13" t="s">
        <v>8236</v>
      </c>
      <c r="E1511">
        <v>17500</v>
      </c>
      <c r="F1511">
        <v>21637.22</v>
      </c>
      <c r="G1511" t="s">
        <v>8219</v>
      </c>
      <c r="H1511">
        <v>1487113140</v>
      </c>
      <c r="I1511" s="9">
        <f t="shared" si="92"/>
        <v>42780.957638888889</v>
      </c>
      <c r="J1511">
        <v>1484570885</v>
      </c>
      <c r="K1511" s="9">
        <f t="shared" si="93"/>
        <v>42751.533391203702</v>
      </c>
      <c r="L1511" t="b">
        <v>1</v>
      </c>
      <c r="M1511">
        <v>196</v>
      </c>
      <c r="N1511" t="b">
        <v>1</v>
      </c>
      <c r="O1511" t="s">
        <v>8285</v>
      </c>
      <c r="P1511" s="5">
        <f t="shared" si="94"/>
        <v>123.64125714285714</v>
      </c>
      <c r="Q1511" s="13" t="s">
        <v>8249</v>
      </c>
      <c r="R1511" s="15">
        <f t="shared" si="95"/>
        <v>110.39397959183674</v>
      </c>
      <c r="S1511" t="s">
        <v>8338</v>
      </c>
      <c r="T1511" t="s">
        <v>8339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 s="13" t="s">
        <v>8225</v>
      </c>
      <c r="E1512">
        <v>16000</v>
      </c>
      <c r="F1512">
        <v>16165.6</v>
      </c>
      <c r="G1512" t="s">
        <v>8219</v>
      </c>
      <c r="H1512">
        <v>1405761278</v>
      </c>
      <c r="I1512" s="9">
        <f t="shared" si="92"/>
        <v>41839.385162037033</v>
      </c>
      <c r="J1512">
        <v>1403169278</v>
      </c>
      <c r="K1512" s="9">
        <f t="shared" si="93"/>
        <v>41809.385162037033</v>
      </c>
      <c r="L1512" t="b">
        <v>1</v>
      </c>
      <c r="M1512">
        <v>405</v>
      </c>
      <c r="N1512" t="b">
        <v>1</v>
      </c>
      <c r="O1512" t="s">
        <v>8285</v>
      </c>
      <c r="P1512" s="5">
        <f t="shared" si="94"/>
        <v>101.03500000000001</v>
      </c>
      <c r="Q1512" s="13" t="s">
        <v>8247</v>
      </c>
      <c r="R1512" s="15">
        <f t="shared" si="95"/>
        <v>39.91506172839506</v>
      </c>
      <c r="S1512" t="s">
        <v>8338</v>
      </c>
      <c r="T1512" t="s">
        <v>8339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 s="13" t="s">
        <v>8224</v>
      </c>
      <c r="E1513">
        <v>14000</v>
      </c>
      <c r="F1513">
        <v>15651</v>
      </c>
      <c r="G1513" t="s">
        <v>8219</v>
      </c>
      <c r="H1513">
        <v>1447858804</v>
      </c>
      <c r="I1513" s="9">
        <f t="shared" si="92"/>
        <v>42326.625046296293</v>
      </c>
      <c r="J1513">
        <v>1445263204</v>
      </c>
      <c r="K1513" s="9">
        <f t="shared" si="93"/>
        <v>42296.583379629628</v>
      </c>
      <c r="L1513" t="b">
        <v>1</v>
      </c>
      <c r="M1513">
        <v>206</v>
      </c>
      <c r="N1513" t="b">
        <v>1</v>
      </c>
      <c r="O1513" t="s">
        <v>8285</v>
      </c>
      <c r="P1513" s="5">
        <f t="shared" si="94"/>
        <v>111.79285714285714</v>
      </c>
      <c r="Q1513" s="13" t="s">
        <v>8246</v>
      </c>
      <c r="R1513" s="15">
        <f t="shared" si="95"/>
        <v>75.975728155339809</v>
      </c>
      <c r="S1513" t="s">
        <v>8338</v>
      </c>
      <c r="T1513" t="s">
        <v>8339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 s="13" t="s">
        <v>8224</v>
      </c>
      <c r="E1514">
        <v>3500</v>
      </c>
      <c r="F1514">
        <v>19557</v>
      </c>
      <c r="G1514" t="s">
        <v>8219</v>
      </c>
      <c r="H1514">
        <v>1486311939</v>
      </c>
      <c r="I1514" s="9">
        <f t="shared" si="92"/>
        <v>42771.684479166666</v>
      </c>
      <c r="J1514">
        <v>1483719939</v>
      </c>
      <c r="K1514" s="9">
        <f t="shared" si="93"/>
        <v>42741.684479166666</v>
      </c>
      <c r="L1514" t="b">
        <v>1</v>
      </c>
      <c r="M1514">
        <v>335</v>
      </c>
      <c r="N1514" t="b">
        <v>1</v>
      </c>
      <c r="O1514" t="s">
        <v>8285</v>
      </c>
      <c r="P1514" s="5">
        <f t="shared" si="94"/>
        <v>558.7714285714286</v>
      </c>
      <c r="Q1514" s="13" t="s">
        <v>8246</v>
      </c>
      <c r="R1514" s="15">
        <f t="shared" si="95"/>
        <v>58.379104477611939</v>
      </c>
      <c r="S1514" t="s">
        <v>8338</v>
      </c>
      <c r="T1514" t="s">
        <v>8339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 s="13" t="s">
        <v>8225</v>
      </c>
      <c r="E1515">
        <v>8000</v>
      </c>
      <c r="F1515">
        <v>12001.5</v>
      </c>
      <c r="G1515" t="s">
        <v>8219</v>
      </c>
      <c r="H1515">
        <v>1405523866</v>
      </c>
      <c r="I1515" s="9">
        <f t="shared" si="92"/>
        <v>41836.637337962966</v>
      </c>
      <c r="J1515">
        <v>1402931866</v>
      </c>
      <c r="K1515" s="9">
        <f t="shared" si="93"/>
        <v>41806.637337962966</v>
      </c>
      <c r="L1515" t="b">
        <v>1</v>
      </c>
      <c r="M1515">
        <v>215</v>
      </c>
      <c r="N1515" t="b">
        <v>1</v>
      </c>
      <c r="O1515" t="s">
        <v>8285</v>
      </c>
      <c r="P1515" s="5">
        <f t="shared" si="94"/>
        <v>150.01875000000001</v>
      </c>
      <c r="Q1515" s="13" t="s">
        <v>8247</v>
      </c>
      <c r="R1515" s="15">
        <f t="shared" si="95"/>
        <v>55.82093023255814</v>
      </c>
      <c r="S1515" t="s">
        <v>8338</v>
      </c>
      <c r="T1515" t="s">
        <v>8339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 s="13" t="s">
        <v>8224</v>
      </c>
      <c r="E1516">
        <v>25000</v>
      </c>
      <c r="F1516">
        <v>26619</v>
      </c>
      <c r="G1516" t="s">
        <v>8219</v>
      </c>
      <c r="H1516">
        <v>1443363640</v>
      </c>
      <c r="I1516" s="9">
        <f t="shared" si="92"/>
        <v>42274.597685185188</v>
      </c>
      <c r="J1516">
        <v>1439907640</v>
      </c>
      <c r="K1516" s="9">
        <f t="shared" si="93"/>
        <v>42234.597685185188</v>
      </c>
      <c r="L1516" t="b">
        <v>1</v>
      </c>
      <c r="M1516">
        <v>176</v>
      </c>
      <c r="N1516" t="b">
        <v>1</v>
      </c>
      <c r="O1516" t="s">
        <v>8285</v>
      </c>
      <c r="P1516" s="5">
        <f t="shared" si="94"/>
        <v>106.476</v>
      </c>
      <c r="Q1516" s="13" t="s">
        <v>8246</v>
      </c>
      <c r="R1516" s="15">
        <f t="shared" si="95"/>
        <v>151.24431818181819</v>
      </c>
      <c r="S1516" t="s">
        <v>8338</v>
      </c>
      <c r="T1516" t="s">
        <v>8339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 s="13" t="s">
        <v>8234</v>
      </c>
      <c r="E1517">
        <v>300000</v>
      </c>
      <c r="F1517">
        <v>471567</v>
      </c>
      <c r="G1517" t="s">
        <v>8219</v>
      </c>
      <c r="H1517">
        <v>1458104697</v>
      </c>
      <c r="I1517" s="9">
        <f t="shared" si="92"/>
        <v>42445.211770833332</v>
      </c>
      <c r="J1517">
        <v>1455516297</v>
      </c>
      <c r="K1517" s="9">
        <f t="shared" si="93"/>
        <v>42415.253437499996</v>
      </c>
      <c r="L1517" t="b">
        <v>1</v>
      </c>
      <c r="M1517">
        <v>555</v>
      </c>
      <c r="N1517" t="b">
        <v>1</v>
      </c>
      <c r="O1517" t="s">
        <v>8285</v>
      </c>
      <c r="P1517" s="5">
        <f t="shared" si="94"/>
        <v>157.18899999999999</v>
      </c>
      <c r="Q1517" s="13" t="s">
        <v>8254</v>
      </c>
      <c r="R1517" s="15">
        <f t="shared" si="95"/>
        <v>849.67027027027029</v>
      </c>
      <c r="S1517" t="s">
        <v>8338</v>
      </c>
      <c r="T1517" t="s">
        <v>8339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 s="13" t="s">
        <v>8224</v>
      </c>
      <c r="E1518">
        <v>17000</v>
      </c>
      <c r="F1518">
        <v>18472</v>
      </c>
      <c r="G1518" t="s">
        <v>8219</v>
      </c>
      <c r="H1518">
        <v>1475762400</v>
      </c>
      <c r="I1518" s="9">
        <f t="shared" si="92"/>
        <v>42649.583333333328</v>
      </c>
      <c r="J1518">
        <v>1473160292</v>
      </c>
      <c r="K1518" s="9">
        <f t="shared" si="93"/>
        <v>42619.466342592597</v>
      </c>
      <c r="L1518" t="b">
        <v>1</v>
      </c>
      <c r="M1518">
        <v>116</v>
      </c>
      <c r="N1518" t="b">
        <v>1</v>
      </c>
      <c r="O1518" t="s">
        <v>8285</v>
      </c>
      <c r="P1518" s="5">
        <f t="shared" si="94"/>
        <v>108.65882352941176</v>
      </c>
      <c r="Q1518" s="13" t="s">
        <v>8246</v>
      </c>
      <c r="R1518" s="15">
        <f t="shared" si="95"/>
        <v>159.24137931034483</v>
      </c>
      <c r="S1518" t="s">
        <v>8338</v>
      </c>
      <c r="T1518" t="s">
        <v>8339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 s="13" t="s">
        <v>8224</v>
      </c>
      <c r="E1519">
        <v>15000</v>
      </c>
      <c r="F1519">
        <v>24297</v>
      </c>
      <c r="G1519" t="s">
        <v>8219</v>
      </c>
      <c r="H1519">
        <v>1417845600</v>
      </c>
      <c r="I1519" s="9">
        <f t="shared" si="92"/>
        <v>41979.25</v>
      </c>
      <c r="J1519">
        <v>1415194553</v>
      </c>
      <c r="K1519" s="9">
        <f t="shared" si="93"/>
        <v>41948.56658564815</v>
      </c>
      <c r="L1519" t="b">
        <v>1</v>
      </c>
      <c r="M1519">
        <v>615</v>
      </c>
      <c r="N1519" t="b">
        <v>1</v>
      </c>
      <c r="O1519" t="s">
        <v>8285</v>
      </c>
      <c r="P1519" s="5">
        <f t="shared" si="94"/>
        <v>161.97999999999999</v>
      </c>
      <c r="Q1519" s="13" t="s">
        <v>8246</v>
      </c>
      <c r="R1519" s="15">
        <f t="shared" si="95"/>
        <v>39.507317073170732</v>
      </c>
      <c r="S1519" t="s">
        <v>8338</v>
      </c>
      <c r="T1519" t="s">
        <v>8339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 s="13" t="s">
        <v>8224</v>
      </c>
      <c r="E1520">
        <v>15000</v>
      </c>
      <c r="F1520">
        <v>30805</v>
      </c>
      <c r="G1520" t="s">
        <v>8219</v>
      </c>
      <c r="H1520">
        <v>1401565252</v>
      </c>
      <c r="I1520" s="9">
        <f t="shared" si="92"/>
        <v>41790.8200462963</v>
      </c>
      <c r="J1520">
        <v>1398973252</v>
      </c>
      <c r="K1520" s="9">
        <f t="shared" si="93"/>
        <v>41760.8200462963</v>
      </c>
      <c r="L1520" t="b">
        <v>1</v>
      </c>
      <c r="M1520">
        <v>236</v>
      </c>
      <c r="N1520" t="b">
        <v>1</v>
      </c>
      <c r="O1520" t="s">
        <v>8285</v>
      </c>
      <c r="P1520" s="5">
        <f t="shared" si="94"/>
        <v>205.36666666666665</v>
      </c>
      <c r="Q1520" s="13" t="s">
        <v>8246</v>
      </c>
      <c r="R1520" s="15">
        <f t="shared" si="95"/>
        <v>130.52966101694915</v>
      </c>
      <c r="S1520" t="s">
        <v>8338</v>
      </c>
      <c r="T1520" t="s">
        <v>8339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 s="13" t="s">
        <v>8224</v>
      </c>
      <c r="E1521">
        <v>9000</v>
      </c>
      <c r="F1521">
        <v>9302.75</v>
      </c>
      <c r="G1521" t="s">
        <v>8219</v>
      </c>
      <c r="H1521">
        <v>1403301540</v>
      </c>
      <c r="I1521" s="9">
        <f t="shared" si="92"/>
        <v>41810.915972222225</v>
      </c>
      <c r="J1521">
        <v>1400867283</v>
      </c>
      <c r="K1521" s="9">
        <f t="shared" si="93"/>
        <v>41782.741701388892</v>
      </c>
      <c r="L1521" t="b">
        <v>1</v>
      </c>
      <c r="M1521">
        <v>145</v>
      </c>
      <c r="N1521" t="b">
        <v>1</v>
      </c>
      <c r="O1521" t="s">
        <v>8285</v>
      </c>
      <c r="P1521" s="5">
        <f t="shared" si="94"/>
        <v>103.36388888888889</v>
      </c>
      <c r="Q1521" s="13" t="s">
        <v>8246</v>
      </c>
      <c r="R1521" s="15">
        <f t="shared" si="95"/>
        <v>64.156896551724131</v>
      </c>
      <c r="S1521" t="s">
        <v>8338</v>
      </c>
      <c r="T1521" t="s">
        <v>8339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 s="13" t="s">
        <v>8224</v>
      </c>
      <c r="E1522">
        <v>18000</v>
      </c>
      <c r="F1522">
        <v>18625</v>
      </c>
      <c r="G1522" t="s">
        <v>8219</v>
      </c>
      <c r="H1522">
        <v>1418961600</v>
      </c>
      <c r="I1522" s="9">
        <f t="shared" si="92"/>
        <v>41992.166666666672</v>
      </c>
      <c r="J1522">
        <v>1415824513</v>
      </c>
      <c r="K1522" s="9">
        <f t="shared" si="93"/>
        <v>41955.857789351852</v>
      </c>
      <c r="L1522" t="b">
        <v>1</v>
      </c>
      <c r="M1522">
        <v>167</v>
      </c>
      <c r="N1522" t="b">
        <v>1</v>
      </c>
      <c r="O1522" t="s">
        <v>8285</v>
      </c>
      <c r="P1522" s="5">
        <f t="shared" si="94"/>
        <v>103.47222222222223</v>
      </c>
      <c r="Q1522" s="13" t="s">
        <v>8246</v>
      </c>
      <c r="R1522" s="15">
        <f t="shared" si="95"/>
        <v>111.52694610778443</v>
      </c>
      <c r="S1522" t="s">
        <v>8338</v>
      </c>
      <c r="T1522" t="s">
        <v>8339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 s="13" t="s">
        <v>8224</v>
      </c>
      <c r="E1523">
        <v>37500</v>
      </c>
      <c r="F1523">
        <v>40055</v>
      </c>
      <c r="G1523" t="s">
        <v>8219</v>
      </c>
      <c r="H1523">
        <v>1465272091</v>
      </c>
      <c r="I1523" s="9">
        <f t="shared" si="92"/>
        <v>42528.167719907404</v>
      </c>
      <c r="J1523">
        <v>1462248091</v>
      </c>
      <c r="K1523" s="9">
        <f t="shared" si="93"/>
        <v>42493.167719907404</v>
      </c>
      <c r="L1523" t="b">
        <v>1</v>
      </c>
      <c r="M1523">
        <v>235</v>
      </c>
      <c r="N1523" t="b">
        <v>1</v>
      </c>
      <c r="O1523" t="s">
        <v>8285</v>
      </c>
      <c r="P1523" s="5">
        <f t="shared" si="94"/>
        <v>106.81333333333333</v>
      </c>
      <c r="Q1523" s="13" t="s">
        <v>8246</v>
      </c>
      <c r="R1523" s="15">
        <f t="shared" si="95"/>
        <v>170.44680851063831</v>
      </c>
      <c r="S1523" t="s">
        <v>8338</v>
      </c>
      <c r="T1523" t="s">
        <v>8339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 s="13" t="s">
        <v>8224</v>
      </c>
      <c r="E1524">
        <v>43500</v>
      </c>
      <c r="F1524">
        <v>60450.1</v>
      </c>
      <c r="G1524" t="s">
        <v>8219</v>
      </c>
      <c r="H1524">
        <v>1413575739</v>
      </c>
      <c r="I1524" s="9">
        <f t="shared" si="92"/>
        <v>41929.830312500002</v>
      </c>
      <c r="J1524">
        <v>1410983739</v>
      </c>
      <c r="K1524" s="9">
        <f t="shared" si="93"/>
        <v>41899.830312500002</v>
      </c>
      <c r="L1524" t="b">
        <v>1</v>
      </c>
      <c r="M1524">
        <v>452</v>
      </c>
      <c r="N1524" t="b">
        <v>1</v>
      </c>
      <c r="O1524" t="s">
        <v>8285</v>
      </c>
      <c r="P1524" s="5">
        <f t="shared" si="94"/>
        <v>138.96574712643678</v>
      </c>
      <c r="Q1524" s="13" t="s">
        <v>8246</v>
      </c>
      <c r="R1524" s="15">
        <f t="shared" si="95"/>
        <v>133.7391592920354</v>
      </c>
      <c r="S1524" t="s">
        <v>8338</v>
      </c>
      <c r="T1524" t="s">
        <v>8339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 s="13" t="s">
        <v>8224</v>
      </c>
      <c r="E1525">
        <v>18500</v>
      </c>
      <c r="F1525">
        <v>23096</v>
      </c>
      <c r="G1525" t="s">
        <v>8219</v>
      </c>
      <c r="H1525">
        <v>1419292800</v>
      </c>
      <c r="I1525" s="9">
        <f t="shared" si="92"/>
        <v>41996</v>
      </c>
      <c r="J1525">
        <v>1416592916</v>
      </c>
      <c r="K1525" s="9">
        <f t="shared" si="93"/>
        <v>41964.751342592594</v>
      </c>
      <c r="L1525" t="b">
        <v>1</v>
      </c>
      <c r="M1525">
        <v>241</v>
      </c>
      <c r="N1525" t="b">
        <v>1</v>
      </c>
      <c r="O1525" t="s">
        <v>8285</v>
      </c>
      <c r="P1525" s="5">
        <f t="shared" si="94"/>
        <v>124.84324324324325</v>
      </c>
      <c r="Q1525" s="13" t="s">
        <v>8246</v>
      </c>
      <c r="R1525" s="15">
        <f t="shared" si="95"/>
        <v>95.834024896265561</v>
      </c>
      <c r="S1525" t="s">
        <v>8338</v>
      </c>
      <c r="T1525" t="s">
        <v>8339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 s="13" t="s">
        <v>8235</v>
      </c>
      <c r="E1526">
        <v>3000</v>
      </c>
      <c r="F1526">
        <v>6210</v>
      </c>
      <c r="G1526" t="s">
        <v>8219</v>
      </c>
      <c r="H1526">
        <v>1487592090</v>
      </c>
      <c r="I1526" s="9">
        <f t="shared" si="92"/>
        <v>42786.501041666663</v>
      </c>
      <c r="J1526">
        <v>1485000090</v>
      </c>
      <c r="K1526" s="9">
        <f t="shared" si="93"/>
        <v>42756.501041666663</v>
      </c>
      <c r="L1526" t="b">
        <v>1</v>
      </c>
      <c r="M1526">
        <v>28</v>
      </c>
      <c r="N1526" t="b">
        <v>1</v>
      </c>
      <c r="O1526" t="s">
        <v>8285</v>
      </c>
      <c r="P1526" s="5">
        <f t="shared" si="94"/>
        <v>206.99999999999997</v>
      </c>
      <c r="Q1526" s="13" t="s">
        <v>8255</v>
      </c>
      <c r="R1526" s="15">
        <f t="shared" si="95"/>
        <v>221.78571428571428</v>
      </c>
      <c r="S1526" t="s">
        <v>8338</v>
      </c>
      <c r="T1526" t="s">
        <v>8339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 s="13" t="s">
        <v>8224</v>
      </c>
      <c r="E1527">
        <v>2600</v>
      </c>
      <c r="F1527">
        <v>4524.1499999999996</v>
      </c>
      <c r="G1527" t="s">
        <v>8219</v>
      </c>
      <c r="H1527">
        <v>1471539138</v>
      </c>
      <c r="I1527" s="9">
        <f t="shared" si="92"/>
        <v>42600.702986111108</v>
      </c>
      <c r="J1527">
        <v>1468947138</v>
      </c>
      <c r="K1527" s="9">
        <f t="shared" si="93"/>
        <v>42570.702986111108</v>
      </c>
      <c r="L1527" t="b">
        <v>1</v>
      </c>
      <c r="M1527">
        <v>140</v>
      </c>
      <c r="N1527" t="b">
        <v>1</v>
      </c>
      <c r="O1527" t="s">
        <v>8285</v>
      </c>
      <c r="P1527" s="5">
        <f t="shared" si="94"/>
        <v>174.00576923076923</v>
      </c>
      <c r="Q1527" s="13" t="s">
        <v>8246</v>
      </c>
      <c r="R1527" s="15">
        <f t="shared" si="95"/>
        <v>32.315357142857138</v>
      </c>
      <c r="S1527" t="s">
        <v>8338</v>
      </c>
      <c r="T1527" t="s">
        <v>8339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 s="13" t="s">
        <v>8224</v>
      </c>
      <c r="E1528">
        <v>23000</v>
      </c>
      <c r="F1528">
        <v>27675</v>
      </c>
      <c r="G1528" t="s">
        <v>8219</v>
      </c>
      <c r="H1528">
        <v>1453185447</v>
      </c>
      <c r="I1528" s="9">
        <f t="shared" si="92"/>
        <v>42388.276006944448</v>
      </c>
      <c r="J1528">
        <v>1448951847</v>
      </c>
      <c r="K1528" s="9">
        <f t="shared" si="93"/>
        <v>42339.276006944448</v>
      </c>
      <c r="L1528" t="b">
        <v>1</v>
      </c>
      <c r="M1528">
        <v>280</v>
      </c>
      <c r="N1528" t="b">
        <v>1</v>
      </c>
      <c r="O1528" t="s">
        <v>8285</v>
      </c>
      <c r="P1528" s="5">
        <f t="shared" si="94"/>
        <v>120.32608695652173</v>
      </c>
      <c r="Q1528" s="13" t="s">
        <v>8246</v>
      </c>
      <c r="R1528" s="15">
        <f t="shared" si="95"/>
        <v>98.839285714285708</v>
      </c>
      <c r="S1528" t="s">
        <v>8338</v>
      </c>
      <c r="T1528" t="s">
        <v>8339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 s="13" t="s">
        <v>8224</v>
      </c>
      <c r="E1529">
        <v>3500</v>
      </c>
      <c r="F1529">
        <v>3865.55</v>
      </c>
      <c r="G1529" t="s">
        <v>8219</v>
      </c>
      <c r="H1529">
        <v>1489497886</v>
      </c>
      <c r="I1529" s="9">
        <f t="shared" si="92"/>
        <v>42808.558865740735</v>
      </c>
      <c r="J1529">
        <v>1487082286</v>
      </c>
      <c r="K1529" s="9">
        <f t="shared" si="93"/>
        <v>42780.600532407407</v>
      </c>
      <c r="L1529" t="b">
        <v>1</v>
      </c>
      <c r="M1529">
        <v>70</v>
      </c>
      <c r="N1529" t="b">
        <v>1</v>
      </c>
      <c r="O1529" t="s">
        <v>8285</v>
      </c>
      <c r="P1529" s="5">
        <f t="shared" si="94"/>
        <v>110.44428571428573</v>
      </c>
      <c r="Q1529" s="13" t="s">
        <v>8246</v>
      </c>
      <c r="R1529" s="15">
        <f t="shared" si="95"/>
        <v>55.222142857142863</v>
      </c>
      <c r="S1529" t="s">
        <v>8338</v>
      </c>
      <c r="T1529" t="s">
        <v>8339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 s="13" t="s">
        <v>8224</v>
      </c>
      <c r="E1530">
        <v>3000</v>
      </c>
      <c r="F1530">
        <v>8447</v>
      </c>
      <c r="G1530" t="s">
        <v>8219</v>
      </c>
      <c r="H1530">
        <v>1485907200</v>
      </c>
      <c r="I1530" s="9">
        <f t="shared" si="92"/>
        <v>42767</v>
      </c>
      <c r="J1530">
        <v>1483292122</v>
      </c>
      <c r="K1530" s="9">
        <f t="shared" si="93"/>
        <v>42736.732893518521</v>
      </c>
      <c r="L1530" t="b">
        <v>1</v>
      </c>
      <c r="M1530">
        <v>160</v>
      </c>
      <c r="N1530" t="b">
        <v>1</v>
      </c>
      <c r="O1530" t="s">
        <v>8285</v>
      </c>
      <c r="P1530" s="5">
        <f t="shared" si="94"/>
        <v>281.56666666666666</v>
      </c>
      <c r="Q1530" s="13" t="s">
        <v>8246</v>
      </c>
      <c r="R1530" s="15">
        <f t="shared" si="95"/>
        <v>52.793750000000003</v>
      </c>
      <c r="S1530" t="s">
        <v>8338</v>
      </c>
      <c r="T1530" t="s">
        <v>8339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 s="13" t="s">
        <v>8224</v>
      </c>
      <c r="E1531">
        <v>19000</v>
      </c>
      <c r="F1531">
        <v>19129</v>
      </c>
      <c r="G1531" t="s">
        <v>8219</v>
      </c>
      <c r="H1531">
        <v>1426773920</v>
      </c>
      <c r="I1531" s="9">
        <f t="shared" si="92"/>
        <v>42082.587037037039</v>
      </c>
      <c r="J1531">
        <v>1424185520</v>
      </c>
      <c r="K1531" s="9">
        <f t="shared" si="93"/>
        <v>42052.628703703704</v>
      </c>
      <c r="L1531" t="b">
        <v>1</v>
      </c>
      <c r="M1531">
        <v>141</v>
      </c>
      <c r="N1531" t="b">
        <v>1</v>
      </c>
      <c r="O1531" t="s">
        <v>8285</v>
      </c>
      <c r="P1531" s="5">
        <f t="shared" si="94"/>
        <v>100.67894736842105</v>
      </c>
      <c r="Q1531" s="13" t="s">
        <v>8246</v>
      </c>
      <c r="R1531" s="15">
        <f t="shared" si="95"/>
        <v>135.66666666666666</v>
      </c>
      <c r="S1531" t="s">
        <v>8338</v>
      </c>
      <c r="T1531" t="s">
        <v>8339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 s="13" t="s">
        <v>8224</v>
      </c>
      <c r="E1532">
        <v>35000</v>
      </c>
      <c r="F1532">
        <v>47189</v>
      </c>
      <c r="G1532" t="s">
        <v>8219</v>
      </c>
      <c r="H1532">
        <v>1445624695</v>
      </c>
      <c r="I1532" s="9">
        <f t="shared" si="92"/>
        <v>42300.767303240747</v>
      </c>
      <c r="J1532">
        <v>1443464695</v>
      </c>
      <c r="K1532" s="9">
        <f t="shared" si="93"/>
        <v>42275.767303240747</v>
      </c>
      <c r="L1532" t="b">
        <v>1</v>
      </c>
      <c r="M1532">
        <v>874</v>
      </c>
      <c r="N1532" t="b">
        <v>1</v>
      </c>
      <c r="O1532" t="s">
        <v>8285</v>
      </c>
      <c r="P1532" s="5">
        <f t="shared" si="94"/>
        <v>134.82571428571427</v>
      </c>
      <c r="Q1532" s="13" t="s">
        <v>8246</v>
      </c>
      <c r="R1532" s="15">
        <f t="shared" si="95"/>
        <v>53.991990846681922</v>
      </c>
      <c r="S1532" t="s">
        <v>8338</v>
      </c>
      <c r="T1532" t="s">
        <v>8339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 s="13" t="s">
        <v>8224</v>
      </c>
      <c r="E1533">
        <v>2350</v>
      </c>
      <c r="F1533">
        <v>4135</v>
      </c>
      <c r="G1533" t="s">
        <v>8219</v>
      </c>
      <c r="H1533">
        <v>1417402800</v>
      </c>
      <c r="I1533" s="9">
        <f t="shared" si="92"/>
        <v>41974.125</v>
      </c>
      <c r="J1533">
        <v>1414610126</v>
      </c>
      <c r="K1533" s="9">
        <f t="shared" si="93"/>
        <v>41941.802384259259</v>
      </c>
      <c r="L1533" t="b">
        <v>1</v>
      </c>
      <c r="M1533">
        <v>73</v>
      </c>
      <c r="N1533" t="b">
        <v>1</v>
      </c>
      <c r="O1533" t="s">
        <v>8285</v>
      </c>
      <c r="P1533" s="5">
        <f t="shared" si="94"/>
        <v>175.95744680851064</v>
      </c>
      <c r="Q1533" s="13" t="s">
        <v>8246</v>
      </c>
      <c r="R1533" s="15">
        <f t="shared" si="95"/>
        <v>56.643835616438359</v>
      </c>
      <c r="S1533" t="s">
        <v>8338</v>
      </c>
      <c r="T1533" t="s">
        <v>8339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 s="13" t="s">
        <v>8226</v>
      </c>
      <c r="E1534">
        <v>5000</v>
      </c>
      <c r="F1534">
        <v>24201</v>
      </c>
      <c r="G1534" t="s">
        <v>8219</v>
      </c>
      <c r="H1534">
        <v>1455548400</v>
      </c>
      <c r="I1534" s="9">
        <f t="shared" si="92"/>
        <v>42415.625</v>
      </c>
      <c r="J1534">
        <v>1453461865</v>
      </c>
      <c r="K1534" s="9">
        <f t="shared" si="93"/>
        <v>42391.475289351853</v>
      </c>
      <c r="L1534" t="b">
        <v>1</v>
      </c>
      <c r="M1534">
        <v>294</v>
      </c>
      <c r="N1534" t="b">
        <v>1</v>
      </c>
      <c r="O1534" t="s">
        <v>8285</v>
      </c>
      <c r="P1534" s="5">
        <f t="shared" si="94"/>
        <v>484.02000000000004</v>
      </c>
      <c r="Q1534" s="13" t="s">
        <v>8248</v>
      </c>
      <c r="R1534" s="15">
        <f t="shared" si="95"/>
        <v>82.316326530612244</v>
      </c>
      <c r="S1534" t="s">
        <v>8338</v>
      </c>
      <c r="T1534" t="s">
        <v>8339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 s="13" t="s">
        <v>8224</v>
      </c>
      <c r="E1535">
        <v>45000</v>
      </c>
      <c r="F1535">
        <v>65313</v>
      </c>
      <c r="G1535" t="s">
        <v>8219</v>
      </c>
      <c r="H1535">
        <v>1462161540</v>
      </c>
      <c r="I1535" s="9">
        <f t="shared" si="92"/>
        <v>42492.165972222225</v>
      </c>
      <c r="J1535">
        <v>1457913777</v>
      </c>
      <c r="K1535" s="9">
        <f t="shared" si="93"/>
        <v>42443.00204861111</v>
      </c>
      <c r="L1535" t="b">
        <v>1</v>
      </c>
      <c r="M1535">
        <v>740</v>
      </c>
      <c r="N1535" t="b">
        <v>1</v>
      </c>
      <c r="O1535" t="s">
        <v>8285</v>
      </c>
      <c r="P1535" s="5">
        <f t="shared" si="94"/>
        <v>145.14000000000001</v>
      </c>
      <c r="Q1535" s="13" t="s">
        <v>8246</v>
      </c>
      <c r="R1535" s="15">
        <f t="shared" si="95"/>
        <v>88.26081081081081</v>
      </c>
      <c r="S1535" t="s">
        <v>8338</v>
      </c>
      <c r="T1535" t="s">
        <v>8339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 s="13" t="s">
        <v>8224</v>
      </c>
      <c r="E1536">
        <v>7500</v>
      </c>
      <c r="F1536">
        <v>31330</v>
      </c>
      <c r="G1536" t="s">
        <v>8219</v>
      </c>
      <c r="H1536">
        <v>1441383062</v>
      </c>
      <c r="I1536" s="9">
        <f t="shared" si="92"/>
        <v>42251.67432870371</v>
      </c>
      <c r="J1536">
        <v>1438791062</v>
      </c>
      <c r="K1536" s="9">
        <f t="shared" si="93"/>
        <v>42221.67432870371</v>
      </c>
      <c r="L1536" t="b">
        <v>1</v>
      </c>
      <c r="M1536">
        <v>369</v>
      </c>
      <c r="N1536" t="b">
        <v>1</v>
      </c>
      <c r="O1536" t="s">
        <v>8285</v>
      </c>
      <c r="P1536" s="5">
        <f t="shared" si="94"/>
        <v>417.73333333333335</v>
      </c>
      <c r="Q1536" s="13" t="s">
        <v>8246</v>
      </c>
      <c r="R1536" s="15">
        <f t="shared" si="95"/>
        <v>84.905149051490511</v>
      </c>
      <c r="S1536" t="s">
        <v>8338</v>
      </c>
      <c r="T1536" t="s">
        <v>8339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 s="13" t="s">
        <v>8224</v>
      </c>
      <c r="E1537">
        <v>4000</v>
      </c>
      <c r="F1537">
        <v>5297</v>
      </c>
      <c r="G1537" t="s">
        <v>8219</v>
      </c>
      <c r="H1537">
        <v>1464040800</v>
      </c>
      <c r="I1537" s="9">
        <f t="shared" si="92"/>
        <v>42513.916666666672</v>
      </c>
      <c r="J1537">
        <v>1461527631</v>
      </c>
      <c r="K1537" s="9">
        <f t="shared" si="93"/>
        <v>42484.829062500001</v>
      </c>
      <c r="L1537" t="b">
        <v>1</v>
      </c>
      <c r="M1537">
        <v>110</v>
      </c>
      <c r="N1537" t="b">
        <v>1</v>
      </c>
      <c r="O1537" t="s">
        <v>8285</v>
      </c>
      <c r="P1537" s="5">
        <f t="shared" si="94"/>
        <v>132.42499999999998</v>
      </c>
      <c r="Q1537" s="13" t="s">
        <v>8246</v>
      </c>
      <c r="R1537" s="15">
        <f t="shared" si="95"/>
        <v>48.154545454545456</v>
      </c>
      <c r="S1537" t="s">
        <v>8338</v>
      </c>
      <c r="T1537" t="s">
        <v>8339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 s="13" t="s">
        <v>8224</v>
      </c>
      <c r="E1538">
        <v>12000</v>
      </c>
      <c r="F1538">
        <v>30037.01</v>
      </c>
      <c r="G1538" t="s">
        <v>8219</v>
      </c>
      <c r="H1538">
        <v>1440702910</v>
      </c>
      <c r="I1538" s="9">
        <f t="shared" ref="I1538:I1601" si="96">(((H1538/60)/60)/24)+DATE(1970,1,1)</f>
        <v>42243.802199074074</v>
      </c>
      <c r="J1538">
        <v>1438110910</v>
      </c>
      <c r="K1538" s="9">
        <f t="shared" ref="K1538:K1601" si="97">(((J1538/60)/60)/24)+DATE(1970,1,1)</f>
        <v>42213.802199074074</v>
      </c>
      <c r="L1538" t="b">
        <v>1</v>
      </c>
      <c r="M1538">
        <v>455</v>
      </c>
      <c r="N1538" t="b">
        <v>1</v>
      </c>
      <c r="O1538" t="s">
        <v>8285</v>
      </c>
      <c r="P1538" s="5">
        <f t="shared" ref="P1538:P1601" si="98">F1538/E1538*100</f>
        <v>250.30841666666666</v>
      </c>
      <c r="Q1538" s="13" t="s">
        <v>8246</v>
      </c>
      <c r="R1538" s="15">
        <f t="shared" ref="R1538:R1601" si="99">IF(M1538&gt;0,F1538/M1538,"0")</f>
        <v>66.015406593406595</v>
      </c>
      <c r="S1538" t="s">
        <v>8338</v>
      </c>
      <c r="T1538" t="s">
        <v>8339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 s="13" t="s">
        <v>8236</v>
      </c>
      <c r="E1539">
        <v>12000</v>
      </c>
      <c r="F1539">
        <v>21588</v>
      </c>
      <c r="G1539" t="s">
        <v>8219</v>
      </c>
      <c r="H1539">
        <v>1470506400</v>
      </c>
      <c r="I1539" s="9">
        <f t="shared" si="96"/>
        <v>42588.75</v>
      </c>
      <c r="J1539">
        <v>1467358427</v>
      </c>
      <c r="K1539" s="9">
        <f t="shared" si="97"/>
        <v>42552.315127314811</v>
      </c>
      <c r="L1539" t="b">
        <v>1</v>
      </c>
      <c r="M1539">
        <v>224</v>
      </c>
      <c r="N1539" t="b">
        <v>1</v>
      </c>
      <c r="O1539" t="s">
        <v>8285</v>
      </c>
      <c r="P1539" s="5">
        <f t="shared" si="98"/>
        <v>179.9</v>
      </c>
      <c r="Q1539" s="13" t="s">
        <v>8249</v>
      </c>
      <c r="R1539" s="15">
        <f t="shared" si="99"/>
        <v>96.375</v>
      </c>
      <c r="S1539" t="s">
        <v>8338</v>
      </c>
      <c r="T1539" t="s">
        <v>8339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 s="13" t="s">
        <v>8224</v>
      </c>
      <c r="E1540">
        <v>7000</v>
      </c>
      <c r="F1540">
        <v>7184</v>
      </c>
      <c r="G1540" t="s">
        <v>8219</v>
      </c>
      <c r="H1540">
        <v>1421952370</v>
      </c>
      <c r="I1540" s="9">
        <f t="shared" si="96"/>
        <v>42026.782060185185</v>
      </c>
      <c r="J1540">
        <v>1418064370</v>
      </c>
      <c r="K1540" s="9">
        <f t="shared" si="97"/>
        <v>41981.782060185185</v>
      </c>
      <c r="L1540" t="b">
        <v>1</v>
      </c>
      <c r="M1540">
        <v>46</v>
      </c>
      <c r="N1540" t="b">
        <v>1</v>
      </c>
      <c r="O1540" t="s">
        <v>8285</v>
      </c>
      <c r="P1540" s="5">
        <f t="shared" si="98"/>
        <v>102.62857142857142</v>
      </c>
      <c r="Q1540" s="13" t="s">
        <v>8246</v>
      </c>
      <c r="R1540" s="15">
        <f t="shared" si="99"/>
        <v>156.17391304347825</v>
      </c>
      <c r="S1540" t="s">
        <v>8338</v>
      </c>
      <c r="T1540" t="s">
        <v>8339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 s="13" t="s">
        <v>8224</v>
      </c>
      <c r="E1541">
        <v>20000</v>
      </c>
      <c r="F1541">
        <v>27197.22</v>
      </c>
      <c r="G1541" t="s">
        <v>8219</v>
      </c>
      <c r="H1541">
        <v>1483481019</v>
      </c>
      <c r="I1541" s="9">
        <f t="shared" si="96"/>
        <v>42738.919201388882</v>
      </c>
      <c r="J1541">
        <v>1480629819</v>
      </c>
      <c r="K1541" s="9">
        <f t="shared" si="97"/>
        <v>42705.919201388882</v>
      </c>
      <c r="L1541" t="b">
        <v>0</v>
      </c>
      <c r="M1541">
        <v>284</v>
      </c>
      <c r="N1541" t="b">
        <v>1</v>
      </c>
      <c r="O1541" t="s">
        <v>8285</v>
      </c>
      <c r="P1541" s="5">
        <f t="shared" si="98"/>
        <v>135.98609999999999</v>
      </c>
      <c r="Q1541" s="13" t="s">
        <v>8246</v>
      </c>
      <c r="R1541" s="15">
        <f t="shared" si="99"/>
        <v>95.764859154929582</v>
      </c>
      <c r="S1541" t="s">
        <v>8338</v>
      </c>
      <c r="T1541" t="s">
        <v>8339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 s="13" t="s">
        <v>8224</v>
      </c>
      <c r="E1542">
        <v>15000</v>
      </c>
      <c r="F1542">
        <v>17680</v>
      </c>
      <c r="G1542" t="s">
        <v>8219</v>
      </c>
      <c r="H1542">
        <v>1416964500</v>
      </c>
      <c r="I1542" s="9">
        <f t="shared" si="96"/>
        <v>41969.052083333328</v>
      </c>
      <c r="J1542">
        <v>1414368616</v>
      </c>
      <c r="K1542" s="9">
        <f t="shared" si="97"/>
        <v>41939.00712962963</v>
      </c>
      <c r="L1542" t="b">
        <v>1</v>
      </c>
      <c r="M1542">
        <v>98</v>
      </c>
      <c r="N1542" t="b">
        <v>1</v>
      </c>
      <c r="O1542" t="s">
        <v>8285</v>
      </c>
      <c r="P1542" s="5">
        <f t="shared" si="98"/>
        <v>117.86666666666667</v>
      </c>
      <c r="Q1542" s="13" t="s">
        <v>8246</v>
      </c>
      <c r="R1542" s="15">
        <f t="shared" si="99"/>
        <v>180.40816326530611</v>
      </c>
      <c r="S1542" t="s">
        <v>8338</v>
      </c>
      <c r="T1542" t="s">
        <v>8339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 s="13" t="s">
        <v>8224</v>
      </c>
      <c r="E1543">
        <v>18000</v>
      </c>
      <c r="F1543">
        <v>6</v>
      </c>
      <c r="G1543" t="s">
        <v>8221</v>
      </c>
      <c r="H1543">
        <v>1420045538</v>
      </c>
      <c r="I1543" s="9">
        <f t="shared" si="96"/>
        <v>42004.712245370371</v>
      </c>
      <c r="J1543">
        <v>1417453538</v>
      </c>
      <c r="K1543" s="9">
        <f t="shared" si="97"/>
        <v>41974.712245370371</v>
      </c>
      <c r="L1543" t="b">
        <v>0</v>
      </c>
      <c r="M1543">
        <v>2</v>
      </c>
      <c r="N1543" t="b">
        <v>0</v>
      </c>
      <c r="O1543" t="s">
        <v>8289</v>
      </c>
      <c r="P1543" s="5">
        <f t="shared" si="98"/>
        <v>3.3333333333333333E-2</v>
      </c>
      <c r="Q1543" s="13" t="s">
        <v>8246</v>
      </c>
      <c r="R1543" s="15">
        <f t="shared" si="99"/>
        <v>3</v>
      </c>
      <c r="S1543" t="s">
        <v>8338</v>
      </c>
      <c r="T1543" t="s">
        <v>8343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 s="13" t="s">
        <v>8229</v>
      </c>
      <c r="E1544">
        <v>500</v>
      </c>
      <c r="F1544">
        <v>20</v>
      </c>
      <c r="G1544" t="s">
        <v>8221</v>
      </c>
      <c r="H1544">
        <v>1435708500</v>
      </c>
      <c r="I1544" s="9">
        <f t="shared" si="96"/>
        <v>42185.996527777781</v>
      </c>
      <c r="J1544">
        <v>1434412500</v>
      </c>
      <c r="K1544" s="9">
        <f t="shared" si="97"/>
        <v>42170.996527777781</v>
      </c>
      <c r="L1544" t="b">
        <v>0</v>
      </c>
      <c r="M1544">
        <v>1</v>
      </c>
      <c r="N1544" t="b">
        <v>0</v>
      </c>
      <c r="O1544" t="s">
        <v>8289</v>
      </c>
      <c r="P1544" s="5">
        <f t="shared" si="98"/>
        <v>4</v>
      </c>
      <c r="Q1544" s="13" t="s">
        <v>8251</v>
      </c>
      <c r="R1544" s="15">
        <f t="shared" si="99"/>
        <v>20</v>
      </c>
      <c r="S1544" t="s">
        <v>8338</v>
      </c>
      <c r="T1544" t="s">
        <v>8343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 s="13" t="s">
        <v>8224</v>
      </c>
      <c r="E1545">
        <v>2250</v>
      </c>
      <c r="F1545">
        <v>10</v>
      </c>
      <c r="G1545" t="s">
        <v>8221</v>
      </c>
      <c r="H1545">
        <v>1416662034</v>
      </c>
      <c r="I1545" s="9">
        <f t="shared" si="96"/>
        <v>41965.551319444443</v>
      </c>
      <c r="J1545">
        <v>1414066434</v>
      </c>
      <c r="K1545" s="9">
        <f t="shared" si="97"/>
        <v>41935.509652777779</v>
      </c>
      <c r="L1545" t="b">
        <v>0</v>
      </c>
      <c r="M1545">
        <v>1</v>
      </c>
      <c r="N1545" t="b">
        <v>0</v>
      </c>
      <c r="O1545" t="s">
        <v>8289</v>
      </c>
      <c r="P1545" s="5">
        <f t="shared" si="98"/>
        <v>0.44444444444444442</v>
      </c>
      <c r="Q1545" s="13" t="s">
        <v>8246</v>
      </c>
      <c r="R1545" s="15">
        <f t="shared" si="99"/>
        <v>10</v>
      </c>
      <c r="S1545" t="s">
        <v>8338</v>
      </c>
      <c r="T1545" t="s">
        <v>8343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 s="13" t="s">
        <v>8224</v>
      </c>
      <c r="E1546">
        <v>1000</v>
      </c>
      <c r="F1546">
        <v>0</v>
      </c>
      <c r="G1546" t="s">
        <v>8221</v>
      </c>
      <c r="H1546">
        <v>1427847480</v>
      </c>
      <c r="I1546" s="9">
        <f t="shared" si="96"/>
        <v>42095.012499999997</v>
      </c>
      <c r="J1546">
        <v>1424222024</v>
      </c>
      <c r="K1546" s="9">
        <f t="shared" si="97"/>
        <v>42053.051203703704</v>
      </c>
      <c r="L1546" t="b">
        <v>0</v>
      </c>
      <c r="M1546">
        <v>0</v>
      </c>
      <c r="N1546" t="b">
        <v>0</v>
      </c>
      <c r="O1546" t="s">
        <v>8289</v>
      </c>
      <c r="P1546" s="5">
        <f t="shared" si="98"/>
        <v>0</v>
      </c>
      <c r="Q1546" s="13" t="s">
        <v>8246</v>
      </c>
      <c r="R1546" s="15" t="str">
        <f t="shared" si="99"/>
        <v>0</v>
      </c>
      <c r="S1546" t="s">
        <v>8338</v>
      </c>
      <c r="T1546" t="s">
        <v>8343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 s="13" t="s">
        <v>8224</v>
      </c>
      <c r="E1547">
        <v>3000</v>
      </c>
      <c r="F1547">
        <v>1</v>
      </c>
      <c r="G1547" t="s">
        <v>8221</v>
      </c>
      <c r="H1547">
        <v>1425330960</v>
      </c>
      <c r="I1547" s="9">
        <f t="shared" si="96"/>
        <v>42065.886111111111</v>
      </c>
      <c r="J1547">
        <v>1422393234</v>
      </c>
      <c r="K1547" s="9">
        <f t="shared" si="97"/>
        <v>42031.884652777779</v>
      </c>
      <c r="L1547" t="b">
        <v>0</v>
      </c>
      <c r="M1547">
        <v>1</v>
      </c>
      <c r="N1547" t="b">
        <v>0</v>
      </c>
      <c r="O1547" t="s">
        <v>8289</v>
      </c>
      <c r="P1547" s="5">
        <f t="shared" si="98"/>
        <v>3.3333333333333333E-2</v>
      </c>
      <c r="Q1547" s="13" t="s">
        <v>8246</v>
      </c>
      <c r="R1547" s="15">
        <f t="shared" si="99"/>
        <v>1</v>
      </c>
      <c r="S1547" t="s">
        <v>8338</v>
      </c>
      <c r="T1547" t="s">
        <v>8343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 s="13" t="s">
        <v>8225</v>
      </c>
      <c r="E1548">
        <v>1000</v>
      </c>
      <c r="F1548">
        <v>289</v>
      </c>
      <c r="G1548" t="s">
        <v>8221</v>
      </c>
      <c r="H1548">
        <v>1410930399</v>
      </c>
      <c r="I1548" s="9">
        <f t="shared" si="96"/>
        <v>41899.212951388887</v>
      </c>
      <c r="J1548">
        <v>1405746399</v>
      </c>
      <c r="K1548" s="9">
        <f t="shared" si="97"/>
        <v>41839.212951388887</v>
      </c>
      <c r="L1548" t="b">
        <v>0</v>
      </c>
      <c r="M1548">
        <v>11</v>
      </c>
      <c r="N1548" t="b">
        <v>0</v>
      </c>
      <c r="O1548" t="s">
        <v>8289</v>
      </c>
      <c r="P1548" s="5">
        <f t="shared" si="98"/>
        <v>28.9</v>
      </c>
      <c r="Q1548" s="13" t="s">
        <v>8247</v>
      </c>
      <c r="R1548" s="15">
        <f t="shared" si="99"/>
        <v>26.272727272727273</v>
      </c>
      <c r="S1548" t="s">
        <v>8338</v>
      </c>
      <c r="T1548" t="s">
        <v>8343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 s="13" t="s">
        <v>8224</v>
      </c>
      <c r="E1549">
        <v>20</v>
      </c>
      <c r="F1549">
        <v>0</v>
      </c>
      <c r="G1549" t="s">
        <v>8221</v>
      </c>
      <c r="H1549">
        <v>1487844882</v>
      </c>
      <c r="I1549" s="9">
        <f t="shared" si="96"/>
        <v>42789.426875000005</v>
      </c>
      <c r="J1549">
        <v>1487240082</v>
      </c>
      <c r="K1549" s="9">
        <f t="shared" si="97"/>
        <v>42782.426875000005</v>
      </c>
      <c r="L1549" t="b">
        <v>0</v>
      </c>
      <c r="M1549">
        <v>0</v>
      </c>
      <c r="N1549" t="b">
        <v>0</v>
      </c>
      <c r="O1549" t="s">
        <v>8289</v>
      </c>
      <c r="P1549" s="5">
        <f t="shared" si="98"/>
        <v>0</v>
      </c>
      <c r="Q1549" s="13" t="s">
        <v>8246</v>
      </c>
      <c r="R1549" s="15" t="str">
        <f t="shared" si="99"/>
        <v>0</v>
      </c>
      <c r="S1549" t="s">
        <v>8338</v>
      </c>
      <c r="T1549" t="s">
        <v>8343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 s="13" t="s">
        <v>8224</v>
      </c>
      <c r="E1550">
        <v>700</v>
      </c>
      <c r="F1550">
        <v>60</v>
      </c>
      <c r="G1550" t="s">
        <v>8221</v>
      </c>
      <c r="H1550">
        <v>1447020620</v>
      </c>
      <c r="I1550" s="9">
        <f t="shared" si="96"/>
        <v>42316.923842592587</v>
      </c>
      <c r="J1550">
        <v>1444425020</v>
      </c>
      <c r="K1550" s="9">
        <f t="shared" si="97"/>
        <v>42286.88217592593</v>
      </c>
      <c r="L1550" t="b">
        <v>0</v>
      </c>
      <c r="M1550">
        <v>1</v>
      </c>
      <c r="N1550" t="b">
        <v>0</v>
      </c>
      <c r="O1550" t="s">
        <v>8289</v>
      </c>
      <c r="P1550" s="5">
        <f t="shared" si="98"/>
        <v>8.5714285714285712</v>
      </c>
      <c r="Q1550" s="13" t="s">
        <v>8246</v>
      </c>
      <c r="R1550" s="15">
        <f t="shared" si="99"/>
        <v>60</v>
      </c>
      <c r="S1550" t="s">
        <v>8338</v>
      </c>
      <c r="T1550" t="s">
        <v>8343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 s="13" t="s">
        <v>8224</v>
      </c>
      <c r="E1551">
        <v>500</v>
      </c>
      <c r="F1551">
        <v>170</v>
      </c>
      <c r="G1551" t="s">
        <v>8221</v>
      </c>
      <c r="H1551">
        <v>1446524159</v>
      </c>
      <c r="I1551" s="9">
        <f t="shared" si="96"/>
        <v>42311.177766203706</v>
      </c>
      <c r="J1551">
        <v>1443928559</v>
      </c>
      <c r="K1551" s="9">
        <f t="shared" si="97"/>
        <v>42281.136099537034</v>
      </c>
      <c r="L1551" t="b">
        <v>0</v>
      </c>
      <c r="M1551">
        <v>6</v>
      </c>
      <c r="N1551" t="b">
        <v>0</v>
      </c>
      <c r="O1551" t="s">
        <v>8289</v>
      </c>
      <c r="P1551" s="5">
        <f t="shared" si="98"/>
        <v>34</v>
      </c>
      <c r="Q1551" s="13" t="s">
        <v>8246</v>
      </c>
      <c r="R1551" s="15">
        <f t="shared" si="99"/>
        <v>28.333333333333332</v>
      </c>
      <c r="S1551" t="s">
        <v>8338</v>
      </c>
      <c r="T1551" t="s">
        <v>8343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 s="13" t="s">
        <v>8225</v>
      </c>
      <c r="E1552">
        <v>750</v>
      </c>
      <c r="F1552">
        <v>101</v>
      </c>
      <c r="G1552" t="s">
        <v>8221</v>
      </c>
      <c r="H1552">
        <v>1463050034</v>
      </c>
      <c r="I1552" s="9">
        <f t="shared" si="96"/>
        <v>42502.449467592596</v>
      </c>
      <c r="J1552">
        <v>1460458034</v>
      </c>
      <c r="K1552" s="9">
        <f t="shared" si="97"/>
        <v>42472.449467592596</v>
      </c>
      <c r="L1552" t="b">
        <v>0</v>
      </c>
      <c r="M1552">
        <v>7</v>
      </c>
      <c r="N1552" t="b">
        <v>0</v>
      </c>
      <c r="O1552" t="s">
        <v>8289</v>
      </c>
      <c r="P1552" s="5">
        <f t="shared" si="98"/>
        <v>13.466666666666665</v>
      </c>
      <c r="Q1552" s="13" t="s">
        <v>8247</v>
      </c>
      <c r="R1552" s="15">
        <f t="shared" si="99"/>
        <v>14.428571428571429</v>
      </c>
      <c r="S1552" t="s">
        <v>8338</v>
      </c>
      <c r="T1552" t="s">
        <v>8343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 s="13" t="s">
        <v>8224</v>
      </c>
      <c r="E1553">
        <v>3500</v>
      </c>
      <c r="F1553">
        <v>0</v>
      </c>
      <c r="G1553" t="s">
        <v>8221</v>
      </c>
      <c r="H1553">
        <v>1432756039</v>
      </c>
      <c r="I1553" s="9">
        <f t="shared" si="96"/>
        <v>42151.824525462958</v>
      </c>
      <c r="J1553">
        <v>1430164039</v>
      </c>
      <c r="K1553" s="9">
        <f t="shared" si="97"/>
        <v>42121.824525462958</v>
      </c>
      <c r="L1553" t="b">
        <v>0</v>
      </c>
      <c r="M1553">
        <v>0</v>
      </c>
      <c r="N1553" t="b">
        <v>0</v>
      </c>
      <c r="O1553" t="s">
        <v>8289</v>
      </c>
      <c r="P1553" s="5">
        <f t="shared" si="98"/>
        <v>0</v>
      </c>
      <c r="Q1553" s="13" t="s">
        <v>8246</v>
      </c>
      <c r="R1553" s="15" t="str">
        <f t="shared" si="99"/>
        <v>0</v>
      </c>
      <c r="S1553" t="s">
        <v>8338</v>
      </c>
      <c r="T1553" t="s">
        <v>8343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 s="13" t="s">
        <v>8224</v>
      </c>
      <c r="E1554">
        <v>4300</v>
      </c>
      <c r="F1554">
        <v>2115</v>
      </c>
      <c r="G1554" t="s">
        <v>8221</v>
      </c>
      <c r="H1554">
        <v>1412135940</v>
      </c>
      <c r="I1554" s="9">
        <f t="shared" si="96"/>
        <v>41913.165972222225</v>
      </c>
      <c r="J1554">
        <v>1410366708</v>
      </c>
      <c r="K1554" s="9">
        <f t="shared" si="97"/>
        <v>41892.688750000001</v>
      </c>
      <c r="L1554" t="b">
        <v>0</v>
      </c>
      <c r="M1554">
        <v>16</v>
      </c>
      <c r="N1554" t="b">
        <v>0</v>
      </c>
      <c r="O1554" t="s">
        <v>8289</v>
      </c>
      <c r="P1554" s="5">
        <f t="shared" si="98"/>
        <v>49.186046511627907</v>
      </c>
      <c r="Q1554" s="13" t="s">
        <v>8246</v>
      </c>
      <c r="R1554" s="15">
        <f t="shared" si="99"/>
        <v>132.1875</v>
      </c>
      <c r="S1554" t="s">
        <v>8338</v>
      </c>
      <c r="T1554" t="s">
        <v>8343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 s="13" t="s">
        <v>8224</v>
      </c>
      <c r="E1555">
        <v>6000</v>
      </c>
      <c r="F1555">
        <v>0</v>
      </c>
      <c r="G1555" t="s">
        <v>8221</v>
      </c>
      <c r="H1555">
        <v>1441176447</v>
      </c>
      <c r="I1555" s="9">
        <f t="shared" si="96"/>
        <v>42249.282951388886</v>
      </c>
      <c r="J1555">
        <v>1438584447</v>
      </c>
      <c r="K1555" s="9">
        <f t="shared" si="97"/>
        <v>42219.282951388886</v>
      </c>
      <c r="L1555" t="b">
        <v>0</v>
      </c>
      <c r="M1555">
        <v>0</v>
      </c>
      <c r="N1555" t="b">
        <v>0</v>
      </c>
      <c r="O1555" t="s">
        <v>8289</v>
      </c>
      <c r="P1555" s="5">
        <f t="shared" si="98"/>
        <v>0</v>
      </c>
      <c r="Q1555" s="13" t="s">
        <v>8246</v>
      </c>
      <c r="R1555" s="15" t="str">
        <f t="shared" si="99"/>
        <v>0</v>
      </c>
      <c r="S1555" t="s">
        <v>8338</v>
      </c>
      <c r="T1555" t="s">
        <v>8343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 s="13" t="s">
        <v>8226</v>
      </c>
      <c r="E1556">
        <v>20000</v>
      </c>
      <c r="F1556">
        <v>0</v>
      </c>
      <c r="G1556" t="s">
        <v>8221</v>
      </c>
      <c r="H1556">
        <v>1438495390</v>
      </c>
      <c r="I1556" s="9">
        <f t="shared" si="96"/>
        <v>42218.252199074079</v>
      </c>
      <c r="J1556">
        <v>1435903390</v>
      </c>
      <c r="K1556" s="9">
        <f t="shared" si="97"/>
        <v>42188.252199074079</v>
      </c>
      <c r="L1556" t="b">
        <v>0</v>
      </c>
      <c r="M1556">
        <v>0</v>
      </c>
      <c r="N1556" t="b">
        <v>0</v>
      </c>
      <c r="O1556" t="s">
        <v>8289</v>
      </c>
      <c r="P1556" s="5">
        <f t="shared" si="98"/>
        <v>0</v>
      </c>
      <c r="Q1556" s="13" t="s">
        <v>8248</v>
      </c>
      <c r="R1556" s="15" t="str">
        <f t="shared" si="99"/>
        <v>0</v>
      </c>
      <c r="S1556" t="s">
        <v>8338</v>
      </c>
      <c r="T1556" t="s">
        <v>8343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 s="13" t="s">
        <v>8224</v>
      </c>
      <c r="E1557">
        <v>750</v>
      </c>
      <c r="F1557">
        <v>0</v>
      </c>
      <c r="G1557" t="s">
        <v>8221</v>
      </c>
      <c r="H1557">
        <v>1442509200</v>
      </c>
      <c r="I1557" s="9">
        <f t="shared" si="96"/>
        <v>42264.708333333328</v>
      </c>
      <c r="J1557">
        <v>1440513832</v>
      </c>
      <c r="K1557" s="9">
        <f t="shared" si="97"/>
        <v>42241.613796296297</v>
      </c>
      <c r="L1557" t="b">
        <v>0</v>
      </c>
      <c r="M1557">
        <v>0</v>
      </c>
      <c r="N1557" t="b">
        <v>0</v>
      </c>
      <c r="O1557" t="s">
        <v>8289</v>
      </c>
      <c r="P1557" s="5">
        <f t="shared" si="98"/>
        <v>0</v>
      </c>
      <c r="Q1557" s="13" t="s">
        <v>8246</v>
      </c>
      <c r="R1557" s="15" t="str">
        <f t="shared" si="99"/>
        <v>0</v>
      </c>
      <c r="S1557" t="s">
        <v>8338</v>
      </c>
      <c r="T1557" t="s">
        <v>8343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 s="13" t="s">
        <v>8229</v>
      </c>
      <c r="E1558">
        <v>1500</v>
      </c>
      <c r="F1558">
        <v>677</v>
      </c>
      <c r="G1558" t="s">
        <v>8221</v>
      </c>
      <c r="H1558">
        <v>1467603624</v>
      </c>
      <c r="I1558" s="9">
        <f t="shared" si="96"/>
        <v>42555.153055555551</v>
      </c>
      <c r="J1558">
        <v>1465011624</v>
      </c>
      <c r="K1558" s="9">
        <f t="shared" si="97"/>
        <v>42525.153055555551</v>
      </c>
      <c r="L1558" t="b">
        <v>0</v>
      </c>
      <c r="M1558">
        <v>12</v>
      </c>
      <c r="N1558" t="b">
        <v>0</v>
      </c>
      <c r="O1558" t="s">
        <v>8289</v>
      </c>
      <c r="P1558" s="5">
        <f t="shared" si="98"/>
        <v>45.133333333333333</v>
      </c>
      <c r="Q1558" s="13" t="s">
        <v>8251</v>
      </c>
      <c r="R1558" s="15">
        <f t="shared" si="99"/>
        <v>56.416666666666664</v>
      </c>
      <c r="S1558" t="s">
        <v>8338</v>
      </c>
      <c r="T1558" t="s">
        <v>8343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 s="13" t="s">
        <v>8224</v>
      </c>
      <c r="E1559">
        <v>2500</v>
      </c>
      <c r="F1559">
        <v>100</v>
      </c>
      <c r="G1559" t="s">
        <v>8221</v>
      </c>
      <c r="H1559">
        <v>1411227633</v>
      </c>
      <c r="I1559" s="9">
        <f t="shared" si="96"/>
        <v>41902.65315972222</v>
      </c>
      <c r="J1559">
        <v>1408549233</v>
      </c>
      <c r="K1559" s="9">
        <f t="shared" si="97"/>
        <v>41871.65315972222</v>
      </c>
      <c r="L1559" t="b">
        <v>0</v>
      </c>
      <c r="M1559">
        <v>1</v>
      </c>
      <c r="N1559" t="b">
        <v>0</v>
      </c>
      <c r="O1559" t="s">
        <v>8289</v>
      </c>
      <c r="P1559" s="5">
        <f t="shared" si="98"/>
        <v>4</v>
      </c>
      <c r="Q1559" s="13" t="s">
        <v>8246</v>
      </c>
      <c r="R1559" s="15">
        <f t="shared" si="99"/>
        <v>100</v>
      </c>
      <c r="S1559" t="s">
        <v>8338</v>
      </c>
      <c r="T1559" t="s">
        <v>8343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 s="13" t="s">
        <v>8225</v>
      </c>
      <c r="E1560">
        <v>750</v>
      </c>
      <c r="F1560">
        <v>35</v>
      </c>
      <c r="G1560" t="s">
        <v>8221</v>
      </c>
      <c r="H1560">
        <v>1440763920</v>
      </c>
      <c r="I1560" s="9">
        <f t="shared" si="96"/>
        <v>42244.508333333331</v>
      </c>
      <c r="J1560">
        <v>1435656759</v>
      </c>
      <c r="K1560" s="9">
        <f t="shared" si="97"/>
        <v>42185.397673611107</v>
      </c>
      <c r="L1560" t="b">
        <v>0</v>
      </c>
      <c r="M1560">
        <v>3</v>
      </c>
      <c r="N1560" t="b">
        <v>0</v>
      </c>
      <c r="O1560" t="s">
        <v>8289</v>
      </c>
      <c r="P1560" s="5">
        <f t="shared" si="98"/>
        <v>4.666666666666667</v>
      </c>
      <c r="Q1560" s="13" t="s">
        <v>8247</v>
      </c>
      <c r="R1560" s="15">
        <f t="shared" si="99"/>
        <v>11.666666666666666</v>
      </c>
      <c r="S1560" t="s">
        <v>8338</v>
      </c>
      <c r="T1560" t="s">
        <v>8343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 s="13" t="s">
        <v>8224</v>
      </c>
      <c r="E1561">
        <v>15000</v>
      </c>
      <c r="F1561">
        <v>50</v>
      </c>
      <c r="G1561" t="s">
        <v>8221</v>
      </c>
      <c r="H1561">
        <v>1430270199</v>
      </c>
      <c r="I1561" s="9">
        <f t="shared" si="96"/>
        <v>42123.05322916666</v>
      </c>
      <c r="J1561">
        <v>1428974199</v>
      </c>
      <c r="K1561" s="9">
        <f t="shared" si="97"/>
        <v>42108.05322916666</v>
      </c>
      <c r="L1561" t="b">
        <v>0</v>
      </c>
      <c r="M1561">
        <v>1</v>
      </c>
      <c r="N1561" t="b">
        <v>0</v>
      </c>
      <c r="O1561" t="s">
        <v>8289</v>
      </c>
      <c r="P1561" s="5">
        <f t="shared" si="98"/>
        <v>0.33333333333333337</v>
      </c>
      <c r="Q1561" s="13" t="s">
        <v>8246</v>
      </c>
      <c r="R1561" s="15">
        <f t="shared" si="99"/>
        <v>50</v>
      </c>
      <c r="S1561" t="s">
        <v>8338</v>
      </c>
      <c r="T1561" t="s">
        <v>8343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 s="13" t="s">
        <v>8224</v>
      </c>
      <c r="E1562">
        <v>2500</v>
      </c>
      <c r="F1562">
        <v>94</v>
      </c>
      <c r="G1562" t="s">
        <v>8221</v>
      </c>
      <c r="H1562">
        <v>1415842193</v>
      </c>
      <c r="I1562" s="9">
        <f t="shared" si="96"/>
        <v>41956.062418981484</v>
      </c>
      <c r="J1562">
        <v>1414110593</v>
      </c>
      <c r="K1562" s="9">
        <f t="shared" si="97"/>
        <v>41936.020752314813</v>
      </c>
      <c r="L1562" t="b">
        <v>0</v>
      </c>
      <c r="M1562">
        <v>4</v>
      </c>
      <c r="N1562" t="b">
        <v>0</v>
      </c>
      <c r="O1562" t="s">
        <v>8289</v>
      </c>
      <c r="P1562" s="5">
        <f t="shared" si="98"/>
        <v>3.7600000000000002</v>
      </c>
      <c r="Q1562" s="13" t="s">
        <v>8246</v>
      </c>
      <c r="R1562" s="15">
        <f t="shared" si="99"/>
        <v>23.5</v>
      </c>
      <c r="S1562" t="s">
        <v>8338</v>
      </c>
      <c r="T1562" t="s">
        <v>8343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 s="13" t="s">
        <v>8224</v>
      </c>
      <c r="E1563">
        <v>10000</v>
      </c>
      <c r="F1563">
        <v>67</v>
      </c>
      <c r="G1563" t="s">
        <v>8220</v>
      </c>
      <c r="H1563">
        <v>1383789603</v>
      </c>
      <c r="I1563" s="9">
        <f t="shared" si="96"/>
        <v>41585.083368055559</v>
      </c>
      <c r="J1563">
        <v>1381194003</v>
      </c>
      <c r="K1563" s="9">
        <f t="shared" si="97"/>
        <v>41555.041701388887</v>
      </c>
      <c r="L1563" t="b">
        <v>0</v>
      </c>
      <c r="M1563">
        <v>1</v>
      </c>
      <c r="N1563" t="b">
        <v>0</v>
      </c>
      <c r="O1563" t="s">
        <v>8290</v>
      </c>
      <c r="P1563" s="5">
        <f t="shared" si="98"/>
        <v>0.67</v>
      </c>
      <c r="Q1563" s="13" t="s">
        <v>8246</v>
      </c>
      <c r="R1563" s="15">
        <f t="shared" si="99"/>
        <v>67</v>
      </c>
      <c r="S1563" t="s">
        <v>8322</v>
      </c>
      <c r="T1563" t="s">
        <v>8344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 s="13" t="s">
        <v>8224</v>
      </c>
      <c r="E1564">
        <v>4000</v>
      </c>
      <c r="F1564">
        <v>0</v>
      </c>
      <c r="G1564" t="s">
        <v>8220</v>
      </c>
      <c r="H1564">
        <v>1259715000</v>
      </c>
      <c r="I1564" s="9">
        <f t="shared" si="96"/>
        <v>40149.034722222219</v>
      </c>
      <c r="J1564">
        <v>1253712916</v>
      </c>
      <c r="K1564" s="9">
        <f t="shared" si="97"/>
        <v>40079.566157407404</v>
      </c>
      <c r="L1564" t="b">
        <v>0</v>
      </c>
      <c r="M1564">
        <v>0</v>
      </c>
      <c r="N1564" t="b">
        <v>0</v>
      </c>
      <c r="O1564" t="s">
        <v>8290</v>
      </c>
      <c r="P1564" s="5">
        <f t="shared" si="98"/>
        <v>0</v>
      </c>
      <c r="Q1564" s="13" t="s">
        <v>8246</v>
      </c>
      <c r="R1564" s="15" t="str">
        <f t="shared" si="99"/>
        <v>0</v>
      </c>
      <c r="S1564" t="s">
        <v>8322</v>
      </c>
      <c r="T1564" t="s">
        <v>8344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 s="13" t="s">
        <v>8225</v>
      </c>
      <c r="E1565">
        <v>6000</v>
      </c>
      <c r="F1565">
        <v>85</v>
      </c>
      <c r="G1565" t="s">
        <v>8220</v>
      </c>
      <c r="H1565">
        <v>1394815751</v>
      </c>
      <c r="I1565" s="9">
        <f t="shared" si="96"/>
        <v>41712.700821759259</v>
      </c>
      <c r="J1565">
        <v>1389635351</v>
      </c>
      <c r="K1565" s="9">
        <f t="shared" si="97"/>
        <v>41652.742488425924</v>
      </c>
      <c r="L1565" t="b">
        <v>0</v>
      </c>
      <c r="M1565">
        <v>2</v>
      </c>
      <c r="N1565" t="b">
        <v>0</v>
      </c>
      <c r="O1565" t="s">
        <v>8290</v>
      </c>
      <c r="P1565" s="5">
        <f t="shared" si="98"/>
        <v>1.4166666666666665</v>
      </c>
      <c r="Q1565" s="13" t="s">
        <v>8247</v>
      </c>
      <c r="R1565" s="15">
        <f t="shared" si="99"/>
        <v>42.5</v>
      </c>
      <c r="S1565" t="s">
        <v>8322</v>
      </c>
      <c r="T1565" t="s">
        <v>8344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 s="13" t="s">
        <v>8224</v>
      </c>
      <c r="E1566">
        <v>10000</v>
      </c>
      <c r="F1566">
        <v>10</v>
      </c>
      <c r="G1566" t="s">
        <v>8220</v>
      </c>
      <c r="H1566">
        <v>1432843500</v>
      </c>
      <c r="I1566" s="9">
        <f t="shared" si="96"/>
        <v>42152.836805555555</v>
      </c>
      <c r="J1566">
        <v>1430124509</v>
      </c>
      <c r="K1566" s="9">
        <f t="shared" si="97"/>
        <v>42121.367002314815</v>
      </c>
      <c r="L1566" t="b">
        <v>0</v>
      </c>
      <c r="M1566">
        <v>1</v>
      </c>
      <c r="N1566" t="b">
        <v>0</v>
      </c>
      <c r="O1566" t="s">
        <v>8290</v>
      </c>
      <c r="P1566" s="5">
        <f t="shared" si="98"/>
        <v>0.1</v>
      </c>
      <c r="Q1566" s="13" t="s">
        <v>8246</v>
      </c>
      <c r="R1566" s="15">
        <f t="shared" si="99"/>
        <v>10</v>
      </c>
      <c r="S1566" t="s">
        <v>8322</v>
      </c>
      <c r="T1566" t="s">
        <v>8344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 s="13" t="s">
        <v>8224</v>
      </c>
      <c r="E1567">
        <v>4000</v>
      </c>
      <c r="F1567">
        <v>100</v>
      </c>
      <c r="G1567" t="s">
        <v>8220</v>
      </c>
      <c r="H1567">
        <v>1307554261</v>
      </c>
      <c r="I1567" s="9">
        <f t="shared" si="96"/>
        <v>40702.729872685188</v>
      </c>
      <c r="J1567">
        <v>1304962261</v>
      </c>
      <c r="K1567" s="9">
        <f t="shared" si="97"/>
        <v>40672.729872685188</v>
      </c>
      <c r="L1567" t="b">
        <v>0</v>
      </c>
      <c r="M1567">
        <v>1</v>
      </c>
      <c r="N1567" t="b">
        <v>0</v>
      </c>
      <c r="O1567" t="s">
        <v>8290</v>
      </c>
      <c r="P1567" s="5">
        <f t="shared" si="98"/>
        <v>2.5</v>
      </c>
      <c r="Q1567" s="13" t="s">
        <v>8246</v>
      </c>
      <c r="R1567" s="15">
        <f t="shared" si="99"/>
        <v>100</v>
      </c>
      <c r="S1567" t="s">
        <v>8322</v>
      </c>
      <c r="T1567" t="s">
        <v>8344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 s="13" t="s">
        <v>8224</v>
      </c>
      <c r="E1568">
        <v>30000</v>
      </c>
      <c r="F1568">
        <v>6375</v>
      </c>
      <c r="G1568" t="s">
        <v>8220</v>
      </c>
      <c r="H1568">
        <v>1469656800</v>
      </c>
      <c r="I1568" s="9">
        <f t="shared" si="96"/>
        <v>42578.916666666672</v>
      </c>
      <c r="J1568">
        <v>1467151204</v>
      </c>
      <c r="K1568" s="9">
        <f t="shared" si="97"/>
        <v>42549.916712962964</v>
      </c>
      <c r="L1568" t="b">
        <v>0</v>
      </c>
      <c r="M1568">
        <v>59</v>
      </c>
      <c r="N1568" t="b">
        <v>0</v>
      </c>
      <c r="O1568" t="s">
        <v>8290</v>
      </c>
      <c r="P1568" s="5">
        <f t="shared" si="98"/>
        <v>21.25</v>
      </c>
      <c r="Q1568" s="13" t="s">
        <v>8246</v>
      </c>
      <c r="R1568" s="15">
        <f t="shared" si="99"/>
        <v>108.05084745762711</v>
      </c>
      <c r="S1568" t="s">
        <v>8322</v>
      </c>
      <c r="T1568" t="s">
        <v>8344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 s="13" t="s">
        <v>8224</v>
      </c>
      <c r="E1569">
        <v>8500</v>
      </c>
      <c r="F1569">
        <v>350</v>
      </c>
      <c r="G1569" t="s">
        <v>8220</v>
      </c>
      <c r="H1569">
        <v>1392595200</v>
      </c>
      <c r="I1569" s="9">
        <f t="shared" si="96"/>
        <v>41687</v>
      </c>
      <c r="J1569">
        <v>1391293745</v>
      </c>
      <c r="K1569" s="9">
        <f t="shared" si="97"/>
        <v>41671.936863425923</v>
      </c>
      <c r="L1569" t="b">
        <v>0</v>
      </c>
      <c r="M1569">
        <v>13</v>
      </c>
      <c r="N1569" t="b">
        <v>0</v>
      </c>
      <c r="O1569" t="s">
        <v>8290</v>
      </c>
      <c r="P1569" s="5">
        <f t="shared" si="98"/>
        <v>4.117647058823529</v>
      </c>
      <c r="Q1569" s="13" t="s">
        <v>8246</v>
      </c>
      <c r="R1569" s="15">
        <f t="shared" si="99"/>
        <v>26.923076923076923</v>
      </c>
      <c r="S1569" t="s">
        <v>8322</v>
      </c>
      <c r="T1569" t="s">
        <v>8344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 s="13" t="s">
        <v>8224</v>
      </c>
      <c r="E1570">
        <v>25000</v>
      </c>
      <c r="F1570">
        <v>3410</v>
      </c>
      <c r="G1570" t="s">
        <v>8220</v>
      </c>
      <c r="H1570">
        <v>1419384585</v>
      </c>
      <c r="I1570" s="9">
        <f t="shared" si="96"/>
        <v>41997.062326388885</v>
      </c>
      <c r="J1570">
        <v>1416360585</v>
      </c>
      <c r="K1570" s="9">
        <f t="shared" si="97"/>
        <v>41962.062326388885</v>
      </c>
      <c r="L1570" t="b">
        <v>0</v>
      </c>
      <c r="M1570">
        <v>22</v>
      </c>
      <c r="N1570" t="b">
        <v>0</v>
      </c>
      <c r="O1570" t="s">
        <v>8290</v>
      </c>
      <c r="P1570" s="5">
        <f t="shared" si="98"/>
        <v>13.639999999999999</v>
      </c>
      <c r="Q1570" s="13" t="s">
        <v>8246</v>
      </c>
      <c r="R1570" s="15">
        <f t="shared" si="99"/>
        <v>155</v>
      </c>
      <c r="S1570" t="s">
        <v>8322</v>
      </c>
      <c r="T1570" t="s">
        <v>8344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 s="13" t="s">
        <v>8224</v>
      </c>
      <c r="E1571">
        <v>30000</v>
      </c>
      <c r="F1571">
        <v>0</v>
      </c>
      <c r="G1571" t="s">
        <v>8220</v>
      </c>
      <c r="H1571">
        <v>1369498714</v>
      </c>
      <c r="I1571" s="9">
        <f t="shared" si="96"/>
        <v>41419.679560185185</v>
      </c>
      <c r="J1571">
        <v>1366906714</v>
      </c>
      <c r="K1571" s="9">
        <f t="shared" si="97"/>
        <v>41389.679560185185</v>
      </c>
      <c r="L1571" t="b">
        <v>0</v>
      </c>
      <c r="M1571">
        <v>0</v>
      </c>
      <c r="N1571" t="b">
        <v>0</v>
      </c>
      <c r="O1571" t="s">
        <v>8290</v>
      </c>
      <c r="P1571" s="5">
        <f t="shared" si="98"/>
        <v>0</v>
      </c>
      <c r="Q1571" s="13" t="s">
        <v>8246</v>
      </c>
      <c r="R1571" s="15" t="str">
        <f t="shared" si="99"/>
        <v>0</v>
      </c>
      <c r="S1571" t="s">
        <v>8322</v>
      </c>
      <c r="T1571" t="s">
        <v>8344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 s="13" t="s">
        <v>8224</v>
      </c>
      <c r="E1572">
        <v>6000</v>
      </c>
      <c r="F1572">
        <v>2484</v>
      </c>
      <c r="G1572" t="s">
        <v>8220</v>
      </c>
      <c r="H1572">
        <v>1460140282</v>
      </c>
      <c r="I1572" s="9">
        <f t="shared" si="96"/>
        <v>42468.771782407406</v>
      </c>
      <c r="J1572">
        <v>1457551882</v>
      </c>
      <c r="K1572" s="9">
        <f t="shared" si="97"/>
        <v>42438.813449074078</v>
      </c>
      <c r="L1572" t="b">
        <v>0</v>
      </c>
      <c r="M1572">
        <v>52</v>
      </c>
      <c r="N1572" t="b">
        <v>0</v>
      </c>
      <c r="O1572" t="s">
        <v>8290</v>
      </c>
      <c r="P1572" s="5">
        <f t="shared" si="98"/>
        <v>41.4</v>
      </c>
      <c r="Q1572" s="13" t="s">
        <v>8246</v>
      </c>
      <c r="R1572" s="15">
        <f t="shared" si="99"/>
        <v>47.769230769230766</v>
      </c>
      <c r="S1572" t="s">
        <v>8322</v>
      </c>
      <c r="T1572" t="s">
        <v>8344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 s="13" t="s">
        <v>8225</v>
      </c>
      <c r="E1573">
        <v>12100</v>
      </c>
      <c r="F1573">
        <v>80</v>
      </c>
      <c r="G1573" t="s">
        <v>8220</v>
      </c>
      <c r="H1573">
        <v>1434738483</v>
      </c>
      <c r="I1573" s="9">
        <f t="shared" si="96"/>
        <v>42174.769479166673</v>
      </c>
      <c r="J1573">
        <v>1432146483</v>
      </c>
      <c r="K1573" s="9">
        <f t="shared" si="97"/>
        <v>42144.769479166673</v>
      </c>
      <c r="L1573" t="b">
        <v>0</v>
      </c>
      <c r="M1573">
        <v>4</v>
      </c>
      <c r="N1573" t="b">
        <v>0</v>
      </c>
      <c r="O1573" t="s">
        <v>8290</v>
      </c>
      <c r="P1573" s="5">
        <f t="shared" si="98"/>
        <v>0.66115702479338845</v>
      </c>
      <c r="Q1573" s="13" t="s">
        <v>8247</v>
      </c>
      <c r="R1573" s="15">
        <f t="shared" si="99"/>
        <v>20</v>
      </c>
      <c r="S1573" t="s">
        <v>8322</v>
      </c>
      <c r="T1573" t="s">
        <v>8344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 s="13" t="s">
        <v>8225</v>
      </c>
      <c r="E1574">
        <v>2500</v>
      </c>
      <c r="F1574">
        <v>125</v>
      </c>
      <c r="G1574" t="s">
        <v>8220</v>
      </c>
      <c r="H1574">
        <v>1456703940</v>
      </c>
      <c r="I1574" s="9">
        <f t="shared" si="96"/>
        <v>42428.999305555553</v>
      </c>
      <c r="J1574">
        <v>1454546859</v>
      </c>
      <c r="K1574" s="9">
        <f t="shared" si="97"/>
        <v>42404.033090277779</v>
      </c>
      <c r="L1574" t="b">
        <v>0</v>
      </c>
      <c r="M1574">
        <v>3</v>
      </c>
      <c r="N1574" t="b">
        <v>0</v>
      </c>
      <c r="O1574" t="s">
        <v>8290</v>
      </c>
      <c r="P1574" s="5">
        <f t="shared" si="98"/>
        <v>5</v>
      </c>
      <c r="Q1574" s="13" t="s">
        <v>8247</v>
      </c>
      <c r="R1574" s="15">
        <f t="shared" si="99"/>
        <v>41.666666666666664</v>
      </c>
      <c r="S1574" t="s">
        <v>8322</v>
      </c>
      <c r="T1574" t="s">
        <v>8344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 s="13" t="s">
        <v>8229</v>
      </c>
      <c r="E1575">
        <v>9000</v>
      </c>
      <c r="F1575">
        <v>223</v>
      </c>
      <c r="G1575" t="s">
        <v>8220</v>
      </c>
      <c r="H1575">
        <v>1491019140</v>
      </c>
      <c r="I1575" s="9">
        <f t="shared" si="96"/>
        <v>42826.165972222225</v>
      </c>
      <c r="J1575">
        <v>1487548802</v>
      </c>
      <c r="K1575" s="9">
        <f t="shared" si="97"/>
        <v>42786.000023148154</v>
      </c>
      <c r="L1575" t="b">
        <v>0</v>
      </c>
      <c r="M1575">
        <v>3</v>
      </c>
      <c r="N1575" t="b">
        <v>0</v>
      </c>
      <c r="O1575" t="s">
        <v>8290</v>
      </c>
      <c r="P1575" s="5">
        <f t="shared" si="98"/>
        <v>2.4777777777777779</v>
      </c>
      <c r="Q1575" s="13" t="s">
        <v>8251</v>
      </c>
      <c r="R1575" s="15">
        <f t="shared" si="99"/>
        <v>74.333333333333329</v>
      </c>
      <c r="S1575" t="s">
        <v>8322</v>
      </c>
      <c r="T1575" t="s">
        <v>8344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 s="13" t="s">
        <v>8224</v>
      </c>
      <c r="E1576">
        <v>10000</v>
      </c>
      <c r="F1576">
        <v>506</v>
      </c>
      <c r="G1576" t="s">
        <v>8220</v>
      </c>
      <c r="H1576">
        <v>1424211329</v>
      </c>
      <c r="I1576" s="9">
        <f t="shared" si="96"/>
        <v>42052.927418981482</v>
      </c>
      <c r="J1576">
        <v>1421187329</v>
      </c>
      <c r="K1576" s="9">
        <f t="shared" si="97"/>
        <v>42017.927418981482</v>
      </c>
      <c r="L1576" t="b">
        <v>0</v>
      </c>
      <c r="M1576">
        <v>6</v>
      </c>
      <c r="N1576" t="b">
        <v>0</v>
      </c>
      <c r="O1576" t="s">
        <v>8290</v>
      </c>
      <c r="P1576" s="5">
        <f t="shared" si="98"/>
        <v>5.0599999999999996</v>
      </c>
      <c r="Q1576" s="13" t="s">
        <v>8246</v>
      </c>
      <c r="R1576" s="15">
        <f t="shared" si="99"/>
        <v>84.333333333333329</v>
      </c>
      <c r="S1576" t="s">
        <v>8322</v>
      </c>
      <c r="T1576" t="s">
        <v>8344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 s="13" t="s">
        <v>8224</v>
      </c>
      <c r="E1577">
        <v>10000</v>
      </c>
      <c r="F1577">
        <v>2291</v>
      </c>
      <c r="G1577" t="s">
        <v>8220</v>
      </c>
      <c r="H1577">
        <v>1404909296</v>
      </c>
      <c r="I1577" s="9">
        <f t="shared" si="96"/>
        <v>41829.524259259262</v>
      </c>
      <c r="J1577">
        <v>1402317296</v>
      </c>
      <c r="K1577" s="9">
        <f t="shared" si="97"/>
        <v>41799.524259259262</v>
      </c>
      <c r="L1577" t="b">
        <v>0</v>
      </c>
      <c r="M1577">
        <v>35</v>
      </c>
      <c r="N1577" t="b">
        <v>0</v>
      </c>
      <c r="O1577" t="s">
        <v>8290</v>
      </c>
      <c r="P1577" s="5">
        <f t="shared" si="98"/>
        <v>22.91</v>
      </c>
      <c r="Q1577" s="13" t="s">
        <v>8246</v>
      </c>
      <c r="R1577" s="15">
        <f t="shared" si="99"/>
        <v>65.457142857142856</v>
      </c>
      <c r="S1577" t="s">
        <v>8322</v>
      </c>
      <c r="T1577" t="s">
        <v>8344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 s="13" t="s">
        <v>8224</v>
      </c>
      <c r="E1578">
        <v>5000</v>
      </c>
      <c r="F1578">
        <v>650</v>
      </c>
      <c r="G1578" t="s">
        <v>8220</v>
      </c>
      <c r="H1578">
        <v>1435698368</v>
      </c>
      <c r="I1578" s="9">
        <f t="shared" si="96"/>
        <v>42185.879259259258</v>
      </c>
      <c r="J1578">
        <v>1431810368</v>
      </c>
      <c r="K1578" s="9">
        <f t="shared" si="97"/>
        <v>42140.879259259258</v>
      </c>
      <c r="L1578" t="b">
        <v>0</v>
      </c>
      <c r="M1578">
        <v>10</v>
      </c>
      <c r="N1578" t="b">
        <v>0</v>
      </c>
      <c r="O1578" t="s">
        <v>8290</v>
      </c>
      <c r="P1578" s="5">
        <f t="shared" si="98"/>
        <v>13</v>
      </c>
      <c r="Q1578" s="13" t="s">
        <v>8246</v>
      </c>
      <c r="R1578" s="15">
        <f t="shared" si="99"/>
        <v>65</v>
      </c>
      <c r="S1578" t="s">
        <v>8322</v>
      </c>
      <c r="T1578" t="s">
        <v>8344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 s="13" t="s">
        <v>8224</v>
      </c>
      <c r="E1579">
        <v>10000</v>
      </c>
      <c r="F1579">
        <v>55</v>
      </c>
      <c r="G1579" t="s">
        <v>8220</v>
      </c>
      <c r="H1579">
        <v>1343161248</v>
      </c>
      <c r="I1579" s="9">
        <f t="shared" si="96"/>
        <v>41114.847777777781</v>
      </c>
      <c r="J1579">
        <v>1337977248</v>
      </c>
      <c r="K1579" s="9">
        <f t="shared" si="97"/>
        <v>41054.847777777781</v>
      </c>
      <c r="L1579" t="b">
        <v>0</v>
      </c>
      <c r="M1579">
        <v>2</v>
      </c>
      <c r="N1579" t="b">
        <v>0</v>
      </c>
      <c r="O1579" t="s">
        <v>8290</v>
      </c>
      <c r="P1579" s="5">
        <f t="shared" si="98"/>
        <v>0.54999999999999993</v>
      </c>
      <c r="Q1579" s="13" t="s">
        <v>8246</v>
      </c>
      <c r="R1579" s="15">
        <f t="shared" si="99"/>
        <v>27.5</v>
      </c>
      <c r="S1579" t="s">
        <v>8322</v>
      </c>
      <c r="T1579" t="s">
        <v>8344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 s="13" t="s">
        <v>8224</v>
      </c>
      <c r="E1580">
        <v>1897</v>
      </c>
      <c r="F1580">
        <v>205</v>
      </c>
      <c r="G1580" t="s">
        <v>8220</v>
      </c>
      <c r="H1580">
        <v>1283392800</v>
      </c>
      <c r="I1580" s="9">
        <f t="shared" si="96"/>
        <v>40423.083333333336</v>
      </c>
      <c r="J1580">
        <v>1281317691</v>
      </c>
      <c r="K1580" s="9">
        <f t="shared" si="97"/>
        <v>40399.065868055557</v>
      </c>
      <c r="L1580" t="b">
        <v>0</v>
      </c>
      <c r="M1580">
        <v>4</v>
      </c>
      <c r="N1580" t="b">
        <v>0</v>
      </c>
      <c r="O1580" t="s">
        <v>8290</v>
      </c>
      <c r="P1580" s="5">
        <f t="shared" si="98"/>
        <v>10.806536636794938</v>
      </c>
      <c r="Q1580" s="13" t="s">
        <v>8246</v>
      </c>
      <c r="R1580" s="15">
        <f t="shared" si="99"/>
        <v>51.25</v>
      </c>
      <c r="S1580" t="s">
        <v>8322</v>
      </c>
      <c r="T1580" t="s">
        <v>8344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 s="13" t="s">
        <v>8224</v>
      </c>
      <c r="E1581">
        <v>3333</v>
      </c>
      <c r="F1581">
        <v>28</v>
      </c>
      <c r="G1581" t="s">
        <v>8220</v>
      </c>
      <c r="H1581">
        <v>1377734091</v>
      </c>
      <c r="I1581" s="9">
        <f t="shared" si="96"/>
        <v>41514.996423611112</v>
      </c>
      <c r="J1581">
        <v>1374882891</v>
      </c>
      <c r="K1581" s="9">
        <f t="shared" si="97"/>
        <v>41481.996423611112</v>
      </c>
      <c r="L1581" t="b">
        <v>0</v>
      </c>
      <c r="M1581">
        <v>2</v>
      </c>
      <c r="N1581" t="b">
        <v>0</v>
      </c>
      <c r="O1581" t="s">
        <v>8290</v>
      </c>
      <c r="P1581" s="5">
        <f t="shared" si="98"/>
        <v>0.84008400840084008</v>
      </c>
      <c r="Q1581" s="13" t="s">
        <v>8246</v>
      </c>
      <c r="R1581" s="15">
        <f t="shared" si="99"/>
        <v>14</v>
      </c>
      <c r="S1581" t="s">
        <v>8322</v>
      </c>
      <c r="T1581" t="s">
        <v>8344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 s="13" t="s">
        <v>8224</v>
      </c>
      <c r="E1582">
        <v>1750</v>
      </c>
      <c r="F1582">
        <v>0</v>
      </c>
      <c r="G1582" t="s">
        <v>8220</v>
      </c>
      <c r="H1582">
        <v>1337562726</v>
      </c>
      <c r="I1582" s="9">
        <f t="shared" si="96"/>
        <v>41050.050069444449</v>
      </c>
      <c r="J1582">
        <v>1332378726</v>
      </c>
      <c r="K1582" s="9">
        <f t="shared" si="97"/>
        <v>40990.050069444449</v>
      </c>
      <c r="L1582" t="b">
        <v>0</v>
      </c>
      <c r="M1582">
        <v>0</v>
      </c>
      <c r="N1582" t="b">
        <v>0</v>
      </c>
      <c r="O1582" t="s">
        <v>8290</v>
      </c>
      <c r="P1582" s="5">
        <f t="shared" si="98"/>
        <v>0</v>
      </c>
      <c r="Q1582" s="13" t="s">
        <v>8246</v>
      </c>
      <c r="R1582" s="15" t="str">
        <f t="shared" si="99"/>
        <v>0</v>
      </c>
      <c r="S1582" t="s">
        <v>8322</v>
      </c>
      <c r="T1582" t="s">
        <v>8344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 s="13" t="s">
        <v>8225</v>
      </c>
      <c r="E1583">
        <v>1000</v>
      </c>
      <c r="F1583">
        <v>5</v>
      </c>
      <c r="G1583" t="s">
        <v>8221</v>
      </c>
      <c r="H1583">
        <v>1450521990</v>
      </c>
      <c r="I1583" s="9">
        <f t="shared" si="96"/>
        <v>42357.448958333334</v>
      </c>
      <c r="J1583">
        <v>1447757190</v>
      </c>
      <c r="K1583" s="9">
        <f t="shared" si="97"/>
        <v>42325.448958333334</v>
      </c>
      <c r="L1583" t="b">
        <v>0</v>
      </c>
      <c r="M1583">
        <v>1</v>
      </c>
      <c r="N1583" t="b">
        <v>0</v>
      </c>
      <c r="O1583" t="s">
        <v>8291</v>
      </c>
      <c r="P1583" s="5">
        <f t="shared" si="98"/>
        <v>0.5</v>
      </c>
      <c r="Q1583" s="13" t="s">
        <v>8247</v>
      </c>
      <c r="R1583" s="15">
        <f t="shared" si="99"/>
        <v>5</v>
      </c>
      <c r="S1583" t="s">
        <v>8338</v>
      </c>
      <c r="T1583" t="s">
        <v>8345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 s="13" t="s">
        <v>8224</v>
      </c>
      <c r="E1584">
        <v>1000</v>
      </c>
      <c r="F1584">
        <v>93</v>
      </c>
      <c r="G1584" t="s">
        <v>8221</v>
      </c>
      <c r="H1584">
        <v>1445894400</v>
      </c>
      <c r="I1584" s="9">
        <f t="shared" si="96"/>
        <v>42303.888888888891</v>
      </c>
      <c r="J1584">
        <v>1440961053</v>
      </c>
      <c r="K1584" s="9">
        <f t="shared" si="97"/>
        <v>42246.789965277778</v>
      </c>
      <c r="L1584" t="b">
        <v>0</v>
      </c>
      <c r="M1584">
        <v>3</v>
      </c>
      <c r="N1584" t="b">
        <v>0</v>
      </c>
      <c r="O1584" t="s">
        <v>8291</v>
      </c>
      <c r="P1584" s="5">
        <f t="shared" si="98"/>
        <v>9.3000000000000007</v>
      </c>
      <c r="Q1584" s="13" t="s">
        <v>8246</v>
      </c>
      <c r="R1584" s="15">
        <f t="shared" si="99"/>
        <v>31</v>
      </c>
      <c r="S1584" t="s">
        <v>8338</v>
      </c>
      <c r="T1584" t="s">
        <v>8345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 s="13" t="s">
        <v>8225</v>
      </c>
      <c r="E1585">
        <v>20000</v>
      </c>
      <c r="F1585">
        <v>15</v>
      </c>
      <c r="G1585" t="s">
        <v>8221</v>
      </c>
      <c r="H1585">
        <v>1411681391</v>
      </c>
      <c r="I1585" s="9">
        <f t="shared" si="96"/>
        <v>41907.904988425929</v>
      </c>
      <c r="J1585">
        <v>1409089391</v>
      </c>
      <c r="K1585" s="9">
        <f t="shared" si="97"/>
        <v>41877.904988425929</v>
      </c>
      <c r="L1585" t="b">
        <v>0</v>
      </c>
      <c r="M1585">
        <v>1</v>
      </c>
      <c r="N1585" t="b">
        <v>0</v>
      </c>
      <c r="O1585" t="s">
        <v>8291</v>
      </c>
      <c r="P1585" s="5">
        <f t="shared" si="98"/>
        <v>7.4999999999999997E-2</v>
      </c>
      <c r="Q1585" s="13" t="s">
        <v>8247</v>
      </c>
      <c r="R1585" s="15">
        <f t="shared" si="99"/>
        <v>15</v>
      </c>
      <c r="S1585" t="s">
        <v>8338</v>
      </c>
      <c r="T1585" t="s">
        <v>8345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 s="13" t="s">
        <v>8224</v>
      </c>
      <c r="E1586">
        <v>1200</v>
      </c>
      <c r="F1586">
        <v>0</v>
      </c>
      <c r="G1586" t="s">
        <v>8221</v>
      </c>
      <c r="H1586">
        <v>1401464101</v>
      </c>
      <c r="I1586" s="9">
        <f t="shared" si="96"/>
        <v>41789.649317129632</v>
      </c>
      <c r="J1586">
        <v>1400600101</v>
      </c>
      <c r="K1586" s="9">
        <f t="shared" si="97"/>
        <v>41779.649317129632</v>
      </c>
      <c r="L1586" t="b">
        <v>0</v>
      </c>
      <c r="M1586">
        <v>0</v>
      </c>
      <c r="N1586" t="b">
        <v>0</v>
      </c>
      <c r="O1586" t="s">
        <v>8291</v>
      </c>
      <c r="P1586" s="5">
        <f t="shared" si="98"/>
        <v>0</v>
      </c>
      <c r="Q1586" s="13" t="s">
        <v>8246</v>
      </c>
      <c r="R1586" s="15" t="str">
        <f t="shared" si="99"/>
        <v>0</v>
      </c>
      <c r="S1586" t="s">
        <v>8338</v>
      </c>
      <c r="T1586" t="s">
        <v>8345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 s="13" t="s">
        <v>8229</v>
      </c>
      <c r="E1587">
        <v>2000</v>
      </c>
      <c r="F1587">
        <v>1580</v>
      </c>
      <c r="G1587" t="s">
        <v>8221</v>
      </c>
      <c r="H1587">
        <v>1482663600</v>
      </c>
      <c r="I1587" s="9">
        <f t="shared" si="96"/>
        <v>42729.458333333328</v>
      </c>
      <c r="J1587">
        <v>1480800568</v>
      </c>
      <c r="K1587" s="9">
        <f t="shared" si="97"/>
        <v>42707.895462962959</v>
      </c>
      <c r="L1587" t="b">
        <v>0</v>
      </c>
      <c r="M1587">
        <v>12</v>
      </c>
      <c r="N1587" t="b">
        <v>0</v>
      </c>
      <c r="O1587" t="s">
        <v>8291</v>
      </c>
      <c r="P1587" s="5">
        <f t="shared" si="98"/>
        <v>79</v>
      </c>
      <c r="Q1587" s="13" t="s">
        <v>8251</v>
      </c>
      <c r="R1587" s="15">
        <f t="shared" si="99"/>
        <v>131.66666666666666</v>
      </c>
      <c r="S1587" t="s">
        <v>8338</v>
      </c>
      <c r="T1587" t="s">
        <v>8345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 s="13" t="s">
        <v>8224</v>
      </c>
      <c r="E1588">
        <v>1500</v>
      </c>
      <c r="F1588">
        <v>0</v>
      </c>
      <c r="G1588" t="s">
        <v>8221</v>
      </c>
      <c r="H1588">
        <v>1428197422</v>
      </c>
      <c r="I1588" s="9">
        <f t="shared" si="96"/>
        <v>42099.062754629631</v>
      </c>
      <c r="J1588">
        <v>1425609022</v>
      </c>
      <c r="K1588" s="9">
        <f t="shared" si="97"/>
        <v>42069.104421296302</v>
      </c>
      <c r="L1588" t="b">
        <v>0</v>
      </c>
      <c r="M1588">
        <v>0</v>
      </c>
      <c r="N1588" t="b">
        <v>0</v>
      </c>
      <c r="O1588" t="s">
        <v>8291</v>
      </c>
      <c r="P1588" s="5">
        <f t="shared" si="98"/>
        <v>0</v>
      </c>
      <c r="Q1588" s="13" t="s">
        <v>8246</v>
      </c>
      <c r="R1588" s="15" t="str">
        <f t="shared" si="99"/>
        <v>0</v>
      </c>
      <c r="S1588" t="s">
        <v>8338</v>
      </c>
      <c r="T1588" t="s">
        <v>8345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 s="13" t="s">
        <v>8224</v>
      </c>
      <c r="E1589">
        <v>7500</v>
      </c>
      <c r="F1589">
        <v>1</v>
      </c>
      <c r="G1589" t="s">
        <v>8221</v>
      </c>
      <c r="H1589">
        <v>1418510965</v>
      </c>
      <c r="I1589" s="9">
        <f t="shared" si="96"/>
        <v>41986.950983796298</v>
      </c>
      <c r="J1589">
        <v>1415918965</v>
      </c>
      <c r="K1589" s="9">
        <f t="shared" si="97"/>
        <v>41956.950983796298</v>
      </c>
      <c r="L1589" t="b">
        <v>0</v>
      </c>
      <c r="M1589">
        <v>1</v>
      </c>
      <c r="N1589" t="b">
        <v>0</v>
      </c>
      <c r="O1589" t="s">
        <v>8291</v>
      </c>
      <c r="P1589" s="5">
        <f t="shared" si="98"/>
        <v>1.3333333333333334E-2</v>
      </c>
      <c r="Q1589" s="13" t="s">
        <v>8246</v>
      </c>
      <c r="R1589" s="15">
        <f t="shared" si="99"/>
        <v>1</v>
      </c>
      <c r="S1589" t="s">
        <v>8338</v>
      </c>
      <c r="T1589" t="s">
        <v>8345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 s="13" t="s">
        <v>8224</v>
      </c>
      <c r="E1590">
        <v>516</v>
      </c>
      <c r="F1590">
        <v>0</v>
      </c>
      <c r="G1590" t="s">
        <v>8221</v>
      </c>
      <c r="H1590">
        <v>1422735120</v>
      </c>
      <c r="I1590" s="9">
        <f t="shared" si="96"/>
        <v>42035.841666666667</v>
      </c>
      <c r="J1590">
        <v>1420091999</v>
      </c>
      <c r="K1590" s="9">
        <f t="shared" si="97"/>
        <v>42005.24998842593</v>
      </c>
      <c r="L1590" t="b">
        <v>0</v>
      </c>
      <c r="M1590">
        <v>0</v>
      </c>
      <c r="N1590" t="b">
        <v>0</v>
      </c>
      <c r="O1590" t="s">
        <v>8291</v>
      </c>
      <c r="P1590" s="5">
        <f t="shared" si="98"/>
        <v>0</v>
      </c>
      <c r="Q1590" s="13" t="s">
        <v>8246</v>
      </c>
      <c r="R1590" s="15" t="str">
        <f t="shared" si="99"/>
        <v>0</v>
      </c>
      <c r="S1590" t="s">
        <v>8338</v>
      </c>
      <c r="T1590" t="s">
        <v>8345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 s="13" t="s">
        <v>8224</v>
      </c>
      <c r="E1591">
        <v>1200</v>
      </c>
      <c r="F1591">
        <v>0</v>
      </c>
      <c r="G1591" t="s">
        <v>8221</v>
      </c>
      <c r="H1591">
        <v>1444433886</v>
      </c>
      <c r="I1591" s="9">
        <f t="shared" si="96"/>
        <v>42286.984791666662</v>
      </c>
      <c r="J1591">
        <v>1441841886</v>
      </c>
      <c r="K1591" s="9">
        <f t="shared" si="97"/>
        <v>42256.984791666662</v>
      </c>
      <c r="L1591" t="b">
        <v>0</v>
      </c>
      <c r="M1591">
        <v>0</v>
      </c>
      <c r="N1591" t="b">
        <v>0</v>
      </c>
      <c r="O1591" t="s">
        <v>8291</v>
      </c>
      <c r="P1591" s="5">
        <f t="shared" si="98"/>
        <v>0</v>
      </c>
      <c r="Q1591" s="13" t="s">
        <v>8246</v>
      </c>
      <c r="R1591" s="15" t="str">
        <f t="shared" si="99"/>
        <v>0</v>
      </c>
      <c r="S1591" t="s">
        <v>8338</v>
      </c>
      <c r="T1591" t="s">
        <v>8345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 s="13" t="s">
        <v>8237</v>
      </c>
      <c r="E1592">
        <v>60000</v>
      </c>
      <c r="F1592">
        <v>1020</v>
      </c>
      <c r="G1592" t="s">
        <v>8221</v>
      </c>
      <c r="H1592">
        <v>1443040464</v>
      </c>
      <c r="I1592" s="9">
        <f t="shared" si="96"/>
        <v>42270.857222222221</v>
      </c>
      <c r="J1592">
        <v>1440448464</v>
      </c>
      <c r="K1592" s="9">
        <f t="shared" si="97"/>
        <v>42240.857222222221</v>
      </c>
      <c r="L1592" t="b">
        <v>0</v>
      </c>
      <c r="M1592">
        <v>2</v>
      </c>
      <c r="N1592" t="b">
        <v>0</v>
      </c>
      <c r="O1592" t="s">
        <v>8291</v>
      </c>
      <c r="P1592" s="5">
        <f t="shared" si="98"/>
        <v>1.7000000000000002</v>
      </c>
      <c r="Q1592" s="13" t="s">
        <v>8249</v>
      </c>
      <c r="R1592" s="15">
        <f t="shared" si="99"/>
        <v>510</v>
      </c>
      <c r="S1592" t="s">
        <v>8338</v>
      </c>
      <c r="T1592" t="s">
        <v>8345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 s="13" t="s">
        <v>8225</v>
      </c>
      <c r="E1593">
        <v>14000</v>
      </c>
      <c r="F1593">
        <v>4092</v>
      </c>
      <c r="G1593" t="s">
        <v>8221</v>
      </c>
      <c r="H1593">
        <v>1459700741</v>
      </c>
      <c r="I1593" s="9">
        <f t="shared" si="96"/>
        <v>42463.68450231482</v>
      </c>
      <c r="J1593">
        <v>1457112341</v>
      </c>
      <c r="K1593" s="9">
        <f t="shared" si="97"/>
        <v>42433.726168981477</v>
      </c>
      <c r="L1593" t="b">
        <v>0</v>
      </c>
      <c r="M1593">
        <v>92</v>
      </c>
      <c r="N1593" t="b">
        <v>0</v>
      </c>
      <c r="O1593" t="s">
        <v>8291</v>
      </c>
      <c r="P1593" s="5">
        <f t="shared" si="98"/>
        <v>29.228571428571428</v>
      </c>
      <c r="Q1593" s="13" t="s">
        <v>8247</v>
      </c>
      <c r="R1593" s="15">
        <f t="shared" si="99"/>
        <v>44.478260869565219</v>
      </c>
      <c r="S1593" t="s">
        <v>8338</v>
      </c>
      <c r="T1593" t="s">
        <v>8345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 s="13" t="s">
        <v>8224</v>
      </c>
      <c r="E1594">
        <v>25</v>
      </c>
      <c r="F1594">
        <v>0</v>
      </c>
      <c r="G1594" t="s">
        <v>8221</v>
      </c>
      <c r="H1594">
        <v>1427503485</v>
      </c>
      <c r="I1594" s="9">
        <f t="shared" si="96"/>
        <v>42091.031076388885</v>
      </c>
      <c r="J1594">
        <v>1423619085</v>
      </c>
      <c r="K1594" s="9">
        <f t="shared" si="97"/>
        <v>42046.072743055556</v>
      </c>
      <c r="L1594" t="b">
        <v>0</v>
      </c>
      <c r="M1594">
        <v>0</v>
      </c>
      <c r="N1594" t="b">
        <v>0</v>
      </c>
      <c r="O1594" t="s">
        <v>8291</v>
      </c>
      <c r="P1594" s="5">
        <f t="shared" si="98"/>
        <v>0</v>
      </c>
      <c r="Q1594" s="13" t="s">
        <v>8246</v>
      </c>
      <c r="R1594" s="15" t="str">
        <f t="shared" si="99"/>
        <v>0</v>
      </c>
      <c r="S1594" t="s">
        <v>8338</v>
      </c>
      <c r="T1594" t="s">
        <v>8345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 s="13" t="s">
        <v>8224</v>
      </c>
      <c r="E1595">
        <v>22000</v>
      </c>
      <c r="F1595">
        <v>3</v>
      </c>
      <c r="G1595" t="s">
        <v>8221</v>
      </c>
      <c r="H1595">
        <v>1425154655</v>
      </c>
      <c r="I1595" s="9">
        <f t="shared" si="96"/>
        <v>42063.845543981486</v>
      </c>
      <c r="J1595">
        <v>1422562655</v>
      </c>
      <c r="K1595" s="9">
        <f t="shared" si="97"/>
        <v>42033.845543981486</v>
      </c>
      <c r="L1595" t="b">
        <v>0</v>
      </c>
      <c r="M1595">
        <v>3</v>
      </c>
      <c r="N1595" t="b">
        <v>0</v>
      </c>
      <c r="O1595" t="s">
        <v>8291</v>
      </c>
      <c r="P1595" s="5">
        <f t="shared" si="98"/>
        <v>1.3636363636363637E-2</v>
      </c>
      <c r="Q1595" s="13" t="s">
        <v>8246</v>
      </c>
      <c r="R1595" s="15">
        <f t="shared" si="99"/>
        <v>1</v>
      </c>
      <c r="S1595" t="s">
        <v>8338</v>
      </c>
      <c r="T1595" t="s">
        <v>8345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 s="13" t="s">
        <v>8224</v>
      </c>
      <c r="E1596">
        <v>1000</v>
      </c>
      <c r="F1596">
        <v>205</v>
      </c>
      <c r="G1596" t="s">
        <v>8221</v>
      </c>
      <c r="H1596">
        <v>1463329260</v>
      </c>
      <c r="I1596" s="9">
        <f t="shared" si="96"/>
        <v>42505.681249999994</v>
      </c>
      <c r="J1596">
        <v>1458147982</v>
      </c>
      <c r="K1596" s="9">
        <f t="shared" si="97"/>
        <v>42445.712754629625</v>
      </c>
      <c r="L1596" t="b">
        <v>0</v>
      </c>
      <c r="M1596">
        <v>10</v>
      </c>
      <c r="N1596" t="b">
        <v>0</v>
      </c>
      <c r="O1596" t="s">
        <v>8291</v>
      </c>
      <c r="P1596" s="5">
        <f t="shared" si="98"/>
        <v>20.5</v>
      </c>
      <c r="Q1596" s="13" t="s">
        <v>8246</v>
      </c>
      <c r="R1596" s="15">
        <f t="shared" si="99"/>
        <v>20.5</v>
      </c>
      <c r="S1596" t="s">
        <v>8338</v>
      </c>
      <c r="T1596" t="s">
        <v>8345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 s="13" t="s">
        <v>8224</v>
      </c>
      <c r="E1597">
        <v>100000</v>
      </c>
      <c r="F1597">
        <v>280</v>
      </c>
      <c r="G1597" t="s">
        <v>8221</v>
      </c>
      <c r="H1597">
        <v>1403122380</v>
      </c>
      <c r="I1597" s="9">
        <f t="shared" si="96"/>
        <v>41808.842361111114</v>
      </c>
      <c r="J1597">
        <v>1400634728</v>
      </c>
      <c r="K1597" s="9">
        <f t="shared" si="97"/>
        <v>41780.050092592595</v>
      </c>
      <c r="L1597" t="b">
        <v>0</v>
      </c>
      <c r="M1597">
        <v>7</v>
      </c>
      <c r="N1597" t="b">
        <v>0</v>
      </c>
      <c r="O1597" t="s">
        <v>8291</v>
      </c>
      <c r="P1597" s="5">
        <f t="shared" si="98"/>
        <v>0.27999999999999997</v>
      </c>
      <c r="Q1597" s="13" t="s">
        <v>8246</v>
      </c>
      <c r="R1597" s="15">
        <f t="shared" si="99"/>
        <v>40</v>
      </c>
      <c r="S1597" t="s">
        <v>8338</v>
      </c>
      <c r="T1597" t="s">
        <v>8345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 s="13" t="s">
        <v>8225</v>
      </c>
      <c r="E1598">
        <v>3250</v>
      </c>
      <c r="F1598">
        <v>75</v>
      </c>
      <c r="G1598" t="s">
        <v>8221</v>
      </c>
      <c r="H1598">
        <v>1418469569</v>
      </c>
      <c r="I1598" s="9">
        <f t="shared" si="96"/>
        <v>41986.471863425926</v>
      </c>
      <c r="J1598">
        <v>1414577969</v>
      </c>
      <c r="K1598" s="9">
        <f t="shared" si="97"/>
        <v>41941.430196759262</v>
      </c>
      <c r="L1598" t="b">
        <v>0</v>
      </c>
      <c r="M1598">
        <v>3</v>
      </c>
      <c r="N1598" t="b">
        <v>0</v>
      </c>
      <c r="O1598" t="s">
        <v>8291</v>
      </c>
      <c r="P1598" s="5">
        <f t="shared" si="98"/>
        <v>2.3076923076923079</v>
      </c>
      <c r="Q1598" s="13" t="s">
        <v>8247</v>
      </c>
      <c r="R1598" s="15">
        <f t="shared" si="99"/>
        <v>25</v>
      </c>
      <c r="S1598" t="s">
        <v>8338</v>
      </c>
      <c r="T1598" t="s">
        <v>8345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 s="13" t="s">
        <v>8224</v>
      </c>
      <c r="E1599">
        <v>15000</v>
      </c>
      <c r="F1599">
        <v>0</v>
      </c>
      <c r="G1599" t="s">
        <v>8221</v>
      </c>
      <c r="H1599">
        <v>1474360197</v>
      </c>
      <c r="I1599" s="9">
        <f t="shared" si="96"/>
        <v>42633.354131944448</v>
      </c>
      <c r="J1599">
        <v>1471768197</v>
      </c>
      <c r="K1599" s="9">
        <f t="shared" si="97"/>
        <v>42603.354131944448</v>
      </c>
      <c r="L1599" t="b">
        <v>0</v>
      </c>
      <c r="M1599">
        <v>0</v>
      </c>
      <c r="N1599" t="b">
        <v>0</v>
      </c>
      <c r="O1599" t="s">
        <v>8291</v>
      </c>
      <c r="P1599" s="5">
        <f t="shared" si="98"/>
        <v>0</v>
      </c>
      <c r="Q1599" s="13" t="s">
        <v>8246</v>
      </c>
      <c r="R1599" s="15" t="str">
        <f t="shared" si="99"/>
        <v>0</v>
      </c>
      <c r="S1599" t="s">
        <v>8338</v>
      </c>
      <c r="T1599" t="s">
        <v>8345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 s="13" t="s">
        <v>8224</v>
      </c>
      <c r="E1600">
        <v>800</v>
      </c>
      <c r="F1600">
        <v>1</v>
      </c>
      <c r="G1600" t="s">
        <v>8221</v>
      </c>
      <c r="H1600">
        <v>1437926458</v>
      </c>
      <c r="I1600" s="9">
        <f t="shared" si="96"/>
        <v>42211.667337962965</v>
      </c>
      <c r="J1600">
        <v>1432742458</v>
      </c>
      <c r="K1600" s="9">
        <f t="shared" si="97"/>
        <v>42151.667337962965</v>
      </c>
      <c r="L1600" t="b">
        <v>0</v>
      </c>
      <c r="M1600">
        <v>1</v>
      </c>
      <c r="N1600" t="b">
        <v>0</v>
      </c>
      <c r="O1600" t="s">
        <v>8291</v>
      </c>
      <c r="P1600" s="5">
        <f t="shared" si="98"/>
        <v>0.125</v>
      </c>
      <c r="Q1600" s="13" t="s">
        <v>8246</v>
      </c>
      <c r="R1600" s="15">
        <f t="shared" si="99"/>
        <v>1</v>
      </c>
      <c r="S1600" t="s">
        <v>8338</v>
      </c>
      <c r="T1600" t="s">
        <v>8345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 s="13" t="s">
        <v>8225</v>
      </c>
      <c r="E1601">
        <v>500</v>
      </c>
      <c r="F1601">
        <v>0</v>
      </c>
      <c r="G1601" t="s">
        <v>8221</v>
      </c>
      <c r="H1601">
        <v>1460116576</v>
      </c>
      <c r="I1601" s="9">
        <f t="shared" si="96"/>
        <v>42468.497407407413</v>
      </c>
      <c r="J1601">
        <v>1457528176</v>
      </c>
      <c r="K1601" s="9">
        <f t="shared" si="97"/>
        <v>42438.53907407407</v>
      </c>
      <c r="L1601" t="b">
        <v>0</v>
      </c>
      <c r="M1601">
        <v>0</v>
      </c>
      <c r="N1601" t="b">
        <v>0</v>
      </c>
      <c r="O1601" t="s">
        <v>8291</v>
      </c>
      <c r="P1601" s="5">
        <f t="shared" si="98"/>
        <v>0</v>
      </c>
      <c r="Q1601" s="13" t="s">
        <v>8247</v>
      </c>
      <c r="R1601" s="15" t="str">
        <f t="shared" si="99"/>
        <v>0</v>
      </c>
      <c r="S1601" t="s">
        <v>8338</v>
      </c>
      <c r="T1601" t="s">
        <v>8345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 s="13" t="s">
        <v>8224</v>
      </c>
      <c r="E1602">
        <v>5000</v>
      </c>
      <c r="F1602">
        <v>367</v>
      </c>
      <c r="G1602" t="s">
        <v>8221</v>
      </c>
      <c r="H1602">
        <v>1405401060</v>
      </c>
      <c r="I1602" s="9">
        <f t="shared" ref="I1602:I1665" si="100">(((H1602/60)/60)/24)+DATE(1970,1,1)</f>
        <v>41835.21597222222</v>
      </c>
      <c r="J1602">
        <v>1401585752</v>
      </c>
      <c r="K1602" s="9">
        <f t="shared" ref="K1602:K1665" si="101">(((J1602/60)/60)/24)+DATE(1970,1,1)</f>
        <v>41791.057314814818</v>
      </c>
      <c r="L1602" t="b">
        <v>0</v>
      </c>
      <c r="M1602">
        <v>9</v>
      </c>
      <c r="N1602" t="b">
        <v>0</v>
      </c>
      <c r="O1602" t="s">
        <v>8291</v>
      </c>
      <c r="P1602" s="5">
        <f t="shared" ref="P1602:P1665" si="102">F1602/E1602*100</f>
        <v>7.3400000000000007</v>
      </c>
      <c r="Q1602" s="13" t="s">
        <v>8246</v>
      </c>
      <c r="R1602" s="15">
        <f t="shared" ref="R1602:R1665" si="103">IF(M1602&gt;0,F1602/M1602,"0")</f>
        <v>40.777777777777779</v>
      </c>
      <c r="S1602" t="s">
        <v>8338</v>
      </c>
      <c r="T1602" t="s">
        <v>8345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 s="13" t="s">
        <v>8224</v>
      </c>
      <c r="E1603">
        <v>2500</v>
      </c>
      <c r="F1603">
        <v>2706.23</v>
      </c>
      <c r="G1603" t="s">
        <v>8219</v>
      </c>
      <c r="H1603">
        <v>1304561633</v>
      </c>
      <c r="I1603" s="9">
        <f t="shared" si="100"/>
        <v>40668.092974537038</v>
      </c>
      <c r="J1603">
        <v>1301969633</v>
      </c>
      <c r="K1603" s="9">
        <f t="shared" si="101"/>
        <v>40638.092974537038</v>
      </c>
      <c r="L1603" t="b">
        <v>0</v>
      </c>
      <c r="M1603">
        <v>56</v>
      </c>
      <c r="N1603" t="b">
        <v>1</v>
      </c>
      <c r="O1603" t="s">
        <v>8276</v>
      </c>
      <c r="P1603" s="5">
        <f t="shared" si="102"/>
        <v>108.2492</v>
      </c>
      <c r="Q1603" s="13" t="s">
        <v>8246</v>
      </c>
      <c r="R1603" s="15">
        <f t="shared" si="103"/>
        <v>48.325535714285714</v>
      </c>
      <c r="S1603" t="s">
        <v>8325</v>
      </c>
      <c r="T1603" t="s">
        <v>8326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 s="13" t="s">
        <v>8224</v>
      </c>
      <c r="E1604">
        <v>1500</v>
      </c>
      <c r="F1604">
        <v>1502.5</v>
      </c>
      <c r="G1604" t="s">
        <v>8219</v>
      </c>
      <c r="H1604">
        <v>1318633200</v>
      </c>
      <c r="I1604" s="9">
        <f t="shared" si="100"/>
        <v>40830.958333333336</v>
      </c>
      <c r="J1604">
        <v>1314947317</v>
      </c>
      <c r="K1604" s="9">
        <f t="shared" si="101"/>
        <v>40788.297650462962</v>
      </c>
      <c r="L1604" t="b">
        <v>0</v>
      </c>
      <c r="M1604">
        <v>32</v>
      </c>
      <c r="N1604" t="b">
        <v>1</v>
      </c>
      <c r="O1604" t="s">
        <v>8276</v>
      </c>
      <c r="P1604" s="5">
        <f t="shared" si="102"/>
        <v>100.16666666666667</v>
      </c>
      <c r="Q1604" s="13" t="s">
        <v>8246</v>
      </c>
      <c r="R1604" s="15">
        <f t="shared" si="103"/>
        <v>46.953125</v>
      </c>
      <c r="S1604" t="s">
        <v>8325</v>
      </c>
      <c r="T1604" t="s">
        <v>8326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 s="13" t="s">
        <v>8224</v>
      </c>
      <c r="E1605">
        <v>2000</v>
      </c>
      <c r="F1605">
        <v>2000.66</v>
      </c>
      <c r="G1605" t="s">
        <v>8219</v>
      </c>
      <c r="H1605">
        <v>1327723459</v>
      </c>
      <c r="I1605" s="9">
        <f t="shared" si="100"/>
        <v>40936.169664351852</v>
      </c>
      <c r="J1605">
        <v>1322539459</v>
      </c>
      <c r="K1605" s="9">
        <f t="shared" si="101"/>
        <v>40876.169664351852</v>
      </c>
      <c r="L1605" t="b">
        <v>0</v>
      </c>
      <c r="M1605">
        <v>30</v>
      </c>
      <c r="N1605" t="b">
        <v>1</v>
      </c>
      <c r="O1605" t="s">
        <v>8276</v>
      </c>
      <c r="P1605" s="5">
        <f t="shared" si="102"/>
        <v>100.03299999999999</v>
      </c>
      <c r="Q1605" s="13" t="s">
        <v>8246</v>
      </c>
      <c r="R1605" s="15">
        <f t="shared" si="103"/>
        <v>66.688666666666663</v>
      </c>
      <c r="S1605" t="s">
        <v>8325</v>
      </c>
      <c r="T1605" t="s">
        <v>8326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 s="13" t="s">
        <v>8224</v>
      </c>
      <c r="E1606">
        <v>2800</v>
      </c>
      <c r="F1606">
        <v>3419</v>
      </c>
      <c r="G1606" t="s">
        <v>8219</v>
      </c>
      <c r="H1606">
        <v>1332011835</v>
      </c>
      <c r="I1606" s="9">
        <f t="shared" si="100"/>
        <v>40985.80364583333</v>
      </c>
      <c r="J1606">
        <v>1328559435</v>
      </c>
      <c r="K1606" s="9">
        <f t="shared" si="101"/>
        <v>40945.845312500001</v>
      </c>
      <c r="L1606" t="b">
        <v>0</v>
      </c>
      <c r="M1606">
        <v>70</v>
      </c>
      <c r="N1606" t="b">
        <v>1</v>
      </c>
      <c r="O1606" t="s">
        <v>8276</v>
      </c>
      <c r="P1606" s="5">
        <f t="shared" si="102"/>
        <v>122.10714285714286</v>
      </c>
      <c r="Q1606" s="13" t="s">
        <v>8246</v>
      </c>
      <c r="R1606" s="15">
        <f t="shared" si="103"/>
        <v>48.842857142857142</v>
      </c>
      <c r="S1606" t="s">
        <v>8325</v>
      </c>
      <c r="T1606" t="s">
        <v>8326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 s="13" t="s">
        <v>8224</v>
      </c>
      <c r="E1607">
        <v>6000</v>
      </c>
      <c r="F1607">
        <v>6041.6</v>
      </c>
      <c r="G1607" t="s">
        <v>8219</v>
      </c>
      <c r="H1607">
        <v>1312182000</v>
      </c>
      <c r="I1607" s="9">
        <f t="shared" si="100"/>
        <v>40756.291666666664</v>
      </c>
      <c r="J1607">
        <v>1311380313</v>
      </c>
      <c r="K1607" s="9">
        <f t="shared" si="101"/>
        <v>40747.012881944444</v>
      </c>
      <c r="L1607" t="b">
        <v>0</v>
      </c>
      <c r="M1607">
        <v>44</v>
      </c>
      <c r="N1607" t="b">
        <v>1</v>
      </c>
      <c r="O1607" t="s">
        <v>8276</v>
      </c>
      <c r="P1607" s="5">
        <f t="shared" si="102"/>
        <v>100.69333333333334</v>
      </c>
      <c r="Q1607" s="13" t="s">
        <v>8246</v>
      </c>
      <c r="R1607" s="15">
        <f t="shared" si="103"/>
        <v>137.30909090909091</v>
      </c>
      <c r="S1607" t="s">
        <v>8325</v>
      </c>
      <c r="T1607" t="s">
        <v>8326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 s="13" t="s">
        <v>8224</v>
      </c>
      <c r="E1608">
        <v>8000</v>
      </c>
      <c r="F1608">
        <v>8080.33</v>
      </c>
      <c r="G1608" t="s">
        <v>8219</v>
      </c>
      <c r="H1608">
        <v>1300930838</v>
      </c>
      <c r="I1608" s="9">
        <f t="shared" si="100"/>
        <v>40626.069884259261</v>
      </c>
      <c r="J1608">
        <v>1293158438</v>
      </c>
      <c r="K1608" s="9">
        <f t="shared" si="101"/>
        <v>40536.111550925925</v>
      </c>
      <c r="L1608" t="b">
        <v>0</v>
      </c>
      <c r="M1608">
        <v>92</v>
      </c>
      <c r="N1608" t="b">
        <v>1</v>
      </c>
      <c r="O1608" t="s">
        <v>8276</v>
      </c>
      <c r="P1608" s="5">
        <f t="shared" si="102"/>
        <v>101.004125</v>
      </c>
      <c r="Q1608" s="13" t="s">
        <v>8246</v>
      </c>
      <c r="R1608" s="15">
        <f t="shared" si="103"/>
        <v>87.829673913043479</v>
      </c>
      <c r="S1608" t="s">
        <v>8325</v>
      </c>
      <c r="T1608" t="s">
        <v>8326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 s="13" t="s">
        <v>8224</v>
      </c>
      <c r="E1609">
        <v>10000</v>
      </c>
      <c r="F1609">
        <v>14511</v>
      </c>
      <c r="G1609" t="s">
        <v>8219</v>
      </c>
      <c r="H1609">
        <v>1339701851</v>
      </c>
      <c r="I1609" s="9">
        <f t="shared" si="100"/>
        <v>41074.80846064815</v>
      </c>
      <c r="J1609">
        <v>1337887451</v>
      </c>
      <c r="K1609" s="9">
        <f t="shared" si="101"/>
        <v>41053.80846064815</v>
      </c>
      <c r="L1609" t="b">
        <v>0</v>
      </c>
      <c r="M1609">
        <v>205</v>
      </c>
      <c r="N1609" t="b">
        <v>1</v>
      </c>
      <c r="O1609" t="s">
        <v>8276</v>
      </c>
      <c r="P1609" s="5">
        <f t="shared" si="102"/>
        <v>145.11000000000001</v>
      </c>
      <c r="Q1609" s="13" t="s">
        <v>8246</v>
      </c>
      <c r="R1609" s="15">
        <f t="shared" si="103"/>
        <v>70.785365853658533</v>
      </c>
      <c r="S1609" t="s">
        <v>8325</v>
      </c>
      <c r="T1609" t="s">
        <v>8326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 s="13" t="s">
        <v>8224</v>
      </c>
      <c r="E1610">
        <v>1200</v>
      </c>
      <c r="F1610">
        <v>1215</v>
      </c>
      <c r="G1610" t="s">
        <v>8219</v>
      </c>
      <c r="H1610">
        <v>1388553960</v>
      </c>
      <c r="I1610" s="9">
        <f t="shared" si="100"/>
        <v>41640.226388888892</v>
      </c>
      <c r="J1610">
        <v>1385754986</v>
      </c>
      <c r="K1610" s="9">
        <f t="shared" si="101"/>
        <v>41607.83085648148</v>
      </c>
      <c r="L1610" t="b">
        <v>0</v>
      </c>
      <c r="M1610">
        <v>23</v>
      </c>
      <c r="N1610" t="b">
        <v>1</v>
      </c>
      <c r="O1610" t="s">
        <v>8276</v>
      </c>
      <c r="P1610" s="5">
        <f t="shared" si="102"/>
        <v>101.25</v>
      </c>
      <c r="Q1610" s="13" t="s">
        <v>8246</v>
      </c>
      <c r="R1610" s="15">
        <f t="shared" si="103"/>
        <v>52.826086956521742</v>
      </c>
      <c r="S1610" t="s">
        <v>8325</v>
      </c>
      <c r="T1610" t="s">
        <v>8326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 s="13" t="s">
        <v>8224</v>
      </c>
      <c r="E1611">
        <v>1500</v>
      </c>
      <c r="F1611">
        <v>1775</v>
      </c>
      <c r="G1611" t="s">
        <v>8219</v>
      </c>
      <c r="H1611">
        <v>1320220800</v>
      </c>
      <c r="I1611" s="9">
        <f t="shared" si="100"/>
        <v>40849.333333333336</v>
      </c>
      <c r="J1611">
        <v>1315612909</v>
      </c>
      <c r="K1611" s="9">
        <f t="shared" si="101"/>
        <v>40796.001261574071</v>
      </c>
      <c r="L1611" t="b">
        <v>0</v>
      </c>
      <c r="M1611">
        <v>4</v>
      </c>
      <c r="N1611" t="b">
        <v>1</v>
      </c>
      <c r="O1611" t="s">
        <v>8276</v>
      </c>
      <c r="P1611" s="5">
        <f t="shared" si="102"/>
        <v>118.33333333333333</v>
      </c>
      <c r="Q1611" s="13" t="s">
        <v>8246</v>
      </c>
      <c r="R1611" s="15">
        <f t="shared" si="103"/>
        <v>443.75</v>
      </c>
      <c r="S1611" t="s">
        <v>8325</v>
      </c>
      <c r="T1611" t="s">
        <v>8326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 s="13" t="s">
        <v>8224</v>
      </c>
      <c r="E1612">
        <v>2000</v>
      </c>
      <c r="F1612">
        <v>5437</v>
      </c>
      <c r="G1612" t="s">
        <v>8219</v>
      </c>
      <c r="H1612">
        <v>1355609510</v>
      </c>
      <c r="I1612" s="9">
        <f t="shared" si="100"/>
        <v>41258.924884259257</v>
      </c>
      <c r="J1612">
        <v>1353017510</v>
      </c>
      <c r="K1612" s="9">
        <f t="shared" si="101"/>
        <v>41228.924884259257</v>
      </c>
      <c r="L1612" t="b">
        <v>0</v>
      </c>
      <c r="M1612">
        <v>112</v>
      </c>
      <c r="N1612" t="b">
        <v>1</v>
      </c>
      <c r="O1612" t="s">
        <v>8276</v>
      </c>
      <c r="P1612" s="5">
        <f t="shared" si="102"/>
        <v>271.85000000000002</v>
      </c>
      <c r="Q1612" s="13" t="s">
        <v>8246</v>
      </c>
      <c r="R1612" s="15">
        <f t="shared" si="103"/>
        <v>48.544642857142854</v>
      </c>
      <c r="S1612" t="s">
        <v>8325</v>
      </c>
      <c r="T1612" t="s">
        <v>8326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 s="13" t="s">
        <v>8224</v>
      </c>
      <c r="E1613">
        <v>800</v>
      </c>
      <c r="F1613">
        <v>1001</v>
      </c>
      <c r="G1613" t="s">
        <v>8219</v>
      </c>
      <c r="H1613">
        <v>1370390432</v>
      </c>
      <c r="I1613" s="9">
        <f t="shared" si="100"/>
        <v>41430.00037037037</v>
      </c>
      <c r="J1613">
        <v>1368576032</v>
      </c>
      <c r="K1613" s="9">
        <f t="shared" si="101"/>
        <v>41409.00037037037</v>
      </c>
      <c r="L1613" t="b">
        <v>0</v>
      </c>
      <c r="M1613">
        <v>27</v>
      </c>
      <c r="N1613" t="b">
        <v>1</v>
      </c>
      <c r="O1613" t="s">
        <v>8276</v>
      </c>
      <c r="P1613" s="5">
        <f t="shared" si="102"/>
        <v>125.125</v>
      </c>
      <c r="Q1613" s="13" t="s">
        <v>8246</v>
      </c>
      <c r="R1613" s="15">
        <f t="shared" si="103"/>
        <v>37.074074074074076</v>
      </c>
      <c r="S1613" t="s">
        <v>8325</v>
      </c>
      <c r="T1613" t="s">
        <v>8326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 s="13" t="s">
        <v>8224</v>
      </c>
      <c r="E1614">
        <v>500</v>
      </c>
      <c r="F1614">
        <v>550</v>
      </c>
      <c r="G1614" t="s">
        <v>8219</v>
      </c>
      <c r="H1614">
        <v>1357160384</v>
      </c>
      <c r="I1614" s="9">
        <f t="shared" si="100"/>
        <v>41276.874814814815</v>
      </c>
      <c r="J1614">
        <v>1354568384</v>
      </c>
      <c r="K1614" s="9">
        <f t="shared" si="101"/>
        <v>41246.874814814815</v>
      </c>
      <c r="L1614" t="b">
        <v>0</v>
      </c>
      <c r="M1614">
        <v>11</v>
      </c>
      <c r="N1614" t="b">
        <v>1</v>
      </c>
      <c r="O1614" t="s">
        <v>8276</v>
      </c>
      <c r="P1614" s="5">
        <f t="shared" si="102"/>
        <v>110.00000000000001</v>
      </c>
      <c r="Q1614" s="13" t="s">
        <v>8246</v>
      </c>
      <c r="R1614" s="15">
        <f t="shared" si="103"/>
        <v>50</v>
      </c>
      <c r="S1614" t="s">
        <v>8325</v>
      </c>
      <c r="T1614" t="s">
        <v>8326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 s="13" t="s">
        <v>8224</v>
      </c>
      <c r="E1615">
        <v>1000</v>
      </c>
      <c r="F1615">
        <v>1015</v>
      </c>
      <c r="G1615" t="s">
        <v>8219</v>
      </c>
      <c r="H1615">
        <v>1342921202</v>
      </c>
      <c r="I1615" s="9">
        <f t="shared" si="100"/>
        <v>41112.069467592592</v>
      </c>
      <c r="J1615">
        <v>1340329202</v>
      </c>
      <c r="K1615" s="9">
        <f t="shared" si="101"/>
        <v>41082.069467592592</v>
      </c>
      <c r="L1615" t="b">
        <v>0</v>
      </c>
      <c r="M1615">
        <v>26</v>
      </c>
      <c r="N1615" t="b">
        <v>1</v>
      </c>
      <c r="O1615" t="s">
        <v>8276</v>
      </c>
      <c r="P1615" s="5">
        <f t="shared" si="102"/>
        <v>101.49999999999999</v>
      </c>
      <c r="Q1615" s="13" t="s">
        <v>8246</v>
      </c>
      <c r="R1615" s="15">
        <f t="shared" si="103"/>
        <v>39.03846153846154</v>
      </c>
      <c r="S1615" t="s">
        <v>8325</v>
      </c>
      <c r="T1615" t="s">
        <v>8326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 s="13" t="s">
        <v>8224</v>
      </c>
      <c r="E1616">
        <v>5000</v>
      </c>
      <c r="F1616">
        <v>5135</v>
      </c>
      <c r="G1616" t="s">
        <v>8219</v>
      </c>
      <c r="H1616">
        <v>1407085200</v>
      </c>
      <c r="I1616" s="9">
        <f t="shared" si="100"/>
        <v>41854.708333333336</v>
      </c>
      <c r="J1616">
        <v>1401924769</v>
      </c>
      <c r="K1616" s="9">
        <f t="shared" si="101"/>
        <v>41794.981122685182</v>
      </c>
      <c r="L1616" t="b">
        <v>0</v>
      </c>
      <c r="M1616">
        <v>77</v>
      </c>
      <c r="N1616" t="b">
        <v>1</v>
      </c>
      <c r="O1616" t="s">
        <v>8276</v>
      </c>
      <c r="P1616" s="5">
        <f t="shared" si="102"/>
        <v>102.69999999999999</v>
      </c>
      <c r="Q1616" s="13" t="s">
        <v>8246</v>
      </c>
      <c r="R1616" s="15">
        <f t="shared" si="103"/>
        <v>66.688311688311686</v>
      </c>
      <c r="S1616" t="s">
        <v>8325</v>
      </c>
      <c r="T1616" t="s">
        <v>8326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 s="13" t="s">
        <v>8224</v>
      </c>
      <c r="E1617">
        <v>8000</v>
      </c>
      <c r="F1617">
        <v>9130</v>
      </c>
      <c r="G1617" t="s">
        <v>8219</v>
      </c>
      <c r="H1617">
        <v>1323742396</v>
      </c>
      <c r="I1617" s="9">
        <f t="shared" si="100"/>
        <v>40890.092546296299</v>
      </c>
      <c r="J1617">
        <v>1319850796</v>
      </c>
      <c r="K1617" s="9">
        <f t="shared" si="101"/>
        <v>40845.050879629627</v>
      </c>
      <c r="L1617" t="b">
        <v>0</v>
      </c>
      <c r="M1617">
        <v>136</v>
      </c>
      <c r="N1617" t="b">
        <v>1</v>
      </c>
      <c r="O1617" t="s">
        <v>8276</v>
      </c>
      <c r="P1617" s="5">
        <f t="shared" si="102"/>
        <v>114.12500000000001</v>
      </c>
      <c r="Q1617" s="13" t="s">
        <v>8246</v>
      </c>
      <c r="R1617" s="15">
        <f t="shared" si="103"/>
        <v>67.132352941176464</v>
      </c>
      <c r="S1617" t="s">
        <v>8325</v>
      </c>
      <c r="T1617" t="s">
        <v>8326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 s="13" t="s">
        <v>8224</v>
      </c>
      <c r="E1618">
        <v>10000</v>
      </c>
      <c r="F1618">
        <v>10420</v>
      </c>
      <c r="G1618" t="s">
        <v>8219</v>
      </c>
      <c r="H1618">
        <v>1353621600</v>
      </c>
      <c r="I1618" s="9">
        <f t="shared" si="100"/>
        <v>41235.916666666664</v>
      </c>
      <c r="J1618">
        <v>1350061821</v>
      </c>
      <c r="K1618" s="9">
        <f t="shared" si="101"/>
        <v>41194.715520833335</v>
      </c>
      <c r="L1618" t="b">
        <v>0</v>
      </c>
      <c r="M1618">
        <v>157</v>
      </c>
      <c r="N1618" t="b">
        <v>1</v>
      </c>
      <c r="O1618" t="s">
        <v>8276</v>
      </c>
      <c r="P1618" s="5">
        <f t="shared" si="102"/>
        <v>104.2</v>
      </c>
      <c r="Q1618" s="13" t="s">
        <v>8246</v>
      </c>
      <c r="R1618" s="15">
        <f t="shared" si="103"/>
        <v>66.369426751592357</v>
      </c>
      <c r="S1618" t="s">
        <v>8325</v>
      </c>
      <c r="T1618" t="s">
        <v>8326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 s="13" t="s">
        <v>8224</v>
      </c>
      <c r="E1619">
        <v>7000</v>
      </c>
      <c r="F1619">
        <v>10210</v>
      </c>
      <c r="G1619" t="s">
        <v>8219</v>
      </c>
      <c r="H1619">
        <v>1383332400</v>
      </c>
      <c r="I1619" s="9">
        <f t="shared" si="100"/>
        <v>41579.791666666664</v>
      </c>
      <c r="J1619">
        <v>1380470188</v>
      </c>
      <c r="K1619" s="9">
        <f t="shared" si="101"/>
        <v>41546.664212962962</v>
      </c>
      <c r="L1619" t="b">
        <v>0</v>
      </c>
      <c r="M1619">
        <v>158</v>
      </c>
      <c r="N1619" t="b">
        <v>1</v>
      </c>
      <c r="O1619" t="s">
        <v>8276</v>
      </c>
      <c r="P1619" s="5">
        <f t="shared" si="102"/>
        <v>145.85714285714286</v>
      </c>
      <c r="Q1619" s="13" t="s">
        <v>8246</v>
      </c>
      <c r="R1619" s="15">
        <f t="shared" si="103"/>
        <v>64.620253164556956</v>
      </c>
      <c r="S1619" t="s">
        <v>8325</v>
      </c>
      <c r="T1619" t="s">
        <v>8326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 s="13" t="s">
        <v>8224</v>
      </c>
      <c r="E1620">
        <v>1500</v>
      </c>
      <c r="F1620">
        <v>1576</v>
      </c>
      <c r="G1620" t="s">
        <v>8219</v>
      </c>
      <c r="H1620">
        <v>1362757335</v>
      </c>
      <c r="I1620" s="9">
        <f t="shared" si="100"/>
        <v>41341.654340277775</v>
      </c>
      <c r="J1620">
        <v>1359301335</v>
      </c>
      <c r="K1620" s="9">
        <f t="shared" si="101"/>
        <v>41301.654340277775</v>
      </c>
      <c r="L1620" t="b">
        <v>0</v>
      </c>
      <c r="M1620">
        <v>27</v>
      </c>
      <c r="N1620" t="b">
        <v>1</v>
      </c>
      <c r="O1620" t="s">
        <v>8276</v>
      </c>
      <c r="P1620" s="5">
        <f t="shared" si="102"/>
        <v>105.06666666666666</v>
      </c>
      <c r="Q1620" s="13" t="s">
        <v>8246</v>
      </c>
      <c r="R1620" s="15">
        <f t="shared" si="103"/>
        <v>58.370370370370374</v>
      </c>
      <c r="S1620" t="s">
        <v>8325</v>
      </c>
      <c r="T1620" t="s">
        <v>8326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 s="13" t="s">
        <v>8224</v>
      </c>
      <c r="E1621">
        <v>1500</v>
      </c>
      <c r="F1621">
        <v>2000</v>
      </c>
      <c r="G1621" t="s">
        <v>8219</v>
      </c>
      <c r="H1621">
        <v>1410755286</v>
      </c>
      <c r="I1621" s="9">
        <f t="shared" si="100"/>
        <v>41897.18618055556</v>
      </c>
      <c r="J1621">
        <v>1408940886</v>
      </c>
      <c r="K1621" s="9">
        <f t="shared" si="101"/>
        <v>41876.18618055556</v>
      </c>
      <c r="L1621" t="b">
        <v>0</v>
      </c>
      <c r="M1621">
        <v>23</v>
      </c>
      <c r="N1621" t="b">
        <v>1</v>
      </c>
      <c r="O1621" t="s">
        <v>8276</v>
      </c>
      <c r="P1621" s="5">
        <f t="shared" si="102"/>
        <v>133.33333333333331</v>
      </c>
      <c r="Q1621" s="13" t="s">
        <v>8246</v>
      </c>
      <c r="R1621" s="15">
        <f t="shared" si="103"/>
        <v>86.956521739130437</v>
      </c>
      <c r="S1621" t="s">
        <v>8325</v>
      </c>
      <c r="T1621" t="s">
        <v>8326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 s="13" t="s">
        <v>8224</v>
      </c>
      <c r="E1622">
        <v>1000</v>
      </c>
      <c r="F1622">
        <v>1130</v>
      </c>
      <c r="G1622" t="s">
        <v>8219</v>
      </c>
      <c r="H1622">
        <v>1361606940</v>
      </c>
      <c r="I1622" s="9">
        <f t="shared" si="100"/>
        <v>41328.339583333334</v>
      </c>
      <c r="J1622">
        <v>1361002140</v>
      </c>
      <c r="K1622" s="9">
        <f t="shared" si="101"/>
        <v>41321.339583333334</v>
      </c>
      <c r="L1622" t="b">
        <v>0</v>
      </c>
      <c r="M1622">
        <v>17</v>
      </c>
      <c r="N1622" t="b">
        <v>1</v>
      </c>
      <c r="O1622" t="s">
        <v>8276</v>
      </c>
      <c r="P1622" s="5">
        <f t="shared" si="102"/>
        <v>112.99999999999999</v>
      </c>
      <c r="Q1622" s="13" t="s">
        <v>8246</v>
      </c>
      <c r="R1622" s="15">
        <f t="shared" si="103"/>
        <v>66.470588235294116</v>
      </c>
      <c r="S1622" t="s">
        <v>8325</v>
      </c>
      <c r="T1622" t="s">
        <v>8326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 s="13" t="s">
        <v>8224</v>
      </c>
      <c r="E1623">
        <v>5000</v>
      </c>
      <c r="F1623">
        <v>6060</v>
      </c>
      <c r="G1623" t="s">
        <v>8219</v>
      </c>
      <c r="H1623">
        <v>1338177540</v>
      </c>
      <c r="I1623" s="9">
        <f t="shared" si="100"/>
        <v>41057.165972222225</v>
      </c>
      <c r="J1623">
        <v>1333550015</v>
      </c>
      <c r="K1623" s="9">
        <f t="shared" si="101"/>
        <v>41003.60665509259</v>
      </c>
      <c r="L1623" t="b">
        <v>0</v>
      </c>
      <c r="M1623">
        <v>37</v>
      </c>
      <c r="N1623" t="b">
        <v>1</v>
      </c>
      <c r="O1623" t="s">
        <v>8276</v>
      </c>
      <c r="P1623" s="5">
        <f t="shared" si="102"/>
        <v>121.2</v>
      </c>
      <c r="Q1623" s="13" t="s">
        <v>8246</v>
      </c>
      <c r="R1623" s="15">
        <f t="shared" si="103"/>
        <v>163.78378378378378</v>
      </c>
      <c r="S1623" t="s">
        <v>8325</v>
      </c>
      <c r="T1623" t="s">
        <v>8326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 s="13" t="s">
        <v>8224</v>
      </c>
      <c r="E1624">
        <v>6900</v>
      </c>
      <c r="F1624">
        <v>7019</v>
      </c>
      <c r="G1624" t="s">
        <v>8219</v>
      </c>
      <c r="H1624">
        <v>1418803140</v>
      </c>
      <c r="I1624" s="9">
        <f t="shared" si="100"/>
        <v>41990.332638888889</v>
      </c>
      <c r="J1624">
        <v>1415343874</v>
      </c>
      <c r="K1624" s="9">
        <f t="shared" si="101"/>
        <v>41950.29483796296</v>
      </c>
      <c r="L1624" t="b">
        <v>0</v>
      </c>
      <c r="M1624">
        <v>65</v>
      </c>
      <c r="N1624" t="b">
        <v>1</v>
      </c>
      <c r="O1624" t="s">
        <v>8276</v>
      </c>
      <c r="P1624" s="5">
        <f t="shared" si="102"/>
        <v>101.72463768115942</v>
      </c>
      <c r="Q1624" s="13" t="s">
        <v>8246</v>
      </c>
      <c r="R1624" s="15">
        <f t="shared" si="103"/>
        <v>107.98461538461538</v>
      </c>
      <c r="S1624" t="s">
        <v>8325</v>
      </c>
      <c r="T1624" t="s">
        <v>8326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 s="13" t="s">
        <v>8225</v>
      </c>
      <c r="E1625">
        <v>750</v>
      </c>
      <c r="F1625">
        <v>758</v>
      </c>
      <c r="G1625" t="s">
        <v>8219</v>
      </c>
      <c r="H1625">
        <v>1377621089</v>
      </c>
      <c r="I1625" s="9">
        <f t="shared" si="100"/>
        <v>41513.688530092593</v>
      </c>
      <c r="J1625">
        <v>1372437089</v>
      </c>
      <c r="K1625" s="9">
        <f t="shared" si="101"/>
        <v>41453.688530092593</v>
      </c>
      <c r="L1625" t="b">
        <v>0</v>
      </c>
      <c r="M1625">
        <v>18</v>
      </c>
      <c r="N1625" t="b">
        <v>1</v>
      </c>
      <c r="O1625" t="s">
        <v>8276</v>
      </c>
      <c r="P1625" s="5">
        <f t="shared" si="102"/>
        <v>101.06666666666666</v>
      </c>
      <c r="Q1625" s="13" t="s">
        <v>8247</v>
      </c>
      <c r="R1625" s="15">
        <f t="shared" si="103"/>
        <v>42.111111111111114</v>
      </c>
      <c r="S1625" t="s">
        <v>8325</v>
      </c>
      <c r="T1625" t="s">
        <v>8326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 s="13" t="s">
        <v>8224</v>
      </c>
      <c r="E1626">
        <v>1000</v>
      </c>
      <c r="F1626">
        <v>1180</v>
      </c>
      <c r="G1626" t="s">
        <v>8219</v>
      </c>
      <c r="H1626">
        <v>1357721335</v>
      </c>
      <c r="I1626" s="9">
        <f t="shared" si="100"/>
        <v>41283.367303240739</v>
      </c>
      <c r="J1626">
        <v>1354265335</v>
      </c>
      <c r="K1626" s="9">
        <f t="shared" si="101"/>
        <v>41243.367303240739</v>
      </c>
      <c r="L1626" t="b">
        <v>0</v>
      </c>
      <c r="M1626">
        <v>25</v>
      </c>
      <c r="N1626" t="b">
        <v>1</v>
      </c>
      <c r="O1626" t="s">
        <v>8276</v>
      </c>
      <c r="P1626" s="5">
        <f t="shared" si="102"/>
        <v>118</v>
      </c>
      <c r="Q1626" s="13" t="s">
        <v>8246</v>
      </c>
      <c r="R1626" s="15">
        <f t="shared" si="103"/>
        <v>47.2</v>
      </c>
      <c r="S1626" t="s">
        <v>8325</v>
      </c>
      <c r="T1626" t="s">
        <v>8326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 s="13" t="s">
        <v>8224</v>
      </c>
      <c r="E1627">
        <v>7500</v>
      </c>
      <c r="F1627">
        <v>11650</v>
      </c>
      <c r="G1627" t="s">
        <v>8219</v>
      </c>
      <c r="H1627">
        <v>1347382053</v>
      </c>
      <c r="I1627" s="9">
        <f t="shared" si="100"/>
        <v>41163.699687500004</v>
      </c>
      <c r="J1627">
        <v>1344962853</v>
      </c>
      <c r="K1627" s="9">
        <f t="shared" si="101"/>
        <v>41135.699687500004</v>
      </c>
      <c r="L1627" t="b">
        <v>0</v>
      </c>
      <c r="M1627">
        <v>104</v>
      </c>
      <c r="N1627" t="b">
        <v>1</v>
      </c>
      <c r="O1627" t="s">
        <v>8276</v>
      </c>
      <c r="P1627" s="5">
        <f t="shared" si="102"/>
        <v>155.33333333333331</v>
      </c>
      <c r="Q1627" s="13" t="s">
        <v>8246</v>
      </c>
      <c r="R1627" s="15">
        <f t="shared" si="103"/>
        <v>112.01923076923077</v>
      </c>
      <c r="S1627" t="s">
        <v>8325</v>
      </c>
      <c r="T1627" t="s">
        <v>8326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 s="13" t="s">
        <v>8224</v>
      </c>
      <c r="E1628">
        <v>8000</v>
      </c>
      <c r="F1628">
        <v>8095</v>
      </c>
      <c r="G1628" t="s">
        <v>8219</v>
      </c>
      <c r="H1628">
        <v>1385932867</v>
      </c>
      <c r="I1628" s="9">
        <f t="shared" si="100"/>
        <v>41609.889664351853</v>
      </c>
      <c r="J1628">
        <v>1383337267</v>
      </c>
      <c r="K1628" s="9">
        <f t="shared" si="101"/>
        <v>41579.847997685189</v>
      </c>
      <c r="L1628" t="b">
        <v>0</v>
      </c>
      <c r="M1628">
        <v>108</v>
      </c>
      <c r="N1628" t="b">
        <v>1</v>
      </c>
      <c r="O1628" t="s">
        <v>8276</v>
      </c>
      <c r="P1628" s="5">
        <f t="shared" si="102"/>
        <v>101.18750000000001</v>
      </c>
      <c r="Q1628" s="13" t="s">
        <v>8246</v>
      </c>
      <c r="R1628" s="15">
        <f t="shared" si="103"/>
        <v>74.953703703703709</v>
      </c>
      <c r="S1628" t="s">
        <v>8325</v>
      </c>
      <c r="T1628" t="s">
        <v>8326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 s="13" t="s">
        <v>8224</v>
      </c>
      <c r="E1629">
        <v>2000</v>
      </c>
      <c r="F1629">
        <v>2340</v>
      </c>
      <c r="G1629" t="s">
        <v>8219</v>
      </c>
      <c r="H1629">
        <v>1353905940</v>
      </c>
      <c r="I1629" s="9">
        <f t="shared" si="100"/>
        <v>41239.207638888889</v>
      </c>
      <c r="J1629">
        <v>1351011489</v>
      </c>
      <c r="K1629" s="9">
        <f t="shared" si="101"/>
        <v>41205.707048611112</v>
      </c>
      <c r="L1629" t="b">
        <v>0</v>
      </c>
      <c r="M1629">
        <v>38</v>
      </c>
      <c r="N1629" t="b">
        <v>1</v>
      </c>
      <c r="O1629" t="s">
        <v>8276</v>
      </c>
      <c r="P1629" s="5">
        <f t="shared" si="102"/>
        <v>117</v>
      </c>
      <c r="Q1629" s="13" t="s">
        <v>8246</v>
      </c>
      <c r="R1629" s="15">
        <f t="shared" si="103"/>
        <v>61.578947368421055</v>
      </c>
      <c r="S1629" t="s">
        <v>8325</v>
      </c>
      <c r="T1629" t="s">
        <v>8326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 s="13" t="s">
        <v>8224</v>
      </c>
      <c r="E1630">
        <v>4000</v>
      </c>
      <c r="F1630">
        <v>4037</v>
      </c>
      <c r="G1630" t="s">
        <v>8219</v>
      </c>
      <c r="H1630">
        <v>1403026882</v>
      </c>
      <c r="I1630" s="9">
        <f t="shared" si="100"/>
        <v>41807.737060185187</v>
      </c>
      <c r="J1630">
        <v>1400175682</v>
      </c>
      <c r="K1630" s="9">
        <f t="shared" si="101"/>
        <v>41774.737060185187</v>
      </c>
      <c r="L1630" t="b">
        <v>0</v>
      </c>
      <c r="M1630">
        <v>88</v>
      </c>
      <c r="N1630" t="b">
        <v>1</v>
      </c>
      <c r="O1630" t="s">
        <v>8276</v>
      </c>
      <c r="P1630" s="5">
        <f t="shared" si="102"/>
        <v>100.925</v>
      </c>
      <c r="Q1630" s="13" t="s">
        <v>8246</v>
      </c>
      <c r="R1630" s="15">
        <f t="shared" si="103"/>
        <v>45.875</v>
      </c>
      <c r="S1630" t="s">
        <v>8325</v>
      </c>
      <c r="T1630" t="s">
        <v>8326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 s="13" t="s">
        <v>8224</v>
      </c>
      <c r="E1631">
        <v>6000</v>
      </c>
      <c r="F1631">
        <v>6220</v>
      </c>
      <c r="G1631" t="s">
        <v>8219</v>
      </c>
      <c r="H1631">
        <v>1392929333</v>
      </c>
      <c r="I1631" s="9">
        <f t="shared" si="100"/>
        <v>41690.867280092592</v>
      </c>
      <c r="J1631">
        <v>1389041333</v>
      </c>
      <c r="K1631" s="9">
        <f t="shared" si="101"/>
        <v>41645.867280092592</v>
      </c>
      <c r="L1631" t="b">
        <v>0</v>
      </c>
      <c r="M1631">
        <v>82</v>
      </c>
      <c r="N1631" t="b">
        <v>1</v>
      </c>
      <c r="O1631" t="s">
        <v>8276</v>
      </c>
      <c r="P1631" s="5">
        <f t="shared" si="102"/>
        <v>103.66666666666666</v>
      </c>
      <c r="Q1631" s="13" t="s">
        <v>8246</v>
      </c>
      <c r="R1631" s="15">
        <f t="shared" si="103"/>
        <v>75.853658536585371</v>
      </c>
      <c r="S1631" t="s">
        <v>8325</v>
      </c>
      <c r="T1631" t="s">
        <v>8326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 s="13" t="s">
        <v>8224</v>
      </c>
      <c r="E1632">
        <v>4000</v>
      </c>
      <c r="F1632">
        <v>10610</v>
      </c>
      <c r="G1632" t="s">
        <v>8219</v>
      </c>
      <c r="H1632">
        <v>1330671540</v>
      </c>
      <c r="I1632" s="9">
        <f t="shared" si="100"/>
        <v>40970.290972222225</v>
      </c>
      <c r="J1632">
        <v>1328040375</v>
      </c>
      <c r="K1632" s="9">
        <f t="shared" si="101"/>
        <v>40939.837673611109</v>
      </c>
      <c r="L1632" t="b">
        <v>0</v>
      </c>
      <c r="M1632">
        <v>126</v>
      </c>
      <c r="N1632" t="b">
        <v>1</v>
      </c>
      <c r="O1632" t="s">
        <v>8276</v>
      </c>
      <c r="P1632" s="5">
        <f t="shared" si="102"/>
        <v>265.25</v>
      </c>
      <c r="Q1632" s="13" t="s">
        <v>8246</v>
      </c>
      <c r="R1632" s="15">
        <f t="shared" si="103"/>
        <v>84.206349206349202</v>
      </c>
      <c r="S1632" t="s">
        <v>8325</v>
      </c>
      <c r="T1632" t="s">
        <v>8326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 s="13" t="s">
        <v>8224</v>
      </c>
      <c r="E1633">
        <v>10000</v>
      </c>
      <c r="F1633">
        <v>15591</v>
      </c>
      <c r="G1633" t="s">
        <v>8219</v>
      </c>
      <c r="H1633">
        <v>1350074261</v>
      </c>
      <c r="I1633" s="9">
        <f t="shared" si="100"/>
        <v>41194.859502314815</v>
      </c>
      <c r="J1633">
        <v>1347482261</v>
      </c>
      <c r="K1633" s="9">
        <f t="shared" si="101"/>
        <v>41164.859502314815</v>
      </c>
      <c r="L1633" t="b">
        <v>0</v>
      </c>
      <c r="M1633">
        <v>133</v>
      </c>
      <c r="N1633" t="b">
        <v>1</v>
      </c>
      <c r="O1633" t="s">
        <v>8276</v>
      </c>
      <c r="P1633" s="5">
        <f t="shared" si="102"/>
        <v>155.91</v>
      </c>
      <c r="Q1633" s="13" t="s">
        <v>8246</v>
      </c>
      <c r="R1633" s="15">
        <f t="shared" si="103"/>
        <v>117.22556390977444</v>
      </c>
      <c r="S1633" t="s">
        <v>8325</v>
      </c>
      <c r="T1633" t="s">
        <v>8326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 s="13" t="s">
        <v>8224</v>
      </c>
      <c r="E1634">
        <v>4000</v>
      </c>
      <c r="F1634">
        <v>4065</v>
      </c>
      <c r="G1634" t="s">
        <v>8219</v>
      </c>
      <c r="H1634">
        <v>1316851854</v>
      </c>
      <c r="I1634" s="9">
        <f t="shared" si="100"/>
        <v>40810.340902777774</v>
      </c>
      <c r="J1634">
        <v>1311667854</v>
      </c>
      <c r="K1634" s="9">
        <f t="shared" si="101"/>
        <v>40750.340902777774</v>
      </c>
      <c r="L1634" t="b">
        <v>0</v>
      </c>
      <c r="M1634">
        <v>47</v>
      </c>
      <c r="N1634" t="b">
        <v>1</v>
      </c>
      <c r="O1634" t="s">
        <v>8276</v>
      </c>
      <c r="P1634" s="5">
        <f t="shared" si="102"/>
        <v>101.62500000000001</v>
      </c>
      <c r="Q1634" s="13" t="s">
        <v>8246</v>
      </c>
      <c r="R1634" s="15">
        <f t="shared" si="103"/>
        <v>86.489361702127653</v>
      </c>
      <c r="S1634" t="s">
        <v>8325</v>
      </c>
      <c r="T1634" t="s">
        <v>8326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 s="13" t="s">
        <v>8224</v>
      </c>
      <c r="E1635">
        <v>10000</v>
      </c>
      <c r="F1635">
        <v>10000</v>
      </c>
      <c r="G1635" t="s">
        <v>8219</v>
      </c>
      <c r="H1635">
        <v>1326690000</v>
      </c>
      <c r="I1635" s="9">
        <f t="shared" si="100"/>
        <v>40924.208333333336</v>
      </c>
      <c r="J1635">
        <v>1324329156</v>
      </c>
      <c r="K1635" s="9">
        <f t="shared" si="101"/>
        <v>40896.883750000001</v>
      </c>
      <c r="L1635" t="b">
        <v>0</v>
      </c>
      <c r="M1635">
        <v>58</v>
      </c>
      <c r="N1635" t="b">
        <v>1</v>
      </c>
      <c r="O1635" t="s">
        <v>8276</v>
      </c>
      <c r="P1635" s="5">
        <f t="shared" si="102"/>
        <v>100</v>
      </c>
      <c r="Q1635" s="13" t="s">
        <v>8246</v>
      </c>
      <c r="R1635" s="15">
        <f t="shared" si="103"/>
        <v>172.41379310344828</v>
      </c>
      <c r="S1635" t="s">
        <v>8325</v>
      </c>
      <c r="T1635" t="s">
        <v>8326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 s="13" t="s">
        <v>8224</v>
      </c>
      <c r="E1636">
        <v>2000</v>
      </c>
      <c r="F1636">
        <v>2010</v>
      </c>
      <c r="G1636" t="s">
        <v>8219</v>
      </c>
      <c r="H1636">
        <v>1306994340</v>
      </c>
      <c r="I1636" s="9">
        <f t="shared" si="100"/>
        <v>40696.249305555553</v>
      </c>
      <c r="J1636">
        <v>1303706001</v>
      </c>
      <c r="K1636" s="9">
        <f t="shared" si="101"/>
        <v>40658.189826388887</v>
      </c>
      <c r="L1636" t="b">
        <v>0</v>
      </c>
      <c r="M1636">
        <v>32</v>
      </c>
      <c r="N1636" t="b">
        <v>1</v>
      </c>
      <c r="O1636" t="s">
        <v>8276</v>
      </c>
      <c r="P1636" s="5">
        <f t="shared" si="102"/>
        <v>100.49999999999999</v>
      </c>
      <c r="Q1636" s="13" t="s">
        <v>8246</v>
      </c>
      <c r="R1636" s="15">
        <f t="shared" si="103"/>
        <v>62.8125</v>
      </c>
      <c r="S1636" t="s">
        <v>8325</v>
      </c>
      <c r="T1636" t="s">
        <v>8326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 s="13" t="s">
        <v>8224</v>
      </c>
      <c r="E1637">
        <v>2000</v>
      </c>
      <c r="F1637">
        <v>2506</v>
      </c>
      <c r="G1637" t="s">
        <v>8219</v>
      </c>
      <c r="H1637">
        <v>1468270261</v>
      </c>
      <c r="I1637" s="9">
        <f t="shared" si="100"/>
        <v>42562.868761574078</v>
      </c>
      <c r="J1637">
        <v>1463086261</v>
      </c>
      <c r="K1637" s="9">
        <f t="shared" si="101"/>
        <v>42502.868761574078</v>
      </c>
      <c r="L1637" t="b">
        <v>0</v>
      </c>
      <c r="M1637">
        <v>37</v>
      </c>
      <c r="N1637" t="b">
        <v>1</v>
      </c>
      <c r="O1637" t="s">
        <v>8276</v>
      </c>
      <c r="P1637" s="5">
        <f t="shared" si="102"/>
        <v>125.29999999999998</v>
      </c>
      <c r="Q1637" s="13" t="s">
        <v>8246</v>
      </c>
      <c r="R1637" s="15">
        <f t="shared" si="103"/>
        <v>67.729729729729726</v>
      </c>
      <c r="S1637" t="s">
        <v>8325</v>
      </c>
      <c r="T1637" t="s">
        <v>8326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 s="13" t="s">
        <v>8224</v>
      </c>
      <c r="E1638">
        <v>4500</v>
      </c>
      <c r="F1638">
        <v>4660</v>
      </c>
      <c r="G1638" t="s">
        <v>8219</v>
      </c>
      <c r="H1638">
        <v>1307851200</v>
      </c>
      <c r="I1638" s="9">
        <f t="shared" si="100"/>
        <v>40706.166666666664</v>
      </c>
      <c r="J1638">
        <v>1304129088</v>
      </c>
      <c r="K1638" s="9">
        <f t="shared" si="101"/>
        <v>40663.08666666667</v>
      </c>
      <c r="L1638" t="b">
        <v>0</v>
      </c>
      <c r="M1638">
        <v>87</v>
      </c>
      <c r="N1638" t="b">
        <v>1</v>
      </c>
      <c r="O1638" t="s">
        <v>8276</v>
      </c>
      <c r="P1638" s="5">
        <f t="shared" si="102"/>
        <v>103.55555555555556</v>
      </c>
      <c r="Q1638" s="13" t="s">
        <v>8246</v>
      </c>
      <c r="R1638" s="15">
        <f t="shared" si="103"/>
        <v>53.5632183908046</v>
      </c>
      <c r="S1638" t="s">
        <v>8325</v>
      </c>
      <c r="T1638" t="s">
        <v>8326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 s="13" t="s">
        <v>8224</v>
      </c>
      <c r="E1639">
        <v>500</v>
      </c>
      <c r="F1639">
        <v>519</v>
      </c>
      <c r="G1639" t="s">
        <v>8219</v>
      </c>
      <c r="H1639">
        <v>1262302740</v>
      </c>
      <c r="I1639" s="9">
        <f t="shared" si="100"/>
        <v>40178.98541666667</v>
      </c>
      <c r="J1639">
        <v>1257444140</v>
      </c>
      <c r="K1639" s="9">
        <f t="shared" si="101"/>
        <v>40122.751620370371</v>
      </c>
      <c r="L1639" t="b">
        <v>0</v>
      </c>
      <c r="M1639">
        <v>15</v>
      </c>
      <c r="N1639" t="b">
        <v>1</v>
      </c>
      <c r="O1639" t="s">
        <v>8276</v>
      </c>
      <c r="P1639" s="5">
        <f t="shared" si="102"/>
        <v>103.8</v>
      </c>
      <c r="Q1639" s="13" t="s">
        <v>8246</v>
      </c>
      <c r="R1639" s="15">
        <f t="shared" si="103"/>
        <v>34.6</v>
      </c>
      <c r="S1639" t="s">
        <v>8325</v>
      </c>
      <c r="T1639" t="s">
        <v>8326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 s="13" t="s">
        <v>8224</v>
      </c>
      <c r="E1640">
        <v>1000</v>
      </c>
      <c r="F1640">
        <v>1050</v>
      </c>
      <c r="G1640" t="s">
        <v>8219</v>
      </c>
      <c r="H1640">
        <v>1362086700</v>
      </c>
      <c r="I1640" s="9">
        <f t="shared" si="100"/>
        <v>41333.892361111109</v>
      </c>
      <c r="J1640">
        <v>1358180968</v>
      </c>
      <c r="K1640" s="9">
        <f t="shared" si="101"/>
        <v>41288.68712962963</v>
      </c>
      <c r="L1640" t="b">
        <v>0</v>
      </c>
      <c r="M1640">
        <v>27</v>
      </c>
      <c r="N1640" t="b">
        <v>1</v>
      </c>
      <c r="O1640" t="s">
        <v>8276</v>
      </c>
      <c r="P1640" s="5">
        <f t="shared" si="102"/>
        <v>105</v>
      </c>
      <c r="Q1640" s="13" t="s">
        <v>8246</v>
      </c>
      <c r="R1640" s="15">
        <f t="shared" si="103"/>
        <v>38.888888888888886</v>
      </c>
      <c r="S1640" t="s">
        <v>8325</v>
      </c>
      <c r="T1640" t="s">
        <v>8326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 s="13" t="s">
        <v>8224</v>
      </c>
      <c r="E1641">
        <v>1800</v>
      </c>
      <c r="F1641">
        <v>1800</v>
      </c>
      <c r="G1641" t="s">
        <v>8219</v>
      </c>
      <c r="H1641">
        <v>1330789165</v>
      </c>
      <c r="I1641" s="9">
        <f t="shared" si="100"/>
        <v>40971.652372685188</v>
      </c>
      <c r="J1641">
        <v>1328197165</v>
      </c>
      <c r="K1641" s="9">
        <f t="shared" si="101"/>
        <v>40941.652372685188</v>
      </c>
      <c r="L1641" t="b">
        <v>0</v>
      </c>
      <c r="M1641">
        <v>19</v>
      </c>
      <c r="N1641" t="b">
        <v>1</v>
      </c>
      <c r="O1641" t="s">
        <v>8276</v>
      </c>
      <c r="P1641" s="5">
        <f t="shared" si="102"/>
        <v>100</v>
      </c>
      <c r="Q1641" s="13" t="s">
        <v>8246</v>
      </c>
      <c r="R1641" s="15">
        <f t="shared" si="103"/>
        <v>94.736842105263165</v>
      </c>
      <c r="S1641" t="s">
        <v>8325</v>
      </c>
      <c r="T1641" t="s">
        <v>8326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 s="13" t="s">
        <v>8224</v>
      </c>
      <c r="E1642">
        <v>400</v>
      </c>
      <c r="F1642">
        <v>679.44</v>
      </c>
      <c r="G1642" t="s">
        <v>8219</v>
      </c>
      <c r="H1642">
        <v>1280800740</v>
      </c>
      <c r="I1642" s="9">
        <f t="shared" si="100"/>
        <v>40393.082638888889</v>
      </c>
      <c r="J1642">
        <v>1279603955</v>
      </c>
      <c r="K1642" s="9">
        <f t="shared" si="101"/>
        <v>40379.23096064815</v>
      </c>
      <c r="L1642" t="b">
        <v>0</v>
      </c>
      <c r="M1642">
        <v>17</v>
      </c>
      <c r="N1642" t="b">
        <v>1</v>
      </c>
      <c r="O1642" t="s">
        <v>8276</v>
      </c>
      <c r="P1642" s="5">
        <f t="shared" si="102"/>
        <v>169.86</v>
      </c>
      <c r="Q1642" s="13" t="s">
        <v>8246</v>
      </c>
      <c r="R1642" s="15">
        <f t="shared" si="103"/>
        <v>39.967058823529413</v>
      </c>
      <c r="S1642" t="s">
        <v>8325</v>
      </c>
      <c r="T1642" t="s">
        <v>8326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 s="13" t="s">
        <v>8224</v>
      </c>
      <c r="E1643">
        <v>2500</v>
      </c>
      <c r="F1643">
        <v>2535</v>
      </c>
      <c r="G1643" t="s">
        <v>8219</v>
      </c>
      <c r="H1643">
        <v>1418998744</v>
      </c>
      <c r="I1643" s="9">
        <f t="shared" si="100"/>
        <v>41992.596574074079</v>
      </c>
      <c r="J1643">
        <v>1416406744</v>
      </c>
      <c r="K1643" s="9">
        <f t="shared" si="101"/>
        <v>41962.596574074079</v>
      </c>
      <c r="L1643" t="b">
        <v>0</v>
      </c>
      <c r="M1643">
        <v>26</v>
      </c>
      <c r="N1643" t="b">
        <v>1</v>
      </c>
      <c r="O1643" t="s">
        <v>8292</v>
      </c>
      <c r="P1643" s="5">
        <f t="shared" si="102"/>
        <v>101.4</v>
      </c>
      <c r="Q1643" s="13" t="s">
        <v>8246</v>
      </c>
      <c r="R1643" s="15">
        <f t="shared" si="103"/>
        <v>97.5</v>
      </c>
      <c r="S1643" t="s">
        <v>8325</v>
      </c>
      <c r="T1643" t="s">
        <v>8346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 s="13" t="s">
        <v>8224</v>
      </c>
      <c r="E1644">
        <v>1200</v>
      </c>
      <c r="F1644">
        <v>1200</v>
      </c>
      <c r="G1644" t="s">
        <v>8219</v>
      </c>
      <c r="H1644">
        <v>1308011727</v>
      </c>
      <c r="I1644" s="9">
        <f t="shared" si="100"/>
        <v>40708.024618055555</v>
      </c>
      <c r="J1644">
        <v>1306283727</v>
      </c>
      <c r="K1644" s="9">
        <f t="shared" si="101"/>
        <v>40688.024618055555</v>
      </c>
      <c r="L1644" t="b">
        <v>0</v>
      </c>
      <c r="M1644">
        <v>28</v>
      </c>
      <c r="N1644" t="b">
        <v>1</v>
      </c>
      <c r="O1644" t="s">
        <v>8292</v>
      </c>
      <c r="P1644" s="5">
        <f t="shared" si="102"/>
        <v>100</v>
      </c>
      <c r="Q1644" s="13" t="s">
        <v>8246</v>
      </c>
      <c r="R1644" s="15">
        <f t="shared" si="103"/>
        <v>42.857142857142854</v>
      </c>
      <c r="S1644" t="s">
        <v>8325</v>
      </c>
      <c r="T1644" t="s">
        <v>8346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 s="13" t="s">
        <v>8224</v>
      </c>
      <c r="E1645">
        <v>5000</v>
      </c>
      <c r="F1645">
        <v>6235</v>
      </c>
      <c r="G1645" t="s">
        <v>8219</v>
      </c>
      <c r="H1645">
        <v>1348516012</v>
      </c>
      <c r="I1645" s="9">
        <f t="shared" si="100"/>
        <v>41176.824212962965</v>
      </c>
      <c r="J1645">
        <v>1345924012</v>
      </c>
      <c r="K1645" s="9">
        <f t="shared" si="101"/>
        <v>41146.824212962965</v>
      </c>
      <c r="L1645" t="b">
        <v>0</v>
      </c>
      <c r="M1645">
        <v>37</v>
      </c>
      <c r="N1645" t="b">
        <v>1</v>
      </c>
      <c r="O1645" t="s">
        <v>8292</v>
      </c>
      <c r="P1645" s="5">
        <f t="shared" si="102"/>
        <v>124.70000000000002</v>
      </c>
      <c r="Q1645" s="13" t="s">
        <v>8246</v>
      </c>
      <c r="R1645" s="15">
        <f t="shared" si="103"/>
        <v>168.51351351351352</v>
      </c>
      <c r="S1645" t="s">
        <v>8325</v>
      </c>
      <c r="T1645" t="s">
        <v>8346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 s="13" t="s">
        <v>8224</v>
      </c>
      <c r="E1646">
        <v>10000</v>
      </c>
      <c r="F1646">
        <v>10950</v>
      </c>
      <c r="G1646" t="s">
        <v>8219</v>
      </c>
      <c r="H1646">
        <v>1353551160</v>
      </c>
      <c r="I1646" s="9">
        <f t="shared" si="100"/>
        <v>41235.101388888892</v>
      </c>
      <c r="J1646">
        <v>1348363560</v>
      </c>
      <c r="K1646" s="9">
        <f t="shared" si="101"/>
        <v>41175.05972222222</v>
      </c>
      <c r="L1646" t="b">
        <v>0</v>
      </c>
      <c r="M1646">
        <v>128</v>
      </c>
      <c r="N1646" t="b">
        <v>1</v>
      </c>
      <c r="O1646" t="s">
        <v>8292</v>
      </c>
      <c r="P1646" s="5">
        <f t="shared" si="102"/>
        <v>109.5</v>
      </c>
      <c r="Q1646" s="13" t="s">
        <v>8246</v>
      </c>
      <c r="R1646" s="15">
        <f t="shared" si="103"/>
        <v>85.546875</v>
      </c>
      <c r="S1646" t="s">
        <v>8325</v>
      </c>
      <c r="T1646" t="s">
        <v>8346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 s="13" t="s">
        <v>8224</v>
      </c>
      <c r="E1647">
        <v>5000</v>
      </c>
      <c r="F1647">
        <v>5540</v>
      </c>
      <c r="G1647" t="s">
        <v>8219</v>
      </c>
      <c r="H1647">
        <v>1379515740</v>
      </c>
      <c r="I1647" s="9">
        <f t="shared" si="100"/>
        <v>41535.617361111108</v>
      </c>
      <c r="J1647">
        <v>1378306140</v>
      </c>
      <c r="K1647" s="9">
        <f t="shared" si="101"/>
        <v>41521.617361111108</v>
      </c>
      <c r="L1647" t="b">
        <v>0</v>
      </c>
      <c r="M1647">
        <v>10</v>
      </c>
      <c r="N1647" t="b">
        <v>1</v>
      </c>
      <c r="O1647" t="s">
        <v>8292</v>
      </c>
      <c r="P1647" s="5">
        <f t="shared" si="102"/>
        <v>110.80000000000001</v>
      </c>
      <c r="Q1647" s="13" t="s">
        <v>8246</v>
      </c>
      <c r="R1647" s="15">
        <f t="shared" si="103"/>
        <v>554</v>
      </c>
      <c r="S1647" t="s">
        <v>8325</v>
      </c>
      <c r="T1647" t="s">
        <v>8346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 s="13" t="s">
        <v>8225</v>
      </c>
      <c r="E1648">
        <v>2000</v>
      </c>
      <c r="F1648">
        <v>2204</v>
      </c>
      <c r="G1648" t="s">
        <v>8219</v>
      </c>
      <c r="H1648">
        <v>1408039860</v>
      </c>
      <c r="I1648" s="9">
        <f t="shared" si="100"/>
        <v>41865.757638888892</v>
      </c>
      <c r="J1648">
        <v>1405248503</v>
      </c>
      <c r="K1648" s="9">
        <f t="shared" si="101"/>
        <v>41833.450266203705</v>
      </c>
      <c r="L1648" t="b">
        <v>0</v>
      </c>
      <c r="M1648">
        <v>83</v>
      </c>
      <c r="N1648" t="b">
        <v>1</v>
      </c>
      <c r="O1648" t="s">
        <v>8292</v>
      </c>
      <c r="P1648" s="5">
        <f t="shared" si="102"/>
        <v>110.2</v>
      </c>
      <c r="Q1648" s="13" t="s">
        <v>8247</v>
      </c>
      <c r="R1648" s="15">
        <f t="shared" si="103"/>
        <v>26.554216867469879</v>
      </c>
      <c r="S1648" t="s">
        <v>8325</v>
      </c>
      <c r="T1648" t="s">
        <v>8346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 s="13" t="s">
        <v>8224</v>
      </c>
      <c r="E1649">
        <v>5000</v>
      </c>
      <c r="F1649">
        <v>5236</v>
      </c>
      <c r="G1649" t="s">
        <v>8219</v>
      </c>
      <c r="H1649">
        <v>1339235377</v>
      </c>
      <c r="I1649" s="9">
        <f t="shared" si="100"/>
        <v>41069.409456018519</v>
      </c>
      <c r="J1649">
        <v>1336643377</v>
      </c>
      <c r="K1649" s="9">
        <f t="shared" si="101"/>
        <v>41039.409456018519</v>
      </c>
      <c r="L1649" t="b">
        <v>0</v>
      </c>
      <c r="M1649">
        <v>46</v>
      </c>
      <c r="N1649" t="b">
        <v>1</v>
      </c>
      <c r="O1649" t="s">
        <v>8292</v>
      </c>
      <c r="P1649" s="5">
        <f t="shared" si="102"/>
        <v>104.71999999999998</v>
      </c>
      <c r="Q1649" s="13" t="s">
        <v>8246</v>
      </c>
      <c r="R1649" s="15">
        <f t="shared" si="103"/>
        <v>113.82608695652173</v>
      </c>
      <c r="S1649" t="s">
        <v>8325</v>
      </c>
      <c r="T1649" t="s">
        <v>8346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 s="13" t="s">
        <v>8224</v>
      </c>
      <c r="E1650">
        <v>2300</v>
      </c>
      <c r="F1650">
        <v>2881</v>
      </c>
      <c r="G1650" t="s">
        <v>8219</v>
      </c>
      <c r="H1650">
        <v>1300636482</v>
      </c>
      <c r="I1650" s="9">
        <f t="shared" si="100"/>
        <v>40622.662986111114</v>
      </c>
      <c r="J1650">
        <v>1298048082</v>
      </c>
      <c r="K1650" s="9">
        <f t="shared" si="101"/>
        <v>40592.704652777778</v>
      </c>
      <c r="L1650" t="b">
        <v>0</v>
      </c>
      <c r="M1650">
        <v>90</v>
      </c>
      <c r="N1650" t="b">
        <v>1</v>
      </c>
      <c r="O1650" t="s">
        <v>8292</v>
      </c>
      <c r="P1650" s="5">
        <f t="shared" si="102"/>
        <v>125.26086956521738</v>
      </c>
      <c r="Q1650" s="13" t="s">
        <v>8246</v>
      </c>
      <c r="R1650" s="15">
        <f t="shared" si="103"/>
        <v>32.011111111111113</v>
      </c>
      <c r="S1650" t="s">
        <v>8325</v>
      </c>
      <c r="T1650" t="s">
        <v>8346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 s="13" t="s">
        <v>8224</v>
      </c>
      <c r="E1651">
        <v>3800</v>
      </c>
      <c r="F1651">
        <v>3822.33</v>
      </c>
      <c r="G1651" t="s">
        <v>8219</v>
      </c>
      <c r="H1651">
        <v>1400862355</v>
      </c>
      <c r="I1651" s="9">
        <f t="shared" si="100"/>
        <v>41782.684664351851</v>
      </c>
      <c r="J1651">
        <v>1396974355</v>
      </c>
      <c r="K1651" s="9">
        <f t="shared" si="101"/>
        <v>41737.684664351851</v>
      </c>
      <c r="L1651" t="b">
        <v>0</v>
      </c>
      <c r="M1651">
        <v>81</v>
      </c>
      <c r="N1651" t="b">
        <v>1</v>
      </c>
      <c r="O1651" t="s">
        <v>8292</v>
      </c>
      <c r="P1651" s="5">
        <f t="shared" si="102"/>
        <v>100.58763157894737</v>
      </c>
      <c r="Q1651" s="13" t="s">
        <v>8246</v>
      </c>
      <c r="R1651" s="15">
        <f t="shared" si="103"/>
        <v>47.189259259259259</v>
      </c>
      <c r="S1651" t="s">
        <v>8325</v>
      </c>
      <c r="T1651" t="s">
        <v>8346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 s="13" t="s">
        <v>8224</v>
      </c>
      <c r="E1652">
        <v>2000</v>
      </c>
      <c r="F1652">
        <v>2831</v>
      </c>
      <c r="G1652" t="s">
        <v>8219</v>
      </c>
      <c r="H1652">
        <v>1381314437</v>
      </c>
      <c r="I1652" s="9">
        <f t="shared" si="100"/>
        <v>41556.435613425929</v>
      </c>
      <c r="J1652">
        <v>1378722437</v>
      </c>
      <c r="K1652" s="9">
        <f t="shared" si="101"/>
        <v>41526.435613425929</v>
      </c>
      <c r="L1652" t="b">
        <v>0</v>
      </c>
      <c r="M1652">
        <v>32</v>
      </c>
      <c r="N1652" t="b">
        <v>1</v>
      </c>
      <c r="O1652" t="s">
        <v>8292</v>
      </c>
      <c r="P1652" s="5">
        <f t="shared" si="102"/>
        <v>141.55000000000001</v>
      </c>
      <c r="Q1652" s="13" t="s">
        <v>8246</v>
      </c>
      <c r="R1652" s="15">
        <f t="shared" si="103"/>
        <v>88.46875</v>
      </c>
      <c r="S1652" t="s">
        <v>8325</v>
      </c>
      <c r="T1652" t="s">
        <v>8346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 s="13" t="s">
        <v>8224</v>
      </c>
      <c r="E1653">
        <v>2000</v>
      </c>
      <c r="F1653">
        <v>2015</v>
      </c>
      <c r="G1653" t="s">
        <v>8219</v>
      </c>
      <c r="H1653">
        <v>1303801140</v>
      </c>
      <c r="I1653" s="9">
        <f t="shared" si="100"/>
        <v>40659.290972222225</v>
      </c>
      <c r="J1653">
        <v>1300916220</v>
      </c>
      <c r="K1653" s="9">
        <f t="shared" si="101"/>
        <v>40625.900694444441</v>
      </c>
      <c r="L1653" t="b">
        <v>0</v>
      </c>
      <c r="M1653">
        <v>20</v>
      </c>
      <c r="N1653" t="b">
        <v>1</v>
      </c>
      <c r="O1653" t="s">
        <v>8292</v>
      </c>
      <c r="P1653" s="5">
        <f t="shared" si="102"/>
        <v>100.75</v>
      </c>
      <c r="Q1653" s="13" t="s">
        <v>8246</v>
      </c>
      <c r="R1653" s="15">
        <f t="shared" si="103"/>
        <v>100.75</v>
      </c>
      <c r="S1653" t="s">
        <v>8325</v>
      </c>
      <c r="T1653" t="s">
        <v>8346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 s="13" t="s">
        <v>8224</v>
      </c>
      <c r="E1654">
        <v>4500</v>
      </c>
      <c r="F1654">
        <v>4530</v>
      </c>
      <c r="G1654" t="s">
        <v>8219</v>
      </c>
      <c r="H1654">
        <v>1385297393</v>
      </c>
      <c r="I1654" s="9">
        <f t="shared" si="100"/>
        <v>41602.534641203703</v>
      </c>
      <c r="J1654">
        <v>1382701793</v>
      </c>
      <c r="K1654" s="9">
        <f t="shared" si="101"/>
        <v>41572.492974537039</v>
      </c>
      <c r="L1654" t="b">
        <v>0</v>
      </c>
      <c r="M1654">
        <v>70</v>
      </c>
      <c r="N1654" t="b">
        <v>1</v>
      </c>
      <c r="O1654" t="s">
        <v>8292</v>
      </c>
      <c r="P1654" s="5">
        <f t="shared" si="102"/>
        <v>100.66666666666666</v>
      </c>
      <c r="Q1654" s="13" t="s">
        <v>8246</v>
      </c>
      <c r="R1654" s="15">
        <f t="shared" si="103"/>
        <v>64.714285714285708</v>
      </c>
      <c r="S1654" t="s">
        <v>8325</v>
      </c>
      <c r="T1654" t="s">
        <v>8346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 s="13" t="s">
        <v>8224</v>
      </c>
      <c r="E1655">
        <v>5000</v>
      </c>
      <c r="F1655">
        <v>8711.52</v>
      </c>
      <c r="G1655" t="s">
        <v>8219</v>
      </c>
      <c r="H1655">
        <v>1303675296</v>
      </c>
      <c r="I1655" s="9">
        <f t="shared" si="100"/>
        <v>40657.834444444445</v>
      </c>
      <c r="J1655">
        <v>1300996896</v>
      </c>
      <c r="K1655" s="9">
        <f t="shared" si="101"/>
        <v>40626.834444444445</v>
      </c>
      <c r="L1655" t="b">
        <v>0</v>
      </c>
      <c r="M1655">
        <v>168</v>
      </c>
      <c r="N1655" t="b">
        <v>1</v>
      </c>
      <c r="O1655" t="s">
        <v>8292</v>
      </c>
      <c r="P1655" s="5">
        <f t="shared" si="102"/>
        <v>174.2304</v>
      </c>
      <c r="Q1655" s="13" t="s">
        <v>8246</v>
      </c>
      <c r="R1655" s="15">
        <f t="shared" si="103"/>
        <v>51.854285714285716</v>
      </c>
      <c r="S1655" t="s">
        <v>8325</v>
      </c>
      <c r="T1655" t="s">
        <v>8346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 s="13" t="s">
        <v>8224</v>
      </c>
      <c r="E1656">
        <v>1100</v>
      </c>
      <c r="F1656">
        <v>1319</v>
      </c>
      <c r="G1656" t="s">
        <v>8219</v>
      </c>
      <c r="H1656">
        <v>1334784160</v>
      </c>
      <c r="I1656" s="9">
        <f t="shared" si="100"/>
        <v>41017.890740740739</v>
      </c>
      <c r="J1656">
        <v>1332192160</v>
      </c>
      <c r="K1656" s="9">
        <f t="shared" si="101"/>
        <v>40987.890740740739</v>
      </c>
      <c r="L1656" t="b">
        <v>0</v>
      </c>
      <c r="M1656">
        <v>34</v>
      </c>
      <c r="N1656" t="b">
        <v>1</v>
      </c>
      <c r="O1656" t="s">
        <v>8292</v>
      </c>
      <c r="P1656" s="5">
        <f t="shared" si="102"/>
        <v>119.90909090909089</v>
      </c>
      <c r="Q1656" s="13" t="s">
        <v>8246</v>
      </c>
      <c r="R1656" s="15">
        <f t="shared" si="103"/>
        <v>38.794117647058826</v>
      </c>
      <c r="S1656" t="s">
        <v>8325</v>
      </c>
      <c r="T1656" t="s">
        <v>8346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 s="13" t="s">
        <v>8224</v>
      </c>
      <c r="E1657">
        <v>1500</v>
      </c>
      <c r="F1657">
        <v>2143</v>
      </c>
      <c r="G1657" t="s">
        <v>8219</v>
      </c>
      <c r="H1657">
        <v>1333648820</v>
      </c>
      <c r="I1657" s="9">
        <f t="shared" si="100"/>
        <v>41004.750231481477</v>
      </c>
      <c r="J1657">
        <v>1331060420</v>
      </c>
      <c r="K1657" s="9">
        <f t="shared" si="101"/>
        <v>40974.791898148149</v>
      </c>
      <c r="L1657" t="b">
        <v>0</v>
      </c>
      <c r="M1657">
        <v>48</v>
      </c>
      <c r="N1657" t="b">
        <v>1</v>
      </c>
      <c r="O1657" t="s">
        <v>8292</v>
      </c>
      <c r="P1657" s="5">
        <f t="shared" si="102"/>
        <v>142.86666666666667</v>
      </c>
      <c r="Q1657" s="13" t="s">
        <v>8246</v>
      </c>
      <c r="R1657" s="15">
        <f t="shared" si="103"/>
        <v>44.645833333333336</v>
      </c>
      <c r="S1657" t="s">
        <v>8325</v>
      </c>
      <c r="T1657" t="s">
        <v>8346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 s="13" t="s">
        <v>8224</v>
      </c>
      <c r="E1658">
        <v>7500</v>
      </c>
      <c r="F1658">
        <v>7525.12</v>
      </c>
      <c r="G1658" t="s">
        <v>8219</v>
      </c>
      <c r="H1658">
        <v>1355437052</v>
      </c>
      <c r="I1658" s="9">
        <f t="shared" si="100"/>
        <v>41256.928842592592</v>
      </c>
      <c r="J1658">
        <v>1352845052</v>
      </c>
      <c r="K1658" s="9">
        <f t="shared" si="101"/>
        <v>41226.928842592592</v>
      </c>
      <c r="L1658" t="b">
        <v>0</v>
      </c>
      <c r="M1658">
        <v>48</v>
      </c>
      <c r="N1658" t="b">
        <v>1</v>
      </c>
      <c r="O1658" t="s">
        <v>8292</v>
      </c>
      <c r="P1658" s="5">
        <f t="shared" si="102"/>
        <v>100.33493333333334</v>
      </c>
      <c r="Q1658" s="13" t="s">
        <v>8246</v>
      </c>
      <c r="R1658" s="15">
        <f t="shared" si="103"/>
        <v>156.77333333333334</v>
      </c>
      <c r="S1658" t="s">
        <v>8325</v>
      </c>
      <c r="T1658" t="s">
        <v>8346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 s="13" t="s">
        <v>8224</v>
      </c>
      <c r="E1659">
        <v>25000</v>
      </c>
      <c r="F1659">
        <v>26233.45</v>
      </c>
      <c r="G1659" t="s">
        <v>8219</v>
      </c>
      <c r="H1659">
        <v>1337885168</v>
      </c>
      <c r="I1659" s="9">
        <f t="shared" si="100"/>
        <v>41053.782037037039</v>
      </c>
      <c r="J1659">
        <v>1335293168</v>
      </c>
      <c r="K1659" s="9">
        <f t="shared" si="101"/>
        <v>41023.782037037039</v>
      </c>
      <c r="L1659" t="b">
        <v>0</v>
      </c>
      <c r="M1659">
        <v>221</v>
      </c>
      <c r="N1659" t="b">
        <v>1</v>
      </c>
      <c r="O1659" t="s">
        <v>8292</v>
      </c>
      <c r="P1659" s="5">
        <f t="shared" si="102"/>
        <v>104.93380000000001</v>
      </c>
      <c r="Q1659" s="13" t="s">
        <v>8246</v>
      </c>
      <c r="R1659" s="15">
        <f t="shared" si="103"/>
        <v>118.70339366515837</v>
      </c>
      <c r="S1659" t="s">
        <v>8325</v>
      </c>
      <c r="T1659" t="s">
        <v>8346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 s="13" t="s">
        <v>8224</v>
      </c>
      <c r="E1660">
        <v>6000</v>
      </c>
      <c r="F1660">
        <v>7934</v>
      </c>
      <c r="G1660" t="s">
        <v>8219</v>
      </c>
      <c r="H1660">
        <v>1355840400</v>
      </c>
      <c r="I1660" s="9">
        <f t="shared" si="100"/>
        <v>41261.597222222219</v>
      </c>
      <c r="J1660">
        <v>1352524767</v>
      </c>
      <c r="K1660" s="9">
        <f t="shared" si="101"/>
        <v>41223.22184027778</v>
      </c>
      <c r="L1660" t="b">
        <v>0</v>
      </c>
      <c r="M1660">
        <v>107</v>
      </c>
      <c r="N1660" t="b">
        <v>1</v>
      </c>
      <c r="O1660" t="s">
        <v>8292</v>
      </c>
      <c r="P1660" s="5">
        <f t="shared" si="102"/>
        <v>132.23333333333335</v>
      </c>
      <c r="Q1660" s="13" t="s">
        <v>8246</v>
      </c>
      <c r="R1660" s="15">
        <f t="shared" si="103"/>
        <v>74.149532710280369</v>
      </c>
      <c r="S1660" t="s">
        <v>8325</v>
      </c>
      <c r="T1660" t="s">
        <v>8346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 s="13" t="s">
        <v>8225</v>
      </c>
      <c r="E1661">
        <v>500</v>
      </c>
      <c r="F1661">
        <v>564</v>
      </c>
      <c r="G1661" t="s">
        <v>8219</v>
      </c>
      <c r="H1661">
        <v>1387281600</v>
      </c>
      <c r="I1661" s="9">
        <f t="shared" si="100"/>
        <v>41625.5</v>
      </c>
      <c r="J1661">
        <v>1384811721</v>
      </c>
      <c r="K1661" s="9">
        <f t="shared" si="101"/>
        <v>41596.913437499999</v>
      </c>
      <c r="L1661" t="b">
        <v>0</v>
      </c>
      <c r="M1661">
        <v>45</v>
      </c>
      <c r="N1661" t="b">
        <v>1</v>
      </c>
      <c r="O1661" t="s">
        <v>8292</v>
      </c>
      <c r="P1661" s="5">
        <f t="shared" si="102"/>
        <v>112.79999999999998</v>
      </c>
      <c r="Q1661" s="13" t="s">
        <v>8247</v>
      </c>
      <c r="R1661" s="15">
        <f t="shared" si="103"/>
        <v>12.533333333333333</v>
      </c>
      <c r="S1661" t="s">
        <v>8325</v>
      </c>
      <c r="T1661" t="s">
        <v>8346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 s="13" t="s">
        <v>8237</v>
      </c>
      <c r="E1662">
        <v>80</v>
      </c>
      <c r="F1662">
        <v>1003</v>
      </c>
      <c r="G1662" t="s">
        <v>8219</v>
      </c>
      <c r="H1662">
        <v>1462053540</v>
      </c>
      <c r="I1662" s="9">
        <f t="shared" si="100"/>
        <v>42490.915972222225</v>
      </c>
      <c r="J1662">
        <v>1459355950</v>
      </c>
      <c r="K1662" s="9">
        <f t="shared" si="101"/>
        <v>42459.693865740745</v>
      </c>
      <c r="L1662" t="b">
        <v>0</v>
      </c>
      <c r="M1662">
        <v>36</v>
      </c>
      <c r="N1662" t="b">
        <v>1</v>
      </c>
      <c r="O1662" t="s">
        <v>8292</v>
      </c>
      <c r="P1662" s="5">
        <f t="shared" si="102"/>
        <v>1253.75</v>
      </c>
      <c r="Q1662" s="13" t="s">
        <v>8249</v>
      </c>
      <c r="R1662" s="15">
        <f t="shared" si="103"/>
        <v>27.861111111111111</v>
      </c>
      <c r="S1662" t="s">
        <v>8325</v>
      </c>
      <c r="T1662" t="s">
        <v>8346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 s="13" t="s">
        <v>8239</v>
      </c>
      <c r="E1663">
        <v>7900</v>
      </c>
      <c r="F1663">
        <v>8098</v>
      </c>
      <c r="G1663" t="s">
        <v>8219</v>
      </c>
      <c r="H1663">
        <v>1453064400</v>
      </c>
      <c r="I1663" s="9">
        <f t="shared" si="100"/>
        <v>42386.875</v>
      </c>
      <c r="J1663">
        <v>1449359831</v>
      </c>
      <c r="K1663" s="9">
        <f t="shared" si="101"/>
        <v>42343.998043981483</v>
      </c>
      <c r="L1663" t="b">
        <v>0</v>
      </c>
      <c r="M1663">
        <v>101</v>
      </c>
      <c r="N1663" t="b">
        <v>1</v>
      </c>
      <c r="O1663" t="s">
        <v>8292</v>
      </c>
      <c r="P1663" s="5">
        <f t="shared" si="102"/>
        <v>102.50632911392405</v>
      </c>
      <c r="Q1663" s="13" t="s">
        <v>8249</v>
      </c>
      <c r="R1663" s="15">
        <f t="shared" si="103"/>
        <v>80.178217821782184</v>
      </c>
      <c r="S1663" t="s">
        <v>8325</v>
      </c>
      <c r="T1663" t="s">
        <v>8346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 s="13" t="s">
        <v>8224</v>
      </c>
      <c r="E1664">
        <v>8000</v>
      </c>
      <c r="F1664">
        <v>8211</v>
      </c>
      <c r="G1664" t="s">
        <v>8219</v>
      </c>
      <c r="H1664">
        <v>1325310336</v>
      </c>
      <c r="I1664" s="9">
        <f t="shared" si="100"/>
        <v>40908.239999999998</v>
      </c>
      <c r="J1664">
        <v>1320122736</v>
      </c>
      <c r="K1664" s="9">
        <f t="shared" si="101"/>
        <v>40848.198333333334</v>
      </c>
      <c r="L1664" t="b">
        <v>0</v>
      </c>
      <c r="M1664">
        <v>62</v>
      </c>
      <c r="N1664" t="b">
        <v>1</v>
      </c>
      <c r="O1664" t="s">
        <v>8292</v>
      </c>
      <c r="P1664" s="5">
        <f t="shared" si="102"/>
        <v>102.6375</v>
      </c>
      <c r="Q1664" s="13" t="s">
        <v>8246</v>
      </c>
      <c r="R1664" s="15">
        <f t="shared" si="103"/>
        <v>132.43548387096774</v>
      </c>
      <c r="S1664" t="s">
        <v>8325</v>
      </c>
      <c r="T1664" t="s">
        <v>8346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 s="13" t="s">
        <v>8224</v>
      </c>
      <c r="E1665">
        <v>1000</v>
      </c>
      <c r="F1665">
        <v>1080</v>
      </c>
      <c r="G1665" t="s">
        <v>8219</v>
      </c>
      <c r="H1665">
        <v>1422750707</v>
      </c>
      <c r="I1665" s="9">
        <f t="shared" si="100"/>
        <v>42036.02207175926</v>
      </c>
      <c r="J1665">
        <v>1420158707</v>
      </c>
      <c r="K1665" s="9">
        <f t="shared" si="101"/>
        <v>42006.02207175926</v>
      </c>
      <c r="L1665" t="b">
        <v>0</v>
      </c>
      <c r="M1665">
        <v>32</v>
      </c>
      <c r="N1665" t="b">
        <v>1</v>
      </c>
      <c r="O1665" t="s">
        <v>8292</v>
      </c>
      <c r="P1665" s="5">
        <f t="shared" si="102"/>
        <v>108</v>
      </c>
      <c r="Q1665" s="13" t="s">
        <v>8246</v>
      </c>
      <c r="R1665" s="15">
        <f t="shared" si="103"/>
        <v>33.75</v>
      </c>
      <c r="S1665" t="s">
        <v>8325</v>
      </c>
      <c r="T1665" t="s">
        <v>8346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 s="13" t="s">
        <v>8224</v>
      </c>
      <c r="E1666">
        <v>2500</v>
      </c>
      <c r="F1666">
        <v>3060.22</v>
      </c>
      <c r="G1666" t="s">
        <v>8219</v>
      </c>
      <c r="H1666">
        <v>1331870340</v>
      </c>
      <c r="I1666" s="9">
        <f t="shared" ref="I1666:I1729" si="104">(((H1666/60)/60)/24)+DATE(1970,1,1)</f>
        <v>40984.165972222225</v>
      </c>
      <c r="J1666">
        <v>1328033818</v>
      </c>
      <c r="K1666" s="9">
        <f t="shared" ref="K1666:K1729" si="105">(((J1666/60)/60)/24)+DATE(1970,1,1)</f>
        <v>40939.761782407404</v>
      </c>
      <c r="L1666" t="b">
        <v>0</v>
      </c>
      <c r="M1666">
        <v>89</v>
      </c>
      <c r="N1666" t="b">
        <v>1</v>
      </c>
      <c r="O1666" t="s">
        <v>8292</v>
      </c>
      <c r="P1666" s="5">
        <f t="shared" ref="P1666:P1729" si="106">F1666/E1666*100</f>
        <v>122.40879999999999</v>
      </c>
      <c r="Q1666" s="13" t="s">
        <v>8246</v>
      </c>
      <c r="R1666" s="15">
        <f t="shared" ref="R1666:R1729" si="107">IF(M1666&gt;0,F1666/M1666,"0")</f>
        <v>34.384494382022467</v>
      </c>
      <c r="S1666" t="s">
        <v>8325</v>
      </c>
      <c r="T1666" t="s">
        <v>8346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 s="13" t="s">
        <v>8224</v>
      </c>
      <c r="E1667">
        <v>3500</v>
      </c>
      <c r="F1667">
        <v>4181</v>
      </c>
      <c r="G1667" t="s">
        <v>8219</v>
      </c>
      <c r="H1667">
        <v>1298343600</v>
      </c>
      <c r="I1667" s="9">
        <f t="shared" si="104"/>
        <v>40596.125</v>
      </c>
      <c r="J1667">
        <v>1295624113</v>
      </c>
      <c r="K1667" s="9">
        <f t="shared" si="105"/>
        <v>40564.649456018517</v>
      </c>
      <c r="L1667" t="b">
        <v>0</v>
      </c>
      <c r="M1667">
        <v>93</v>
      </c>
      <c r="N1667" t="b">
        <v>1</v>
      </c>
      <c r="O1667" t="s">
        <v>8292</v>
      </c>
      <c r="P1667" s="5">
        <f t="shared" si="106"/>
        <v>119.45714285714286</v>
      </c>
      <c r="Q1667" s="13" t="s">
        <v>8246</v>
      </c>
      <c r="R1667" s="15">
        <f t="shared" si="107"/>
        <v>44.956989247311824</v>
      </c>
      <c r="S1667" t="s">
        <v>8325</v>
      </c>
      <c r="T1667" t="s">
        <v>8346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 s="13" t="s">
        <v>8224</v>
      </c>
      <c r="E1668">
        <v>2500</v>
      </c>
      <c r="F1668">
        <v>4022</v>
      </c>
      <c r="G1668" t="s">
        <v>8219</v>
      </c>
      <c r="H1668">
        <v>1364447073</v>
      </c>
      <c r="I1668" s="9">
        <f t="shared" si="104"/>
        <v>41361.211493055554</v>
      </c>
      <c r="J1668">
        <v>1361858673</v>
      </c>
      <c r="K1668" s="9">
        <f t="shared" si="105"/>
        <v>41331.253159722226</v>
      </c>
      <c r="L1668" t="b">
        <v>0</v>
      </c>
      <c r="M1668">
        <v>98</v>
      </c>
      <c r="N1668" t="b">
        <v>1</v>
      </c>
      <c r="O1668" t="s">
        <v>8292</v>
      </c>
      <c r="P1668" s="5">
        <f t="shared" si="106"/>
        <v>160.88</v>
      </c>
      <c r="Q1668" s="13" t="s">
        <v>8246</v>
      </c>
      <c r="R1668" s="15">
        <f t="shared" si="107"/>
        <v>41.04081632653061</v>
      </c>
      <c r="S1668" t="s">
        <v>8325</v>
      </c>
      <c r="T1668" t="s">
        <v>8346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 s="13" t="s">
        <v>8224</v>
      </c>
      <c r="E1669">
        <v>3400</v>
      </c>
      <c r="F1669">
        <v>4313</v>
      </c>
      <c r="G1669" t="s">
        <v>8219</v>
      </c>
      <c r="H1669">
        <v>1394521140</v>
      </c>
      <c r="I1669" s="9">
        <f t="shared" si="104"/>
        <v>41709.290972222225</v>
      </c>
      <c r="J1669">
        <v>1392169298</v>
      </c>
      <c r="K1669" s="9">
        <f t="shared" si="105"/>
        <v>41682.0705787037</v>
      </c>
      <c r="L1669" t="b">
        <v>0</v>
      </c>
      <c r="M1669">
        <v>82</v>
      </c>
      <c r="N1669" t="b">
        <v>1</v>
      </c>
      <c r="O1669" t="s">
        <v>8292</v>
      </c>
      <c r="P1669" s="5">
        <f t="shared" si="106"/>
        <v>126.85294117647059</v>
      </c>
      <c r="Q1669" s="13" t="s">
        <v>8246</v>
      </c>
      <c r="R1669" s="15">
        <f t="shared" si="107"/>
        <v>52.597560975609753</v>
      </c>
      <c r="S1669" t="s">
        <v>8325</v>
      </c>
      <c r="T1669" t="s">
        <v>8346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 s="13" t="s">
        <v>8224</v>
      </c>
      <c r="E1670">
        <v>8000</v>
      </c>
      <c r="F1670">
        <v>8211</v>
      </c>
      <c r="G1670" t="s">
        <v>8219</v>
      </c>
      <c r="H1670">
        <v>1322454939</v>
      </c>
      <c r="I1670" s="9">
        <f t="shared" si="104"/>
        <v>40875.191423611112</v>
      </c>
      <c r="J1670">
        <v>1319859339</v>
      </c>
      <c r="K1670" s="9">
        <f t="shared" si="105"/>
        <v>40845.14975694444</v>
      </c>
      <c r="L1670" t="b">
        <v>0</v>
      </c>
      <c r="M1670">
        <v>116</v>
      </c>
      <c r="N1670" t="b">
        <v>1</v>
      </c>
      <c r="O1670" t="s">
        <v>8292</v>
      </c>
      <c r="P1670" s="5">
        <f t="shared" si="106"/>
        <v>102.6375</v>
      </c>
      <c r="Q1670" s="13" t="s">
        <v>8246</v>
      </c>
      <c r="R1670" s="15">
        <f t="shared" si="107"/>
        <v>70.784482758620683</v>
      </c>
      <c r="S1670" t="s">
        <v>8325</v>
      </c>
      <c r="T1670" t="s">
        <v>8346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 s="13" t="s">
        <v>8224</v>
      </c>
      <c r="E1671">
        <v>2000</v>
      </c>
      <c r="F1671">
        <v>2795</v>
      </c>
      <c r="G1671" t="s">
        <v>8219</v>
      </c>
      <c r="H1671">
        <v>1464729276</v>
      </c>
      <c r="I1671" s="9">
        <f t="shared" si="104"/>
        <v>42521.885138888887</v>
      </c>
      <c r="J1671">
        <v>1459545276</v>
      </c>
      <c r="K1671" s="9">
        <f t="shared" si="105"/>
        <v>42461.885138888887</v>
      </c>
      <c r="L1671" t="b">
        <v>0</v>
      </c>
      <c r="M1671">
        <v>52</v>
      </c>
      <c r="N1671" t="b">
        <v>1</v>
      </c>
      <c r="O1671" t="s">
        <v>8292</v>
      </c>
      <c r="P1671" s="5">
        <f t="shared" si="106"/>
        <v>139.75</v>
      </c>
      <c r="Q1671" s="13" t="s">
        <v>8246</v>
      </c>
      <c r="R1671" s="15">
        <f t="shared" si="107"/>
        <v>53.75</v>
      </c>
      <c r="S1671" t="s">
        <v>8325</v>
      </c>
      <c r="T1671" t="s">
        <v>8346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 s="13" t="s">
        <v>8224</v>
      </c>
      <c r="E1672">
        <v>1000</v>
      </c>
      <c r="F1672">
        <v>1026</v>
      </c>
      <c r="G1672" t="s">
        <v>8219</v>
      </c>
      <c r="H1672">
        <v>1278302400</v>
      </c>
      <c r="I1672" s="9">
        <f t="shared" si="104"/>
        <v>40364.166666666664</v>
      </c>
      <c r="J1672">
        <v>1273961999</v>
      </c>
      <c r="K1672" s="9">
        <f t="shared" si="105"/>
        <v>40313.930543981485</v>
      </c>
      <c r="L1672" t="b">
        <v>0</v>
      </c>
      <c r="M1672">
        <v>23</v>
      </c>
      <c r="N1672" t="b">
        <v>1</v>
      </c>
      <c r="O1672" t="s">
        <v>8292</v>
      </c>
      <c r="P1672" s="5">
        <f t="shared" si="106"/>
        <v>102.60000000000001</v>
      </c>
      <c r="Q1672" s="13" t="s">
        <v>8246</v>
      </c>
      <c r="R1672" s="15">
        <f t="shared" si="107"/>
        <v>44.608695652173914</v>
      </c>
      <c r="S1672" t="s">
        <v>8325</v>
      </c>
      <c r="T1672" t="s">
        <v>8346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 s="13" t="s">
        <v>8224</v>
      </c>
      <c r="E1673">
        <v>2000</v>
      </c>
      <c r="F1673">
        <v>2013.47</v>
      </c>
      <c r="G1673" t="s">
        <v>8219</v>
      </c>
      <c r="H1673">
        <v>1470056614</v>
      </c>
      <c r="I1673" s="9">
        <f t="shared" si="104"/>
        <v>42583.54414351852</v>
      </c>
      <c r="J1673">
        <v>1467464614</v>
      </c>
      <c r="K1673" s="9">
        <f t="shared" si="105"/>
        <v>42553.54414351852</v>
      </c>
      <c r="L1673" t="b">
        <v>0</v>
      </c>
      <c r="M1673">
        <v>77</v>
      </c>
      <c r="N1673" t="b">
        <v>1</v>
      </c>
      <c r="O1673" t="s">
        <v>8292</v>
      </c>
      <c r="P1673" s="5">
        <f t="shared" si="106"/>
        <v>100.67349999999999</v>
      </c>
      <c r="Q1673" s="13" t="s">
        <v>8246</v>
      </c>
      <c r="R1673" s="15">
        <f t="shared" si="107"/>
        <v>26.148961038961041</v>
      </c>
      <c r="S1673" t="s">
        <v>8325</v>
      </c>
      <c r="T1673" t="s">
        <v>8346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 s="13" t="s">
        <v>8224</v>
      </c>
      <c r="E1674">
        <v>1700</v>
      </c>
      <c r="F1674">
        <v>1920</v>
      </c>
      <c r="G1674" t="s">
        <v>8219</v>
      </c>
      <c r="H1674">
        <v>1338824730</v>
      </c>
      <c r="I1674" s="9">
        <f t="shared" si="104"/>
        <v>41064.656597222223</v>
      </c>
      <c r="J1674">
        <v>1336232730</v>
      </c>
      <c r="K1674" s="9">
        <f t="shared" si="105"/>
        <v>41034.656597222223</v>
      </c>
      <c r="L1674" t="b">
        <v>0</v>
      </c>
      <c r="M1674">
        <v>49</v>
      </c>
      <c r="N1674" t="b">
        <v>1</v>
      </c>
      <c r="O1674" t="s">
        <v>8292</v>
      </c>
      <c r="P1674" s="5">
        <f t="shared" si="106"/>
        <v>112.94117647058823</v>
      </c>
      <c r="Q1674" s="13" t="s">
        <v>8246</v>
      </c>
      <c r="R1674" s="15">
        <f t="shared" si="107"/>
        <v>39.183673469387756</v>
      </c>
      <c r="S1674" t="s">
        <v>8325</v>
      </c>
      <c r="T1674" t="s">
        <v>8346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 s="13" t="s">
        <v>8224</v>
      </c>
      <c r="E1675">
        <v>2100</v>
      </c>
      <c r="F1675">
        <v>2690</v>
      </c>
      <c r="G1675" t="s">
        <v>8219</v>
      </c>
      <c r="H1675">
        <v>1425675892</v>
      </c>
      <c r="I1675" s="9">
        <f t="shared" si="104"/>
        <v>42069.878379629634</v>
      </c>
      <c r="J1675">
        <v>1423083892</v>
      </c>
      <c r="K1675" s="9">
        <f t="shared" si="105"/>
        <v>42039.878379629634</v>
      </c>
      <c r="L1675" t="b">
        <v>0</v>
      </c>
      <c r="M1675">
        <v>59</v>
      </c>
      <c r="N1675" t="b">
        <v>1</v>
      </c>
      <c r="O1675" t="s">
        <v>8292</v>
      </c>
      <c r="P1675" s="5">
        <f t="shared" si="106"/>
        <v>128.09523809523807</v>
      </c>
      <c r="Q1675" s="13" t="s">
        <v>8246</v>
      </c>
      <c r="R1675" s="15">
        <f t="shared" si="107"/>
        <v>45.593220338983052</v>
      </c>
      <c r="S1675" t="s">
        <v>8325</v>
      </c>
      <c r="T1675" t="s">
        <v>8346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 s="13" t="s">
        <v>8224</v>
      </c>
      <c r="E1676">
        <v>5000</v>
      </c>
      <c r="F1676">
        <v>10085</v>
      </c>
      <c r="G1676" t="s">
        <v>8219</v>
      </c>
      <c r="H1676">
        <v>1471503540</v>
      </c>
      <c r="I1676" s="9">
        <f t="shared" si="104"/>
        <v>42600.290972222225</v>
      </c>
      <c r="J1676">
        <v>1468852306</v>
      </c>
      <c r="K1676" s="9">
        <f t="shared" si="105"/>
        <v>42569.605393518519</v>
      </c>
      <c r="L1676" t="b">
        <v>0</v>
      </c>
      <c r="M1676">
        <v>113</v>
      </c>
      <c r="N1676" t="b">
        <v>1</v>
      </c>
      <c r="O1676" t="s">
        <v>8292</v>
      </c>
      <c r="P1676" s="5">
        <f t="shared" si="106"/>
        <v>201.7</v>
      </c>
      <c r="Q1676" s="13" t="s">
        <v>8246</v>
      </c>
      <c r="R1676" s="15">
        <f t="shared" si="107"/>
        <v>89.247787610619469</v>
      </c>
      <c r="S1676" t="s">
        <v>8325</v>
      </c>
      <c r="T1676" t="s">
        <v>8346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 s="13" t="s">
        <v>8224</v>
      </c>
      <c r="E1677">
        <v>1000</v>
      </c>
      <c r="F1677">
        <v>1374.16</v>
      </c>
      <c r="G1677" t="s">
        <v>8219</v>
      </c>
      <c r="H1677">
        <v>1318802580</v>
      </c>
      <c r="I1677" s="9">
        <f t="shared" si="104"/>
        <v>40832.918749999997</v>
      </c>
      <c r="J1677">
        <v>1316194540</v>
      </c>
      <c r="K1677" s="9">
        <f t="shared" si="105"/>
        <v>40802.733101851853</v>
      </c>
      <c r="L1677" t="b">
        <v>0</v>
      </c>
      <c r="M1677">
        <v>34</v>
      </c>
      <c r="N1677" t="b">
        <v>1</v>
      </c>
      <c r="O1677" t="s">
        <v>8292</v>
      </c>
      <c r="P1677" s="5">
        <f t="shared" si="106"/>
        <v>137.416</v>
      </c>
      <c r="Q1677" s="13" t="s">
        <v>8246</v>
      </c>
      <c r="R1677" s="15">
        <f t="shared" si="107"/>
        <v>40.416470588235299</v>
      </c>
      <c r="S1677" t="s">
        <v>8325</v>
      </c>
      <c r="T1677" t="s">
        <v>8346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 s="13" t="s">
        <v>8224</v>
      </c>
      <c r="E1678">
        <v>3000</v>
      </c>
      <c r="F1678">
        <v>3460</v>
      </c>
      <c r="G1678" t="s">
        <v>8219</v>
      </c>
      <c r="H1678">
        <v>1334980740</v>
      </c>
      <c r="I1678" s="9">
        <f t="shared" si="104"/>
        <v>41020.165972222225</v>
      </c>
      <c r="J1678">
        <v>1330968347</v>
      </c>
      <c r="K1678" s="9">
        <f t="shared" si="105"/>
        <v>40973.72623842593</v>
      </c>
      <c r="L1678" t="b">
        <v>0</v>
      </c>
      <c r="M1678">
        <v>42</v>
      </c>
      <c r="N1678" t="b">
        <v>1</v>
      </c>
      <c r="O1678" t="s">
        <v>8292</v>
      </c>
      <c r="P1678" s="5">
        <f t="shared" si="106"/>
        <v>115.33333333333333</v>
      </c>
      <c r="Q1678" s="13" t="s">
        <v>8246</v>
      </c>
      <c r="R1678" s="15">
        <f t="shared" si="107"/>
        <v>82.38095238095238</v>
      </c>
      <c r="S1678" t="s">
        <v>8325</v>
      </c>
      <c r="T1678" t="s">
        <v>8346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 s="13" t="s">
        <v>8227</v>
      </c>
      <c r="E1679">
        <v>6000</v>
      </c>
      <c r="F1679">
        <v>6700</v>
      </c>
      <c r="G1679" t="s">
        <v>8219</v>
      </c>
      <c r="H1679">
        <v>1460786340</v>
      </c>
      <c r="I1679" s="9">
        <f t="shared" si="104"/>
        <v>42476.249305555553</v>
      </c>
      <c r="J1679">
        <v>1455615976</v>
      </c>
      <c r="K1679" s="9">
        <f t="shared" si="105"/>
        <v>42416.407129629632</v>
      </c>
      <c r="L1679" t="b">
        <v>0</v>
      </c>
      <c r="M1679">
        <v>42</v>
      </c>
      <c r="N1679" t="b">
        <v>1</v>
      </c>
      <c r="O1679" t="s">
        <v>8292</v>
      </c>
      <c r="P1679" s="5">
        <f t="shared" si="106"/>
        <v>111.66666666666667</v>
      </c>
      <c r="Q1679" s="13" t="s">
        <v>8249</v>
      </c>
      <c r="R1679" s="15">
        <f t="shared" si="107"/>
        <v>159.52380952380952</v>
      </c>
      <c r="S1679" t="s">
        <v>8325</v>
      </c>
      <c r="T1679" t="s">
        <v>8346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 s="13" t="s">
        <v>8224</v>
      </c>
      <c r="E1680">
        <v>1500</v>
      </c>
      <c r="F1680">
        <v>1776</v>
      </c>
      <c r="G1680" t="s">
        <v>8219</v>
      </c>
      <c r="H1680">
        <v>1391718671</v>
      </c>
      <c r="I1680" s="9">
        <f t="shared" si="104"/>
        <v>41676.854988425926</v>
      </c>
      <c r="J1680">
        <v>1390509071</v>
      </c>
      <c r="K1680" s="9">
        <f t="shared" si="105"/>
        <v>41662.854988425926</v>
      </c>
      <c r="L1680" t="b">
        <v>0</v>
      </c>
      <c r="M1680">
        <v>49</v>
      </c>
      <c r="N1680" t="b">
        <v>1</v>
      </c>
      <c r="O1680" t="s">
        <v>8292</v>
      </c>
      <c r="P1680" s="5">
        <f t="shared" si="106"/>
        <v>118.39999999999999</v>
      </c>
      <c r="Q1680" s="13" t="s">
        <v>8246</v>
      </c>
      <c r="R1680" s="15">
        <f t="shared" si="107"/>
        <v>36.244897959183675</v>
      </c>
      <c r="S1680" t="s">
        <v>8325</v>
      </c>
      <c r="T1680" t="s">
        <v>8346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 s="13" t="s">
        <v>8224</v>
      </c>
      <c r="E1681">
        <v>2000</v>
      </c>
      <c r="F1681">
        <v>3500</v>
      </c>
      <c r="G1681" t="s">
        <v>8219</v>
      </c>
      <c r="H1681">
        <v>1311298745</v>
      </c>
      <c r="I1681" s="9">
        <f t="shared" si="104"/>
        <v>40746.068807870368</v>
      </c>
      <c r="J1681">
        <v>1309311545</v>
      </c>
      <c r="K1681" s="9">
        <f t="shared" si="105"/>
        <v>40723.068807870368</v>
      </c>
      <c r="L1681" t="b">
        <v>0</v>
      </c>
      <c r="M1681">
        <v>56</v>
      </c>
      <c r="N1681" t="b">
        <v>1</v>
      </c>
      <c r="O1681" t="s">
        <v>8292</v>
      </c>
      <c r="P1681" s="5">
        <f t="shared" si="106"/>
        <v>175</v>
      </c>
      <c r="Q1681" s="13" t="s">
        <v>8246</v>
      </c>
      <c r="R1681" s="15">
        <f t="shared" si="107"/>
        <v>62.5</v>
      </c>
      <c r="S1681" t="s">
        <v>8325</v>
      </c>
      <c r="T1681" t="s">
        <v>8346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 s="13" t="s">
        <v>8224</v>
      </c>
      <c r="E1682">
        <v>1000</v>
      </c>
      <c r="F1682">
        <v>1175</v>
      </c>
      <c r="G1682" t="s">
        <v>8219</v>
      </c>
      <c r="H1682">
        <v>1405188667</v>
      </c>
      <c r="I1682" s="9">
        <f t="shared" si="104"/>
        <v>41832.757719907408</v>
      </c>
      <c r="J1682">
        <v>1402596667</v>
      </c>
      <c r="K1682" s="9">
        <f t="shared" si="105"/>
        <v>41802.757719907408</v>
      </c>
      <c r="L1682" t="b">
        <v>0</v>
      </c>
      <c r="M1682">
        <v>25</v>
      </c>
      <c r="N1682" t="b">
        <v>1</v>
      </c>
      <c r="O1682" t="s">
        <v>8292</v>
      </c>
      <c r="P1682" s="5">
        <f t="shared" si="106"/>
        <v>117.5</v>
      </c>
      <c r="Q1682" s="13" t="s">
        <v>8246</v>
      </c>
      <c r="R1682" s="15">
        <f t="shared" si="107"/>
        <v>47</v>
      </c>
      <c r="S1682" t="s">
        <v>8325</v>
      </c>
      <c r="T1682" t="s">
        <v>8346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 s="13" t="s">
        <v>8224</v>
      </c>
      <c r="E1683">
        <v>65000</v>
      </c>
      <c r="F1683">
        <v>65924.38</v>
      </c>
      <c r="G1683" t="s">
        <v>8222</v>
      </c>
      <c r="H1683">
        <v>1490752800</v>
      </c>
      <c r="I1683" s="9">
        <f t="shared" si="104"/>
        <v>42823.083333333328</v>
      </c>
      <c r="J1683">
        <v>1486522484</v>
      </c>
      <c r="K1683" s="9">
        <f t="shared" si="105"/>
        <v>42774.121342592596</v>
      </c>
      <c r="L1683" t="b">
        <v>0</v>
      </c>
      <c r="M1683">
        <v>884</v>
      </c>
      <c r="N1683" t="b">
        <v>0</v>
      </c>
      <c r="O1683" t="s">
        <v>8293</v>
      </c>
      <c r="P1683" s="5">
        <f t="shared" si="106"/>
        <v>101.42212307692309</v>
      </c>
      <c r="Q1683" s="13" t="s">
        <v>8246</v>
      </c>
      <c r="R1683" s="15">
        <f t="shared" si="107"/>
        <v>74.575090497737563</v>
      </c>
      <c r="S1683" t="s">
        <v>8325</v>
      </c>
      <c r="T1683" t="s">
        <v>8347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 s="13" t="s">
        <v>8224</v>
      </c>
      <c r="E1684">
        <v>6000</v>
      </c>
      <c r="F1684">
        <v>0</v>
      </c>
      <c r="G1684" t="s">
        <v>8222</v>
      </c>
      <c r="H1684">
        <v>1492142860</v>
      </c>
      <c r="I1684" s="9">
        <f t="shared" si="104"/>
        <v>42839.171990740739</v>
      </c>
      <c r="J1684">
        <v>1486962460</v>
      </c>
      <c r="K1684" s="9">
        <f t="shared" si="105"/>
        <v>42779.21365740741</v>
      </c>
      <c r="L1684" t="b">
        <v>0</v>
      </c>
      <c r="M1684">
        <v>0</v>
      </c>
      <c r="N1684" t="b">
        <v>0</v>
      </c>
      <c r="O1684" t="s">
        <v>8293</v>
      </c>
      <c r="P1684" s="5">
        <f t="shared" si="106"/>
        <v>0</v>
      </c>
      <c r="Q1684" s="13" t="s">
        <v>8246</v>
      </c>
      <c r="R1684" s="15" t="str">
        <f t="shared" si="107"/>
        <v>0</v>
      </c>
      <c r="S1684" t="s">
        <v>8325</v>
      </c>
      <c r="T1684" t="s">
        <v>8347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 s="13" t="s">
        <v>8230</v>
      </c>
      <c r="E1685">
        <v>3500</v>
      </c>
      <c r="F1685">
        <v>760</v>
      </c>
      <c r="G1685" t="s">
        <v>8222</v>
      </c>
      <c r="H1685">
        <v>1491590738</v>
      </c>
      <c r="I1685" s="9">
        <f t="shared" si="104"/>
        <v>42832.781689814816</v>
      </c>
      <c r="J1685">
        <v>1489517138</v>
      </c>
      <c r="K1685" s="9">
        <f t="shared" si="105"/>
        <v>42808.781689814816</v>
      </c>
      <c r="L1685" t="b">
        <v>0</v>
      </c>
      <c r="M1685">
        <v>10</v>
      </c>
      <c r="N1685" t="b">
        <v>0</v>
      </c>
      <c r="O1685" t="s">
        <v>8293</v>
      </c>
      <c r="P1685" s="5">
        <f t="shared" si="106"/>
        <v>21.714285714285715</v>
      </c>
      <c r="Q1685" s="13" t="s">
        <v>8249</v>
      </c>
      <c r="R1685" s="15">
        <f t="shared" si="107"/>
        <v>76</v>
      </c>
      <c r="S1685" t="s">
        <v>8325</v>
      </c>
      <c r="T1685" t="s">
        <v>8347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 s="13" t="s">
        <v>8224</v>
      </c>
      <c r="E1686">
        <v>8000</v>
      </c>
      <c r="F1686">
        <v>8730</v>
      </c>
      <c r="G1686" t="s">
        <v>8222</v>
      </c>
      <c r="H1686">
        <v>1489775641</v>
      </c>
      <c r="I1686" s="9">
        <f t="shared" si="104"/>
        <v>42811.773622685185</v>
      </c>
      <c r="J1686">
        <v>1487360041</v>
      </c>
      <c r="K1686" s="9">
        <f t="shared" si="105"/>
        <v>42783.815289351856</v>
      </c>
      <c r="L1686" t="b">
        <v>0</v>
      </c>
      <c r="M1686">
        <v>101</v>
      </c>
      <c r="N1686" t="b">
        <v>0</v>
      </c>
      <c r="O1686" t="s">
        <v>8293</v>
      </c>
      <c r="P1686" s="5">
        <f t="shared" si="106"/>
        <v>109.125</v>
      </c>
      <c r="Q1686" s="13" t="s">
        <v>8246</v>
      </c>
      <c r="R1686" s="15">
        <f t="shared" si="107"/>
        <v>86.43564356435644</v>
      </c>
      <c r="S1686" t="s">
        <v>8325</v>
      </c>
      <c r="T1686" t="s">
        <v>8347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 s="13" t="s">
        <v>8224</v>
      </c>
      <c r="E1687">
        <v>350</v>
      </c>
      <c r="F1687">
        <v>360</v>
      </c>
      <c r="G1687" t="s">
        <v>8222</v>
      </c>
      <c r="H1687">
        <v>1490331623</v>
      </c>
      <c r="I1687" s="9">
        <f t="shared" si="104"/>
        <v>42818.208599537036</v>
      </c>
      <c r="J1687">
        <v>1487743223</v>
      </c>
      <c r="K1687" s="9">
        <f t="shared" si="105"/>
        <v>42788.2502662037</v>
      </c>
      <c r="L1687" t="b">
        <v>0</v>
      </c>
      <c r="M1687">
        <v>15</v>
      </c>
      <c r="N1687" t="b">
        <v>0</v>
      </c>
      <c r="O1687" t="s">
        <v>8293</v>
      </c>
      <c r="P1687" s="5">
        <f t="shared" si="106"/>
        <v>102.85714285714285</v>
      </c>
      <c r="Q1687" s="13" t="s">
        <v>8246</v>
      </c>
      <c r="R1687" s="15">
        <f t="shared" si="107"/>
        <v>24</v>
      </c>
      <c r="S1687" t="s">
        <v>8325</v>
      </c>
      <c r="T1687" t="s">
        <v>8347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 s="13" t="s">
        <v>8229</v>
      </c>
      <c r="E1688">
        <v>5000</v>
      </c>
      <c r="F1688">
        <v>18</v>
      </c>
      <c r="G1688" t="s">
        <v>8222</v>
      </c>
      <c r="H1688">
        <v>1493320519</v>
      </c>
      <c r="I1688" s="9">
        <f t="shared" si="104"/>
        <v>42852.802303240736</v>
      </c>
      <c r="J1688">
        <v>1488140119</v>
      </c>
      <c r="K1688" s="9">
        <f t="shared" si="105"/>
        <v>42792.843969907408</v>
      </c>
      <c r="L1688" t="b">
        <v>0</v>
      </c>
      <c r="M1688">
        <v>1</v>
      </c>
      <c r="N1688" t="b">
        <v>0</v>
      </c>
      <c r="O1688" t="s">
        <v>8293</v>
      </c>
      <c r="P1688" s="5">
        <f t="shared" si="106"/>
        <v>0.36</v>
      </c>
      <c r="Q1688" s="13" t="s">
        <v>8251</v>
      </c>
      <c r="R1688" s="15">
        <f t="shared" si="107"/>
        <v>18</v>
      </c>
      <c r="S1688" t="s">
        <v>8325</v>
      </c>
      <c r="T1688" t="s">
        <v>8347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 s="13" t="s">
        <v>8224</v>
      </c>
      <c r="E1689">
        <v>10000</v>
      </c>
      <c r="F1689">
        <v>3125</v>
      </c>
      <c r="G1689" t="s">
        <v>8222</v>
      </c>
      <c r="H1689">
        <v>1491855300</v>
      </c>
      <c r="I1689" s="9">
        <f t="shared" si="104"/>
        <v>42835.84375</v>
      </c>
      <c r="J1689">
        <v>1488935245</v>
      </c>
      <c r="K1689" s="9">
        <f t="shared" si="105"/>
        <v>42802.046817129631</v>
      </c>
      <c r="L1689" t="b">
        <v>0</v>
      </c>
      <c r="M1689">
        <v>39</v>
      </c>
      <c r="N1689" t="b">
        <v>0</v>
      </c>
      <c r="O1689" t="s">
        <v>8293</v>
      </c>
      <c r="P1689" s="5">
        <f t="shared" si="106"/>
        <v>31.25</v>
      </c>
      <c r="Q1689" s="13" t="s">
        <v>8246</v>
      </c>
      <c r="R1689" s="15">
        <f t="shared" si="107"/>
        <v>80.128205128205124</v>
      </c>
      <c r="S1689" t="s">
        <v>8325</v>
      </c>
      <c r="T1689" t="s">
        <v>8347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 s="13" t="s">
        <v>8224</v>
      </c>
      <c r="E1690">
        <v>4000</v>
      </c>
      <c r="F1690">
        <v>1772</v>
      </c>
      <c r="G1690" t="s">
        <v>8222</v>
      </c>
      <c r="H1690">
        <v>1491738594</v>
      </c>
      <c r="I1690" s="9">
        <f t="shared" si="104"/>
        <v>42834.492986111116</v>
      </c>
      <c r="J1690">
        <v>1489150194</v>
      </c>
      <c r="K1690" s="9">
        <f t="shared" si="105"/>
        <v>42804.534652777773</v>
      </c>
      <c r="L1690" t="b">
        <v>0</v>
      </c>
      <c r="M1690">
        <v>7</v>
      </c>
      <c r="N1690" t="b">
        <v>0</v>
      </c>
      <c r="O1690" t="s">
        <v>8293</v>
      </c>
      <c r="P1690" s="5">
        <f t="shared" si="106"/>
        <v>44.3</v>
      </c>
      <c r="Q1690" s="13" t="s">
        <v>8246</v>
      </c>
      <c r="R1690" s="15">
        <f t="shared" si="107"/>
        <v>253.14285714285714</v>
      </c>
      <c r="S1690" t="s">
        <v>8325</v>
      </c>
      <c r="T1690" t="s">
        <v>8347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 s="13" t="s">
        <v>8224</v>
      </c>
      <c r="E1691">
        <v>2400</v>
      </c>
      <c r="F1691">
        <v>2400</v>
      </c>
      <c r="G1691" t="s">
        <v>8222</v>
      </c>
      <c r="H1691">
        <v>1489700230</v>
      </c>
      <c r="I1691" s="9">
        <f t="shared" si="104"/>
        <v>42810.900810185187</v>
      </c>
      <c r="J1691">
        <v>1487111830</v>
      </c>
      <c r="K1691" s="9">
        <f t="shared" si="105"/>
        <v>42780.942476851851</v>
      </c>
      <c r="L1691" t="b">
        <v>0</v>
      </c>
      <c r="M1691">
        <v>14</v>
      </c>
      <c r="N1691" t="b">
        <v>0</v>
      </c>
      <c r="O1691" t="s">
        <v>8293</v>
      </c>
      <c r="P1691" s="5">
        <f t="shared" si="106"/>
        <v>100</v>
      </c>
      <c r="Q1691" s="13" t="s">
        <v>8246</v>
      </c>
      <c r="R1691" s="15">
        <f t="shared" si="107"/>
        <v>171.42857142857142</v>
      </c>
      <c r="S1691" t="s">
        <v>8325</v>
      </c>
      <c r="T1691" t="s">
        <v>8347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 s="13" t="s">
        <v>8224</v>
      </c>
      <c r="E1692">
        <v>2500</v>
      </c>
      <c r="F1692">
        <v>635</v>
      </c>
      <c r="G1692" t="s">
        <v>8222</v>
      </c>
      <c r="H1692">
        <v>1491470442</v>
      </c>
      <c r="I1692" s="9">
        <f t="shared" si="104"/>
        <v>42831.389374999999</v>
      </c>
      <c r="J1692">
        <v>1488882042</v>
      </c>
      <c r="K1692" s="9">
        <f t="shared" si="105"/>
        <v>42801.43104166667</v>
      </c>
      <c r="L1692" t="b">
        <v>0</v>
      </c>
      <c r="M1692">
        <v>11</v>
      </c>
      <c r="N1692" t="b">
        <v>0</v>
      </c>
      <c r="O1692" t="s">
        <v>8293</v>
      </c>
      <c r="P1692" s="5">
        <f t="shared" si="106"/>
        <v>25.4</v>
      </c>
      <c r="Q1692" s="13" t="s">
        <v>8246</v>
      </c>
      <c r="R1692" s="15">
        <f t="shared" si="107"/>
        <v>57.727272727272727</v>
      </c>
      <c r="S1692" t="s">
        <v>8325</v>
      </c>
      <c r="T1692" t="s">
        <v>8347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 s="13" t="s">
        <v>8224</v>
      </c>
      <c r="E1693">
        <v>30000</v>
      </c>
      <c r="F1693">
        <v>10042</v>
      </c>
      <c r="G1693" t="s">
        <v>8222</v>
      </c>
      <c r="H1693">
        <v>1491181200</v>
      </c>
      <c r="I1693" s="9">
        <f t="shared" si="104"/>
        <v>42828.041666666672</v>
      </c>
      <c r="J1693">
        <v>1488387008</v>
      </c>
      <c r="K1693" s="9">
        <f t="shared" si="105"/>
        <v>42795.701481481476</v>
      </c>
      <c r="L1693" t="b">
        <v>0</v>
      </c>
      <c r="M1693">
        <v>38</v>
      </c>
      <c r="N1693" t="b">
        <v>0</v>
      </c>
      <c r="O1693" t="s">
        <v>8293</v>
      </c>
      <c r="P1693" s="5">
        <f t="shared" si="106"/>
        <v>33.473333333333329</v>
      </c>
      <c r="Q1693" s="13" t="s">
        <v>8246</v>
      </c>
      <c r="R1693" s="15">
        <f t="shared" si="107"/>
        <v>264.26315789473682</v>
      </c>
      <c r="S1693" t="s">
        <v>8325</v>
      </c>
      <c r="T1693" t="s">
        <v>8347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 s="13" t="s">
        <v>8224</v>
      </c>
      <c r="E1694">
        <v>5000</v>
      </c>
      <c r="F1694">
        <v>2390</v>
      </c>
      <c r="G1694" t="s">
        <v>8222</v>
      </c>
      <c r="H1694">
        <v>1490572740</v>
      </c>
      <c r="I1694" s="9">
        <f t="shared" si="104"/>
        <v>42820.999305555553</v>
      </c>
      <c r="J1694">
        <v>1487734667</v>
      </c>
      <c r="K1694" s="9">
        <f t="shared" si="105"/>
        <v>42788.151238425926</v>
      </c>
      <c r="L1694" t="b">
        <v>0</v>
      </c>
      <c r="M1694">
        <v>15</v>
      </c>
      <c r="N1694" t="b">
        <v>0</v>
      </c>
      <c r="O1694" t="s">
        <v>8293</v>
      </c>
      <c r="P1694" s="5">
        <f t="shared" si="106"/>
        <v>47.8</v>
      </c>
      <c r="Q1694" s="13" t="s">
        <v>8246</v>
      </c>
      <c r="R1694" s="15">
        <f t="shared" si="107"/>
        <v>159.33333333333334</v>
      </c>
      <c r="S1694" t="s">
        <v>8325</v>
      </c>
      <c r="T1694" t="s">
        <v>8347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 s="13" t="s">
        <v>8225</v>
      </c>
      <c r="E1695">
        <v>3000</v>
      </c>
      <c r="F1695">
        <v>280</v>
      </c>
      <c r="G1695" t="s">
        <v>8222</v>
      </c>
      <c r="H1695">
        <v>1491768000</v>
      </c>
      <c r="I1695" s="9">
        <f t="shared" si="104"/>
        <v>42834.833333333328</v>
      </c>
      <c r="J1695">
        <v>1489097112</v>
      </c>
      <c r="K1695" s="9">
        <f t="shared" si="105"/>
        <v>42803.920277777783</v>
      </c>
      <c r="L1695" t="b">
        <v>0</v>
      </c>
      <c r="M1695">
        <v>8</v>
      </c>
      <c r="N1695" t="b">
        <v>0</v>
      </c>
      <c r="O1695" t="s">
        <v>8293</v>
      </c>
      <c r="P1695" s="5">
        <f t="shared" si="106"/>
        <v>9.3333333333333339</v>
      </c>
      <c r="Q1695" s="13" t="s">
        <v>8247</v>
      </c>
      <c r="R1695" s="15">
        <f t="shared" si="107"/>
        <v>35</v>
      </c>
      <c r="S1695" t="s">
        <v>8325</v>
      </c>
      <c r="T1695" t="s">
        <v>8347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 s="13" t="s">
        <v>8224</v>
      </c>
      <c r="E1696">
        <v>10000</v>
      </c>
      <c r="F1696">
        <v>5</v>
      </c>
      <c r="G1696" t="s">
        <v>8222</v>
      </c>
      <c r="H1696">
        <v>1490589360</v>
      </c>
      <c r="I1696" s="9">
        <f t="shared" si="104"/>
        <v>42821.191666666666</v>
      </c>
      <c r="J1696">
        <v>1488038674</v>
      </c>
      <c r="K1696" s="9">
        <f t="shared" si="105"/>
        <v>42791.669837962967</v>
      </c>
      <c r="L1696" t="b">
        <v>0</v>
      </c>
      <c r="M1696">
        <v>1</v>
      </c>
      <c r="N1696" t="b">
        <v>0</v>
      </c>
      <c r="O1696" t="s">
        <v>8293</v>
      </c>
      <c r="P1696" s="5">
        <f t="shared" si="106"/>
        <v>0.05</v>
      </c>
      <c r="Q1696" s="13" t="s">
        <v>8246</v>
      </c>
      <c r="R1696" s="15">
        <f t="shared" si="107"/>
        <v>5</v>
      </c>
      <c r="S1696" t="s">
        <v>8325</v>
      </c>
      <c r="T1696" t="s">
        <v>8347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 s="13" t="s">
        <v>8224</v>
      </c>
      <c r="E1697">
        <v>12000</v>
      </c>
      <c r="F1697">
        <v>1405</v>
      </c>
      <c r="G1697" t="s">
        <v>8222</v>
      </c>
      <c r="H1697">
        <v>1491786000</v>
      </c>
      <c r="I1697" s="9">
        <f t="shared" si="104"/>
        <v>42835.041666666672</v>
      </c>
      <c r="J1697">
        <v>1488847514</v>
      </c>
      <c r="K1697" s="9">
        <f t="shared" si="105"/>
        <v>42801.031412037039</v>
      </c>
      <c r="L1697" t="b">
        <v>0</v>
      </c>
      <c r="M1697">
        <v>23</v>
      </c>
      <c r="N1697" t="b">
        <v>0</v>
      </c>
      <c r="O1697" t="s">
        <v>8293</v>
      </c>
      <c r="P1697" s="5">
        <f t="shared" si="106"/>
        <v>11.708333333333334</v>
      </c>
      <c r="Q1697" s="13" t="s">
        <v>8246</v>
      </c>
      <c r="R1697" s="15">
        <f t="shared" si="107"/>
        <v>61.086956521739133</v>
      </c>
      <c r="S1697" t="s">
        <v>8325</v>
      </c>
      <c r="T1697" t="s">
        <v>8347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 s="13" t="s">
        <v>8224</v>
      </c>
      <c r="E1698">
        <v>300000</v>
      </c>
      <c r="F1698">
        <v>0</v>
      </c>
      <c r="G1698" t="s">
        <v>8222</v>
      </c>
      <c r="H1698">
        <v>1491007211</v>
      </c>
      <c r="I1698" s="9">
        <f t="shared" si="104"/>
        <v>42826.027905092589</v>
      </c>
      <c r="J1698">
        <v>1488418811</v>
      </c>
      <c r="K1698" s="9">
        <f t="shared" si="105"/>
        <v>42796.069571759261</v>
      </c>
      <c r="L1698" t="b">
        <v>0</v>
      </c>
      <c r="M1698">
        <v>0</v>
      </c>
      <c r="N1698" t="b">
        <v>0</v>
      </c>
      <c r="O1698" t="s">
        <v>8293</v>
      </c>
      <c r="P1698" s="5">
        <f t="shared" si="106"/>
        <v>0</v>
      </c>
      <c r="Q1698" s="13" t="s">
        <v>8246</v>
      </c>
      <c r="R1698" s="15" t="str">
        <f t="shared" si="107"/>
        <v>0</v>
      </c>
      <c r="S1698" t="s">
        <v>8325</v>
      </c>
      <c r="T1698" t="s">
        <v>8347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 s="13" t="s">
        <v>8224</v>
      </c>
      <c r="E1699">
        <v>12500</v>
      </c>
      <c r="F1699">
        <v>2526</v>
      </c>
      <c r="G1699" t="s">
        <v>8222</v>
      </c>
      <c r="H1699">
        <v>1491781648</v>
      </c>
      <c r="I1699" s="9">
        <f t="shared" si="104"/>
        <v>42834.991296296299</v>
      </c>
      <c r="J1699">
        <v>1489193248</v>
      </c>
      <c r="K1699" s="9">
        <f t="shared" si="105"/>
        <v>42805.032962962956</v>
      </c>
      <c r="L1699" t="b">
        <v>0</v>
      </c>
      <c r="M1699">
        <v>22</v>
      </c>
      <c r="N1699" t="b">
        <v>0</v>
      </c>
      <c r="O1699" t="s">
        <v>8293</v>
      </c>
      <c r="P1699" s="5">
        <f t="shared" si="106"/>
        <v>20.208000000000002</v>
      </c>
      <c r="Q1699" s="13" t="s">
        <v>8246</v>
      </c>
      <c r="R1699" s="15">
        <f t="shared" si="107"/>
        <v>114.81818181818181</v>
      </c>
      <c r="S1699" t="s">
        <v>8325</v>
      </c>
      <c r="T1699" t="s">
        <v>8347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 s="13" t="s">
        <v>8224</v>
      </c>
      <c r="E1700">
        <v>125000</v>
      </c>
      <c r="F1700">
        <v>0</v>
      </c>
      <c r="G1700" t="s">
        <v>8222</v>
      </c>
      <c r="H1700">
        <v>1490499180</v>
      </c>
      <c r="I1700" s="9">
        <f t="shared" si="104"/>
        <v>42820.147916666669</v>
      </c>
      <c r="J1700">
        <v>1488430760</v>
      </c>
      <c r="K1700" s="9">
        <f t="shared" si="105"/>
        <v>42796.207870370374</v>
      </c>
      <c r="L1700" t="b">
        <v>0</v>
      </c>
      <c r="M1700">
        <v>0</v>
      </c>
      <c r="N1700" t="b">
        <v>0</v>
      </c>
      <c r="O1700" t="s">
        <v>8293</v>
      </c>
      <c r="P1700" s="5">
        <f t="shared" si="106"/>
        <v>0</v>
      </c>
      <c r="Q1700" s="13" t="s">
        <v>8246</v>
      </c>
      <c r="R1700" s="15" t="str">
        <f t="shared" si="107"/>
        <v>0</v>
      </c>
      <c r="S1700" t="s">
        <v>8325</v>
      </c>
      <c r="T1700" t="s">
        <v>8347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 s="13" t="s">
        <v>8224</v>
      </c>
      <c r="E1701">
        <v>5105</v>
      </c>
      <c r="F1701">
        <v>216</v>
      </c>
      <c r="G1701" t="s">
        <v>8222</v>
      </c>
      <c r="H1701">
        <v>1491943445</v>
      </c>
      <c r="I1701" s="9">
        <f t="shared" si="104"/>
        <v>42836.863946759258</v>
      </c>
      <c r="J1701">
        <v>1489351445</v>
      </c>
      <c r="K1701" s="9">
        <f t="shared" si="105"/>
        <v>42806.863946759258</v>
      </c>
      <c r="L1701" t="b">
        <v>0</v>
      </c>
      <c r="M1701">
        <v>4</v>
      </c>
      <c r="N1701" t="b">
        <v>0</v>
      </c>
      <c r="O1701" t="s">
        <v>8293</v>
      </c>
      <c r="P1701" s="5">
        <f t="shared" si="106"/>
        <v>4.2311459353574925</v>
      </c>
      <c r="Q1701" s="13" t="s">
        <v>8246</v>
      </c>
      <c r="R1701" s="15">
        <f t="shared" si="107"/>
        <v>54</v>
      </c>
      <c r="S1701" t="s">
        <v>8325</v>
      </c>
      <c r="T1701" t="s">
        <v>8347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 s="13" t="s">
        <v>8224</v>
      </c>
      <c r="E1702">
        <v>20000</v>
      </c>
      <c r="F1702">
        <v>5212</v>
      </c>
      <c r="G1702" t="s">
        <v>8222</v>
      </c>
      <c r="H1702">
        <v>1491019200</v>
      </c>
      <c r="I1702" s="9">
        <f t="shared" si="104"/>
        <v>42826.166666666672</v>
      </c>
      <c r="J1702">
        <v>1488418990</v>
      </c>
      <c r="K1702" s="9">
        <f t="shared" si="105"/>
        <v>42796.071643518517</v>
      </c>
      <c r="L1702" t="b">
        <v>0</v>
      </c>
      <c r="M1702">
        <v>79</v>
      </c>
      <c r="N1702" t="b">
        <v>0</v>
      </c>
      <c r="O1702" t="s">
        <v>8293</v>
      </c>
      <c r="P1702" s="5">
        <f t="shared" si="106"/>
        <v>26.06</v>
      </c>
      <c r="Q1702" s="13" t="s">
        <v>8246</v>
      </c>
      <c r="R1702" s="15">
        <f t="shared" si="107"/>
        <v>65.974683544303801</v>
      </c>
      <c r="S1702" t="s">
        <v>8325</v>
      </c>
      <c r="T1702" t="s">
        <v>8347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 s="13" t="s">
        <v>8224</v>
      </c>
      <c r="E1703">
        <v>5050</v>
      </c>
      <c r="F1703">
        <v>10</v>
      </c>
      <c r="G1703" t="s">
        <v>8221</v>
      </c>
      <c r="H1703">
        <v>1421337405</v>
      </c>
      <c r="I1703" s="9">
        <f t="shared" si="104"/>
        <v>42019.664409722223</v>
      </c>
      <c r="J1703">
        <v>1418745405</v>
      </c>
      <c r="K1703" s="9">
        <f t="shared" si="105"/>
        <v>41989.664409722223</v>
      </c>
      <c r="L1703" t="b">
        <v>0</v>
      </c>
      <c r="M1703">
        <v>2</v>
      </c>
      <c r="N1703" t="b">
        <v>0</v>
      </c>
      <c r="O1703" t="s">
        <v>8293</v>
      </c>
      <c r="P1703" s="5">
        <f t="shared" si="106"/>
        <v>0.19801980198019803</v>
      </c>
      <c r="Q1703" s="13" t="s">
        <v>8246</v>
      </c>
      <c r="R1703" s="15">
        <f t="shared" si="107"/>
        <v>5</v>
      </c>
      <c r="S1703" t="s">
        <v>8325</v>
      </c>
      <c r="T1703" t="s">
        <v>8347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 s="13" t="s">
        <v>8224</v>
      </c>
      <c r="E1704">
        <v>16500</v>
      </c>
      <c r="F1704">
        <v>1</v>
      </c>
      <c r="G1704" t="s">
        <v>8221</v>
      </c>
      <c r="H1704">
        <v>1427745150</v>
      </c>
      <c r="I1704" s="9">
        <f t="shared" si="104"/>
        <v>42093.828125</v>
      </c>
      <c r="J1704">
        <v>1425156750</v>
      </c>
      <c r="K1704" s="9">
        <f t="shared" si="105"/>
        <v>42063.869791666672</v>
      </c>
      <c r="L1704" t="b">
        <v>0</v>
      </c>
      <c r="M1704">
        <v>1</v>
      </c>
      <c r="N1704" t="b">
        <v>0</v>
      </c>
      <c r="O1704" t="s">
        <v>8293</v>
      </c>
      <c r="P1704" s="5">
        <f t="shared" si="106"/>
        <v>6.0606060606060606E-3</v>
      </c>
      <c r="Q1704" s="13" t="s">
        <v>8246</v>
      </c>
      <c r="R1704" s="15">
        <f t="shared" si="107"/>
        <v>1</v>
      </c>
      <c r="S1704" t="s">
        <v>8325</v>
      </c>
      <c r="T1704" t="s">
        <v>8347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 s="13" t="s">
        <v>8224</v>
      </c>
      <c r="E1705">
        <v>5000</v>
      </c>
      <c r="F1705">
        <v>51</v>
      </c>
      <c r="G1705" t="s">
        <v>8221</v>
      </c>
      <c r="H1705">
        <v>1441003537</v>
      </c>
      <c r="I1705" s="9">
        <f t="shared" si="104"/>
        <v>42247.281678240746</v>
      </c>
      <c r="J1705">
        <v>1435819537</v>
      </c>
      <c r="K1705" s="9">
        <f t="shared" si="105"/>
        <v>42187.281678240746</v>
      </c>
      <c r="L1705" t="b">
        <v>0</v>
      </c>
      <c r="M1705">
        <v>2</v>
      </c>
      <c r="N1705" t="b">
        <v>0</v>
      </c>
      <c r="O1705" t="s">
        <v>8293</v>
      </c>
      <c r="P1705" s="5">
        <f t="shared" si="106"/>
        <v>1.02</v>
      </c>
      <c r="Q1705" s="13" t="s">
        <v>8246</v>
      </c>
      <c r="R1705" s="15">
        <f t="shared" si="107"/>
        <v>25.5</v>
      </c>
      <c r="S1705" t="s">
        <v>8325</v>
      </c>
      <c r="T1705" t="s">
        <v>8347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 s="13" t="s">
        <v>8224</v>
      </c>
      <c r="E1706">
        <v>2000</v>
      </c>
      <c r="F1706">
        <v>1302</v>
      </c>
      <c r="G1706" t="s">
        <v>8221</v>
      </c>
      <c r="H1706">
        <v>1424056873</v>
      </c>
      <c r="I1706" s="9">
        <f t="shared" si="104"/>
        <v>42051.139733796299</v>
      </c>
      <c r="J1706">
        <v>1421464873</v>
      </c>
      <c r="K1706" s="9">
        <f t="shared" si="105"/>
        <v>42021.139733796299</v>
      </c>
      <c r="L1706" t="b">
        <v>0</v>
      </c>
      <c r="M1706">
        <v>11</v>
      </c>
      <c r="N1706" t="b">
        <v>0</v>
      </c>
      <c r="O1706" t="s">
        <v>8293</v>
      </c>
      <c r="P1706" s="5">
        <f t="shared" si="106"/>
        <v>65.100000000000009</v>
      </c>
      <c r="Q1706" s="13" t="s">
        <v>8246</v>
      </c>
      <c r="R1706" s="15">
        <f t="shared" si="107"/>
        <v>118.36363636363636</v>
      </c>
      <c r="S1706" t="s">
        <v>8325</v>
      </c>
      <c r="T1706" t="s">
        <v>8347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 s="13" t="s">
        <v>8224</v>
      </c>
      <c r="E1707">
        <v>2000</v>
      </c>
      <c r="F1707">
        <v>0</v>
      </c>
      <c r="G1707" t="s">
        <v>8221</v>
      </c>
      <c r="H1707">
        <v>1441814400</v>
      </c>
      <c r="I1707" s="9">
        <f t="shared" si="104"/>
        <v>42256.666666666672</v>
      </c>
      <c r="J1707">
        <v>1440807846</v>
      </c>
      <c r="K1707" s="9">
        <f t="shared" si="105"/>
        <v>42245.016736111109</v>
      </c>
      <c r="L1707" t="b">
        <v>0</v>
      </c>
      <c r="M1707">
        <v>0</v>
      </c>
      <c r="N1707" t="b">
        <v>0</v>
      </c>
      <c r="O1707" t="s">
        <v>8293</v>
      </c>
      <c r="P1707" s="5">
        <f t="shared" si="106"/>
        <v>0</v>
      </c>
      <c r="Q1707" s="13" t="s">
        <v>8246</v>
      </c>
      <c r="R1707" s="15" t="str">
        <f t="shared" si="107"/>
        <v>0</v>
      </c>
      <c r="S1707" t="s">
        <v>8325</v>
      </c>
      <c r="T1707" t="s">
        <v>8347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 s="13" t="s">
        <v>8236</v>
      </c>
      <c r="E1708">
        <v>5500</v>
      </c>
      <c r="F1708">
        <v>0</v>
      </c>
      <c r="G1708" t="s">
        <v>8221</v>
      </c>
      <c r="H1708">
        <v>1440314472</v>
      </c>
      <c r="I1708" s="9">
        <f t="shared" si="104"/>
        <v>42239.306388888886</v>
      </c>
      <c r="J1708">
        <v>1435130472</v>
      </c>
      <c r="K1708" s="9">
        <f t="shared" si="105"/>
        <v>42179.306388888886</v>
      </c>
      <c r="L1708" t="b">
        <v>0</v>
      </c>
      <c r="M1708">
        <v>0</v>
      </c>
      <c r="N1708" t="b">
        <v>0</v>
      </c>
      <c r="O1708" t="s">
        <v>8293</v>
      </c>
      <c r="P1708" s="5">
        <f t="shared" si="106"/>
        <v>0</v>
      </c>
      <c r="Q1708" s="13" t="s">
        <v>8249</v>
      </c>
      <c r="R1708" s="15" t="str">
        <f t="shared" si="107"/>
        <v>0</v>
      </c>
      <c r="S1708" t="s">
        <v>8325</v>
      </c>
      <c r="T1708" t="s">
        <v>8347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 s="13" t="s">
        <v>8224</v>
      </c>
      <c r="E1709">
        <v>5000</v>
      </c>
      <c r="F1709">
        <v>487</v>
      </c>
      <c r="G1709" t="s">
        <v>8221</v>
      </c>
      <c r="H1709">
        <v>1459181895</v>
      </c>
      <c r="I1709" s="9">
        <f t="shared" si="104"/>
        <v>42457.679340277777</v>
      </c>
      <c r="J1709">
        <v>1456593495</v>
      </c>
      <c r="K1709" s="9">
        <f t="shared" si="105"/>
        <v>42427.721006944441</v>
      </c>
      <c r="L1709" t="b">
        <v>0</v>
      </c>
      <c r="M1709">
        <v>9</v>
      </c>
      <c r="N1709" t="b">
        <v>0</v>
      </c>
      <c r="O1709" t="s">
        <v>8293</v>
      </c>
      <c r="P1709" s="5">
        <f t="shared" si="106"/>
        <v>9.74</v>
      </c>
      <c r="Q1709" s="13" t="s">
        <v>8246</v>
      </c>
      <c r="R1709" s="15">
        <f t="shared" si="107"/>
        <v>54.111111111111114</v>
      </c>
      <c r="S1709" t="s">
        <v>8325</v>
      </c>
      <c r="T1709" t="s">
        <v>8347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 s="13" t="s">
        <v>8224</v>
      </c>
      <c r="E1710">
        <v>7000</v>
      </c>
      <c r="F1710">
        <v>0</v>
      </c>
      <c r="G1710" t="s">
        <v>8221</v>
      </c>
      <c r="H1710">
        <v>1462135706</v>
      </c>
      <c r="I1710" s="9">
        <f t="shared" si="104"/>
        <v>42491.866967592592</v>
      </c>
      <c r="J1710">
        <v>1458679706</v>
      </c>
      <c r="K1710" s="9">
        <f t="shared" si="105"/>
        <v>42451.866967592592</v>
      </c>
      <c r="L1710" t="b">
        <v>0</v>
      </c>
      <c r="M1710">
        <v>0</v>
      </c>
      <c r="N1710" t="b">
        <v>0</v>
      </c>
      <c r="O1710" t="s">
        <v>8293</v>
      </c>
      <c r="P1710" s="5">
        <f t="shared" si="106"/>
        <v>0</v>
      </c>
      <c r="Q1710" s="13" t="s">
        <v>8246</v>
      </c>
      <c r="R1710" s="15" t="str">
        <f t="shared" si="107"/>
        <v>0</v>
      </c>
      <c r="S1710" t="s">
        <v>8325</v>
      </c>
      <c r="T1710" t="s">
        <v>8347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 s="13" t="s">
        <v>8224</v>
      </c>
      <c r="E1711">
        <v>1750</v>
      </c>
      <c r="F1711">
        <v>85</v>
      </c>
      <c r="G1711" t="s">
        <v>8221</v>
      </c>
      <c r="H1711">
        <v>1409513940</v>
      </c>
      <c r="I1711" s="9">
        <f t="shared" si="104"/>
        <v>41882.818749999999</v>
      </c>
      <c r="J1711">
        <v>1405949514</v>
      </c>
      <c r="K1711" s="9">
        <f t="shared" si="105"/>
        <v>41841.56381944444</v>
      </c>
      <c r="L1711" t="b">
        <v>0</v>
      </c>
      <c r="M1711">
        <v>4</v>
      </c>
      <c r="N1711" t="b">
        <v>0</v>
      </c>
      <c r="O1711" t="s">
        <v>8293</v>
      </c>
      <c r="P1711" s="5">
        <f t="shared" si="106"/>
        <v>4.8571428571428568</v>
      </c>
      <c r="Q1711" s="13" t="s">
        <v>8246</v>
      </c>
      <c r="R1711" s="15">
        <f t="shared" si="107"/>
        <v>21.25</v>
      </c>
      <c r="S1711" t="s">
        <v>8325</v>
      </c>
      <c r="T1711" t="s">
        <v>8347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 s="13" t="s">
        <v>8236</v>
      </c>
      <c r="E1712">
        <v>5000</v>
      </c>
      <c r="F1712">
        <v>34</v>
      </c>
      <c r="G1712" t="s">
        <v>8221</v>
      </c>
      <c r="H1712">
        <v>1453122000</v>
      </c>
      <c r="I1712" s="9">
        <f t="shared" si="104"/>
        <v>42387.541666666672</v>
      </c>
      <c r="J1712">
        <v>1449151888</v>
      </c>
      <c r="K1712" s="9">
        <f t="shared" si="105"/>
        <v>42341.59129629629</v>
      </c>
      <c r="L1712" t="b">
        <v>0</v>
      </c>
      <c r="M1712">
        <v>1</v>
      </c>
      <c r="N1712" t="b">
        <v>0</v>
      </c>
      <c r="O1712" t="s">
        <v>8293</v>
      </c>
      <c r="P1712" s="5">
        <f t="shared" si="106"/>
        <v>0.67999999999999994</v>
      </c>
      <c r="Q1712" s="13" t="s">
        <v>8249</v>
      </c>
      <c r="R1712" s="15">
        <f t="shared" si="107"/>
        <v>34</v>
      </c>
      <c r="S1712" t="s">
        <v>8325</v>
      </c>
      <c r="T1712" t="s">
        <v>8347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 s="13" t="s">
        <v>8224</v>
      </c>
      <c r="E1713">
        <v>10000</v>
      </c>
      <c r="F1713">
        <v>1050</v>
      </c>
      <c r="G1713" t="s">
        <v>8221</v>
      </c>
      <c r="H1713">
        <v>1409585434</v>
      </c>
      <c r="I1713" s="9">
        <f t="shared" si="104"/>
        <v>41883.646226851852</v>
      </c>
      <c r="J1713">
        <v>1406907034</v>
      </c>
      <c r="K1713" s="9">
        <f t="shared" si="105"/>
        <v>41852.646226851852</v>
      </c>
      <c r="L1713" t="b">
        <v>0</v>
      </c>
      <c r="M1713">
        <v>2</v>
      </c>
      <c r="N1713" t="b">
        <v>0</v>
      </c>
      <c r="O1713" t="s">
        <v>8293</v>
      </c>
      <c r="P1713" s="5">
        <f t="shared" si="106"/>
        <v>10.5</v>
      </c>
      <c r="Q1713" s="13" t="s">
        <v>8246</v>
      </c>
      <c r="R1713" s="15">
        <f t="shared" si="107"/>
        <v>525</v>
      </c>
      <c r="S1713" t="s">
        <v>8325</v>
      </c>
      <c r="T1713" t="s">
        <v>8347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 s="13" t="s">
        <v>8224</v>
      </c>
      <c r="E1714">
        <v>5000</v>
      </c>
      <c r="F1714">
        <v>0</v>
      </c>
      <c r="G1714" t="s">
        <v>8221</v>
      </c>
      <c r="H1714">
        <v>1435701353</v>
      </c>
      <c r="I1714" s="9">
        <f t="shared" si="104"/>
        <v>42185.913807870369</v>
      </c>
      <c r="J1714">
        <v>1430517353</v>
      </c>
      <c r="K1714" s="9">
        <f t="shared" si="105"/>
        <v>42125.913807870369</v>
      </c>
      <c r="L1714" t="b">
        <v>0</v>
      </c>
      <c r="M1714">
        <v>0</v>
      </c>
      <c r="N1714" t="b">
        <v>0</v>
      </c>
      <c r="O1714" t="s">
        <v>8293</v>
      </c>
      <c r="P1714" s="5">
        <f t="shared" si="106"/>
        <v>0</v>
      </c>
      <c r="Q1714" s="13" t="s">
        <v>8246</v>
      </c>
      <c r="R1714" s="15" t="str">
        <f t="shared" si="107"/>
        <v>0</v>
      </c>
      <c r="S1714" t="s">
        <v>8325</v>
      </c>
      <c r="T1714" t="s">
        <v>8347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 s="13" t="s">
        <v>8224</v>
      </c>
      <c r="E1715">
        <v>3000</v>
      </c>
      <c r="F1715">
        <v>50</v>
      </c>
      <c r="G1715" t="s">
        <v>8221</v>
      </c>
      <c r="H1715">
        <v>1412536412</v>
      </c>
      <c r="I1715" s="9">
        <f t="shared" si="104"/>
        <v>41917.801064814819</v>
      </c>
      <c r="J1715">
        <v>1409944412</v>
      </c>
      <c r="K1715" s="9">
        <f t="shared" si="105"/>
        <v>41887.801064814819</v>
      </c>
      <c r="L1715" t="b">
        <v>0</v>
      </c>
      <c r="M1715">
        <v>1</v>
      </c>
      <c r="N1715" t="b">
        <v>0</v>
      </c>
      <c r="O1715" t="s">
        <v>8293</v>
      </c>
      <c r="P1715" s="5">
        <f t="shared" si="106"/>
        <v>1.6666666666666667</v>
      </c>
      <c r="Q1715" s="13" t="s">
        <v>8246</v>
      </c>
      <c r="R1715" s="15">
        <f t="shared" si="107"/>
        <v>50</v>
      </c>
      <c r="S1715" t="s">
        <v>8325</v>
      </c>
      <c r="T1715" t="s">
        <v>8347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 s="13" t="s">
        <v>8224</v>
      </c>
      <c r="E1716">
        <v>25000</v>
      </c>
      <c r="F1716">
        <v>1967</v>
      </c>
      <c r="G1716" t="s">
        <v>8221</v>
      </c>
      <c r="H1716">
        <v>1430517761</v>
      </c>
      <c r="I1716" s="9">
        <f t="shared" si="104"/>
        <v>42125.918530092589</v>
      </c>
      <c r="J1716">
        <v>1427925761</v>
      </c>
      <c r="K1716" s="9">
        <f t="shared" si="105"/>
        <v>42095.918530092589</v>
      </c>
      <c r="L1716" t="b">
        <v>0</v>
      </c>
      <c r="M1716">
        <v>17</v>
      </c>
      <c r="N1716" t="b">
        <v>0</v>
      </c>
      <c r="O1716" t="s">
        <v>8293</v>
      </c>
      <c r="P1716" s="5">
        <f t="shared" si="106"/>
        <v>7.8680000000000003</v>
      </c>
      <c r="Q1716" s="13" t="s">
        <v>8246</v>
      </c>
      <c r="R1716" s="15">
        <f t="shared" si="107"/>
        <v>115.70588235294117</v>
      </c>
      <c r="S1716" t="s">
        <v>8325</v>
      </c>
      <c r="T1716" t="s">
        <v>8347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 s="13" t="s">
        <v>8224</v>
      </c>
      <c r="E1717">
        <v>5000</v>
      </c>
      <c r="F1717">
        <v>11</v>
      </c>
      <c r="G1717" t="s">
        <v>8221</v>
      </c>
      <c r="H1717">
        <v>1427772120</v>
      </c>
      <c r="I1717" s="9">
        <f t="shared" si="104"/>
        <v>42094.140277777777</v>
      </c>
      <c r="J1717">
        <v>1425186785</v>
      </c>
      <c r="K1717" s="9">
        <f t="shared" si="105"/>
        <v>42064.217418981483</v>
      </c>
      <c r="L1717" t="b">
        <v>0</v>
      </c>
      <c r="M1717">
        <v>2</v>
      </c>
      <c r="N1717" t="b">
        <v>0</v>
      </c>
      <c r="O1717" t="s">
        <v>8293</v>
      </c>
      <c r="P1717" s="5">
        <f t="shared" si="106"/>
        <v>0.22</v>
      </c>
      <c r="Q1717" s="13" t="s">
        <v>8246</v>
      </c>
      <c r="R1717" s="15">
        <f t="shared" si="107"/>
        <v>5.5</v>
      </c>
      <c r="S1717" t="s">
        <v>8325</v>
      </c>
      <c r="T1717" t="s">
        <v>8347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 s="13" t="s">
        <v>8224</v>
      </c>
      <c r="E1718">
        <v>2000</v>
      </c>
      <c r="F1718">
        <v>150</v>
      </c>
      <c r="G1718" t="s">
        <v>8221</v>
      </c>
      <c r="H1718">
        <v>1481295099</v>
      </c>
      <c r="I1718" s="9">
        <f t="shared" si="104"/>
        <v>42713.619201388887</v>
      </c>
      <c r="J1718">
        <v>1477835499</v>
      </c>
      <c r="K1718" s="9">
        <f t="shared" si="105"/>
        <v>42673.577534722222</v>
      </c>
      <c r="L1718" t="b">
        <v>0</v>
      </c>
      <c r="M1718">
        <v>3</v>
      </c>
      <c r="N1718" t="b">
        <v>0</v>
      </c>
      <c r="O1718" t="s">
        <v>8293</v>
      </c>
      <c r="P1718" s="5">
        <f t="shared" si="106"/>
        <v>7.5</v>
      </c>
      <c r="Q1718" s="13" t="s">
        <v>8246</v>
      </c>
      <c r="R1718" s="15">
        <f t="shared" si="107"/>
        <v>50</v>
      </c>
      <c r="S1718" t="s">
        <v>8325</v>
      </c>
      <c r="T1718" t="s">
        <v>8347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 s="13" t="s">
        <v>8224</v>
      </c>
      <c r="E1719">
        <v>3265</v>
      </c>
      <c r="F1719">
        <v>1395</v>
      </c>
      <c r="G1719" t="s">
        <v>8221</v>
      </c>
      <c r="H1719">
        <v>1461211200</v>
      </c>
      <c r="I1719" s="9">
        <f t="shared" si="104"/>
        <v>42481.166666666672</v>
      </c>
      <c r="J1719">
        <v>1459467238</v>
      </c>
      <c r="K1719" s="9">
        <f t="shared" si="105"/>
        <v>42460.98192129629</v>
      </c>
      <c r="L1719" t="b">
        <v>0</v>
      </c>
      <c r="M1719">
        <v>41</v>
      </c>
      <c r="N1719" t="b">
        <v>0</v>
      </c>
      <c r="O1719" t="s">
        <v>8293</v>
      </c>
      <c r="P1719" s="5">
        <f t="shared" si="106"/>
        <v>42.725880551301685</v>
      </c>
      <c r="Q1719" s="13" t="s">
        <v>8246</v>
      </c>
      <c r="R1719" s="15">
        <f t="shared" si="107"/>
        <v>34.024390243902438</v>
      </c>
      <c r="S1719" t="s">
        <v>8325</v>
      </c>
      <c r="T1719" t="s">
        <v>8347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 s="13" t="s">
        <v>8224</v>
      </c>
      <c r="E1720">
        <v>35000</v>
      </c>
      <c r="F1720">
        <v>75</v>
      </c>
      <c r="G1720" t="s">
        <v>8221</v>
      </c>
      <c r="H1720">
        <v>1463201940</v>
      </c>
      <c r="I1720" s="9">
        <f t="shared" si="104"/>
        <v>42504.207638888889</v>
      </c>
      <c r="J1720">
        <v>1459435149</v>
      </c>
      <c r="K1720" s="9">
        <f t="shared" si="105"/>
        <v>42460.610520833332</v>
      </c>
      <c r="L1720" t="b">
        <v>0</v>
      </c>
      <c r="M1720">
        <v>2</v>
      </c>
      <c r="N1720" t="b">
        <v>0</v>
      </c>
      <c r="O1720" t="s">
        <v>8293</v>
      </c>
      <c r="P1720" s="5">
        <f t="shared" si="106"/>
        <v>0.2142857142857143</v>
      </c>
      <c r="Q1720" s="13" t="s">
        <v>8246</v>
      </c>
      <c r="R1720" s="15">
        <f t="shared" si="107"/>
        <v>37.5</v>
      </c>
      <c r="S1720" t="s">
        <v>8325</v>
      </c>
      <c r="T1720" t="s">
        <v>8347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 s="13" t="s">
        <v>8224</v>
      </c>
      <c r="E1721">
        <v>4000</v>
      </c>
      <c r="F1721">
        <v>35</v>
      </c>
      <c r="G1721" t="s">
        <v>8221</v>
      </c>
      <c r="H1721">
        <v>1410958191</v>
      </c>
      <c r="I1721" s="9">
        <f t="shared" si="104"/>
        <v>41899.534618055557</v>
      </c>
      <c r="J1721">
        <v>1408366191</v>
      </c>
      <c r="K1721" s="9">
        <f t="shared" si="105"/>
        <v>41869.534618055557</v>
      </c>
      <c r="L1721" t="b">
        <v>0</v>
      </c>
      <c r="M1721">
        <v>3</v>
      </c>
      <c r="N1721" t="b">
        <v>0</v>
      </c>
      <c r="O1721" t="s">
        <v>8293</v>
      </c>
      <c r="P1721" s="5">
        <f t="shared" si="106"/>
        <v>0.87500000000000011</v>
      </c>
      <c r="Q1721" s="13" t="s">
        <v>8246</v>
      </c>
      <c r="R1721" s="15">
        <f t="shared" si="107"/>
        <v>11.666666666666666</v>
      </c>
      <c r="S1721" t="s">
        <v>8325</v>
      </c>
      <c r="T1721" t="s">
        <v>8347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 s="13" t="s">
        <v>8224</v>
      </c>
      <c r="E1722">
        <v>4000</v>
      </c>
      <c r="F1722">
        <v>225</v>
      </c>
      <c r="G1722" t="s">
        <v>8221</v>
      </c>
      <c r="H1722">
        <v>1415562471</v>
      </c>
      <c r="I1722" s="9">
        <f t="shared" si="104"/>
        <v>41952.824895833335</v>
      </c>
      <c r="J1722">
        <v>1412966871</v>
      </c>
      <c r="K1722" s="9">
        <f t="shared" si="105"/>
        <v>41922.783229166671</v>
      </c>
      <c r="L1722" t="b">
        <v>0</v>
      </c>
      <c r="M1722">
        <v>8</v>
      </c>
      <c r="N1722" t="b">
        <v>0</v>
      </c>
      <c r="O1722" t="s">
        <v>8293</v>
      </c>
      <c r="P1722" s="5">
        <f t="shared" si="106"/>
        <v>5.625</v>
      </c>
      <c r="Q1722" s="13" t="s">
        <v>8246</v>
      </c>
      <c r="R1722" s="15">
        <f t="shared" si="107"/>
        <v>28.125</v>
      </c>
      <c r="S1722" t="s">
        <v>8325</v>
      </c>
      <c r="T1722" t="s">
        <v>8347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 s="13" t="s">
        <v>8224</v>
      </c>
      <c r="E1723">
        <v>5000</v>
      </c>
      <c r="F1723">
        <v>0</v>
      </c>
      <c r="G1723" t="s">
        <v>8221</v>
      </c>
      <c r="H1723">
        <v>1449831863</v>
      </c>
      <c r="I1723" s="9">
        <f t="shared" si="104"/>
        <v>42349.461377314816</v>
      </c>
      <c r="J1723">
        <v>1447239863</v>
      </c>
      <c r="K1723" s="9">
        <f t="shared" si="105"/>
        <v>42319.461377314816</v>
      </c>
      <c r="L1723" t="b">
        <v>0</v>
      </c>
      <c r="M1723">
        <v>0</v>
      </c>
      <c r="N1723" t="b">
        <v>0</v>
      </c>
      <c r="O1723" t="s">
        <v>8293</v>
      </c>
      <c r="P1723" s="5">
        <f t="shared" si="106"/>
        <v>0</v>
      </c>
      <c r="Q1723" s="13" t="s">
        <v>8246</v>
      </c>
      <c r="R1723" s="15" t="str">
        <f t="shared" si="107"/>
        <v>0</v>
      </c>
      <c r="S1723" t="s">
        <v>8325</v>
      </c>
      <c r="T1723" t="s">
        <v>8347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 s="13" t="s">
        <v>8224</v>
      </c>
      <c r="E1724">
        <v>2880</v>
      </c>
      <c r="F1724">
        <v>1</v>
      </c>
      <c r="G1724" t="s">
        <v>8221</v>
      </c>
      <c r="H1724">
        <v>1459642200</v>
      </c>
      <c r="I1724" s="9">
        <f t="shared" si="104"/>
        <v>42463.006944444445</v>
      </c>
      <c r="J1724">
        <v>1456441429</v>
      </c>
      <c r="K1724" s="9">
        <f t="shared" si="105"/>
        <v>42425.960983796293</v>
      </c>
      <c r="L1724" t="b">
        <v>0</v>
      </c>
      <c r="M1724">
        <v>1</v>
      </c>
      <c r="N1724" t="b">
        <v>0</v>
      </c>
      <c r="O1724" t="s">
        <v>8293</v>
      </c>
      <c r="P1724" s="5">
        <f t="shared" si="106"/>
        <v>3.4722222222222224E-2</v>
      </c>
      <c r="Q1724" s="13" t="s">
        <v>8246</v>
      </c>
      <c r="R1724" s="15">
        <f t="shared" si="107"/>
        <v>1</v>
      </c>
      <c r="S1724" t="s">
        <v>8325</v>
      </c>
      <c r="T1724" t="s">
        <v>8347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 s="13" t="s">
        <v>8224</v>
      </c>
      <c r="E1725">
        <v>10000</v>
      </c>
      <c r="F1725">
        <v>650</v>
      </c>
      <c r="G1725" t="s">
        <v>8221</v>
      </c>
      <c r="H1725">
        <v>1435730400</v>
      </c>
      <c r="I1725" s="9">
        <f t="shared" si="104"/>
        <v>42186.25</v>
      </c>
      <c r="J1725">
        <v>1430855315</v>
      </c>
      <c r="K1725" s="9">
        <f t="shared" si="105"/>
        <v>42129.82540509259</v>
      </c>
      <c r="L1725" t="b">
        <v>0</v>
      </c>
      <c r="M1725">
        <v>3</v>
      </c>
      <c r="N1725" t="b">
        <v>0</v>
      </c>
      <c r="O1725" t="s">
        <v>8293</v>
      </c>
      <c r="P1725" s="5">
        <f t="shared" si="106"/>
        <v>6.5</v>
      </c>
      <c r="Q1725" s="13" t="s">
        <v>8246</v>
      </c>
      <c r="R1725" s="15">
        <f t="shared" si="107"/>
        <v>216.66666666666666</v>
      </c>
      <c r="S1725" t="s">
        <v>8325</v>
      </c>
      <c r="T1725" t="s">
        <v>8347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 s="13" t="s">
        <v>8224</v>
      </c>
      <c r="E1726">
        <v>6000</v>
      </c>
      <c r="F1726">
        <v>35</v>
      </c>
      <c r="G1726" t="s">
        <v>8221</v>
      </c>
      <c r="H1726">
        <v>1414707762</v>
      </c>
      <c r="I1726" s="9">
        <f t="shared" si="104"/>
        <v>41942.932430555556</v>
      </c>
      <c r="J1726">
        <v>1412115762</v>
      </c>
      <c r="K1726" s="9">
        <f t="shared" si="105"/>
        <v>41912.932430555556</v>
      </c>
      <c r="L1726" t="b">
        <v>0</v>
      </c>
      <c r="M1726">
        <v>4</v>
      </c>
      <c r="N1726" t="b">
        <v>0</v>
      </c>
      <c r="O1726" t="s">
        <v>8293</v>
      </c>
      <c r="P1726" s="5">
        <f t="shared" si="106"/>
        <v>0.58333333333333337</v>
      </c>
      <c r="Q1726" s="13" t="s">
        <v>8246</v>
      </c>
      <c r="R1726" s="15">
        <f t="shared" si="107"/>
        <v>8.75</v>
      </c>
      <c r="S1726" t="s">
        <v>8325</v>
      </c>
      <c r="T1726" t="s">
        <v>8347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 s="13" t="s">
        <v>8224</v>
      </c>
      <c r="E1727">
        <v>5500</v>
      </c>
      <c r="F1727">
        <v>560</v>
      </c>
      <c r="G1727" t="s">
        <v>8221</v>
      </c>
      <c r="H1727">
        <v>1408922049</v>
      </c>
      <c r="I1727" s="9">
        <f t="shared" si="104"/>
        <v>41875.968159722222</v>
      </c>
      <c r="J1727">
        <v>1406330049</v>
      </c>
      <c r="K1727" s="9">
        <f t="shared" si="105"/>
        <v>41845.968159722222</v>
      </c>
      <c r="L1727" t="b">
        <v>0</v>
      </c>
      <c r="M1727">
        <v>9</v>
      </c>
      <c r="N1727" t="b">
        <v>0</v>
      </c>
      <c r="O1727" t="s">
        <v>8293</v>
      </c>
      <c r="P1727" s="5">
        <f t="shared" si="106"/>
        <v>10.181818181818182</v>
      </c>
      <c r="Q1727" s="13" t="s">
        <v>8246</v>
      </c>
      <c r="R1727" s="15">
        <f t="shared" si="107"/>
        <v>62.222222222222221</v>
      </c>
      <c r="S1727" t="s">
        <v>8325</v>
      </c>
      <c r="T1727" t="s">
        <v>8347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 s="13" t="s">
        <v>8224</v>
      </c>
      <c r="E1728">
        <v>6500</v>
      </c>
      <c r="F1728">
        <v>2196</v>
      </c>
      <c r="G1728" t="s">
        <v>8221</v>
      </c>
      <c r="H1728">
        <v>1403906664</v>
      </c>
      <c r="I1728" s="9">
        <f t="shared" si="104"/>
        <v>41817.919722222221</v>
      </c>
      <c r="J1728">
        <v>1401401064</v>
      </c>
      <c r="K1728" s="9">
        <f t="shared" si="105"/>
        <v>41788.919722222221</v>
      </c>
      <c r="L1728" t="b">
        <v>0</v>
      </c>
      <c r="M1728">
        <v>16</v>
      </c>
      <c r="N1728" t="b">
        <v>0</v>
      </c>
      <c r="O1728" t="s">
        <v>8293</v>
      </c>
      <c r="P1728" s="5">
        <f t="shared" si="106"/>
        <v>33.784615384615385</v>
      </c>
      <c r="Q1728" s="13" t="s">
        <v>8246</v>
      </c>
      <c r="R1728" s="15">
        <f t="shared" si="107"/>
        <v>137.25</v>
      </c>
      <c r="S1728" t="s">
        <v>8325</v>
      </c>
      <c r="T1728" t="s">
        <v>8347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 s="13" t="s">
        <v>8225</v>
      </c>
      <c r="E1729">
        <v>3000</v>
      </c>
      <c r="F1729">
        <v>1</v>
      </c>
      <c r="G1729" t="s">
        <v>8221</v>
      </c>
      <c r="H1729">
        <v>1428231600</v>
      </c>
      <c r="I1729" s="9">
        <f t="shared" si="104"/>
        <v>42099.458333333328</v>
      </c>
      <c r="J1729">
        <v>1423520177</v>
      </c>
      <c r="K1729" s="9">
        <f t="shared" si="105"/>
        <v>42044.927974537044</v>
      </c>
      <c r="L1729" t="b">
        <v>0</v>
      </c>
      <c r="M1729">
        <v>1</v>
      </c>
      <c r="N1729" t="b">
        <v>0</v>
      </c>
      <c r="O1729" t="s">
        <v>8293</v>
      </c>
      <c r="P1729" s="5">
        <f t="shared" si="106"/>
        <v>3.3333333333333333E-2</v>
      </c>
      <c r="Q1729" s="13" t="s">
        <v>8247</v>
      </c>
      <c r="R1729" s="15">
        <f t="shared" si="107"/>
        <v>1</v>
      </c>
      <c r="S1729" t="s">
        <v>8325</v>
      </c>
      <c r="T1729" t="s">
        <v>8347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 s="13" t="s">
        <v>8224</v>
      </c>
      <c r="E1730">
        <v>1250</v>
      </c>
      <c r="F1730">
        <v>855</v>
      </c>
      <c r="G1730" t="s">
        <v>8221</v>
      </c>
      <c r="H1730">
        <v>1445439674</v>
      </c>
      <c r="I1730" s="9">
        <f t="shared" ref="I1730:I1793" si="108">(((H1730/60)/60)/24)+DATE(1970,1,1)</f>
        <v>42298.625856481478</v>
      </c>
      <c r="J1730">
        <v>1442847674</v>
      </c>
      <c r="K1730" s="9">
        <f t="shared" ref="K1730:K1793" si="109">(((J1730/60)/60)/24)+DATE(1970,1,1)</f>
        <v>42268.625856481478</v>
      </c>
      <c r="L1730" t="b">
        <v>0</v>
      </c>
      <c r="M1730">
        <v>7</v>
      </c>
      <c r="N1730" t="b">
        <v>0</v>
      </c>
      <c r="O1730" t="s">
        <v>8293</v>
      </c>
      <c r="P1730" s="5">
        <f t="shared" ref="P1730:P1793" si="110">F1730/E1730*100</f>
        <v>68.400000000000006</v>
      </c>
      <c r="Q1730" s="13" t="s">
        <v>8246</v>
      </c>
      <c r="R1730" s="15">
        <f t="shared" ref="R1730:R1793" si="111">IF(M1730&gt;0,F1730/M1730,"0")</f>
        <v>122.14285714285714</v>
      </c>
      <c r="S1730" t="s">
        <v>8325</v>
      </c>
      <c r="T1730" t="s">
        <v>8347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 s="13" t="s">
        <v>8224</v>
      </c>
      <c r="E1731">
        <v>10000</v>
      </c>
      <c r="F1731">
        <v>0</v>
      </c>
      <c r="G1731" t="s">
        <v>8221</v>
      </c>
      <c r="H1731">
        <v>1465521306</v>
      </c>
      <c r="I1731" s="9">
        <f t="shared" si="108"/>
        <v>42531.052152777775</v>
      </c>
      <c r="J1731">
        <v>1460337306</v>
      </c>
      <c r="K1731" s="9">
        <f t="shared" si="109"/>
        <v>42471.052152777775</v>
      </c>
      <c r="L1731" t="b">
        <v>0</v>
      </c>
      <c r="M1731">
        <v>0</v>
      </c>
      <c r="N1731" t="b">
        <v>0</v>
      </c>
      <c r="O1731" t="s">
        <v>8293</v>
      </c>
      <c r="P1731" s="5">
        <f t="shared" si="110"/>
        <v>0</v>
      </c>
      <c r="Q1731" s="13" t="s">
        <v>8246</v>
      </c>
      <c r="R1731" s="15" t="str">
        <f t="shared" si="111"/>
        <v>0</v>
      </c>
      <c r="S1731" t="s">
        <v>8325</v>
      </c>
      <c r="T1731" t="s">
        <v>8347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 s="13" t="s">
        <v>8224</v>
      </c>
      <c r="E1732">
        <v>3000</v>
      </c>
      <c r="F1732">
        <v>0</v>
      </c>
      <c r="G1732" t="s">
        <v>8221</v>
      </c>
      <c r="H1732">
        <v>1445738783</v>
      </c>
      <c r="I1732" s="9">
        <f t="shared" si="108"/>
        <v>42302.087766203709</v>
      </c>
      <c r="J1732">
        <v>1443146783</v>
      </c>
      <c r="K1732" s="9">
        <f t="shared" si="109"/>
        <v>42272.087766203709</v>
      </c>
      <c r="L1732" t="b">
        <v>0</v>
      </c>
      <c r="M1732">
        <v>0</v>
      </c>
      <c r="N1732" t="b">
        <v>0</v>
      </c>
      <c r="O1732" t="s">
        <v>8293</v>
      </c>
      <c r="P1732" s="5">
        <f t="shared" si="110"/>
        <v>0</v>
      </c>
      <c r="Q1732" s="13" t="s">
        <v>8246</v>
      </c>
      <c r="R1732" s="15" t="str">
        <f t="shared" si="111"/>
        <v>0</v>
      </c>
      <c r="S1732" t="s">
        <v>8325</v>
      </c>
      <c r="T1732" t="s">
        <v>8347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 s="13" t="s">
        <v>8224</v>
      </c>
      <c r="E1733">
        <v>1000</v>
      </c>
      <c r="F1733">
        <v>0</v>
      </c>
      <c r="G1733" t="s">
        <v>8221</v>
      </c>
      <c r="H1733">
        <v>1434034800</v>
      </c>
      <c r="I1733" s="9">
        <f t="shared" si="108"/>
        <v>42166.625</v>
      </c>
      <c r="J1733">
        <v>1432849552</v>
      </c>
      <c r="K1733" s="9">
        <f t="shared" si="109"/>
        <v>42152.906851851847</v>
      </c>
      <c r="L1733" t="b">
        <v>0</v>
      </c>
      <c r="M1733">
        <v>0</v>
      </c>
      <c r="N1733" t="b">
        <v>0</v>
      </c>
      <c r="O1733" t="s">
        <v>8293</v>
      </c>
      <c r="P1733" s="5">
        <f t="shared" si="110"/>
        <v>0</v>
      </c>
      <c r="Q1733" s="13" t="s">
        <v>8246</v>
      </c>
      <c r="R1733" s="15" t="str">
        <f t="shared" si="111"/>
        <v>0</v>
      </c>
      <c r="S1733" t="s">
        <v>8325</v>
      </c>
      <c r="T1733" t="s">
        <v>8347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 s="13" t="s">
        <v>8224</v>
      </c>
      <c r="E1734">
        <v>4000</v>
      </c>
      <c r="F1734">
        <v>0</v>
      </c>
      <c r="G1734" t="s">
        <v>8221</v>
      </c>
      <c r="H1734">
        <v>1452920400</v>
      </c>
      <c r="I1734" s="9">
        <f t="shared" si="108"/>
        <v>42385.208333333328</v>
      </c>
      <c r="J1734">
        <v>1447777481</v>
      </c>
      <c r="K1734" s="9">
        <f t="shared" si="109"/>
        <v>42325.683807870373</v>
      </c>
      <c r="L1734" t="b">
        <v>0</v>
      </c>
      <c r="M1734">
        <v>0</v>
      </c>
      <c r="N1734" t="b">
        <v>0</v>
      </c>
      <c r="O1734" t="s">
        <v>8293</v>
      </c>
      <c r="P1734" s="5">
        <f t="shared" si="110"/>
        <v>0</v>
      </c>
      <c r="Q1734" s="13" t="s">
        <v>8246</v>
      </c>
      <c r="R1734" s="15" t="str">
        <f t="shared" si="111"/>
        <v>0</v>
      </c>
      <c r="S1734" t="s">
        <v>8325</v>
      </c>
      <c r="T1734" t="s">
        <v>8347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 s="13" t="s">
        <v>8224</v>
      </c>
      <c r="E1735">
        <v>10000</v>
      </c>
      <c r="F1735">
        <v>0</v>
      </c>
      <c r="G1735" t="s">
        <v>8221</v>
      </c>
      <c r="H1735">
        <v>1473802200</v>
      </c>
      <c r="I1735" s="9">
        <f t="shared" si="108"/>
        <v>42626.895833333328</v>
      </c>
      <c r="J1735">
        <v>1472746374</v>
      </c>
      <c r="K1735" s="9">
        <f t="shared" si="109"/>
        <v>42614.675625000003</v>
      </c>
      <c r="L1735" t="b">
        <v>0</v>
      </c>
      <c r="M1735">
        <v>0</v>
      </c>
      <c r="N1735" t="b">
        <v>0</v>
      </c>
      <c r="O1735" t="s">
        <v>8293</v>
      </c>
      <c r="P1735" s="5">
        <f t="shared" si="110"/>
        <v>0</v>
      </c>
      <c r="Q1735" s="13" t="s">
        <v>8246</v>
      </c>
      <c r="R1735" s="15" t="str">
        <f t="shared" si="111"/>
        <v>0</v>
      </c>
      <c r="S1735" t="s">
        <v>8325</v>
      </c>
      <c r="T1735" t="s">
        <v>8347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 s="13" t="s">
        <v>8224</v>
      </c>
      <c r="E1736">
        <v>4500</v>
      </c>
      <c r="F1736">
        <v>1</v>
      </c>
      <c r="G1736" t="s">
        <v>8221</v>
      </c>
      <c r="H1736">
        <v>1431046356</v>
      </c>
      <c r="I1736" s="9">
        <f t="shared" si="108"/>
        <v>42132.036527777775</v>
      </c>
      <c r="J1736">
        <v>1428454356</v>
      </c>
      <c r="K1736" s="9">
        <f t="shared" si="109"/>
        <v>42102.036527777775</v>
      </c>
      <c r="L1736" t="b">
        <v>0</v>
      </c>
      <c r="M1736">
        <v>1</v>
      </c>
      <c r="N1736" t="b">
        <v>0</v>
      </c>
      <c r="O1736" t="s">
        <v>8293</v>
      </c>
      <c r="P1736" s="5">
        <f t="shared" si="110"/>
        <v>2.2222222222222223E-2</v>
      </c>
      <c r="Q1736" s="13" t="s">
        <v>8246</v>
      </c>
      <c r="R1736" s="15">
        <f t="shared" si="111"/>
        <v>1</v>
      </c>
      <c r="S1736" t="s">
        <v>8325</v>
      </c>
      <c r="T1736" t="s">
        <v>8347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 s="13" t="s">
        <v>8224</v>
      </c>
      <c r="E1737">
        <v>1000</v>
      </c>
      <c r="F1737">
        <v>110</v>
      </c>
      <c r="G1737" t="s">
        <v>8221</v>
      </c>
      <c r="H1737">
        <v>1470598345</v>
      </c>
      <c r="I1737" s="9">
        <f t="shared" si="108"/>
        <v>42589.814178240747</v>
      </c>
      <c r="J1737">
        <v>1468006345</v>
      </c>
      <c r="K1737" s="9">
        <f t="shared" si="109"/>
        <v>42559.814178240747</v>
      </c>
      <c r="L1737" t="b">
        <v>0</v>
      </c>
      <c r="M1737">
        <v>2</v>
      </c>
      <c r="N1737" t="b">
        <v>0</v>
      </c>
      <c r="O1737" t="s">
        <v>8293</v>
      </c>
      <c r="P1737" s="5">
        <f t="shared" si="110"/>
        <v>11</v>
      </c>
      <c r="Q1737" s="13" t="s">
        <v>8246</v>
      </c>
      <c r="R1737" s="15">
        <f t="shared" si="111"/>
        <v>55</v>
      </c>
      <c r="S1737" t="s">
        <v>8325</v>
      </c>
      <c r="T1737" t="s">
        <v>8347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 s="13" t="s">
        <v>8224</v>
      </c>
      <c r="E1738">
        <v>3000</v>
      </c>
      <c r="F1738">
        <v>22</v>
      </c>
      <c r="G1738" t="s">
        <v>8221</v>
      </c>
      <c r="H1738">
        <v>1447018833</v>
      </c>
      <c r="I1738" s="9">
        <f t="shared" si="108"/>
        <v>42316.90315972222</v>
      </c>
      <c r="J1738">
        <v>1444423233</v>
      </c>
      <c r="K1738" s="9">
        <f t="shared" si="109"/>
        <v>42286.861493055556</v>
      </c>
      <c r="L1738" t="b">
        <v>0</v>
      </c>
      <c r="M1738">
        <v>1</v>
      </c>
      <c r="N1738" t="b">
        <v>0</v>
      </c>
      <c r="O1738" t="s">
        <v>8293</v>
      </c>
      <c r="P1738" s="5">
        <f t="shared" si="110"/>
        <v>0.73333333333333328</v>
      </c>
      <c r="Q1738" s="13" t="s">
        <v>8246</v>
      </c>
      <c r="R1738" s="15">
        <f t="shared" si="111"/>
        <v>22</v>
      </c>
      <c r="S1738" t="s">
        <v>8325</v>
      </c>
      <c r="T1738" t="s">
        <v>8347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 s="13" t="s">
        <v>8224</v>
      </c>
      <c r="E1739">
        <v>4000</v>
      </c>
      <c r="F1739">
        <v>850</v>
      </c>
      <c r="G1739" t="s">
        <v>8221</v>
      </c>
      <c r="H1739">
        <v>1437432392</v>
      </c>
      <c r="I1739" s="9">
        <f t="shared" si="108"/>
        <v>42205.948981481488</v>
      </c>
      <c r="J1739">
        <v>1434840392</v>
      </c>
      <c r="K1739" s="9">
        <f t="shared" si="109"/>
        <v>42175.948981481488</v>
      </c>
      <c r="L1739" t="b">
        <v>0</v>
      </c>
      <c r="M1739">
        <v>15</v>
      </c>
      <c r="N1739" t="b">
        <v>0</v>
      </c>
      <c r="O1739" t="s">
        <v>8293</v>
      </c>
      <c r="P1739" s="5">
        <f t="shared" si="110"/>
        <v>21.25</v>
      </c>
      <c r="Q1739" s="13" t="s">
        <v>8246</v>
      </c>
      <c r="R1739" s="15">
        <f t="shared" si="111"/>
        <v>56.666666666666664</v>
      </c>
      <c r="S1739" t="s">
        <v>8325</v>
      </c>
      <c r="T1739" t="s">
        <v>8347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 s="13" t="s">
        <v>8224</v>
      </c>
      <c r="E1740">
        <v>5000</v>
      </c>
      <c r="F1740">
        <v>20</v>
      </c>
      <c r="G1740" t="s">
        <v>8221</v>
      </c>
      <c r="H1740">
        <v>1412283542</v>
      </c>
      <c r="I1740" s="9">
        <f t="shared" si="108"/>
        <v>41914.874328703707</v>
      </c>
      <c r="J1740">
        <v>1409691542</v>
      </c>
      <c r="K1740" s="9">
        <f t="shared" si="109"/>
        <v>41884.874328703707</v>
      </c>
      <c r="L1740" t="b">
        <v>0</v>
      </c>
      <c r="M1740">
        <v>1</v>
      </c>
      <c r="N1740" t="b">
        <v>0</v>
      </c>
      <c r="O1740" t="s">
        <v>8293</v>
      </c>
      <c r="P1740" s="5">
        <f t="shared" si="110"/>
        <v>0.4</v>
      </c>
      <c r="Q1740" s="13" t="s">
        <v>8246</v>
      </c>
      <c r="R1740" s="15">
        <f t="shared" si="111"/>
        <v>20</v>
      </c>
      <c r="S1740" t="s">
        <v>8325</v>
      </c>
      <c r="T1740" t="s">
        <v>8347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 s="13" t="s">
        <v>8224</v>
      </c>
      <c r="E1741">
        <v>1000</v>
      </c>
      <c r="F1741">
        <v>1</v>
      </c>
      <c r="G1741" t="s">
        <v>8221</v>
      </c>
      <c r="H1741">
        <v>1462391932</v>
      </c>
      <c r="I1741" s="9">
        <f t="shared" si="108"/>
        <v>42494.832546296297</v>
      </c>
      <c r="J1741">
        <v>1457297932</v>
      </c>
      <c r="K1741" s="9">
        <f t="shared" si="109"/>
        <v>42435.874212962968</v>
      </c>
      <c r="L1741" t="b">
        <v>0</v>
      </c>
      <c r="M1741">
        <v>1</v>
      </c>
      <c r="N1741" t="b">
        <v>0</v>
      </c>
      <c r="O1741" t="s">
        <v>8293</v>
      </c>
      <c r="P1741" s="5">
        <f t="shared" si="110"/>
        <v>0.1</v>
      </c>
      <c r="Q1741" s="13" t="s">
        <v>8246</v>
      </c>
      <c r="R1741" s="15">
        <f t="shared" si="111"/>
        <v>1</v>
      </c>
      <c r="S1741" t="s">
        <v>8325</v>
      </c>
      <c r="T1741" t="s">
        <v>8347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 s="13" t="s">
        <v>8224</v>
      </c>
      <c r="E1742">
        <v>3000</v>
      </c>
      <c r="F1742">
        <v>0</v>
      </c>
      <c r="G1742" t="s">
        <v>8221</v>
      </c>
      <c r="H1742">
        <v>1437075422</v>
      </c>
      <c r="I1742" s="9">
        <f t="shared" si="108"/>
        <v>42201.817384259266</v>
      </c>
      <c r="J1742">
        <v>1434483422</v>
      </c>
      <c r="K1742" s="9">
        <f t="shared" si="109"/>
        <v>42171.817384259266</v>
      </c>
      <c r="L1742" t="b">
        <v>0</v>
      </c>
      <c r="M1742">
        <v>0</v>
      </c>
      <c r="N1742" t="b">
        <v>0</v>
      </c>
      <c r="O1742" t="s">
        <v>8293</v>
      </c>
      <c r="P1742" s="5">
        <f t="shared" si="110"/>
        <v>0</v>
      </c>
      <c r="Q1742" s="13" t="s">
        <v>8246</v>
      </c>
      <c r="R1742" s="15" t="str">
        <f t="shared" si="111"/>
        <v>0</v>
      </c>
      <c r="S1742" t="s">
        <v>8325</v>
      </c>
      <c r="T1742" t="s">
        <v>8347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 s="13" t="s">
        <v>8225</v>
      </c>
      <c r="E1743">
        <v>1200</v>
      </c>
      <c r="F1743">
        <v>1330</v>
      </c>
      <c r="G1743" t="s">
        <v>8219</v>
      </c>
      <c r="H1743">
        <v>1433948671</v>
      </c>
      <c r="I1743" s="9">
        <f t="shared" si="108"/>
        <v>42165.628136574072</v>
      </c>
      <c r="J1743">
        <v>1430060671</v>
      </c>
      <c r="K1743" s="9">
        <f t="shared" si="109"/>
        <v>42120.628136574072</v>
      </c>
      <c r="L1743" t="b">
        <v>0</v>
      </c>
      <c r="M1743">
        <v>52</v>
      </c>
      <c r="N1743" t="b">
        <v>1</v>
      </c>
      <c r="O1743" t="s">
        <v>8285</v>
      </c>
      <c r="P1743" s="5">
        <f t="shared" si="110"/>
        <v>110.83333333333334</v>
      </c>
      <c r="Q1743" s="13" t="s">
        <v>8247</v>
      </c>
      <c r="R1743" s="15">
        <f t="shared" si="111"/>
        <v>25.576923076923077</v>
      </c>
      <c r="S1743" t="s">
        <v>8338</v>
      </c>
      <c r="T1743" t="s">
        <v>8339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 s="13" t="s">
        <v>8224</v>
      </c>
      <c r="E1744">
        <v>2000</v>
      </c>
      <c r="F1744">
        <v>2175</v>
      </c>
      <c r="G1744" t="s">
        <v>8219</v>
      </c>
      <c r="H1744">
        <v>1483822800</v>
      </c>
      <c r="I1744" s="9">
        <f t="shared" si="108"/>
        <v>42742.875</v>
      </c>
      <c r="J1744">
        <v>1481058170</v>
      </c>
      <c r="K1744" s="9">
        <f t="shared" si="109"/>
        <v>42710.876967592587</v>
      </c>
      <c r="L1744" t="b">
        <v>0</v>
      </c>
      <c r="M1744">
        <v>34</v>
      </c>
      <c r="N1744" t="b">
        <v>1</v>
      </c>
      <c r="O1744" t="s">
        <v>8285</v>
      </c>
      <c r="P1744" s="5">
        <f t="shared" si="110"/>
        <v>108.74999999999999</v>
      </c>
      <c r="Q1744" s="13" t="s">
        <v>8246</v>
      </c>
      <c r="R1744" s="15">
        <f t="shared" si="111"/>
        <v>63.970588235294116</v>
      </c>
      <c r="S1744" t="s">
        <v>8338</v>
      </c>
      <c r="T1744" t="s">
        <v>8339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 s="13" t="s">
        <v>8224</v>
      </c>
      <c r="E1745">
        <v>6000</v>
      </c>
      <c r="F1745">
        <v>6025</v>
      </c>
      <c r="G1745" t="s">
        <v>8219</v>
      </c>
      <c r="H1745">
        <v>1472270340</v>
      </c>
      <c r="I1745" s="9">
        <f t="shared" si="108"/>
        <v>42609.165972222225</v>
      </c>
      <c r="J1745">
        <v>1470348775</v>
      </c>
      <c r="K1745" s="9">
        <f t="shared" si="109"/>
        <v>42586.925636574073</v>
      </c>
      <c r="L1745" t="b">
        <v>0</v>
      </c>
      <c r="M1745">
        <v>67</v>
      </c>
      <c r="N1745" t="b">
        <v>1</v>
      </c>
      <c r="O1745" t="s">
        <v>8285</v>
      </c>
      <c r="P1745" s="5">
        <f t="shared" si="110"/>
        <v>100.41666666666667</v>
      </c>
      <c r="Q1745" s="13" t="s">
        <v>8246</v>
      </c>
      <c r="R1745" s="15">
        <f t="shared" si="111"/>
        <v>89.925373134328353</v>
      </c>
      <c r="S1745" t="s">
        <v>8338</v>
      </c>
      <c r="T1745" t="s">
        <v>8339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 s="13" t="s">
        <v>8225</v>
      </c>
      <c r="E1746">
        <v>5500</v>
      </c>
      <c r="F1746">
        <v>6515</v>
      </c>
      <c r="G1746" t="s">
        <v>8219</v>
      </c>
      <c r="H1746">
        <v>1425821477</v>
      </c>
      <c r="I1746" s="9">
        <f t="shared" si="108"/>
        <v>42071.563391203701</v>
      </c>
      <c r="J1746">
        <v>1421937077</v>
      </c>
      <c r="K1746" s="9">
        <f t="shared" si="109"/>
        <v>42026.605057870373</v>
      </c>
      <c r="L1746" t="b">
        <v>0</v>
      </c>
      <c r="M1746">
        <v>70</v>
      </c>
      <c r="N1746" t="b">
        <v>1</v>
      </c>
      <c r="O1746" t="s">
        <v>8285</v>
      </c>
      <c r="P1746" s="5">
        <f t="shared" si="110"/>
        <v>118.45454545454545</v>
      </c>
      <c r="Q1746" s="13" t="s">
        <v>8247</v>
      </c>
      <c r="R1746" s="15">
        <f t="shared" si="111"/>
        <v>93.071428571428569</v>
      </c>
      <c r="S1746" t="s">
        <v>8338</v>
      </c>
      <c r="T1746" t="s">
        <v>8339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 s="13" t="s">
        <v>8224</v>
      </c>
      <c r="E1747">
        <v>7000</v>
      </c>
      <c r="F1747">
        <v>7981</v>
      </c>
      <c r="G1747" t="s">
        <v>8219</v>
      </c>
      <c r="H1747">
        <v>1482372000</v>
      </c>
      <c r="I1747" s="9">
        <f t="shared" si="108"/>
        <v>42726.083333333328</v>
      </c>
      <c r="J1747">
        <v>1479276838</v>
      </c>
      <c r="K1747" s="9">
        <f t="shared" si="109"/>
        <v>42690.259699074071</v>
      </c>
      <c r="L1747" t="b">
        <v>0</v>
      </c>
      <c r="M1747">
        <v>89</v>
      </c>
      <c r="N1747" t="b">
        <v>1</v>
      </c>
      <c r="O1747" t="s">
        <v>8285</v>
      </c>
      <c r="P1747" s="5">
        <f t="shared" si="110"/>
        <v>114.01428571428571</v>
      </c>
      <c r="Q1747" s="13" t="s">
        <v>8246</v>
      </c>
      <c r="R1747" s="15">
        <f t="shared" si="111"/>
        <v>89.674157303370791</v>
      </c>
      <c r="S1747" t="s">
        <v>8338</v>
      </c>
      <c r="T1747" t="s">
        <v>8339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 s="13" t="s">
        <v>8224</v>
      </c>
      <c r="E1748">
        <v>15000</v>
      </c>
      <c r="F1748">
        <v>22215</v>
      </c>
      <c r="G1748" t="s">
        <v>8219</v>
      </c>
      <c r="H1748">
        <v>1479952800</v>
      </c>
      <c r="I1748" s="9">
        <f t="shared" si="108"/>
        <v>42698.083333333328</v>
      </c>
      <c r="J1748">
        <v>1477368867</v>
      </c>
      <c r="K1748" s="9">
        <f t="shared" si="109"/>
        <v>42668.176701388889</v>
      </c>
      <c r="L1748" t="b">
        <v>0</v>
      </c>
      <c r="M1748">
        <v>107</v>
      </c>
      <c r="N1748" t="b">
        <v>1</v>
      </c>
      <c r="O1748" t="s">
        <v>8285</v>
      </c>
      <c r="P1748" s="5">
        <f t="shared" si="110"/>
        <v>148.10000000000002</v>
      </c>
      <c r="Q1748" s="13" t="s">
        <v>8246</v>
      </c>
      <c r="R1748" s="15">
        <f t="shared" si="111"/>
        <v>207.61682242990653</v>
      </c>
      <c r="S1748" t="s">
        <v>8338</v>
      </c>
      <c r="T1748" t="s">
        <v>8339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 s="13" t="s">
        <v>8225</v>
      </c>
      <c r="E1749">
        <v>9000</v>
      </c>
      <c r="F1749">
        <v>9446</v>
      </c>
      <c r="G1749" t="s">
        <v>8219</v>
      </c>
      <c r="H1749">
        <v>1447426800</v>
      </c>
      <c r="I1749" s="9">
        <f t="shared" si="108"/>
        <v>42321.625</v>
      </c>
      <c r="J1749">
        <v>1444904830</v>
      </c>
      <c r="K1749" s="9">
        <f t="shared" si="109"/>
        <v>42292.435532407413</v>
      </c>
      <c r="L1749" t="b">
        <v>0</v>
      </c>
      <c r="M1749">
        <v>159</v>
      </c>
      <c r="N1749" t="b">
        <v>1</v>
      </c>
      <c r="O1749" t="s">
        <v>8285</v>
      </c>
      <c r="P1749" s="5">
        <f t="shared" si="110"/>
        <v>104.95555555555556</v>
      </c>
      <c r="Q1749" s="13" t="s">
        <v>8247</v>
      </c>
      <c r="R1749" s="15">
        <f t="shared" si="111"/>
        <v>59.408805031446541</v>
      </c>
      <c r="S1749" t="s">
        <v>8338</v>
      </c>
      <c r="T1749" t="s">
        <v>8339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 s="13" t="s">
        <v>8229</v>
      </c>
      <c r="E1750">
        <v>50000</v>
      </c>
      <c r="F1750">
        <v>64974</v>
      </c>
      <c r="G1750" t="s">
        <v>8219</v>
      </c>
      <c r="H1750">
        <v>1441234143</v>
      </c>
      <c r="I1750" s="9">
        <f t="shared" si="108"/>
        <v>42249.950729166667</v>
      </c>
      <c r="J1750">
        <v>1438642143</v>
      </c>
      <c r="K1750" s="9">
        <f t="shared" si="109"/>
        <v>42219.950729166667</v>
      </c>
      <c r="L1750" t="b">
        <v>0</v>
      </c>
      <c r="M1750">
        <v>181</v>
      </c>
      <c r="N1750" t="b">
        <v>1</v>
      </c>
      <c r="O1750" t="s">
        <v>8285</v>
      </c>
      <c r="P1750" s="5">
        <f t="shared" si="110"/>
        <v>129.94800000000001</v>
      </c>
      <c r="Q1750" s="13" t="s">
        <v>8251</v>
      </c>
      <c r="R1750" s="15">
        <f t="shared" si="111"/>
        <v>358.97237569060775</v>
      </c>
      <c r="S1750" t="s">
        <v>8338</v>
      </c>
      <c r="T1750" t="s">
        <v>8339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 s="13" t="s">
        <v>8243</v>
      </c>
      <c r="E1751">
        <v>10050</v>
      </c>
      <c r="F1751">
        <v>12410.5</v>
      </c>
      <c r="G1751" t="s">
        <v>8219</v>
      </c>
      <c r="H1751">
        <v>1488394800</v>
      </c>
      <c r="I1751" s="9">
        <f t="shared" si="108"/>
        <v>42795.791666666672</v>
      </c>
      <c r="J1751">
        <v>1485213921</v>
      </c>
      <c r="K1751" s="9">
        <f t="shared" si="109"/>
        <v>42758.975937499999</v>
      </c>
      <c r="L1751" t="b">
        <v>0</v>
      </c>
      <c r="M1751">
        <v>131</v>
      </c>
      <c r="N1751" t="b">
        <v>1</v>
      </c>
      <c r="O1751" t="s">
        <v>8285</v>
      </c>
      <c r="P1751" s="5">
        <f t="shared" si="110"/>
        <v>123.48756218905473</v>
      </c>
      <c r="Q1751" s="13" t="s">
        <v>8249</v>
      </c>
      <c r="R1751" s="15">
        <f t="shared" si="111"/>
        <v>94.736641221374043</v>
      </c>
      <c r="S1751" t="s">
        <v>8338</v>
      </c>
      <c r="T1751" t="s">
        <v>8339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 s="13" t="s">
        <v>8224</v>
      </c>
      <c r="E1752">
        <v>5000</v>
      </c>
      <c r="F1752">
        <v>10081</v>
      </c>
      <c r="G1752" t="s">
        <v>8219</v>
      </c>
      <c r="H1752">
        <v>1461096304</v>
      </c>
      <c r="I1752" s="9">
        <f t="shared" si="108"/>
        <v>42479.836851851855</v>
      </c>
      <c r="J1752">
        <v>1458936304</v>
      </c>
      <c r="K1752" s="9">
        <f t="shared" si="109"/>
        <v>42454.836851851855</v>
      </c>
      <c r="L1752" t="b">
        <v>0</v>
      </c>
      <c r="M1752">
        <v>125</v>
      </c>
      <c r="N1752" t="b">
        <v>1</v>
      </c>
      <c r="O1752" t="s">
        <v>8285</v>
      </c>
      <c r="P1752" s="5">
        <f t="shared" si="110"/>
        <v>201.62</v>
      </c>
      <c r="Q1752" s="13" t="s">
        <v>8246</v>
      </c>
      <c r="R1752" s="15">
        <f t="shared" si="111"/>
        <v>80.647999999999996</v>
      </c>
      <c r="S1752" t="s">
        <v>8338</v>
      </c>
      <c r="T1752" t="s">
        <v>8339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 s="13" t="s">
        <v>8224</v>
      </c>
      <c r="E1753">
        <v>10000</v>
      </c>
      <c r="F1753">
        <v>10290</v>
      </c>
      <c r="G1753" t="s">
        <v>8219</v>
      </c>
      <c r="H1753">
        <v>1426787123</v>
      </c>
      <c r="I1753" s="9">
        <f t="shared" si="108"/>
        <v>42082.739849537036</v>
      </c>
      <c r="J1753">
        <v>1424198723</v>
      </c>
      <c r="K1753" s="9">
        <f t="shared" si="109"/>
        <v>42052.7815162037</v>
      </c>
      <c r="L1753" t="b">
        <v>0</v>
      </c>
      <c r="M1753">
        <v>61</v>
      </c>
      <c r="N1753" t="b">
        <v>1</v>
      </c>
      <c r="O1753" t="s">
        <v>8285</v>
      </c>
      <c r="P1753" s="5">
        <f t="shared" si="110"/>
        <v>102.89999999999999</v>
      </c>
      <c r="Q1753" s="13" t="s">
        <v>8246</v>
      </c>
      <c r="R1753" s="15">
        <f t="shared" si="111"/>
        <v>168.68852459016392</v>
      </c>
      <c r="S1753" t="s">
        <v>8338</v>
      </c>
      <c r="T1753" t="s">
        <v>8339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 s="13" t="s">
        <v>8225</v>
      </c>
      <c r="E1754">
        <v>1200</v>
      </c>
      <c r="F1754">
        <v>3122</v>
      </c>
      <c r="G1754" t="s">
        <v>8219</v>
      </c>
      <c r="H1754">
        <v>1476425082</v>
      </c>
      <c r="I1754" s="9">
        <f t="shared" si="108"/>
        <v>42657.253263888888</v>
      </c>
      <c r="J1754">
        <v>1473833082</v>
      </c>
      <c r="K1754" s="9">
        <f t="shared" si="109"/>
        <v>42627.253263888888</v>
      </c>
      <c r="L1754" t="b">
        <v>0</v>
      </c>
      <c r="M1754">
        <v>90</v>
      </c>
      <c r="N1754" t="b">
        <v>1</v>
      </c>
      <c r="O1754" t="s">
        <v>8285</v>
      </c>
      <c r="P1754" s="5">
        <f t="shared" si="110"/>
        <v>260.16666666666663</v>
      </c>
      <c r="Q1754" s="13" t="s">
        <v>8247</v>
      </c>
      <c r="R1754" s="15">
        <f t="shared" si="111"/>
        <v>34.68888888888889</v>
      </c>
      <c r="S1754" t="s">
        <v>8338</v>
      </c>
      <c r="T1754" t="s">
        <v>8339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 s="13" t="s">
        <v>8232</v>
      </c>
      <c r="E1755">
        <v>15000</v>
      </c>
      <c r="F1755">
        <v>16200</v>
      </c>
      <c r="G1755" t="s">
        <v>8219</v>
      </c>
      <c r="H1755">
        <v>1458579568</v>
      </c>
      <c r="I1755" s="9">
        <f t="shared" si="108"/>
        <v>42450.707962962959</v>
      </c>
      <c r="J1755">
        <v>1455991168</v>
      </c>
      <c r="K1755" s="9">
        <f t="shared" si="109"/>
        <v>42420.74962962963</v>
      </c>
      <c r="L1755" t="b">
        <v>0</v>
      </c>
      <c r="M1755">
        <v>35</v>
      </c>
      <c r="N1755" t="b">
        <v>1</v>
      </c>
      <c r="O1755" t="s">
        <v>8285</v>
      </c>
      <c r="P1755" s="5">
        <f t="shared" si="110"/>
        <v>108</v>
      </c>
      <c r="Q1755" s="13" t="s">
        <v>8253</v>
      </c>
      <c r="R1755" s="15">
        <f t="shared" si="111"/>
        <v>462.85714285714283</v>
      </c>
      <c r="S1755" t="s">
        <v>8338</v>
      </c>
      <c r="T1755" t="s">
        <v>8339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 s="13" t="s">
        <v>8229</v>
      </c>
      <c r="E1756">
        <v>8500</v>
      </c>
      <c r="F1756">
        <v>9395</v>
      </c>
      <c r="G1756" t="s">
        <v>8219</v>
      </c>
      <c r="H1756">
        <v>1428091353</v>
      </c>
      <c r="I1756" s="9">
        <f t="shared" si="108"/>
        <v>42097.835104166668</v>
      </c>
      <c r="J1756">
        <v>1425502953</v>
      </c>
      <c r="K1756" s="9">
        <f t="shared" si="109"/>
        <v>42067.876770833333</v>
      </c>
      <c r="L1756" t="b">
        <v>0</v>
      </c>
      <c r="M1756">
        <v>90</v>
      </c>
      <c r="N1756" t="b">
        <v>1</v>
      </c>
      <c r="O1756" t="s">
        <v>8285</v>
      </c>
      <c r="P1756" s="5">
        <f t="shared" si="110"/>
        <v>110.52941176470587</v>
      </c>
      <c r="Q1756" s="13" t="s">
        <v>8251</v>
      </c>
      <c r="R1756" s="15">
        <f t="shared" si="111"/>
        <v>104.38888888888889</v>
      </c>
      <c r="S1756" t="s">
        <v>8338</v>
      </c>
      <c r="T1756" t="s">
        <v>8339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 s="13" t="s">
        <v>8224</v>
      </c>
      <c r="E1757">
        <v>25</v>
      </c>
      <c r="F1757">
        <v>30</v>
      </c>
      <c r="G1757" t="s">
        <v>8219</v>
      </c>
      <c r="H1757">
        <v>1444071361</v>
      </c>
      <c r="I1757" s="9">
        <f t="shared" si="108"/>
        <v>42282.788900462961</v>
      </c>
      <c r="J1757">
        <v>1441479361</v>
      </c>
      <c r="K1757" s="9">
        <f t="shared" si="109"/>
        <v>42252.788900462961</v>
      </c>
      <c r="L1757" t="b">
        <v>0</v>
      </c>
      <c r="M1757">
        <v>4</v>
      </c>
      <c r="N1757" t="b">
        <v>1</v>
      </c>
      <c r="O1757" t="s">
        <v>8285</v>
      </c>
      <c r="P1757" s="5">
        <f t="shared" si="110"/>
        <v>120</v>
      </c>
      <c r="Q1757" s="13" t="s">
        <v>8246</v>
      </c>
      <c r="R1757" s="15">
        <f t="shared" si="111"/>
        <v>7.5</v>
      </c>
      <c r="S1757" t="s">
        <v>8338</v>
      </c>
      <c r="T1757" t="s">
        <v>8339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 s="13" t="s">
        <v>8224</v>
      </c>
      <c r="E1758">
        <v>5500</v>
      </c>
      <c r="F1758">
        <v>5655.6</v>
      </c>
      <c r="G1758" t="s">
        <v>8219</v>
      </c>
      <c r="H1758">
        <v>1472443269</v>
      </c>
      <c r="I1758" s="9">
        <f t="shared" si="108"/>
        <v>42611.167465277773</v>
      </c>
      <c r="J1758">
        <v>1468987269</v>
      </c>
      <c r="K1758" s="9">
        <f t="shared" si="109"/>
        <v>42571.167465277773</v>
      </c>
      <c r="L1758" t="b">
        <v>0</v>
      </c>
      <c r="M1758">
        <v>120</v>
      </c>
      <c r="N1758" t="b">
        <v>1</v>
      </c>
      <c r="O1758" t="s">
        <v>8285</v>
      </c>
      <c r="P1758" s="5">
        <f t="shared" si="110"/>
        <v>102.82909090909091</v>
      </c>
      <c r="Q1758" s="13" t="s">
        <v>8246</v>
      </c>
      <c r="R1758" s="15">
        <f t="shared" si="111"/>
        <v>47.13</v>
      </c>
      <c r="S1758" t="s">
        <v>8338</v>
      </c>
      <c r="T1758" t="s">
        <v>8339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 s="13" t="s">
        <v>8224</v>
      </c>
      <c r="E1759">
        <v>5000</v>
      </c>
      <c r="F1759">
        <v>5800</v>
      </c>
      <c r="G1759" t="s">
        <v>8219</v>
      </c>
      <c r="H1759">
        <v>1485631740</v>
      </c>
      <c r="I1759" s="9">
        <f t="shared" si="108"/>
        <v>42763.811805555553</v>
      </c>
      <c r="J1759">
        <v>1483041083</v>
      </c>
      <c r="K1759" s="9">
        <f t="shared" si="109"/>
        <v>42733.827349537038</v>
      </c>
      <c r="L1759" t="b">
        <v>0</v>
      </c>
      <c r="M1759">
        <v>14</v>
      </c>
      <c r="N1759" t="b">
        <v>1</v>
      </c>
      <c r="O1759" t="s">
        <v>8285</v>
      </c>
      <c r="P1759" s="5">
        <f t="shared" si="110"/>
        <v>115.99999999999999</v>
      </c>
      <c r="Q1759" s="13" t="s">
        <v>8246</v>
      </c>
      <c r="R1759" s="15">
        <f t="shared" si="111"/>
        <v>414.28571428571428</v>
      </c>
      <c r="S1759" t="s">
        <v>8338</v>
      </c>
      <c r="T1759" t="s">
        <v>8339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 s="13" t="s">
        <v>8224</v>
      </c>
      <c r="E1760">
        <v>1000</v>
      </c>
      <c r="F1760">
        <v>1147</v>
      </c>
      <c r="G1760" t="s">
        <v>8219</v>
      </c>
      <c r="H1760">
        <v>1468536992</v>
      </c>
      <c r="I1760" s="9">
        <f t="shared" si="108"/>
        <v>42565.955925925926</v>
      </c>
      <c r="J1760">
        <v>1463352992</v>
      </c>
      <c r="K1760" s="9">
        <f t="shared" si="109"/>
        <v>42505.955925925926</v>
      </c>
      <c r="L1760" t="b">
        <v>0</v>
      </c>
      <c r="M1760">
        <v>27</v>
      </c>
      <c r="N1760" t="b">
        <v>1</v>
      </c>
      <c r="O1760" t="s">
        <v>8285</v>
      </c>
      <c r="P1760" s="5">
        <f t="shared" si="110"/>
        <v>114.7</v>
      </c>
      <c r="Q1760" s="13" t="s">
        <v>8246</v>
      </c>
      <c r="R1760" s="15">
        <f t="shared" si="111"/>
        <v>42.481481481481481</v>
      </c>
      <c r="S1760" t="s">
        <v>8338</v>
      </c>
      <c r="T1760" t="s">
        <v>8339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 s="13" t="s">
        <v>8224</v>
      </c>
      <c r="E1761">
        <v>5000</v>
      </c>
      <c r="F1761">
        <v>5330</v>
      </c>
      <c r="G1761" t="s">
        <v>8219</v>
      </c>
      <c r="H1761">
        <v>1427309629</v>
      </c>
      <c r="I1761" s="9">
        <f t="shared" si="108"/>
        <v>42088.787372685183</v>
      </c>
      <c r="J1761">
        <v>1425585229</v>
      </c>
      <c r="K1761" s="9">
        <f t="shared" si="109"/>
        <v>42068.829039351855</v>
      </c>
      <c r="L1761" t="b">
        <v>0</v>
      </c>
      <c r="M1761">
        <v>49</v>
      </c>
      <c r="N1761" t="b">
        <v>1</v>
      </c>
      <c r="O1761" t="s">
        <v>8285</v>
      </c>
      <c r="P1761" s="5">
        <f t="shared" si="110"/>
        <v>106.60000000000001</v>
      </c>
      <c r="Q1761" s="13" t="s">
        <v>8246</v>
      </c>
      <c r="R1761" s="15">
        <f t="shared" si="111"/>
        <v>108.77551020408163</v>
      </c>
      <c r="S1761" t="s">
        <v>8338</v>
      </c>
      <c r="T1761" t="s">
        <v>8339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 s="13" t="s">
        <v>8224</v>
      </c>
      <c r="E1762">
        <v>5000</v>
      </c>
      <c r="F1762">
        <v>8272</v>
      </c>
      <c r="G1762" t="s">
        <v>8219</v>
      </c>
      <c r="H1762">
        <v>1456416513</v>
      </c>
      <c r="I1762" s="9">
        <f t="shared" si="108"/>
        <v>42425.67260416667</v>
      </c>
      <c r="J1762">
        <v>1454688513</v>
      </c>
      <c r="K1762" s="9">
        <f t="shared" si="109"/>
        <v>42405.67260416667</v>
      </c>
      <c r="L1762" t="b">
        <v>0</v>
      </c>
      <c r="M1762">
        <v>102</v>
      </c>
      <c r="N1762" t="b">
        <v>1</v>
      </c>
      <c r="O1762" t="s">
        <v>8285</v>
      </c>
      <c r="P1762" s="5">
        <f t="shared" si="110"/>
        <v>165.44</v>
      </c>
      <c r="Q1762" s="13" t="s">
        <v>8246</v>
      </c>
      <c r="R1762" s="15">
        <f t="shared" si="111"/>
        <v>81.098039215686271</v>
      </c>
      <c r="S1762" t="s">
        <v>8338</v>
      </c>
      <c r="T1762" t="s">
        <v>8339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 s="13" t="s">
        <v>8225</v>
      </c>
      <c r="E1763">
        <v>100</v>
      </c>
      <c r="F1763">
        <v>155</v>
      </c>
      <c r="G1763" t="s">
        <v>8219</v>
      </c>
      <c r="H1763">
        <v>1442065060</v>
      </c>
      <c r="I1763" s="9">
        <f t="shared" si="108"/>
        <v>42259.567824074074</v>
      </c>
      <c r="J1763">
        <v>1437745060</v>
      </c>
      <c r="K1763" s="9">
        <f t="shared" si="109"/>
        <v>42209.567824074074</v>
      </c>
      <c r="L1763" t="b">
        <v>0</v>
      </c>
      <c r="M1763">
        <v>3</v>
      </c>
      <c r="N1763" t="b">
        <v>1</v>
      </c>
      <c r="O1763" t="s">
        <v>8285</v>
      </c>
      <c r="P1763" s="5">
        <f t="shared" si="110"/>
        <v>155</v>
      </c>
      <c r="Q1763" s="13" t="s">
        <v>8247</v>
      </c>
      <c r="R1763" s="15">
        <f t="shared" si="111"/>
        <v>51.666666666666664</v>
      </c>
      <c r="S1763" t="s">
        <v>8338</v>
      </c>
      <c r="T1763" t="s">
        <v>8339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 s="13" t="s">
        <v>8224</v>
      </c>
      <c r="E1764">
        <v>100</v>
      </c>
      <c r="F1764">
        <v>885</v>
      </c>
      <c r="G1764" t="s">
        <v>8219</v>
      </c>
      <c r="H1764">
        <v>1457739245</v>
      </c>
      <c r="I1764" s="9">
        <f t="shared" si="108"/>
        <v>42440.982002314813</v>
      </c>
      <c r="J1764">
        <v>1455147245</v>
      </c>
      <c r="K1764" s="9">
        <f t="shared" si="109"/>
        <v>42410.982002314813</v>
      </c>
      <c r="L1764" t="b">
        <v>0</v>
      </c>
      <c r="M1764">
        <v>25</v>
      </c>
      <c r="N1764" t="b">
        <v>1</v>
      </c>
      <c r="O1764" t="s">
        <v>8285</v>
      </c>
      <c r="P1764" s="5">
        <f t="shared" si="110"/>
        <v>885</v>
      </c>
      <c r="Q1764" s="13" t="s">
        <v>8246</v>
      </c>
      <c r="R1764" s="15">
        <f t="shared" si="111"/>
        <v>35.4</v>
      </c>
      <c r="S1764" t="s">
        <v>8338</v>
      </c>
      <c r="T1764" t="s">
        <v>8339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 s="13" t="s">
        <v>8224</v>
      </c>
      <c r="E1765">
        <v>12000</v>
      </c>
      <c r="F1765">
        <v>12229</v>
      </c>
      <c r="G1765" t="s">
        <v>8219</v>
      </c>
      <c r="H1765">
        <v>1477255840</v>
      </c>
      <c r="I1765" s="9">
        <f t="shared" si="108"/>
        <v>42666.868518518517</v>
      </c>
      <c r="J1765">
        <v>1474663840</v>
      </c>
      <c r="K1765" s="9">
        <f t="shared" si="109"/>
        <v>42636.868518518517</v>
      </c>
      <c r="L1765" t="b">
        <v>0</v>
      </c>
      <c r="M1765">
        <v>118</v>
      </c>
      <c r="N1765" t="b">
        <v>1</v>
      </c>
      <c r="O1765" t="s">
        <v>8285</v>
      </c>
      <c r="P1765" s="5">
        <f t="shared" si="110"/>
        <v>101.90833333333333</v>
      </c>
      <c r="Q1765" s="13" t="s">
        <v>8246</v>
      </c>
      <c r="R1765" s="15">
        <f t="shared" si="111"/>
        <v>103.63559322033899</v>
      </c>
      <c r="S1765" t="s">
        <v>8338</v>
      </c>
      <c r="T1765" t="s">
        <v>8339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 s="13" t="s">
        <v>8225</v>
      </c>
      <c r="E1766">
        <v>11000</v>
      </c>
      <c r="F1766">
        <v>2156</v>
      </c>
      <c r="G1766" t="s">
        <v>8221</v>
      </c>
      <c r="H1766">
        <v>1407065979</v>
      </c>
      <c r="I1766" s="9">
        <f t="shared" si="108"/>
        <v>41854.485868055555</v>
      </c>
      <c r="J1766">
        <v>1404560379</v>
      </c>
      <c r="K1766" s="9">
        <f t="shared" si="109"/>
        <v>41825.485868055555</v>
      </c>
      <c r="L1766" t="b">
        <v>1</v>
      </c>
      <c r="M1766">
        <v>39</v>
      </c>
      <c r="N1766" t="b">
        <v>0</v>
      </c>
      <c r="O1766" t="s">
        <v>8285</v>
      </c>
      <c r="P1766" s="5">
        <f t="shared" si="110"/>
        <v>19.600000000000001</v>
      </c>
      <c r="Q1766" s="13" t="s">
        <v>8247</v>
      </c>
      <c r="R1766" s="15">
        <f t="shared" si="111"/>
        <v>55.282051282051285</v>
      </c>
      <c r="S1766" t="s">
        <v>8338</v>
      </c>
      <c r="T1766" t="s">
        <v>8339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 s="13" t="s">
        <v>8224</v>
      </c>
      <c r="E1767">
        <v>12500</v>
      </c>
      <c r="F1767">
        <v>7433.48</v>
      </c>
      <c r="G1767" t="s">
        <v>8221</v>
      </c>
      <c r="H1767">
        <v>1407972712</v>
      </c>
      <c r="I1767" s="9">
        <f t="shared" si="108"/>
        <v>41864.980462962965</v>
      </c>
      <c r="J1767">
        <v>1405380712</v>
      </c>
      <c r="K1767" s="9">
        <f t="shared" si="109"/>
        <v>41834.980462962965</v>
      </c>
      <c r="L1767" t="b">
        <v>1</v>
      </c>
      <c r="M1767">
        <v>103</v>
      </c>
      <c r="N1767" t="b">
        <v>0</v>
      </c>
      <c r="O1767" t="s">
        <v>8285</v>
      </c>
      <c r="P1767" s="5">
        <f t="shared" si="110"/>
        <v>59.467839999999995</v>
      </c>
      <c r="Q1767" s="13" t="s">
        <v>8246</v>
      </c>
      <c r="R1767" s="15">
        <f t="shared" si="111"/>
        <v>72.16970873786407</v>
      </c>
      <c r="S1767" t="s">
        <v>8338</v>
      </c>
      <c r="T1767" t="s">
        <v>8339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 s="13" t="s">
        <v>8226</v>
      </c>
      <c r="E1768">
        <v>1500</v>
      </c>
      <c r="F1768">
        <v>0</v>
      </c>
      <c r="G1768" t="s">
        <v>8221</v>
      </c>
      <c r="H1768">
        <v>1408999088</v>
      </c>
      <c r="I1768" s="9">
        <f t="shared" si="108"/>
        <v>41876.859814814816</v>
      </c>
      <c r="J1768">
        <v>1407184688</v>
      </c>
      <c r="K1768" s="9">
        <f t="shared" si="109"/>
        <v>41855.859814814816</v>
      </c>
      <c r="L1768" t="b">
        <v>1</v>
      </c>
      <c r="M1768">
        <v>0</v>
      </c>
      <c r="N1768" t="b">
        <v>0</v>
      </c>
      <c r="O1768" t="s">
        <v>8285</v>
      </c>
      <c r="P1768" s="5">
        <f t="shared" si="110"/>
        <v>0</v>
      </c>
      <c r="Q1768" s="13" t="s">
        <v>8248</v>
      </c>
      <c r="R1768" s="15" t="str">
        <f t="shared" si="111"/>
        <v>0</v>
      </c>
      <c r="S1768" t="s">
        <v>8338</v>
      </c>
      <c r="T1768" t="s">
        <v>8339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 s="13" t="s">
        <v>8224</v>
      </c>
      <c r="E1769">
        <v>5000</v>
      </c>
      <c r="F1769">
        <v>2286</v>
      </c>
      <c r="G1769" t="s">
        <v>8221</v>
      </c>
      <c r="H1769">
        <v>1407080884</v>
      </c>
      <c r="I1769" s="9">
        <f t="shared" si="108"/>
        <v>41854.658379629633</v>
      </c>
      <c r="J1769">
        <v>1404488884</v>
      </c>
      <c r="K1769" s="9">
        <f t="shared" si="109"/>
        <v>41824.658379629633</v>
      </c>
      <c r="L1769" t="b">
        <v>1</v>
      </c>
      <c r="M1769">
        <v>39</v>
      </c>
      <c r="N1769" t="b">
        <v>0</v>
      </c>
      <c r="O1769" t="s">
        <v>8285</v>
      </c>
      <c r="P1769" s="5">
        <f t="shared" si="110"/>
        <v>45.72</v>
      </c>
      <c r="Q1769" s="13" t="s">
        <v>8246</v>
      </c>
      <c r="R1769" s="15">
        <f t="shared" si="111"/>
        <v>58.615384615384613</v>
      </c>
      <c r="S1769" t="s">
        <v>8338</v>
      </c>
      <c r="T1769" t="s">
        <v>8339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 s="13" t="s">
        <v>8224</v>
      </c>
      <c r="E1770">
        <v>5000</v>
      </c>
      <c r="F1770">
        <v>187</v>
      </c>
      <c r="G1770" t="s">
        <v>8221</v>
      </c>
      <c r="H1770">
        <v>1411824444</v>
      </c>
      <c r="I1770" s="9">
        <f t="shared" si="108"/>
        <v>41909.560694444444</v>
      </c>
      <c r="J1770">
        <v>1406640444</v>
      </c>
      <c r="K1770" s="9">
        <f t="shared" si="109"/>
        <v>41849.560694444444</v>
      </c>
      <c r="L1770" t="b">
        <v>1</v>
      </c>
      <c r="M1770">
        <v>15</v>
      </c>
      <c r="N1770" t="b">
        <v>0</v>
      </c>
      <c r="O1770" t="s">
        <v>8285</v>
      </c>
      <c r="P1770" s="5">
        <f t="shared" si="110"/>
        <v>3.74</v>
      </c>
      <c r="Q1770" s="13" t="s">
        <v>8246</v>
      </c>
      <c r="R1770" s="15">
        <f t="shared" si="111"/>
        <v>12.466666666666667</v>
      </c>
      <c r="S1770" t="s">
        <v>8338</v>
      </c>
      <c r="T1770" t="s">
        <v>8339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 s="13" t="s">
        <v>8224</v>
      </c>
      <c r="E1771">
        <v>40000</v>
      </c>
      <c r="F1771">
        <v>1081</v>
      </c>
      <c r="G1771" t="s">
        <v>8221</v>
      </c>
      <c r="H1771">
        <v>1421177959</v>
      </c>
      <c r="I1771" s="9">
        <f t="shared" si="108"/>
        <v>42017.818969907406</v>
      </c>
      <c r="J1771">
        <v>1418585959</v>
      </c>
      <c r="K1771" s="9">
        <f t="shared" si="109"/>
        <v>41987.818969907406</v>
      </c>
      <c r="L1771" t="b">
        <v>1</v>
      </c>
      <c r="M1771">
        <v>22</v>
      </c>
      <c r="N1771" t="b">
        <v>0</v>
      </c>
      <c r="O1771" t="s">
        <v>8285</v>
      </c>
      <c r="P1771" s="5">
        <f t="shared" si="110"/>
        <v>2.7025000000000001</v>
      </c>
      <c r="Q1771" s="13" t="s">
        <v>8246</v>
      </c>
      <c r="R1771" s="15">
        <f t="shared" si="111"/>
        <v>49.136363636363633</v>
      </c>
      <c r="S1771" t="s">
        <v>8338</v>
      </c>
      <c r="T1771" t="s">
        <v>8339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 s="13" t="s">
        <v>8224</v>
      </c>
      <c r="E1772">
        <v>24500</v>
      </c>
      <c r="F1772">
        <v>13846</v>
      </c>
      <c r="G1772" t="s">
        <v>8221</v>
      </c>
      <c r="H1772">
        <v>1413312194</v>
      </c>
      <c r="I1772" s="9">
        <f t="shared" si="108"/>
        <v>41926.780023148152</v>
      </c>
      <c r="J1772">
        <v>1410288194</v>
      </c>
      <c r="K1772" s="9">
        <f t="shared" si="109"/>
        <v>41891.780023148152</v>
      </c>
      <c r="L1772" t="b">
        <v>1</v>
      </c>
      <c r="M1772">
        <v>92</v>
      </c>
      <c r="N1772" t="b">
        <v>0</v>
      </c>
      <c r="O1772" t="s">
        <v>8285</v>
      </c>
      <c r="P1772" s="5">
        <f t="shared" si="110"/>
        <v>56.51428571428572</v>
      </c>
      <c r="Q1772" s="13" t="s">
        <v>8246</v>
      </c>
      <c r="R1772" s="15">
        <f t="shared" si="111"/>
        <v>150.5</v>
      </c>
      <c r="S1772" t="s">
        <v>8338</v>
      </c>
      <c r="T1772" t="s">
        <v>8339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 s="13" t="s">
        <v>8225</v>
      </c>
      <c r="E1773">
        <v>4200</v>
      </c>
      <c r="F1773">
        <v>895</v>
      </c>
      <c r="G1773" t="s">
        <v>8221</v>
      </c>
      <c r="H1773">
        <v>1414107040</v>
      </c>
      <c r="I1773" s="9">
        <f t="shared" si="108"/>
        <v>41935.979629629634</v>
      </c>
      <c r="J1773">
        <v>1411515040</v>
      </c>
      <c r="K1773" s="9">
        <f t="shared" si="109"/>
        <v>41905.979629629634</v>
      </c>
      <c r="L1773" t="b">
        <v>1</v>
      </c>
      <c r="M1773">
        <v>25</v>
      </c>
      <c r="N1773" t="b">
        <v>0</v>
      </c>
      <c r="O1773" t="s">
        <v>8285</v>
      </c>
      <c r="P1773" s="5">
        <f t="shared" si="110"/>
        <v>21.30952380952381</v>
      </c>
      <c r="Q1773" s="13" t="s">
        <v>8247</v>
      </c>
      <c r="R1773" s="15">
        <f t="shared" si="111"/>
        <v>35.799999999999997</v>
      </c>
      <c r="S1773" t="s">
        <v>8338</v>
      </c>
      <c r="T1773" t="s">
        <v>8339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 s="13" t="s">
        <v>8225</v>
      </c>
      <c r="E1774">
        <v>5500</v>
      </c>
      <c r="F1774">
        <v>858</v>
      </c>
      <c r="G1774" t="s">
        <v>8221</v>
      </c>
      <c r="H1774">
        <v>1404666836</v>
      </c>
      <c r="I1774" s="9">
        <f t="shared" si="108"/>
        <v>41826.718009259261</v>
      </c>
      <c r="J1774">
        <v>1399482836</v>
      </c>
      <c r="K1774" s="9">
        <f t="shared" si="109"/>
        <v>41766.718009259261</v>
      </c>
      <c r="L1774" t="b">
        <v>1</v>
      </c>
      <c r="M1774">
        <v>19</v>
      </c>
      <c r="N1774" t="b">
        <v>0</v>
      </c>
      <c r="O1774" t="s">
        <v>8285</v>
      </c>
      <c r="P1774" s="5">
        <f t="shared" si="110"/>
        <v>15.6</v>
      </c>
      <c r="Q1774" s="13" t="s">
        <v>8247</v>
      </c>
      <c r="R1774" s="15">
        <f t="shared" si="111"/>
        <v>45.157894736842103</v>
      </c>
      <c r="S1774" t="s">
        <v>8338</v>
      </c>
      <c r="T1774" t="s">
        <v>8339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 s="13" t="s">
        <v>8224</v>
      </c>
      <c r="E1775">
        <v>30000</v>
      </c>
      <c r="F1775">
        <v>1877</v>
      </c>
      <c r="G1775" t="s">
        <v>8221</v>
      </c>
      <c r="H1775">
        <v>1421691298</v>
      </c>
      <c r="I1775" s="9">
        <f t="shared" si="108"/>
        <v>42023.760393518518</v>
      </c>
      <c r="J1775">
        <v>1417803298</v>
      </c>
      <c r="K1775" s="9">
        <f t="shared" si="109"/>
        <v>41978.760393518518</v>
      </c>
      <c r="L1775" t="b">
        <v>1</v>
      </c>
      <c r="M1775">
        <v>19</v>
      </c>
      <c r="N1775" t="b">
        <v>0</v>
      </c>
      <c r="O1775" t="s">
        <v>8285</v>
      </c>
      <c r="P1775" s="5">
        <f t="shared" si="110"/>
        <v>6.2566666666666677</v>
      </c>
      <c r="Q1775" s="13" t="s">
        <v>8246</v>
      </c>
      <c r="R1775" s="15">
        <f t="shared" si="111"/>
        <v>98.78947368421052</v>
      </c>
      <c r="S1775" t="s">
        <v>8338</v>
      </c>
      <c r="T1775" t="s">
        <v>8339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 s="13" t="s">
        <v>8224</v>
      </c>
      <c r="E1776">
        <v>2500</v>
      </c>
      <c r="F1776">
        <v>1148</v>
      </c>
      <c r="G1776" t="s">
        <v>8221</v>
      </c>
      <c r="H1776">
        <v>1417273140</v>
      </c>
      <c r="I1776" s="9">
        <f t="shared" si="108"/>
        <v>41972.624305555553</v>
      </c>
      <c r="J1776">
        <v>1413609292</v>
      </c>
      <c r="K1776" s="9">
        <f t="shared" si="109"/>
        <v>41930.218657407408</v>
      </c>
      <c r="L1776" t="b">
        <v>1</v>
      </c>
      <c r="M1776">
        <v>13</v>
      </c>
      <c r="N1776" t="b">
        <v>0</v>
      </c>
      <c r="O1776" t="s">
        <v>8285</v>
      </c>
      <c r="P1776" s="5">
        <f t="shared" si="110"/>
        <v>45.92</v>
      </c>
      <c r="Q1776" s="13" t="s">
        <v>8246</v>
      </c>
      <c r="R1776" s="15">
        <f t="shared" si="111"/>
        <v>88.307692307692307</v>
      </c>
      <c r="S1776" t="s">
        <v>8338</v>
      </c>
      <c r="T1776" t="s">
        <v>8339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 s="13" t="s">
        <v>8224</v>
      </c>
      <c r="E1777">
        <v>32500</v>
      </c>
      <c r="F1777">
        <v>21158</v>
      </c>
      <c r="G1777" t="s">
        <v>8221</v>
      </c>
      <c r="H1777">
        <v>1414193160</v>
      </c>
      <c r="I1777" s="9">
        <f t="shared" si="108"/>
        <v>41936.976388888892</v>
      </c>
      <c r="J1777">
        <v>1410305160</v>
      </c>
      <c r="K1777" s="9">
        <f t="shared" si="109"/>
        <v>41891.976388888892</v>
      </c>
      <c r="L1777" t="b">
        <v>1</v>
      </c>
      <c r="M1777">
        <v>124</v>
      </c>
      <c r="N1777" t="b">
        <v>0</v>
      </c>
      <c r="O1777" t="s">
        <v>8285</v>
      </c>
      <c r="P1777" s="5">
        <f t="shared" si="110"/>
        <v>65.101538461538468</v>
      </c>
      <c r="Q1777" s="13" t="s">
        <v>8246</v>
      </c>
      <c r="R1777" s="15">
        <f t="shared" si="111"/>
        <v>170.62903225806451</v>
      </c>
      <c r="S1777" t="s">
        <v>8338</v>
      </c>
      <c r="T1777" t="s">
        <v>8339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 s="13" t="s">
        <v>8225</v>
      </c>
      <c r="E1778">
        <v>5000</v>
      </c>
      <c r="F1778">
        <v>335</v>
      </c>
      <c r="G1778" t="s">
        <v>8221</v>
      </c>
      <c r="H1778">
        <v>1414623471</v>
      </c>
      <c r="I1778" s="9">
        <f t="shared" si="108"/>
        <v>41941.95684027778</v>
      </c>
      <c r="J1778">
        <v>1411513071</v>
      </c>
      <c r="K1778" s="9">
        <f t="shared" si="109"/>
        <v>41905.95684027778</v>
      </c>
      <c r="L1778" t="b">
        <v>1</v>
      </c>
      <c r="M1778">
        <v>4</v>
      </c>
      <c r="N1778" t="b">
        <v>0</v>
      </c>
      <c r="O1778" t="s">
        <v>8285</v>
      </c>
      <c r="P1778" s="5">
        <f t="shared" si="110"/>
        <v>6.7</v>
      </c>
      <c r="Q1778" s="13" t="s">
        <v>8247</v>
      </c>
      <c r="R1778" s="15">
        <f t="shared" si="111"/>
        <v>83.75</v>
      </c>
      <c r="S1778" t="s">
        <v>8338</v>
      </c>
      <c r="T1778" t="s">
        <v>8339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 s="13" t="s">
        <v>8233</v>
      </c>
      <c r="E1779">
        <v>4800</v>
      </c>
      <c r="F1779">
        <v>651</v>
      </c>
      <c r="G1779" t="s">
        <v>8221</v>
      </c>
      <c r="H1779">
        <v>1424421253</v>
      </c>
      <c r="I1779" s="9">
        <f t="shared" si="108"/>
        <v>42055.357094907406</v>
      </c>
      <c r="J1779">
        <v>1421829253</v>
      </c>
      <c r="K1779" s="9">
        <f t="shared" si="109"/>
        <v>42025.357094907406</v>
      </c>
      <c r="L1779" t="b">
        <v>1</v>
      </c>
      <c r="M1779">
        <v>10</v>
      </c>
      <c r="N1779" t="b">
        <v>0</v>
      </c>
      <c r="O1779" t="s">
        <v>8285</v>
      </c>
      <c r="P1779" s="5">
        <f t="shared" si="110"/>
        <v>13.5625</v>
      </c>
      <c r="Q1779" s="13" t="s">
        <v>8249</v>
      </c>
      <c r="R1779" s="15">
        <f t="shared" si="111"/>
        <v>65.099999999999994</v>
      </c>
      <c r="S1779" t="s">
        <v>8338</v>
      </c>
      <c r="T1779" t="s">
        <v>8339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 s="13" t="s">
        <v>8224</v>
      </c>
      <c r="E1780">
        <v>50000</v>
      </c>
      <c r="F1780">
        <v>995</v>
      </c>
      <c r="G1780" t="s">
        <v>8221</v>
      </c>
      <c r="H1780">
        <v>1427485395</v>
      </c>
      <c r="I1780" s="9">
        <f t="shared" si="108"/>
        <v>42090.821701388893</v>
      </c>
      <c r="J1780">
        <v>1423600995</v>
      </c>
      <c r="K1780" s="9">
        <f t="shared" si="109"/>
        <v>42045.86336805555</v>
      </c>
      <c r="L1780" t="b">
        <v>1</v>
      </c>
      <c r="M1780">
        <v>15</v>
      </c>
      <c r="N1780" t="b">
        <v>0</v>
      </c>
      <c r="O1780" t="s">
        <v>8285</v>
      </c>
      <c r="P1780" s="5">
        <f t="shared" si="110"/>
        <v>1.9900000000000002</v>
      </c>
      <c r="Q1780" s="13" t="s">
        <v>8246</v>
      </c>
      <c r="R1780" s="15">
        <f t="shared" si="111"/>
        <v>66.333333333333329</v>
      </c>
      <c r="S1780" t="s">
        <v>8338</v>
      </c>
      <c r="T1780" t="s">
        <v>8339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 s="13" t="s">
        <v>8224</v>
      </c>
      <c r="E1781">
        <v>11000</v>
      </c>
      <c r="F1781">
        <v>3986</v>
      </c>
      <c r="G1781" t="s">
        <v>8221</v>
      </c>
      <c r="H1781">
        <v>1472834180</v>
      </c>
      <c r="I1781" s="9">
        <f t="shared" si="108"/>
        <v>42615.691898148143</v>
      </c>
      <c r="J1781">
        <v>1470242180</v>
      </c>
      <c r="K1781" s="9">
        <f t="shared" si="109"/>
        <v>42585.691898148143</v>
      </c>
      <c r="L1781" t="b">
        <v>1</v>
      </c>
      <c r="M1781">
        <v>38</v>
      </c>
      <c r="N1781" t="b">
        <v>0</v>
      </c>
      <c r="O1781" t="s">
        <v>8285</v>
      </c>
      <c r="P1781" s="5">
        <f t="shared" si="110"/>
        <v>36.236363636363642</v>
      </c>
      <c r="Q1781" s="13" t="s">
        <v>8246</v>
      </c>
      <c r="R1781" s="15">
        <f t="shared" si="111"/>
        <v>104.89473684210526</v>
      </c>
      <c r="S1781" t="s">
        <v>8338</v>
      </c>
      <c r="T1781" t="s">
        <v>8339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 s="13" t="s">
        <v>8224</v>
      </c>
      <c r="E1782">
        <v>30000</v>
      </c>
      <c r="F1782">
        <v>11923</v>
      </c>
      <c r="G1782" t="s">
        <v>8221</v>
      </c>
      <c r="H1782">
        <v>1467469510</v>
      </c>
      <c r="I1782" s="9">
        <f t="shared" si="108"/>
        <v>42553.600810185191</v>
      </c>
      <c r="J1782">
        <v>1462285510</v>
      </c>
      <c r="K1782" s="9">
        <f t="shared" si="109"/>
        <v>42493.600810185191</v>
      </c>
      <c r="L1782" t="b">
        <v>1</v>
      </c>
      <c r="M1782">
        <v>152</v>
      </c>
      <c r="N1782" t="b">
        <v>0</v>
      </c>
      <c r="O1782" t="s">
        <v>8285</v>
      </c>
      <c r="P1782" s="5">
        <f t="shared" si="110"/>
        <v>39.743333333333339</v>
      </c>
      <c r="Q1782" s="13" t="s">
        <v>8246</v>
      </c>
      <c r="R1782" s="15">
        <f t="shared" si="111"/>
        <v>78.440789473684205</v>
      </c>
      <c r="S1782" t="s">
        <v>8338</v>
      </c>
      <c r="T1782" t="s">
        <v>8339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 s="13" t="s">
        <v>8224</v>
      </c>
      <c r="E1783">
        <v>5500</v>
      </c>
      <c r="F1783">
        <v>1417</v>
      </c>
      <c r="G1783" t="s">
        <v>8221</v>
      </c>
      <c r="H1783">
        <v>1473950945</v>
      </c>
      <c r="I1783" s="9">
        <f t="shared" si="108"/>
        <v>42628.617418981477</v>
      </c>
      <c r="J1783">
        <v>1471272545</v>
      </c>
      <c r="K1783" s="9">
        <f t="shared" si="109"/>
        <v>42597.617418981477</v>
      </c>
      <c r="L1783" t="b">
        <v>1</v>
      </c>
      <c r="M1783">
        <v>24</v>
      </c>
      <c r="N1783" t="b">
        <v>0</v>
      </c>
      <c r="O1783" t="s">
        <v>8285</v>
      </c>
      <c r="P1783" s="5">
        <f t="shared" si="110"/>
        <v>25.763636363636365</v>
      </c>
      <c r="Q1783" s="13" t="s">
        <v>8246</v>
      </c>
      <c r="R1783" s="15">
        <f t="shared" si="111"/>
        <v>59.041666666666664</v>
      </c>
      <c r="S1783" t="s">
        <v>8338</v>
      </c>
      <c r="T1783" t="s">
        <v>8339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 s="13" t="s">
        <v>8224</v>
      </c>
      <c r="E1784">
        <v>35000</v>
      </c>
      <c r="F1784">
        <v>5422</v>
      </c>
      <c r="G1784" t="s">
        <v>8221</v>
      </c>
      <c r="H1784">
        <v>1456062489</v>
      </c>
      <c r="I1784" s="9">
        <f t="shared" si="108"/>
        <v>42421.575104166666</v>
      </c>
      <c r="J1784">
        <v>1453211289</v>
      </c>
      <c r="K1784" s="9">
        <f t="shared" si="109"/>
        <v>42388.575104166666</v>
      </c>
      <c r="L1784" t="b">
        <v>1</v>
      </c>
      <c r="M1784">
        <v>76</v>
      </c>
      <c r="N1784" t="b">
        <v>0</v>
      </c>
      <c r="O1784" t="s">
        <v>8285</v>
      </c>
      <c r="P1784" s="5">
        <f t="shared" si="110"/>
        <v>15.491428571428573</v>
      </c>
      <c r="Q1784" s="13" t="s">
        <v>8246</v>
      </c>
      <c r="R1784" s="15">
        <f t="shared" si="111"/>
        <v>71.34210526315789</v>
      </c>
      <c r="S1784" t="s">
        <v>8338</v>
      </c>
      <c r="T1784" t="s">
        <v>8339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 s="13" t="s">
        <v>8224</v>
      </c>
      <c r="E1785">
        <v>40000</v>
      </c>
      <c r="F1785">
        <v>9477</v>
      </c>
      <c r="G1785" t="s">
        <v>8221</v>
      </c>
      <c r="H1785">
        <v>1432248478</v>
      </c>
      <c r="I1785" s="9">
        <f t="shared" si="108"/>
        <v>42145.949976851851</v>
      </c>
      <c r="J1785">
        <v>1429656478</v>
      </c>
      <c r="K1785" s="9">
        <f t="shared" si="109"/>
        <v>42115.949976851851</v>
      </c>
      <c r="L1785" t="b">
        <v>1</v>
      </c>
      <c r="M1785">
        <v>185</v>
      </c>
      <c r="N1785" t="b">
        <v>0</v>
      </c>
      <c r="O1785" t="s">
        <v>8285</v>
      </c>
      <c r="P1785" s="5">
        <f t="shared" si="110"/>
        <v>23.692499999999999</v>
      </c>
      <c r="Q1785" s="13" t="s">
        <v>8246</v>
      </c>
      <c r="R1785" s="15">
        <f t="shared" si="111"/>
        <v>51.227027027027027</v>
      </c>
      <c r="S1785" t="s">
        <v>8338</v>
      </c>
      <c r="T1785" t="s">
        <v>8339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 s="13" t="s">
        <v>8224</v>
      </c>
      <c r="E1786">
        <v>5000</v>
      </c>
      <c r="F1786">
        <v>1988</v>
      </c>
      <c r="G1786" t="s">
        <v>8221</v>
      </c>
      <c r="H1786">
        <v>1422674700</v>
      </c>
      <c r="I1786" s="9">
        <f t="shared" si="108"/>
        <v>42035.142361111109</v>
      </c>
      <c r="J1786">
        <v>1419954240</v>
      </c>
      <c r="K1786" s="9">
        <f t="shared" si="109"/>
        <v>42003.655555555553</v>
      </c>
      <c r="L1786" t="b">
        <v>1</v>
      </c>
      <c r="M1786">
        <v>33</v>
      </c>
      <c r="N1786" t="b">
        <v>0</v>
      </c>
      <c r="O1786" t="s">
        <v>8285</v>
      </c>
      <c r="P1786" s="5">
        <f t="shared" si="110"/>
        <v>39.76</v>
      </c>
      <c r="Q1786" s="13" t="s">
        <v>8246</v>
      </c>
      <c r="R1786" s="15">
        <f t="shared" si="111"/>
        <v>60.242424242424242</v>
      </c>
      <c r="S1786" t="s">
        <v>8338</v>
      </c>
      <c r="T1786" t="s">
        <v>8339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 s="13" t="s">
        <v>8224</v>
      </c>
      <c r="E1787">
        <v>24000</v>
      </c>
      <c r="F1787">
        <v>4853</v>
      </c>
      <c r="G1787" t="s">
        <v>8221</v>
      </c>
      <c r="H1787">
        <v>1413417600</v>
      </c>
      <c r="I1787" s="9">
        <f t="shared" si="108"/>
        <v>41928</v>
      </c>
      <c r="J1787">
        <v>1410750855</v>
      </c>
      <c r="K1787" s="9">
        <f t="shared" si="109"/>
        <v>41897.134895833333</v>
      </c>
      <c r="L1787" t="b">
        <v>1</v>
      </c>
      <c r="M1787">
        <v>108</v>
      </c>
      <c r="N1787" t="b">
        <v>0</v>
      </c>
      <c r="O1787" t="s">
        <v>8285</v>
      </c>
      <c r="P1787" s="5">
        <f t="shared" si="110"/>
        <v>20.220833333333331</v>
      </c>
      <c r="Q1787" s="13" t="s">
        <v>8246</v>
      </c>
      <c r="R1787" s="15">
        <f t="shared" si="111"/>
        <v>44.935185185185183</v>
      </c>
      <c r="S1787" t="s">
        <v>8338</v>
      </c>
      <c r="T1787" t="s">
        <v>8339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 s="13" t="s">
        <v>8233</v>
      </c>
      <c r="E1788">
        <v>1900</v>
      </c>
      <c r="F1788">
        <v>905</v>
      </c>
      <c r="G1788" t="s">
        <v>8221</v>
      </c>
      <c r="H1788">
        <v>1418649177</v>
      </c>
      <c r="I1788" s="9">
        <f t="shared" si="108"/>
        <v>41988.550659722227</v>
      </c>
      <c r="J1788">
        <v>1416057177</v>
      </c>
      <c r="K1788" s="9">
        <f t="shared" si="109"/>
        <v>41958.550659722227</v>
      </c>
      <c r="L1788" t="b">
        <v>1</v>
      </c>
      <c r="M1788">
        <v>29</v>
      </c>
      <c r="N1788" t="b">
        <v>0</v>
      </c>
      <c r="O1788" t="s">
        <v>8285</v>
      </c>
      <c r="P1788" s="5">
        <f t="shared" si="110"/>
        <v>47.631578947368418</v>
      </c>
      <c r="Q1788" s="13" t="s">
        <v>8249</v>
      </c>
      <c r="R1788" s="15">
        <f t="shared" si="111"/>
        <v>31.206896551724139</v>
      </c>
      <c r="S1788" t="s">
        <v>8338</v>
      </c>
      <c r="T1788" t="s">
        <v>8339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 s="13" t="s">
        <v>8224</v>
      </c>
      <c r="E1789">
        <v>10000</v>
      </c>
      <c r="F1789">
        <v>1533</v>
      </c>
      <c r="G1789" t="s">
        <v>8221</v>
      </c>
      <c r="H1789">
        <v>1428158637</v>
      </c>
      <c r="I1789" s="9">
        <f t="shared" si="108"/>
        <v>42098.613854166666</v>
      </c>
      <c r="J1789">
        <v>1425570237</v>
      </c>
      <c r="K1789" s="9">
        <f t="shared" si="109"/>
        <v>42068.65552083333</v>
      </c>
      <c r="L1789" t="b">
        <v>1</v>
      </c>
      <c r="M1789">
        <v>24</v>
      </c>
      <c r="N1789" t="b">
        <v>0</v>
      </c>
      <c r="O1789" t="s">
        <v>8285</v>
      </c>
      <c r="P1789" s="5">
        <f t="shared" si="110"/>
        <v>15.329999999999998</v>
      </c>
      <c r="Q1789" s="13" t="s">
        <v>8246</v>
      </c>
      <c r="R1789" s="15">
        <f t="shared" si="111"/>
        <v>63.875</v>
      </c>
      <c r="S1789" t="s">
        <v>8338</v>
      </c>
      <c r="T1789" t="s">
        <v>8339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 s="13" t="s">
        <v>8225</v>
      </c>
      <c r="E1790">
        <v>5500</v>
      </c>
      <c r="F1790">
        <v>76</v>
      </c>
      <c r="G1790" t="s">
        <v>8221</v>
      </c>
      <c r="H1790">
        <v>1414795542</v>
      </c>
      <c r="I1790" s="9">
        <f t="shared" si="108"/>
        <v>41943.94840277778</v>
      </c>
      <c r="J1790">
        <v>1412203542</v>
      </c>
      <c r="K1790" s="9">
        <f t="shared" si="109"/>
        <v>41913.94840277778</v>
      </c>
      <c r="L1790" t="b">
        <v>1</v>
      </c>
      <c r="M1790">
        <v>4</v>
      </c>
      <c r="N1790" t="b">
        <v>0</v>
      </c>
      <c r="O1790" t="s">
        <v>8285</v>
      </c>
      <c r="P1790" s="5">
        <f t="shared" si="110"/>
        <v>1.3818181818181818</v>
      </c>
      <c r="Q1790" s="13" t="s">
        <v>8247</v>
      </c>
      <c r="R1790" s="15">
        <f t="shared" si="111"/>
        <v>19</v>
      </c>
      <c r="S1790" t="s">
        <v>8338</v>
      </c>
      <c r="T1790" t="s">
        <v>8339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 s="13" t="s">
        <v>8224</v>
      </c>
      <c r="E1791">
        <v>8000</v>
      </c>
      <c r="F1791">
        <v>40</v>
      </c>
      <c r="G1791" t="s">
        <v>8221</v>
      </c>
      <c r="H1791">
        <v>1421042403</v>
      </c>
      <c r="I1791" s="9">
        <f t="shared" si="108"/>
        <v>42016.250034722223</v>
      </c>
      <c r="J1791">
        <v>1415858403</v>
      </c>
      <c r="K1791" s="9">
        <f t="shared" si="109"/>
        <v>41956.250034722223</v>
      </c>
      <c r="L1791" t="b">
        <v>1</v>
      </c>
      <c r="M1791">
        <v>4</v>
      </c>
      <c r="N1791" t="b">
        <v>0</v>
      </c>
      <c r="O1791" t="s">
        <v>8285</v>
      </c>
      <c r="P1791" s="5">
        <f t="shared" si="110"/>
        <v>0.5</v>
      </c>
      <c r="Q1791" s="13" t="s">
        <v>8246</v>
      </c>
      <c r="R1791" s="15">
        <f t="shared" si="111"/>
        <v>10</v>
      </c>
      <c r="S1791" t="s">
        <v>8338</v>
      </c>
      <c r="T1791" t="s">
        <v>8339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 s="13" t="s">
        <v>8224</v>
      </c>
      <c r="E1792">
        <v>33000</v>
      </c>
      <c r="F1792">
        <v>1636</v>
      </c>
      <c r="G1792" t="s">
        <v>8221</v>
      </c>
      <c r="H1792">
        <v>1423152678</v>
      </c>
      <c r="I1792" s="9">
        <f t="shared" si="108"/>
        <v>42040.674513888895</v>
      </c>
      <c r="J1792">
        <v>1420560678</v>
      </c>
      <c r="K1792" s="9">
        <f t="shared" si="109"/>
        <v>42010.674513888895</v>
      </c>
      <c r="L1792" t="b">
        <v>1</v>
      </c>
      <c r="M1792">
        <v>15</v>
      </c>
      <c r="N1792" t="b">
        <v>0</v>
      </c>
      <c r="O1792" t="s">
        <v>8285</v>
      </c>
      <c r="P1792" s="5">
        <f t="shared" si="110"/>
        <v>4.957575757575758</v>
      </c>
      <c r="Q1792" s="13" t="s">
        <v>8246</v>
      </c>
      <c r="R1792" s="15">
        <f t="shared" si="111"/>
        <v>109.06666666666666</v>
      </c>
      <c r="S1792" t="s">
        <v>8338</v>
      </c>
      <c r="T1792" t="s">
        <v>8339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 s="13" t="s">
        <v>8225</v>
      </c>
      <c r="E1793">
        <v>3000</v>
      </c>
      <c r="F1793">
        <v>107</v>
      </c>
      <c r="G1793" t="s">
        <v>8221</v>
      </c>
      <c r="H1793">
        <v>1422553565</v>
      </c>
      <c r="I1793" s="9">
        <f t="shared" si="108"/>
        <v>42033.740335648152</v>
      </c>
      <c r="J1793">
        <v>1417369565</v>
      </c>
      <c r="K1793" s="9">
        <f t="shared" si="109"/>
        <v>41973.740335648152</v>
      </c>
      <c r="L1793" t="b">
        <v>1</v>
      </c>
      <c r="M1793">
        <v>4</v>
      </c>
      <c r="N1793" t="b">
        <v>0</v>
      </c>
      <c r="O1793" t="s">
        <v>8285</v>
      </c>
      <c r="P1793" s="5">
        <f t="shared" si="110"/>
        <v>3.5666666666666664</v>
      </c>
      <c r="Q1793" s="13" t="s">
        <v>8247</v>
      </c>
      <c r="R1793" s="15">
        <f t="shared" si="111"/>
        <v>26.75</v>
      </c>
      <c r="S1793" t="s">
        <v>8338</v>
      </c>
      <c r="T1793" t="s">
        <v>8339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 s="13" t="s">
        <v>8224</v>
      </c>
      <c r="E1794">
        <v>25000</v>
      </c>
      <c r="F1794">
        <v>15281</v>
      </c>
      <c r="G1794" t="s">
        <v>8221</v>
      </c>
      <c r="H1794">
        <v>1439189940</v>
      </c>
      <c r="I1794" s="9">
        <f t="shared" ref="I1794:I1857" si="112">(((H1794/60)/60)/24)+DATE(1970,1,1)</f>
        <v>42226.290972222225</v>
      </c>
      <c r="J1794">
        <v>1435970682</v>
      </c>
      <c r="K1794" s="9">
        <f t="shared" ref="K1794:K1857" si="113">(((J1794/60)/60)/24)+DATE(1970,1,1)</f>
        <v>42189.031041666662</v>
      </c>
      <c r="L1794" t="b">
        <v>1</v>
      </c>
      <c r="M1794">
        <v>139</v>
      </c>
      <c r="N1794" t="b">
        <v>0</v>
      </c>
      <c r="O1794" t="s">
        <v>8285</v>
      </c>
      <c r="P1794" s="5">
        <f t="shared" ref="P1794:P1857" si="114">F1794/E1794*100</f>
        <v>61.124000000000002</v>
      </c>
      <c r="Q1794" s="13" t="s">
        <v>8246</v>
      </c>
      <c r="R1794" s="15">
        <f t="shared" ref="R1794:R1857" si="115">IF(M1794&gt;0,F1794/M1794,"0")</f>
        <v>109.93525179856115</v>
      </c>
      <c r="S1794" t="s">
        <v>8338</v>
      </c>
      <c r="T1794" t="s">
        <v>8339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 s="13" t="s">
        <v>8226</v>
      </c>
      <c r="E1795">
        <v>3000</v>
      </c>
      <c r="F1795">
        <v>40</v>
      </c>
      <c r="G1795" t="s">
        <v>8221</v>
      </c>
      <c r="H1795">
        <v>1417127040</v>
      </c>
      <c r="I1795" s="9">
        <f t="shared" si="112"/>
        <v>41970.933333333334</v>
      </c>
      <c r="J1795">
        <v>1414531440</v>
      </c>
      <c r="K1795" s="9">
        <f t="shared" si="113"/>
        <v>41940.89166666667</v>
      </c>
      <c r="L1795" t="b">
        <v>1</v>
      </c>
      <c r="M1795">
        <v>2</v>
      </c>
      <c r="N1795" t="b">
        <v>0</v>
      </c>
      <c r="O1795" t="s">
        <v>8285</v>
      </c>
      <c r="P1795" s="5">
        <f t="shared" si="114"/>
        <v>1.3333333333333335</v>
      </c>
      <c r="Q1795" s="13" t="s">
        <v>8248</v>
      </c>
      <c r="R1795" s="15">
        <f t="shared" si="115"/>
        <v>20</v>
      </c>
      <c r="S1795" t="s">
        <v>8338</v>
      </c>
      <c r="T1795" t="s">
        <v>8339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 s="13" t="s">
        <v>8224</v>
      </c>
      <c r="E1796">
        <v>9000</v>
      </c>
      <c r="F1796">
        <v>997</v>
      </c>
      <c r="G1796" t="s">
        <v>8221</v>
      </c>
      <c r="H1796">
        <v>1423660422</v>
      </c>
      <c r="I1796" s="9">
        <f t="shared" si="112"/>
        <v>42046.551180555558</v>
      </c>
      <c r="J1796">
        <v>1420636422</v>
      </c>
      <c r="K1796" s="9">
        <f t="shared" si="113"/>
        <v>42011.551180555558</v>
      </c>
      <c r="L1796" t="b">
        <v>1</v>
      </c>
      <c r="M1796">
        <v>18</v>
      </c>
      <c r="N1796" t="b">
        <v>0</v>
      </c>
      <c r="O1796" t="s">
        <v>8285</v>
      </c>
      <c r="P1796" s="5">
        <f t="shared" si="114"/>
        <v>11.077777777777778</v>
      </c>
      <c r="Q1796" s="13" t="s">
        <v>8246</v>
      </c>
      <c r="R1796" s="15">
        <f t="shared" si="115"/>
        <v>55.388888888888886</v>
      </c>
      <c r="S1796" t="s">
        <v>8338</v>
      </c>
      <c r="T1796" t="s">
        <v>8339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 s="13" t="s">
        <v>8236</v>
      </c>
      <c r="E1797">
        <v>28000</v>
      </c>
      <c r="F1797">
        <v>10846</v>
      </c>
      <c r="G1797" t="s">
        <v>8221</v>
      </c>
      <c r="H1797">
        <v>1476460800</v>
      </c>
      <c r="I1797" s="9">
        <f t="shared" si="112"/>
        <v>42657.666666666672</v>
      </c>
      <c r="J1797">
        <v>1473922541</v>
      </c>
      <c r="K1797" s="9">
        <f t="shared" si="113"/>
        <v>42628.288668981477</v>
      </c>
      <c r="L1797" t="b">
        <v>1</v>
      </c>
      <c r="M1797">
        <v>81</v>
      </c>
      <c r="N1797" t="b">
        <v>0</v>
      </c>
      <c r="O1797" t="s">
        <v>8285</v>
      </c>
      <c r="P1797" s="5">
        <f t="shared" si="114"/>
        <v>38.735714285714288</v>
      </c>
      <c r="Q1797" s="13" t="s">
        <v>8249</v>
      </c>
      <c r="R1797" s="15">
        <f t="shared" si="115"/>
        <v>133.90123456790124</v>
      </c>
      <c r="S1797" t="s">
        <v>8338</v>
      </c>
      <c r="T1797" t="s">
        <v>8339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 s="13" t="s">
        <v>8225</v>
      </c>
      <c r="E1798">
        <v>19000</v>
      </c>
      <c r="F1798">
        <v>4190</v>
      </c>
      <c r="G1798" t="s">
        <v>8221</v>
      </c>
      <c r="H1798">
        <v>1469356366</v>
      </c>
      <c r="I1798" s="9">
        <f t="shared" si="112"/>
        <v>42575.439421296294</v>
      </c>
      <c r="J1798">
        <v>1464172366</v>
      </c>
      <c r="K1798" s="9">
        <f t="shared" si="113"/>
        <v>42515.439421296294</v>
      </c>
      <c r="L1798" t="b">
        <v>1</v>
      </c>
      <c r="M1798">
        <v>86</v>
      </c>
      <c r="N1798" t="b">
        <v>0</v>
      </c>
      <c r="O1798" t="s">
        <v>8285</v>
      </c>
      <c r="P1798" s="5">
        <f t="shared" si="114"/>
        <v>22.05263157894737</v>
      </c>
      <c r="Q1798" s="13" t="s">
        <v>8247</v>
      </c>
      <c r="R1798" s="15">
        <f t="shared" si="115"/>
        <v>48.720930232558139</v>
      </c>
      <c r="S1798" t="s">
        <v>8338</v>
      </c>
      <c r="T1798" t="s">
        <v>8339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 s="13" t="s">
        <v>8224</v>
      </c>
      <c r="E1799">
        <v>10000</v>
      </c>
      <c r="F1799">
        <v>6755</v>
      </c>
      <c r="G1799" t="s">
        <v>8221</v>
      </c>
      <c r="H1799">
        <v>1481809189</v>
      </c>
      <c r="I1799" s="9">
        <f t="shared" si="112"/>
        <v>42719.56931712963</v>
      </c>
      <c r="J1799">
        <v>1479217189</v>
      </c>
      <c r="K1799" s="9">
        <f t="shared" si="113"/>
        <v>42689.56931712963</v>
      </c>
      <c r="L1799" t="b">
        <v>1</v>
      </c>
      <c r="M1799">
        <v>140</v>
      </c>
      <c r="N1799" t="b">
        <v>0</v>
      </c>
      <c r="O1799" t="s">
        <v>8285</v>
      </c>
      <c r="P1799" s="5">
        <f t="shared" si="114"/>
        <v>67.55</v>
      </c>
      <c r="Q1799" s="13" t="s">
        <v>8246</v>
      </c>
      <c r="R1799" s="15">
        <f t="shared" si="115"/>
        <v>48.25</v>
      </c>
      <c r="S1799" t="s">
        <v>8338</v>
      </c>
      <c r="T1799" t="s">
        <v>8339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 s="13" t="s">
        <v>8224</v>
      </c>
      <c r="E1800">
        <v>16000</v>
      </c>
      <c r="F1800">
        <v>2182</v>
      </c>
      <c r="G1800" t="s">
        <v>8221</v>
      </c>
      <c r="H1800">
        <v>1454572233</v>
      </c>
      <c r="I1800" s="9">
        <f t="shared" si="112"/>
        <v>42404.32677083333</v>
      </c>
      <c r="J1800">
        <v>1449388233</v>
      </c>
      <c r="K1800" s="9">
        <f t="shared" si="113"/>
        <v>42344.32677083333</v>
      </c>
      <c r="L1800" t="b">
        <v>1</v>
      </c>
      <c r="M1800">
        <v>37</v>
      </c>
      <c r="N1800" t="b">
        <v>0</v>
      </c>
      <c r="O1800" t="s">
        <v>8285</v>
      </c>
      <c r="P1800" s="5">
        <f t="shared" si="114"/>
        <v>13.637499999999999</v>
      </c>
      <c r="Q1800" s="13" t="s">
        <v>8246</v>
      </c>
      <c r="R1800" s="15">
        <f t="shared" si="115"/>
        <v>58.972972972972975</v>
      </c>
      <c r="S1800" t="s">
        <v>8338</v>
      </c>
      <c r="T1800" t="s">
        <v>8339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 s="13" t="s">
        <v>8225</v>
      </c>
      <c r="E1801">
        <v>4000</v>
      </c>
      <c r="F1801">
        <v>69.83</v>
      </c>
      <c r="G1801" t="s">
        <v>8221</v>
      </c>
      <c r="H1801">
        <v>1415740408</v>
      </c>
      <c r="I1801" s="9">
        <f t="shared" si="112"/>
        <v>41954.884351851855</v>
      </c>
      <c r="J1801">
        <v>1414008808</v>
      </c>
      <c r="K1801" s="9">
        <f t="shared" si="113"/>
        <v>41934.842685185184</v>
      </c>
      <c r="L1801" t="b">
        <v>1</v>
      </c>
      <c r="M1801">
        <v>6</v>
      </c>
      <c r="N1801" t="b">
        <v>0</v>
      </c>
      <c r="O1801" t="s">
        <v>8285</v>
      </c>
      <c r="P1801" s="5">
        <f t="shared" si="114"/>
        <v>1.7457500000000001</v>
      </c>
      <c r="Q1801" s="13" t="s">
        <v>8247</v>
      </c>
      <c r="R1801" s="15">
        <f t="shared" si="115"/>
        <v>11.638333333333334</v>
      </c>
      <c r="S1801" t="s">
        <v>8338</v>
      </c>
      <c r="T1801" t="s">
        <v>8339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 s="13" t="s">
        <v>8225</v>
      </c>
      <c r="E1802">
        <v>46260</v>
      </c>
      <c r="F1802">
        <v>9460</v>
      </c>
      <c r="G1802" t="s">
        <v>8221</v>
      </c>
      <c r="H1802">
        <v>1476109970</v>
      </c>
      <c r="I1802" s="9">
        <f t="shared" si="112"/>
        <v>42653.606134259258</v>
      </c>
      <c r="J1802">
        <v>1473517970</v>
      </c>
      <c r="K1802" s="9">
        <f t="shared" si="113"/>
        <v>42623.606134259258</v>
      </c>
      <c r="L1802" t="b">
        <v>1</v>
      </c>
      <c r="M1802">
        <v>113</v>
      </c>
      <c r="N1802" t="b">
        <v>0</v>
      </c>
      <c r="O1802" t="s">
        <v>8285</v>
      </c>
      <c r="P1802" s="5">
        <f t="shared" si="114"/>
        <v>20.44963251188932</v>
      </c>
      <c r="Q1802" s="13" t="s">
        <v>8247</v>
      </c>
      <c r="R1802" s="15">
        <f t="shared" si="115"/>
        <v>83.716814159292042</v>
      </c>
      <c r="S1802" t="s">
        <v>8338</v>
      </c>
      <c r="T1802" t="s">
        <v>8339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 s="13" t="s">
        <v>8225</v>
      </c>
      <c r="E1803">
        <v>17000</v>
      </c>
      <c r="F1803">
        <v>2355</v>
      </c>
      <c r="G1803" t="s">
        <v>8221</v>
      </c>
      <c r="H1803">
        <v>1450181400</v>
      </c>
      <c r="I1803" s="9">
        <f t="shared" si="112"/>
        <v>42353.506944444445</v>
      </c>
      <c r="J1803">
        <v>1447429868</v>
      </c>
      <c r="K1803" s="9">
        <f t="shared" si="113"/>
        <v>42321.660509259258</v>
      </c>
      <c r="L1803" t="b">
        <v>1</v>
      </c>
      <c r="M1803">
        <v>37</v>
      </c>
      <c r="N1803" t="b">
        <v>0</v>
      </c>
      <c r="O1803" t="s">
        <v>8285</v>
      </c>
      <c r="P1803" s="5">
        <f t="shared" si="114"/>
        <v>13.852941176470587</v>
      </c>
      <c r="Q1803" s="13" t="s">
        <v>8247</v>
      </c>
      <c r="R1803" s="15">
        <f t="shared" si="115"/>
        <v>63.648648648648646</v>
      </c>
      <c r="S1803" t="s">
        <v>8338</v>
      </c>
      <c r="T1803" t="s">
        <v>8339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 s="13" t="s">
        <v>8236</v>
      </c>
      <c r="E1804">
        <v>3500</v>
      </c>
      <c r="F1804">
        <v>1697</v>
      </c>
      <c r="G1804" t="s">
        <v>8221</v>
      </c>
      <c r="H1804">
        <v>1435442340</v>
      </c>
      <c r="I1804" s="9">
        <f t="shared" si="112"/>
        <v>42182.915972222225</v>
      </c>
      <c r="J1804">
        <v>1433416830</v>
      </c>
      <c r="K1804" s="9">
        <f t="shared" si="113"/>
        <v>42159.47256944445</v>
      </c>
      <c r="L1804" t="b">
        <v>1</v>
      </c>
      <c r="M1804">
        <v>18</v>
      </c>
      <c r="N1804" t="b">
        <v>0</v>
      </c>
      <c r="O1804" t="s">
        <v>8285</v>
      </c>
      <c r="P1804" s="5">
        <f t="shared" si="114"/>
        <v>48.485714285714288</v>
      </c>
      <c r="Q1804" s="13" t="s">
        <v>8249</v>
      </c>
      <c r="R1804" s="15">
        <f t="shared" si="115"/>
        <v>94.277777777777771</v>
      </c>
      <c r="S1804" t="s">
        <v>8338</v>
      </c>
      <c r="T1804" t="s">
        <v>8339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 s="13" t="s">
        <v>8224</v>
      </c>
      <c r="E1805">
        <v>17500</v>
      </c>
      <c r="F1805">
        <v>5390</v>
      </c>
      <c r="G1805" t="s">
        <v>8221</v>
      </c>
      <c r="H1805">
        <v>1423878182</v>
      </c>
      <c r="I1805" s="9">
        <f t="shared" si="112"/>
        <v>42049.071550925932</v>
      </c>
      <c r="J1805">
        <v>1421199782</v>
      </c>
      <c r="K1805" s="9">
        <f t="shared" si="113"/>
        <v>42018.071550925932</v>
      </c>
      <c r="L1805" t="b">
        <v>1</v>
      </c>
      <c r="M1805">
        <v>75</v>
      </c>
      <c r="N1805" t="b">
        <v>0</v>
      </c>
      <c r="O1805" t="s">
        <v>8285</v>
      </c>
      <c r="P1805" s="5">
        <f t="shared" si="114"/>
        <v>30.8</v>
      </c>
      <c r="Q1805" s="13" t="s">
        <v>8246</v>
      </c>
      <c r="R1805" s="15">
        <f t="shared" si="115"/>
        <v>71.86666666666666</v>
      </c>
      <c r="S1805" t="s">
        <v>8338</v>
      </c>
      <c r="T1805" t="s">
        <v>8339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 s="13" t="s">
        <v>8224</v>
      </c>
      <c r="E1806">
        <v>15500</v>
      </c>
      <c r="F1806">
        <v>5452</v>
      </c>
      <c r="G1806" t="s">
        <v>8221</v>
      </c>
      <c r="H1806">
        <v>1447521404</v>
      </c>
      <c r="I1806" s="9">
        <f t="shared" si="112"/>
        <v>42322.719953703709</v>
      </c>
      <c r="J1806">
        <v>1444061804</v>
      </c>
      <c r="K1806" s="9">
        <f t="shared" si="113"/>
        <v>42282.678287037037</v>
      </c>
      <c r="L1806" t="b">
        <v>1</v>
      </c>
      <c r="M1806">
        <v>52</v>
      </c>
      <c r="N1806" t="b">
        <v>0</v>
      </c>
      <c r="O1806" t="s">
        <v>8285</v>
      </c>
      <c r="P1806" s="5">
        <f t="shared" si="114"/>
        <v>35.174193548387095</v>
      </c>
      <c r="Q1806" s="13" t="s">
        <v>8246</v>
      </c>
      <c r="R1806" s="15">
        <f t="shared" si="115"/>
        <v>104.84615384615384</v>
      </c>
      <c r="S1806" t="s">
        <v>8338</v>
      </c>
      <c r="T1806" t="s">
        <v>8339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 s="13" t="s">
        <v>8236</v>
      </c>
      <c r="E1807">
        <v>22500</v>
      </c>
      <c r="F1807">
        <v>8191</v>
      </c>
      <c r="G1807" t="s">
        <v>8221</v>
      </c>
      <c r="H1807">
        <v>1443808800</v>
      </c>
      <c r="I1807" s="9">
        <f t="shared" si="112"/>
        <v>42279.75</v>
      </c>
      <c r="J1807">
        <v>1441048658</v>
      </c>
      <c r="K1807" s="9">
        <f t="shared" si="113"/>
        <v>42247.803912037038</v>
      </c>
      <c r="L1807" t="b">
        <v>1</v>
      </c>
      <c r="M1807">
        <v>122</v>
      </c>
      <c r="N1807" t="b">
        <v>0</v>
      </c>
      <c r="O1807" t="s">
        <v>8285</v>
      </c>
      <c r="P1807" s="5">
        <f t="shared" si="114"/>
        <v>36.404444444444444</v>
      </c>
      <c r="Q1807" s="13" t="s">
        <v>8249</v>
      </c>
      <c r="R1807" s="15">
        <f t="shared" si="115"/>
        <v>67.139344262295083</v>
      </c>
      <c r="S1807" t="s">
        <v>8338</v>
      </c>
      <c r="T1807" t="s">
        <v>8339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 s="13" t="s">
        <v>8225</v>
      </c>
      <c r="E1808">
        <v>20000</v>
      </c>
      <c r="F1808">
        <v>591</v>
      </c>
      <c r="G1808" t="s">
        <v>8221</v>
      </c>
      <c r="H1808">
        <v>1412090349</v>
      </c>
      <c r="I1808" s="9">
        <f t="shared" si="112"/>
        <v>41912.638298611113</v>
      </c>
      <c r="J1808">
        <v>1409066349</v>
      </c>
      <c r="K1808" s="9">
        <f t="shared" si="113"/>
        <v>41877.638298611113</v>
      </c>
      <c r="L1808" t="b">
        <v>1</v>
      </c>
      <c r="M1808">
        <v>8</v>
      </c>
      <c r="N1808" t="b">
        <v>0</v>
      </c>
      <c r="O1808" t="s">
        <v>8285</v>
      </c>
      <c r="P1808" s="5">
        <f t="shared" si="114"/>
        <v>2.9550000000000001</v>
      </c>
      <c r="Q1808" s="13" t="s">
        <v>8247</v>
      </c>
      <c r="R1808" s="15">
        <f t="shared" si="115"/>
        <v>73.875</v>
      </c>
      <c r="S1808" t="s">
        <v>8338</v>
      </c>
      <c r="T1808" t="s">
        <v>8339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 s="13" t="s">
        <v>8224</v>
      </c>
      <c r="E1809">
        <v>5000</v>
      </c>
      <c r="F1809">
        <v>553</v>
      </c>
      <c r="G1809" t="s">
        <v>8221</v>
      </c>
      <c r="H1809">
        <v>1411868313</v>
      </c>
      <c r="I1809" s="9">
        <f t="shared" si="112"/>
        <v>41910.068437499998</v>
      </c>
      <c r="J1809">
        <v>1409276313</v>
      </c>
      <c r="K1809" s="9">
        <f t="shared" si="113"/>
        <v>41880.068437499998</v>
      </c>
      <c r="L1809" t="b">
        <v>1</v>
      </c>
      <c r="M1809">
        <v>8</v>
      </c>
      <c r="N1809" t="b">
        <v>0</v>
      </c>
      <c r="O1809" t="s">
        <v>8285</v>
      </c>
      <c r="P1809" s="5">
        <f t="shared" si="114"/>
        <v>11.06</v>
      </c>
      <c r="Q1809" s="13" t="s">
        <v>8246</v>
      </c>
      <c r="R1809" s="15">
        <f t="shared" si="115"/>
        <v>69.125</v>
      </c>
      <c r="S1809" t="s">
        <v>8338</v>
      </c>
      <c r="T1809" t="s">
        <v>8339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 s="13" t="s">
        <v>8224</v>
      </c>
      <c r="E1810">
        <v>28000</v>
      </c>
      <c r="F1810">
        <v>11594</v>
      </c>
      <c r="G1810" t="s">
        <v>8221</v>
      </c>
      <c r="H1810">
        <v>1486830030</v>
      </c>
      <c r="I1810" s="9">
        <f t="shared" si="112"/>
        <v>42777.680902777778</v>
      </c>
      <c r="J1810">
        <v>1483806030</v>
      </c>
      <c r="K1810" s="9">
        <f t="shared" si="113"/>
        <v>42742.680902777778</v>
      </c>
      <c r="L1810" t="b">
        <v>1</v>
      </c>
      <c r="M1810">
        <v>96</v>
      </c>
      <c r="N1810" t="b">
        <v>0</v>
      </c>
      <c r="O1810" t="s">
        <v>8285</v>
      </c>
      <c r="P1810" s="5">
        <f t="shared" si="114"/>
        <v>41.407142857142858</v>
      </c>
      <c r="Q1810" s="13" t="s">
        <v>8246</v>
      </c>
      <c r="R1810" s="15">
        <f t="shared" si="115"/>
        <v>120.77083333333333</v>
      </c>
      <c r="S1810" t="s">
        <v>8338</v>
      </c>
      <c r="T1810" t="s">
        <v>8339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 s="13" t="s">
        <v>8229</v>
      </c>
      <c r="E1811">
        <v>3500</v>
      </c>
      <c r="F1811">
        <v>380</v>
      </c>
      <c r="G1811" t="s">
        <v>8221</v>
      </c>
      <c r="H1811">
        <v>1425246439</v>
      </c>
      <c r="I1811" s="9">
        <f t="shared" si="112"/>
        <v>42064.907858796301</v>
      </c>
      <c r="J1811">
        <v>1422222439</v>
      </c>
      <c r="K1811" s="9">
        <f t="shared" si="113"/>
        <v>42029.907858796301</v>
      </c>
      <c r="L1811" t="b">
        <v>1</v>
      </c>
      <c r="M1811">
        <v>9</v>
      </c>
      <c r="N1811" t="b">
        <v>0</v>
      </c>
      <c r="O1811" t="s">
        <v>8285</v>
      </c>
      <c r="P1811" s="5">
        <f t="shared" si="114"/>
        <v>10.857142857142858</v>
      </c>
      <c r="Q1811" s="13" t="s">
        <v>8251</v>
      </c>
      <c r="R1811" s="15">
        <f t="shared" si="115"/>
        <v>42.222222222222221</v>
      </c>
      <c r="S1811" t="s">
        <v>8338</v>
      </c>
      <c r="T1811" t="s">
        <v>8339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 s="13" t="s">
        <v>8224</v>
      </c>
      <c r="E1812">
        <v>450</v>
      </c>
      <c r="F1812">
        <v>15</v>
      </c>
      <c r="G1812" t="s">
        <v>8221</v>
      </c>
      <c r="H1812">
        <v>1408657826</v>
      </c>
      <c r="I1812" s="9">
        <f t="shared" si="112"/>
        <v>41872.91002314815</v>
      </c>
      <c r="J1812">
        <v>1407621026</v>
      </c>
      <c r="K1812" s="9">
        <f t="shared" si="113"/>
        <v>41860.91002314815</v>
      </c>
      <c r="L1812" t="b">
        <v>0</v>
      </c>
      <c r="M1812">
        <v>2</v>
      </c>
      <c r="N1812" t="b">
        <v>0</v>
      </c>
      <c r="O1812" t="s">
        <v>8285</v>
      </c>
      <c r="P1812" s="5">
        <f t="shared" si="114"/>
        <v>3.3333333333333335</v>
      </c>
      <c r="Q1812" s="13" t="s">
        <v>8246</v>
      </c>
      <c r="R1812" s="15">
        <f t="shared" si="115"/>
        <v>7.5</v>
      </c>
      <c r="S1812" t="s">
        <v>8338</v>
      </c>
      <c r="T1812" t="s">
        <v>8339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 s="13" t="s">
        <v>8224</v>
      </c>
      <c r="E1813">
        <v>54000</v>
      </c>
      <c r="F1813">
        <v>40</v>
      </c>
      <c r="G1813" t="s">
        <v>8221</v>
      </c>
      <c r="H1813">
        <v>1414123200</v>
      </c>
      <c r="I1813" s="9">
        <f t="shared" si="112"/>
        <v>41936.166666666664</v>
      </c>
      <c r="J1813">
        <v>1408962270</v>
      </c>
      <c r="K1813" s="9">
        <f t="shared" si="113"/>
        <v>41876.433680555558</v>
      </c>
      <c r="L1813" t="b">
        <v>0</v>
      </c>
      <c r="M1813">
        <v>26</v>
      </c>
      <c r="N1813" t="b">
        <v>0</v>
      </c>
      <c r="O1813" t="s">
        <v>8285</v>
      </c>
      <c r="P1813" s="5">
        <f t="shared" si="114"/>
        <v>7.407407407407407E-2</v>
      </c>
      <c r="Q1813" s="13" t="s">
        <v>8246</v>
      </c>
      <c r="R1813" s="15">
        <f t="shared" si="115"/>
        <v>1.5384615384615385</v>
      </c>
      <c r="S1813" t="s">
        <v>8338</v>
      </c>
      <c r="T1813" t="s">
        <v>8339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 s="13" t="s">
        <v>8225</v>
      </c>
      <c r="E1814">
        <v>6500</v>
      </c>
      <c r="F1814">
        <v>865</v>
      </c>
      <c r="G1814" t="s">
        <v>8221</v>
      </c>
      <c r="H1814">
        <v>1467531536</v>
      </c>
      <c r="I1814" s="9">
        <f t="shared" si="112"/>
        <v>42554.318703703699</v>
      </c>
      <c r="J1814">
        <v>1464939536</v>
      </c>
      <c r="K1814" s="9">
        <f t="shared" si="113"/>
        <v>42524.318703703699</v>
      </c>
      <c r="L1814" t="b">
        <v>0</v>
      </c>
      <c r="M1814">
        <v>23</v>
      </c>
      <c r="N1814" t="b">
        <v>0</v>
      </c>
      <c r="O1814" t="s">
        <v>8285</v>
      </c>
      <c r="P1814" s="5">
        <f t="shared" si="114"/>
        <v>13.307692307692307</v>
      </c>
      <c r="Q1814" s="13" t="s">
        <v>8247</v>
      </c>
      <c r="R1814" s="15">
        <f t="shared" si="115"/>
        <v>37.608695652173914</v>
      </c>
      <c r="S1814" t="s">
        <v>8338</v>
      </c>
      <c r="T1814" t="s">
        <v>8339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 s="13" t="s">
        <v>8225</v>
      </c>
      <c r="E1815">
        <v>8750</v>
      </c>
      <c r="F1815">
        <v>0</v>
      </c>
      <c r="G1815" t="s">
        <v>8221</v>
      </c>
      <c r="H1815">
        <v>1407532812</v>
      </c>
      <c r="I1815" s="9">
        <f t="shared" si="112"/>
        <v>41859.889027777775</v>
      </c>
      <c r="J1815">
        <v>1404940812</v>
      </c>
      <c r="K1815" s="9">
        <f t="shared" si="113"/>
        <v>41829.889027777775</v>
      </c>
      <c r="L1815" t="b">
        <v>0</v>
      </c>
      <c r="M1815">
        <v>0</v>
      </c>
      <c r="N1815" t="b">
        <v>0</v>
      </c>
      <c r="O1815" t="s">
        <v>8285</v>
      </c>
      <c r="P1815" s="5">
        <f t="shared" si="114"/>
        <v>0</v>
      </c>
      <c r="Q1815" s="13" t="s">
        <v>8247</v>
      </c>
      <c r="R1815" s="15" t="str">
        <f t="shared" si="115"/>
        <v>0</v>
      </c>
      <c r="S1815" t="s">
        <v>8338</v>
      </c>
      <c r="T1815" t="s">
        <v>8339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 s="13" t="s">
        <v>8225</v>
      </c>
      <c r="E1816">
        <v>12000</v>
      </c>
      <c r="F1816">
        <v>5902</v>
      </c>
      <c r="G1816" t="s">
        <v>8221</v>
      </c>
      <c r="H1816">
        <v>1425108736</v>
      </c>
      <c r="I1816" s="9">
        <f t="shared" si="112"/>
        <v>42063.314074074078</v>
      </c>
      <c r="J1816">
        <v>1422516736</v>
      </c>
      <c r="K1816" s="9">
        <f t="shared" si="113"/>
        <v>42033.314074074078</v>
      </c>
      <c r="L1816" t="b">
        <v>0</v>
      </c>
      <c r="M1816">
        <v>140</v>
      </c>
      <c r="N1816" t="b">
        <v>0</v>
      </c>
      <c r="O1816" t="s">
        <v>8285</v>
      </c>
      <c r="P1816" s="5">
        <f t="shared" si="114"/>
        <v>49.183333333333337</v>
      </c>
      <c r="Q1816" s="13" t="s">
        <v>8247</v>
      </c>
      <c r="R1816" s="15">
        <f t="shared" si="115"/>
        <v>42.157142857142858</v>
      </c>
      <c r="S1816" t="s">
        <v>8338</v>
      </c>
      <c r="T1816" t="s">
        <v>8339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 s="13" t="s">
        <v>8224</v>
      </c>
      <c r="E1817">
        <v>3000</v>
      </c>
      <c r="F1817">
        <v>0</v>
      </c>
      <c r="G1817" t="s">
        <v>8221</v>
      </c>
      <c r="H1817">
        <v>1435787137</v>
      </c>
      <c r="I1817" s="9">
        <f t="shared" si="112"/>
        <v>42186.906678240746</v>
      </c>
      <c r="J1817">
        <v>1434577537</v>
      </c>
      <c r="K1817" s="9">
        <f t="shared" si="113"/>
        <v>42172.906678240746</v>
      </c>
      <c r="L1817" t="b">
        <v>0</v>
      </c>
      <c r="M1817">
        <v>0</v>
      </c>
      <c r="N1817" t="b">
        <v>0</v>
      </c>
      <c r="O1817" t="s">
        <v>8285</v>
      </c>
      <c r="P1817" s="5">
        <f t="shared" si="114"/>
        <v>0</v>
      </c>
      <c r="Q1817" s="13" t="s">
        <v>8246</v>
      </c>
      <c r="R1817" s="15" t="str">
        <f t="shared" si="115"/>
        <v>0</v>
      </c>
      <c r="S1817" t="s">
        <v>8338</v>
      </c>
      <c r="T1817" t="s">
        <v>8339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 s="13" t="s">
        <v>8240</v>
      </c>
      <c r="E1818">
        <v>25000</v>
      </c>
      <c r="F1818">
        <v>509</v>
      </c>
      <c r="G1818" t="s">
        <v>8221</v>
      </c>
      <c r="H1818">
        <v>1469473200</v>
      </c>
      <c r="I1818" s="9">
        <f t="shared" si="112"/>
        <v>42576.791666666672</v>
      </c>
      <c r="J1818">
        <v>1467061303</v>
      </c>
      <c r="K1818" s="9">
        <f t="shared" si="113"/>
        <v>42548.876192129625</v>
      </c>
      <c r="L1818" t="b">
        <v>0</v>
      </c>
      <c r="M1818">
        <v>6</v>
      </c>
      <c r="N1818" t="b">
        <v>0</v>
      </c>
      <c r="O1818" t="s">
        <v>8285</v>
      </c>
      <c r="P1818" s="5">
        <f t="shared" si="114"/>
        <v>2.036</v>
      </c>
      <c r="Q1818" s="13" t="s">
        <v>8257</v>
      </c>
      <c r="R1818" s="15">
        <f t="shared" si="115"/>
        <v>84.833333333333329</v>
      </c>
      <c r="S1818" t="s">
        <v>8338</v>
      </c>
      <c r="T1818" t="s">
        <v>8339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 s="13" t="s">
        <v>8224</v>
      </c>
      <c r="E1819">
        <v>18000</v>
      </c>
      <c r="F1819">
        <v>9419</v>
      </c>
      <c r="G1819" t="s">
        <v>8221</v>
      </c>
      <c r="H1819">
        <v>1485759540</v>
      </c>
      <c r="I1819" s="9">
        <f t="shared" si="112"/>
        <v>42765.290972222225</v>
      </c>
      <c r="J1819">
        <v>1480607607</v>
      </c>
      <c r="K1819" s="9">
        <f t="shared" si="113"/>
        <v>42705.662118055552</v>
      </c>
      <c r="L1819" t="b">
        <v>0</v>
      </c>
      <c r="M1819">
        <v>100</v>
      </c>
      <c r="N1819" t="b">
        <v>0</v>
      </c>
      <c r="O1819" t="s">
        <v>8285</v>
      </c>
      <c r="P1819" s="5">
        <f t="shared" si="114"/>
        <v>52.327777777777776</v>
      </c>
      <c r="Q1819" s="13" t="s">
        <v>8246</v>
      </c>
      <c r="R1819" s="15">
        <f t="shared" si="115"/>
        <v>94.19</v>
      </c>
      <c r="S1819" t="s">
        <v>8338</v>
      </c>
      <c r="T1819" t="s">
        <v>8339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 s="13" t="s">
        <v>8224</v>
      </c>
      <c r="E1820">
        <v>15000</v>
      </c>
      <c r="F1820">
        <v>0</v>
      </c>
      <c r="G1820" t="s">
        <v>8221</v>
      </c>
      <c r="H1820">
        <v>1428035850</v>
      </c>
      <c r="I1820" s="9">
        <f t="shared" si="112"/>
        <v>42097.192708333328</v>
      </c>
      <c r="J1820">
        <v>1425447450</v>
      </c>
      <c r="K1820" s="9">
        <f t="shared" si="113"/>
        <v>42067.234375</v>
      </c>
      <c r="L1820" t="b">
        <v>0</v>
      </c>
      <c r="M1820">
        <v>0</v>
      </c>
      <c r="N1820" t="b">
        <v>0</v>
      </c>
      <c r="O1820" t="s">
        <v>8285</v>
      </c>
      <c r="P1820" s="5">
        <f t="shared" si="114"/>
        <v>0</v>
      </c>
      <c r="Q1820" s="13" t="s">
        <v>8246</v>
      </c>
      <c r="R1820" s="15" t="str">
        <f t="shared" si="115"/>
        <v>0</v>
      </c>
      <c r="S1820" t="s">
        <v>8338</v>
      </c>
      <c r="T1820" t="s">
        <v>8339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 s="13" t="s">
        <v>8224</v>
      </c>
      <c r="E1821">
        <v>1200</v>
      </c>
      <c r="F1821">
        <v>25</v>
      </c>
      <c r="G1821" t="s">
        <v>8221</v>
      </c>
      <c r="H1821">
        <v>1406743396</v>
      </c>
      <c r="I1821" s="9">
        <f t="shared" si="112"/>
        <v>41850.752268518518</v>
      </c>
      <c r="J1821">
        <v>1404151396</v>
      </c>
      <c r="K1821" s="9">
        <f t="shared" si="113"/>
        <v>41820.752268518518</v>
      </c>
      <c r="L1821" t="b">
        <v>0</v>
      </c>
      <c r="M1821">
        <v>4</v>
      </c>
      <c r="N1821" t="b">
        <v>0</v>
      </c>
      <c r="O1821" t="s">
        <v>8285</v>
      </c>
      <c r="P1821" s="5">
        <f t="shared" si="114"/>
        <v>2.083333333333333</v>
      </c>
      <c r="Q1821" s="13" t="s">
        <v>8246</v>
      </c>
      <c r="R1821" s="15">
        <f t="shared" si="115"/>
        <v>6.25</v>
      </c>
      <c r="S1821" t="s">
        <v>8338</v>
      </c>
      <c r="T1821" t="s">
        <v>8339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 s="13" t="s">
        <v>8224</v>
      </c>
      <c r="E1822">
        <v>26000</v>
      </c>
      <c r="F1822">
        <v>1707</v>
      </c>
      <c r="G1822" t="s">
        <v>8221</v>
      </c>
      <c r="H1822">
        <v>1427850090</v>
      </c>
      <c r="I1822" s="9">
        <f t="shared" si="112"/>
        <v>42095.042708333334</v>
      </c>
      <c r="J1822">
        <v>1425261690</v>
      </c>
      <c r="K1822" s="9">
        <f t="shared" si="113"/>
        <v>42065.084375000006</v>
      </c>
      <c r="L1822" t="b">
        <v>0</v>
      </c>
      <c r="M1822">
        <v>8</v>
      </c>
      <c r="N1822" t="b">
        <v>0</v>
      </c>
      <c r="O1822" t="s">
        <v>8285</v>
      </c>
      <c r="P1822" s="5">
        <f t="shared" si="114"/>
        <v>6.565384615384616</v>
      </c>
      <c r="Q1822" s="13" t="s">
        <v>8246</v>
      </c>
      <c r="R1822" s="15">
        <f t="shared" si="115"/>
        <v>213.375</v>
      </c>
      <c r="S1822" t="s">
        <v>8338</v>
      </c>
      <c r="T1822" t="s">
        <v>8339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 s="13" t="s">
        <v>8224</v>
      </c>
      <c r="E1823">
        <v>2500</v>
      </c>
      <c r="F1823">
        <v>3372.25</v>
      </c>
      <c r="G1823" t="s">
        <v>8219</v>
      </c>
      <c r="H1823">
        <v>1330760367</v>
      </c>
      <c r="I1823" s="9">
        <f t="shared" si="112"/>
        <v>40971.319062499999</v>
      </c>
      <c r="J1823">
        <v>1326872367</v>
      </c>
      <c r="K1823" s="9">
        <f t="shared" si="113"/>
        <v>40926.319062499999</v>
      </c>
      <c r="L1823" t="b">
        <v>0</v>
      </c>
      <c r="M1823">
        <v>57</v>
      </c>
      <c r="N1823" t="b">
        <v>1</v>
      </c>
      <c r="O1823" t="s">
        <v>8276</v>
      </c>
      <c r="P1823" s="5">
        <f t="shared" si="114"/>
        <v>134.88999999999999</v>
      </c>
      <c r="Q1823" s="13" t="s">
        <v>8246</v>
      </c>
      <c r="R1823" s="15">
        <f t="shared" si="115"/>
        <v>59.162280701754383</v>
      </c>
      <c r="S1823" t="s">
        <v>8325</v>
      </c>
      <c r="T1823" t="s">
        <v>8326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 s="13" t="s">
        <v>8229</v>
      </c>
      <c r="E1824">
        <v>300</v>
      </c>
      <c r="F1824">
        <v>300</v>
      </c>
      <c r="G1824" t="s">
        <v>8219</v>
      </c>
      <c r="H1824">
        <v>1391194860</v>
      </c>
      <c r="I1824" s="9">
        <f t="shared" si="112"/>
        <v>41670.792361111111</v>
      </c>
      <c r="J1824">
        <v>1388084862</v>
      </c>
      <c r="K1824" s="9">
        <f t="shared" si="113"/>
        <v>41634.797013888885</v>
      </c>
      <c r="L1824" t="b">
        <v>0</v>
      </c>
      <c r="M1824">
        <v>11</v>
      </c>
      <c r="N1824" t="b">
        <v>1</v>
      </c>
      <c r="O1824" t="s">
        <v>8276</v>
      </c>
      <c r="P1824" s="5">
        <f t="shared" si="114"/>
        <v>100</v>
      </c>
      <c r="Q1824" s="13" t="s">
        <v>8251</v>
      </c>
      <c r="R1824" s="15">
        <f t="shared" si="115"/>
        <v>27.272727272727273</v>
      </c>
      <c r="S1824" t="s">
        <v>8325</v>
      </c>
      <c r="T1824" t="s">
        <v>8326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 s="13" t="s">
        <v>8224</v>
      </c>
      <c r="E1825">
        <v>700</v>
      </c>
      <c r="F1825">
        <v>811</v>
      </c>
      <c r="G1825" t="s">
        <v>8219</v>
      </c>
      <c r="H1825">
        <v>1351095976</v>
      </c>
      <c r="I1825" s="9">
        <f t="shared" si="112"/>
        <v>41206.684907407405</v>
      </c>
      <c r="J1825">
        <v>1348503976</v>
      </c>
      <c r="K1825" s="9">
        <f t="shared" si="113"/>
        <v>41176.684907407405</v>
      </c>
      <c r="L1825" t="b">
        <v>0</v>
      </c>
      <c r="M1825">
        <v>33</v>
      </c>
      <c r="N1825" t="b">
        <v>1</v>
      </c>
      <c r="O1825" t="s">
        <v>8276</v>
      </c>
      <c r="P1825" s="5">
        <f t="shared" si="114"/>
        <v>115.85714285714286</v>
      </c>
      <c r="Q1825" s="13" t="s">
        <v>8246</v>
      </c>
      <c r="R1825" s="15">
        <f t="shared" si="115"/>
        <v>24.575757575757574</v>
      </c>
      <c r="S1825" t="s">
        <v>8325</v>
      </c>
      <c r="T1825" t="s">
        <v>8326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 s="13" t="s">
        <v>8224</v>
      </c>
      <c r="E1826">
        <v>3000</v>
      </c>
      <c r="F1826">
        <v>3002</v>
      </c>
      <c r="G1826" t="s">
        <v>8219</v>
      </c>
      <c r="H1826">
        <v>1389146880</v>
      </c>
      <c r="I1826" s="9">
        <f t="shared" si="112"/>
        <v>41647.088888888888</v>
      </c>
      <c r="J1826">
        <v>1387403967</v>
      </c>
      <c r="K1826" s="9">
        <f t="shared" si="113"/>
        <v>41626.916284722225</v>
      </c>
      <c r="L1826" t="b">
        <v>0</v>
      </c>
      <c r="M1826">
        <v>40</v>
      </c>
      <c r="N1826" t="b">
        <v>1</v>
      </c>
      <c r="O1826" t="s">
        <v>8276</v>
      </c>
      <c r="P1826" s="5">
        <f t="shared" si="114"/>
        <v>100.06666666666666</v>
      </c>
      <c r="Q1826" s="13" t="s">
        <v>8246</v>
      </c>
      <c r="R1826" s="15">
        <f t="shared" si="115"/>
        <v>75.05</v>
      </c>
      <c r="S1826" t="s">
        <v>8325</v>
      </c>
      <c r="T1826" t="s">
        <v>8326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 s="13" t="s">
        <v>8224</v>
      </c>
      <c r="E1827">
        <v>2000</v>
      </c>
      <c r="F1827">
        <v>2101</v>
      </c>
      <c r="G1827" t="s">
        <v>8219</v>
      </c>
      <c r="H1827">
        <v>1373572903</v>
      </c>
      <c r="I1827" s="9">
        <f t="shared" si="112"/>
        <v>41466.83452546296</v>
      </c>
      <c r="J1827">
        <v>1371585703</v>
      </c>
      <c r="K1827" s="9">
        <f t="shared" si="113"/>
        <v>41443.83452546296</v>
      </c>
      <c r="L1827" t="b">
        <v>0</v>
      </c>
      <c r="M1827">
        <v>50</v>
      </c>
      <c r="N1827" t="b">
        <v>1</v>
      </c>
      <c r="O1827" t="s">
        <v>8276</v>
      </c>
      <c r="P1827" s="5">
        <f t="shared" si="114"/>
        <v>105.05</v>
      </c>
      <c r="Q1827" s="13" t="s">
        <v>8246</v>
      </c>
      <c r="R1827" s="15">
        <f t="shared" si="115"/>
        <v>42.02</v>
      </c>
      <c r="S1827" t="s">
        <v>8325</v>
      </c>
      <c r="T1827" t="s">
        <v>8326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 s="13" t="s">
        <v>8224</v>
      </c>
      <c r="E1828">
        <v>2000</v>
      </c>
      <c r="F1828">
        <v>2020</v>
      </c>
      <c r="G1828" t="s">
        <v>8219</v>
      </c>
      <c r="H1828">
        <v>1392675017</v>
      </c>
      <c r="I1828" s="9">
        <f t="shared" si="112"/>
        <v>41687.923807870371</v>
      </c>
      <c r="J1828">
        <v>1390083017</v>
      </c>
      <c r="K1828" s="9">
        <f t="shared" si="113"/>
        <v>41657.923807870371</v>
      </c>
      <c r="L1828" t="b">
        <v>0</v>
      </c>
      <c r="M1828">
        <v>38</v>
      </c>
      <c r="N1828" t="b">
        <v>1</v>
      </c>
      <c r="O1828" t="s">
        <v>8276</v>
      </c>
      <c r="P1828" s="5">
        <f t="shared" si="114"/>
        <v>101</v>
      </c>
      <c r="Q1828" s="13" t="s">
        <v>8246</v>
      </c>
      <c r="R1828" s="15">
        <f t="shared" si="115"/>
        <v>53.157894736842103</v>
      </c>
      <c r="S1828" t="s">
        <v>8325</v>
      </c>
      <c r="T1828" t="s">
        <v>8326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 s="13" t="s">
        <v>8224</v>
      </c>
      <c r="E1829">
        <v>8000</v>
      </c>
      <c r="F1829">
        <v>8053</v>
      </c>
      <c r="G1829" t="s">
        <v>8219</v>
      </c>
      <c r="H1829">
        <v>1299138561</v>
      </c>
      <c r="I1829" s="9">
        <f t="shared" si="112"/>
        <v>40605.325937499998</v>
      </c>
      <c r="J1829">
        <v>1294818561</v>
      </c>
      <c r="K1829" s="9">
        <f t="shared" si="113"/>
        <v>40555.325937499998</v>
      </c>
      <c r="L1829" t="b">
        <v>0</v>
      </c>
      <c r="M1829">
        <v>96</v>
      </c>
      <c r="N1829" t="b">
        <v>1</v>
      </c>
      <c r="O1829" t="s">
        <v>8276</v>
      </c>
      <c r="P1829" s="5">
        <f t="shared" si="114"/>
        <v>100.66250000000001</v>
      </c>
      <c r="Q1829" s="13" t="s">
        <v>8246</v>
      </c>
      <c r="R1829" s="15">
        <f t="shared" si="115"/>
        <v>83.885416666666671</v>
      </c>
      <c r="S1829" t="s">
        <v>8325</v>
      </c>
      <c r="T1829" t="s">
        <v>8326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 s="13" t="s">
        <v>8224</v>
      </c>
      <c r="E1830">
        <v>20000</v>
      </c>
      <c r="F1830">
        <v>20032</v>
      </c>
      <c r="G1830" t="s">
        <v>8219</v>
      </c>
      <c r="H1830">
        <v>1399672800</v>
      </c>
      <c r="I1830" s="9">
        <f t="shared" si="112"/>
        <v>41768.916666666664</v>
      </c>
      <c r="J1830">
        <v>1396906530</v>
      </c>
      <c r="K1830" s="9">
        <f t="shared" si="113"/>
        <v>41736.899652777778</v>
      </c>
      <c r="L1830" t="b">
        <v>0</v>
      </c>
      <c r="M1830">
        <v>48</v>
      </c>
      <c r="N1830" t="b">
        <v>1</v>
      </c>
      <c r="O1830" t="s">
        <v>8276</v>
      </c>
      <c r="P1830" s="5">
        <f t="shared" si="114"/>
        <v>100.16000000000001</v>
      </c>
      <c r="Q1830" s="13" t="s">
        <v>8246</v>
      </c>
      <c r="R1830" s="15">
        <f t="shared" si="115"/>
        <v>417.33333333333331</v>
      </c>
      <c r="S1830" t="s">
        <v>8325</v>
      </c>
      <c r="T1830" t="s">
        <v>8326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 s="13" t="s">
        <v>8224</v>
      </c>
      <c r="E1831">
        <v>1500</v>
      </c>
      <c r="F1831">
        <v>2500.25</v>
      </c>
      <c r="G1831" t="s">
        <v>8219</v>
      </c>
      <c r="H1831">
        <v>1295647200</v>
      </c>
      <c r="I1831" s="9">
        <f t="shared" si="112"/>
        <v>40564.916666666664</v>
      </c>
      <c r="J1831">
        <v>1291428371</v>
      </c>
      <c r="K1831" s="9">
        <f t="shared" si="113"/>
        <v>40516.087627314817</v>
      </c>
      <c r="L1831" t="b">
        <v>0</v>
      </c>
      <c r="M1831">
        <v>33</v>
      </c>
      <c r="N1831" t="b">
        <v>1</v>
      </c>
      <c r="O1831" t="s">
        <v>8276</v>
      </c>
      <c r="P1831" s="5">
        <f t="shared" si="114"/>
        <v>166.68333333333334</v>
      </c>
      <c r="Q1831" s="13" t="s">
        <v>8246</v>
      </c>
      <c r="R1831" s="15">
        <f t="shared" si="115"/>
        <v>75.765151515151516</v>
      </c>
      <c r="S1831" t="s">
        <v>8325</v>
      </c>
      <c r="T1831" t="s">
        <v>8326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 s="13" t="s">
        <v>8224</v>
      </c>
      <c r="E1832">
        <v>15000</v>
      </c>
      <c r="F1832">
        <v>15230</v>
      </c>
      <c r="G1832" t="s">
        <v>8219</v>
      </c>
      <c r="H1832">
        <v>1393259107</v>
      </c>
      <c r="I1832" s="9">
        <f t="shared" si="112"/>
        <v>41694.684108796297</v>
      </c>
      <c r="J1832">
        <v>1390667107</v>
      </c>
      <c r="K1832" s="9">
        <f t="shared" si="113"/>
        <v>41664.684108796297</v>
      </c>
      <c r="L1832" t="b">
        <v>0</v>
      </c>
      <c r="M1832">
        <v>226</v>
      </c>
      <c r="N1832" t="b">
        <v>1</v>
      </c>
      <c r="O1832" t="s">
        <v>8276</v>
      </c>
      <c r="P1832" s="5">
        <f t="shared" si="114"/>
        <v>101.53333333333335</v>
      </c>
      <c r="Q1832" s="13" t="s">
        <v>8246</v>
      </c>
      <c r="R1832" s="15">
        <f t="shared" si="115"/>
        <v>67.389380530973455</v>
      </c>
      <c r="S1832" t="s">
        <v>8325</v>
      </c>
      <c r="T1832" t="s">
        <v>8326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 s="13" t="s">
        <v>8224</v>
      </c>
      <c r="E1833">
        <v>1000</v>
      </c>
      <c r="F1833">
        <v>1030</v>
      </c>
      <c r="G1833" t="s">
        <v>8219</v>
      </c>
      <c r="H1833">
        <v>1336866863</v>
      </c>
      <c r="I1833" s="9">
        <f t="shared" si="112"/>
        <v>41041.996099537035</v>
      </c>
      <c r="J1833">
        <v>1335570863</v>
      </c>
      <c r="K1833" s="9">
        <f t="shared" si="113"/>
        <v>41026.996099537035</v>
      </c>
      <c r="L1833" t="b">
        <v>0</v>
      </c>
      <c r="M1833">
        <v>14</v>
      </c>
      <c r="N1833" t="b">
        <v>1</v>
      </c>
      <c r="O1833" t="s">
        <v>8276</v>
      </c>
      <c r="P1833" s="5">
        <f t="shared" si="114"/>
        <v>103</v>
      </c>
      <c r="Q1833" s="13" t="s">
        <v>8246</v>
      </c>
      <c r="R1833" s="15">
        <f t="shared" si="115"/>
        <v>73.571428571428569</v>
      </c>
      <c r="S1833" t="s">
        <v>8325</v>
      </c>
      <c r="T1833" t="s">
        <v>8326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 s="13" t="s">
        <v>8224</v>
      </c>
      <c r="E1834">
        <v>350</v>
      </c>
      <c r="F1834">
        <v>500</v>
      </c>
      <c r="G1834" t="s">
        <v>8219</v>
      </c>
      <c r="H1834">
        <v>1299243427</v>
      </c>
      <c r="I1834" s="9">
        <f t="shared" si="112"/>
        <v>40606.539664351854</v>
      </c>
      <c r="J1834">
        <v>1296651427</v>
      </c>
      <c r="K1834" s="9">
        <f t="shared" si="113"/>
        <v>40576.539664351854</v>
      </c>
      <c r="L1834" t="b">
        <v>0</v>
      </c>
      <c r="M1834">
        <v>20</v>
      </c>
      <c r="N1834" t="b">
        <v>1</v>
      </c>
      <c r="O1834" t="s">
        <v>8276</v>
      </c>
      <c r="P1834" s="5">
        <f t="shared" si="114"/>
        <v>142.85714285714286</v>
      </c>
      <c r="Q1834" s="13" t="s">
        <v>8246</v>
      </c>
      <c r="R1834" s="15">
        <f t="shared" si="115"/>
        <v>25</v>
      </c>
      <c r="S1834" t="s">
        <v>8325</v>
      </c>
      <c r="T1834" t="s">
        <v>8326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 s="13" t="s">
        <v>8224</v>
      </c>
      <c r="E1835">
        <v>400</v>
      </c>
      <c r="F1835">
        <v>1050</v>
      </c>
      <c r="G1835" t="s">
        <v>8219</v>
      </c>
      <c r="H1835">
        <v>1362211140</v>
      </c>
      <c r="I1835" s="9">
        <f t="shared" si="112"/>
        <v>41335.332638888889</v>
      </c>
      <c r="J1835">
        <v>1359421403</v>
      </c>
      <c r="K1835" s="9">
        <f t="shared" si="113"/>
        <v>41303.044016203705</v>
      </c>
      <c r="L1835" t="b">
        <v>0</v>
      </c>
      <c r="M1835">
        <v>25</v>
      </c>
      <c r="N1835" t="b">
        <v>1</v>
      </c>
      <c r="O1835" t="s">
        <v>8276</v>
      </c>
      <c r="P1835" s="5">
        <f t="shared" si="114"/>
        <v>262.5</v>
      </c>
      <c r="Q1835" s="13" t="s">
        <v>8246</v>
      </c>
      <c r="R1835" s="15">
        <f t="shared" si="115"/>
        <v>42</v>
      </c>
      <c r="S1835" t="s">
        <v>8325</v>
      </c>
      <c r="T1835" t="s">
        <v>8326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 s="13" t="s">
        <v>8224</v>
      </c>
      <c r="E1836">
        <v>10000</v>
      </c>
      <c r="F1836">
        <v>11805</v>
      </c>
      <c r="G1836" t="s">
        <v>8219</v>
      </c>
      <c r="H1836">
        <v>1422140895</v>
      </c>
      <c r="I1836" s="9">
        <f t="shared" si="112"/>
        <v>42028.964062500003</v>
      </c>
      <c r="J1836">
        <v>1418684895</v>
      </c>
      <c r="K1836" s="9">
        <f t="shared" si="113"/>
        <v>41988.964062500003</v>
      </c>
      <c r="L1836" t="b">
        <v>0</v>
      </c>
      <c r="M1836">
        <v>90</v>
      </c>
      <c r="N1836" t="b">
        <v>1</v>
      </c>
      <c r="O1836" t="s">
        <v>8276</v>
      </c>
      <c r="P1836" s="5">
        <f t="shared" si="114"/>
        <v>118.05000000000001</v>
      </c>
      <c r="Q1836" s="13" t="s">
        <v>8246</v>
      </c>
      <c r="R1836" s="15">
        <f t="shared" si="115"/>
        <v>131.16666666666666</v>
      </c>
      <c r="S1836" t="s">
        <v>8325</v>
      </c>
      <c r="T1836" t="s">
        <v>8326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 s="13" t="s">
        <v>8225</v>
      </c>
      <c r="E1837">
        <v>500</v>
      </c>
      <c r="F1837">
        <v>520</v>
      </c>
      <c r="G1837" t="s">
        <v>8219</v>
      </c>
      <c r="H1837">
        <v>1459439471</v>
      </c>
      <c r="I1837" s="9">
        <f t="shared" si="112"/>
        <v>42460.660543981481</v>
      </c>
      <c r="J1837">
        <v>1456851071</v>
      </c>
      <c r="K1837" s="9">
        <f t="shared" si="113"/>
        <v>42430.702210648145</v>
      </c>
      <c r="L1837" t="b">
        <v>0</v>
      </c>
      <c r="M1837">
        <v>11</v>
      </c>
      <c r="N1837" t="b">
        <v>1</v>
      </c>
      <c r="O1837" t="s">
        <v>8276</v>
      </c>
      <c r="P1837" s="5">
        <f t="shared" si="114"/>
        <v>104</v>
      </c>
      <c r="Q1837" s="13" t="s">
        <v>8247</v>
      </c>
      <c r="R1837" s="15">
        <f t="shared" si="115"/>
        <v>47.272727272727273</v>
      </c>
      <c r="S1837" t="s">
        <v>8325</v>
      </c>
      <c r="T1837" t="s">
        <v>8326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 s="13" t="s">
        <v>8224</v>
      </c>
      <c r="E1838">
        <v>5000</v>
      </c>
      <c r="F1838">
        <v>10017</v>
      </c>
      <c r="G1838" t="s">
        <v>8219</v>
      </c>
      <c r="H1838">
        <v>1361129129</v>
      </c>
      <c r="I1838" s="9">
        <f t="shared" si="112"/>
        <v>41322.809363425928</v>
      </c>
      <c r="J1838">
        <v>1359660329</v>
      </c>
      <c r="K1838" s="9">
        <f t="shared" si="113"/>
        <v>41305.809363425928</v>
      </c>
      <c r="L1838" t="b">
        <v>0</v>
      </c>
      <c r="M1838">
        <v>55</v>
      </c>
      <c r="N1838" t="b">
        <v>1</v>
      </c>
      <c r="O1838" t="s">
        <v>8276</v>
      </c>
      <c r="P1838" s="5">
        <f t="shared" si="114"/>
        <v>200.34</v>
      </c>
      <c r="Q1838" s="13" t="s">
        <v>8246</v>
      </c>
      <c r="R1838" s="15">
        <f t="shared" si="115"/>
        <v>182.12727272727273</v>
      </c>
      <c r="S1838" t="s">
        <v>8325</v>
      </c>
      <c r="T1838" t="s">
        <v>8326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 s="13" t="s">
        <v>8224</v>
      </c>
      <c r="E1839">
        <v>600</v>
      </c>
      <c r="F1839">
        <v>1841</v>
      </c>
      <c r="G1839" t="s">
        <v>8219</v>
      </c>
      <c r="H1839">
        <v>1332029335</v>
      </c>
      <c r="I1839" s="9">
        <f t="shared" si="112"/>
        <v>40986.006192129629</v>
      </c>
      <c r="J1839">
        <v>1326848935</v>
      </c>
      <c r="K1839" s="9">
        <f t="shared" si="113"/>
        <v>40926.047858796301</v>
      </c>
      <c r="L1839" t="b">
        <v>0</v>
      </c>
      <c r="M1839">
        <v>30</v>
      </c>
      <c r="N1839" t="b">
        <v>1</v>
      </c>
      <c r="O1839" t="s">
        <v>8276</v>
      </c>
      <c r="P1839" s="5">
        <f t="shared" si="114"/>
        <v>306.83333333333331</v>
      </c>
      <c r="Q1839" s="13" t="s">
        <v>8246</v>
      </c>
      <c r="R1839" s="15">
        <f t="shared" si="115"/>
        <v>61.366666666666667</v>
      </c>
      <c r="S1839" t="s">
        <v>8325</v>
      </c>
      <c r="T1839" t="s">
        <v>8326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 s="13" t="s">
        <v>8224</v>
      </c>
      <c r="E1840">
        <v>1000</v>
      </c>
      <c r="F1840">
        <v>1001.49</v>
      </c>
      <c r="G1840" t="s">
        <v>8219</v>
      </c>
      <c r="H1840">
        <v>1317438000</v>
      </c>
      <c r="I1840" s="9">
        <f t="shared" si="112"/>
        <v>40817.125</v>
      </c>
      <c r="J1840">
        <v>1314989557</v>
      </c>
      <c r="K1840" s="9">
        <f t="shared" si="113"/>
        <v>40788.786539351851</v>
      </c>
      <c r="L1840" t="b">
        <v>0</v>
      </c>
      <c r="M1840">
        <v>28</v>
      </c>
      <c r="N1840" t="b">
        <v>1</v>
      </c>
      <c r="O1840" t="s">
        <v>8276</v>
      </c>
      <c r="P1840" s="5">
        <f t="shared" si="114"/>
        <v>100.149</v>
      </c>
      <c r="Q1840" s="13" t="s">
        <v>8246</v>
      </c>
      <c r="R1840" s="15">
        <f t="shared" si="115"/>
        <v>35.767499999999998</v>
      </c>
      <c r="S1840" t="s">
        <v>8325</v>
      </c>
      <c r="T1840" t="s">
        <v>8326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 s="13" t="s">
        <v>8224</v>
      </c>
      <c r="E1841">
        <v>1000</v>
      </c>
      <c r="F1841">
        <v>2053</v>
      </c>
      <c r="G1841" t="s">
        <v>8219</v>
      </c>
      <c r="H1841">
        <v>1475342382</v>
      </c>
      <c r="I1841" s="9">
        <f t="shared" si="112"/>
        <v>42644.722013888888</v>
      </c>
      <c r="J1841">
        <v>1472750382</v>
      </c>
      <c r="K1841" s="9">
        <f t="shared" si="113"/>
        <v>42614.722013888888</v>
      </c>
      <c r="L1841" t="b">
        <v>0</v>
      </c>
      <c r="M1841">
        <v>45</v>
      </c>
      <c r="N1841" t="b">
        <v>1</v>
      </c>
      <c r="O1841" t="s">
        <v>8276</v>
      </c>
      <c r="P1841" s="5">
        <f t="shared" si="114"/>
        <v>205.29999999999998</v>
      </c>
      <c r="Q1841" s="13" t="s">
        <v>8246</v>
      </c>
      <c r="R1841" s="15">
        <f t="shared" si="115"/>
        <v>45.62222222222222</v>
      </c>
      <c r="S1841" t="s">
        <v>8325</v>
      </c>
      <c r="T1841" t="s">
        <v>8326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 s="13" t="s">
        <v>8224</v>
      </c>
      <c r="E1842">
        <v>900</v>
      </c>
      <c r="F1842">
        <v>980</v>
      </c>
      <c r="G1842" t="s">
        <v>8219</v>
      </c>
      <c r="H1842">
        <v>1367902740</v>
      </c>
      <c r="I1842" s="9">
        <f t="shared" si="112"/>
        <v>41401.207638888889</v>
      </c>
      <c r="J1842">
        <v>1366251510</v>
      </c>
      <c r="K1842" s="9">
        <f t="shared" si="113"/>
        <v>41382.096180555556</v>
      </c>
      <c r="L1842" t="b">
        <v>0</v>
      </c>
      <c r="M1842">
        <v>13</v>
      </c>
      <c r="N1842" t="b">
        <v>1</v>
      </c>
      <c r="O1842" t="s">
        <v>8276</v>
      </c>
      <c r="P1842" s="5">
        <f t="shared" si="114"/>
        <v>108.88888888888889</v>
      </c>
      <c r="Q1842" s="13" t="s">
        <v>8246</v>
      </c>
      <c r="R1842" s="15">
        <f t="shared" si="115"/>
        <v>75.384615384615387</v>
      </c>
      <c r="S1842" t="s">
        <v>8325</v>
      </c>
      <c r="T1842" t="s">
        <v>8326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 s="13" t="s">
        <v>8224</v>
      </c>
      <c r="E1843">
        <v>2000</v>
      </c>
      <c r="F1843">
        <v>2035</v>
      </c>
      <c r="G1843" t="s">
        <v>8219</v>
      </c>
      <c r="H1843">
        <v>1400561940</v>
      </c>
      <c r="I1843" s="9">
        <f t="shared" si="112"/>
        <v>41779.207638888889</v>
      </c>
      <c r="J1843">
        <v>1397679445</v>
      </c>
      <c r="K1843" s="9">
        <f t="shared" si="113"/>
        <v>41745.84542824074</v>
      </c>
      <c r="L1843" t="b">
        <v>0</v>
      </c>
      <c r="M1843">
        <v>40</v>
      </c>
      <c r="N1843" t="b">
        <v>1</v>
      </c>
      <c r="O1843" t="s">
        <v>8276</v>
      </c>
      <c r="P1843" s="5">
        <f t="shared" si="114"/>
        <v>101.75</v>
      </c>
      <c r="Q1843" s="13" t="s">
        <v>8246</v>
      </c>
      <c r="R1843" s="15">
        <f t="shared" si="115"/>
        <v>50.875</v>
      </c>
      <c r="S1843" t="s">
        <v>8325</v>
      </c>
      <c r="T1843" t="s">
        <v>8326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 s="13" t="s">
        <v>8224</v>
      </c>
      <c r="E1844">
        <v>2000</v>
      </c>
      <c r="F1844">
        <v>2505</v>
      </c>
      <c r="G1844" t="s">
        <v>8219</v>
      </c>
      <c r="H1844">
        <v>1425275940</v>
      </c>
      <c r="I1844" s="9">
        <f t="shared" si="112"/>
        <v>42065.249305555553</v>
      </c>
      <c r="J1844">
        <v>1422371381</v>
      </c>
      <c r="K1844" s="9">
        <f t="shared" si="113"/>
        <v>42031.631724537037</v>
      </c>
      <c r="L1844" t="b">
        <v>0</v>
      </c>
      <c r="M1844">
        <v>21</v>
      </c>
      <c r="N1844" t="b">
        <v>1</v>
      </c>
      <c r="O1844" t="s">
        <v>8276</v>
      </c>
      <c r="P1844" s="5">
        <f t="shared" si="114"/>
        <v>125.25</v>
      </c>
      <c r="Q1844" s="13" t="s">
        <v>8246</v>
      </c>
      <c r="R1844" s="15">
        <f t="shared" si="115"/>
        <v>119.28571428571429</v>
      </c>
      <c r="S1844" t="s">
        <v>8325</v>
      </c>
      <c r="T1844" t="s">
        <v>8326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 s="13" t="s">
        <v>8224</v>
      </c>
      <c r="E1845">
        <v>10000</v>
      </c>
      <c r="F1845">
        <v>12400.61</v>
      </c>
      <c r="G1845" t="s">
        <v>8219</v>
      </c>
      <c r="H1845">
        <v>1298245954</v>
      </c>
      <c r="I1845" s="9">
        <f t="shared" si="112"/>
        <v>40594.994837962964</v>
      </c>
      <c r="J1845">
        <v>1295653954</v>
      </c>
      <c r="K1845" s="9">
        <f t="shared" si="113"/>
        <v>40564.994837962964</v>
      </c>
      <c r="L1845" t="b">
        <v>0</v>
      </c>
      <c r="M1845">
        <v>134</v>
      </c>
      <c r="N1845" t="b">
        <v>1</v>
      </c>
      <c r="O1845" t="s">
        <v>8276</v>
      </c>
      <c r="P1845" s="5">
        <f t="shared" si="114"/>
        <v>124.0061</v>
      </c>
      <c r="Q1845" s="13" t="s">
        <v>8246</v>
      </c>
      <c r="R1845" s="15">
        <f t="shared" si="115"/>
        <v>92.541865671641801</v>
      </c>
      <c r="S1845" t="s">
        <v>8325</v>
      </c>
      <c r="T1845" t="s">
        <v>8326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 s="13" t="s">
        <v>8224</v>
      </c>
      <c r="E1846">
        <v>1500</v>
      </c>
      <c r="F1846">
        <v>1521</v>
      </c>
      <c r="G1846" t="s">
        <v>8219</v>
      </c>
      <c r="H1846">
        <v>1307761200</v>
      </c>
      <c r="I1846" s="9">
        <f t="shared" si="112"/>
        <v>40705.125</v>
      </c>
      <c r="J1846">
        <v>1304464914</v>
      </c>
      <c r="K1846" s="9">
        <f t="shared" si="113"/>
        <v>40666.973541666666</v>
      </c>
      <c r="L1846" t="b">
        <v>0</v>
      </c>
      <c r="M1846">
        <v>20</v>
      </c>
      <c r="N1846" t="b">
        <v>1</v>
      </c>
      <c r="O1846" t="s">
        <v>8276</v>
      </c>
      <c r="P1846" s="5">
        <f t="shared" si="114"/>
        <v>101.4</v>
      </c>
      <c r="Q1846" s="13" t="s">
        <v>8246</v>
      </c>
      <c r="R1846" s="15">
        <f t="shared" si="115"/>
        <v>76.05</v>
      </c>
      <c r="S1846" t="s">
        <v>8325</v>
      </c>
      <c r="T1846" t="s">
        <v>8326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 s="13" t="s">
        <v>8224</v>
      </c>
      <c r="E1847">
        <v>1000</v>
      </c>
      <c r="F1847">
        <v>1000</v>
      </c>
      <c r="G1847" t="s">
        <v>8219</v>
      </c>
      <c r="H1847">
        <v>1466139300</v>
      </c>
      <c r="I1847" s="9">
        <f t="shared" si="112"/>
        <v>42538.204861111109</v>
      </c>
      <c r="J1847">
        <v>1464854398</v>
      </c>
      <c r="K1847" s="9">
        <f t="shared" si="113"/>
        <v>42523.333310185189</v>
      </c>
      <c r="L1847" t="b">
        <v>0</v>
      </c>
      <c r="M1847">
        <v>19</v>
      </c>
      <c r="N1847" t="b">
        <v>1</v>
      </c>
      <c r="O1847" t="s">
        <v>8276</v>
      </c>
      <c r="P1847" s="5">
        <f t="shared" si="114"/>
        <v>100</v>
      </c>
      <c r="Q1847" s="13" t="s">
        <v>8246</v>
      </c>
      <c r="R1847" s="15">
        <f t="shared" si="115"/>
        <v>52.631578947368418</v>
      </c>
      <c r="S1847" t="s">
        <v>8325</v>
      </c>
      <c r="T1847" t="s">
        <v>8326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 s="13" t="s">
        <v>8224</v>
      </c>
      <c r="E1848">
        <v>15000</v>
      </c>
      <c r="F1848">
        <v>20689</v>
      </c>
      <c r="G1848" t="s">
        <v>8219</v>
      </c>
      <c r="H1848">
        <v>1355585777</v>
      </c>
      <c r="I1848" s="9">
        <f t="shared" si="112"/>
        <v>41258.650196759263</v>
      </c>
      <c r="J1848">
        <v>1352993777</v>
      </c>
      <c r="K1848" s="9">
        <f t="shared" si="113"/>
        <v>41228.650196759263</v>
      </c>
      <c r="L1848" t="b">
        <v>0</v>
      </c>
      <c r="M1848">
        <v>209</v>
      </c>
      <c r="N1848" t="b">
        <v>1</v>
      </c>
      <c r="O1848" t="s">
        <v>8276</v>
      </c>
      <c r="P1848" s="5">
        <f t="shared" si="114"/>
        <v>137.92666666666668</v>
      </c>
      <c r="Q1848" s="13" t="s">
        <v>8246</v>
      </c>
      <c r="R1848" s="15">
        <f t="shared" si="115"/>
        <v>98.990430622009569</v>
      </c>
      <c r="S1848" t="s">
        <v>8325</v>
      </c>
      <c r="T1848" t="s">
        <v>8326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 s="13" t="s">
        <v>8224</v>
      </c>
      <c r="E1849">
        <v>2500</v>
      </c>
      <c r="F1849">
        <v>3022</v>
      </c>
      <c r="G1849" t="s">
        <v>8219</v>
      </c>
      <c r="H1849">
        <v>1429594832</v>
      </c>
      <c r="I1849" s="9">
        <f t="shared" si="112"/>
        <v>42115.236481481479</v>
      </c>
      <c r="J1849">
        <v>1427780432</v>
      </c>
      <c r="K1849" s="9">
        <f t="shared" si="113"/>
        <v>42094.236481481479</v>
      </c>
      <c r="L1849" t="b">
        <v>0</v>
      </c>
      <c r="M1849">
        <v>38</v>
      </c>
      <c r="N1849" t="b">
        <v>1</v>
      </c>
      <c r="O1849" t="s">
        <v>8276</v>
      </c>
      <c r="P1849" s="5">
        <f t="shared" si="114"/>
        <v>120.88000000000001</v>
      </c>
      <c r="Q1849" s="13" t="s">
        <v>8246</v>
      </c>
      <c r="R1849" s="15">
        <f t="shared" si="115"/>
        <v>79.526315789473685</v>
      </c>
      <c r="S1849" t="s">
        <v>8325</v>
      </c>
      <c r="T1849" t="s">
        <v>8326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 s="13" t="s">
        <v>8224</v>
      </c>
      <c r="E1850">
        <v>3000</v>
      </c>
      <c r="F1850">
        <v>3221</v>
      </c>
      <c r="G1850" t="s">
        <v>8219</v>
      </c>
      <c r="H1850">
        <v>1312095540</v>
      </c>
      <c r="I1850" s="9">
        <f t="shared" si="112"/>
        <v>40755.290972222225</v>
      </c>
      <c r="J1850">
        <v>1306608888</v>
      </c>
      <c r="K1850" s="9">
        <f t="shared" si="113"/>
        <v>40691.788055555553</v>
      </c>
      <c r="L1850" t="b">
        <v>0</v>
      </c>
      <c r="M1850">
        <v>24</v>
      </c>
      <c r="N1850" t="b">
        <v>1</v>
      </c>
      <c r="O1850" t="s">
        <v>8276</v>
      </c>
      <c r="P1850" s="5">
        <f t="shared" si="114"/>
        <v>107.36666666666667</v>
      </c>
      <c r="Q1850" s="13" t="s">
        <v>8246</v>
      </c>
      <c r="R1850" s="15">
        <f t="shared" si="115"/>
        <v>134.20833333333334</v>
      </c>
      <c r="S1850" t="s">
        <v>8325</v>
      </c>
      <c r="T1850" t="s">
        <v>8326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 s="13" t="s">
        <v>8224</v>
      </c>
      <c r="E1851">
        <v>300</v>
      </c>
      <c r="F1851">
        <v>301</v>
      </c>
      <c r="G1851" t="s">
        <v>8219</v>
      </c>
      <c r="H1851">
        <v>1350505059</v>
      </c>
      <c r="I1851" s="9">
        <f t="shared" si="112"/>
        <v>41199.845590277779</v>
      </c>
      <c r="J1851">
        <v>1347913059</v>
      </c>
      <c r="K1851" s="9">
        <f t="shared" si="113"/>
        <v>41169.845590277779</v>
      </c>
      <c r="L1851" t="b">
        <v>0</v>
      </c>
      <c r="M1851">
        <v>8</v>
      </c>
      <c r="N1851" t="b">
        <v>1</v>
      </c>
      <c r="O1851" t="s">
        <v>8276</v>
      </c>
      <c r="P1851" s="5">
        <f t="shared" si="114"/>
        <v>100.33333333333334</v>
      </c>
      <c r="Q1851" s="13" t="s">
        <v>8246</v>
      </c>
      <c r="R1851" s="15">
        <f t="shared" si="115"/>
        <v>37.625</v>
      </c>
      <c r="S1851" t="s">
        <v>8325</v>
      </c>
      <c r="T1851" t="s">
        <v>8326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 s="13" t="s">
        <v>8224</v>
      </c>
      <c r="E1852">
        <v>9000</v>
      </c>
      <c r="F1852">
        <v>9137</v>
      </c>
      <c r="G1852" t="s">
        <v>8219</v>
      </c>
      <c r="H1852">
        <v>1405033300</v>
      </c>
      <c r="I1852" s="9">
        <f t="shared" si="112"/>
        <v>41830.959490740745</v>
      </c>
      <c r="J1852">
        <v>1402441300</v>
      </c>
      <c r="K1852" s="9">
        <f t="shared" si="113"/>
        <v>41800.959490740745</v>
      </c>
      <c r="L1852" t="b">
        <v>0</v>
      </c>
      <c r="M1852">
        <v>179</v>
      </c>
      <c r="N1852" t="b">
        <v>1</v>
      </c>
      <c r="O1852" t="s">
        <v>8276</v>
      </c>
      <c r="P1852" s="5">
        <f t="shared" si="114"/>
        <v>101.52222222222223</v>
      </c>
      <c r="Q1852" s="13" t="s">
        <v>8246</v>
      </c>
      <c r="R1852" s="15">
        <f t="shared" si="115"/>
        <v>51.044692737430168</v>
      </c>
      <c r="S1852" t="s">
        <v>8325</v>
      </c>
      <c r="T1852" t="s">
        <v>8326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 s="13" t="s">
        <v>8224</v>
      </c>
      <c r="E1853">
        <v>1300</v>
      </c>
      <c r="F1853">
        <v>1301</v>
      </c>
      <c r="G1853" t="s">
        <v>8219</v>
      </c>
      <c r="H1853">
        <v>1406509200</v>
      </c>
      <c r="I1853" s="9">
        <f t="shared" si="112"/>
        <v>41848.041666666664</v>
      </c>
      <c r="J1853">
        <v>1404769538</v>
      </c>
      <c r="K1853" s="9">
        <f t="shared" si="113"/>
        <v>41827.906689814816</v>
      </c>
      <c r="L1853" t="b">
        <v>0</v>
      </c>
      <c r="M1853">
        <v>26</v>
      </c>
      <c r="N1853" t="b">
        <v>1</v>
      </c>
      <c r="O1853" t="s">
        <v>8276</v>
      </c>
      <c r="P1853" s="5">
        <f t="shared" si="114"/>
        <v>100.07692307692308</v>
      </c>
      <c r="Q1853" s="13" t="s">
        <v>8246</v>
      </c>
      <c r="R1853" s="15">
        <f t="shared" si="115"/>
        <v>50.03846153846154</v>
      </c>
      <c r="S1853" t="s">
        <v>8325</v>
      </c>
      <c r="T1853" t="s">
        <v>8326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 s="13" t="s">
        <v>8224</v>
      </c>
      <c r="E1854">
        <v>15000</v>
      </c>
      <c r="F1854">
        <v>17545</v>
      </c>
      <c r="G1854" t="s">
        <v>8219</v>
      </c>
      <c r="H1854">
        <v>1429920000</v>
      </c>
      <c r="I1854" s="9">
        <f t="shared" si="112"/>
        <v>42119</v>
      </c>
      <c r="J1854">
        <v>1426703452</v>
      </c>
      <c r="K1854" s="9">
        <f t="shared" si="113"/>
        <v>42081.77143518519</v>
      </c>
      <c r="L1854" t="b">
        <v>0</v>
      </c>
      <c r="M1854">
        <v>131</v>
      </c>
      <c r="N1854" t="b">
        <v>1</v>
      </c>
      <c r="O1854" t="s">
        <v>8276</v>
      </c>
      <c r="P1854" s="5">
        <f t="shared" si="114"/>
        <v>116.96666666666667</v>
      </c>
      <c r="Q1854" s="13" t="s">
        <v>8246</v>
      </c>
      <c r="R1854" s="15">
        <f t="shared" si="115"/>
        <v>133.93129770992365</v>
      </c>
      <c r="S1854" t="s">
        <v>8325</v>
      </c>
      <c r="T1854" t="s">
        <v>8326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 s="13" t="s">
        <v>8224</v>
      </c>
      <c r="E1855">
        <v>800</v>
      </c>
      <c r="F1855">
        <v>815</v>
      </c>
      <c r="G1855" t="s">
        <v>8219</v>
      </c>
      <c r="H1855">
        <v>1352860017</v>
      </c>
      <c r="I1855" s="9">
        <f t="shared" si="112"/>
        <v>41227.102048611108</v>
      </c>
      <c r="J1855">
        <v>1348536417</v>
      </c>
      <c r="K1855" s="9">
        <f t="shared" si="113"/>
        <v>41177.060381944444</v>
      </c>
      <c r="L1855" t="b">
        <v>0</v>
      </c>
      <c r="M1855">
        <v>14</v>
      </c>
      <c r="N1855" t="b">
        <v>1</v>
      </c>
      <c r="O1855" t="s">
        <v>8276</v>
      </c>
      <c r="P1855" s="5">
        <f t="shared" si="114"/>
        <v>101.875</v>
      </c>
      <c r="Q1855" s="13" t="s">
        <v>8246</v>
      </c>
      <c r="R1855" s="15">
        <f t="shared" si="115"/>
        <v>58.214285714285715</v>
      </c>
      <c r="S1855" t="s">
        <v>8325</v>
      </c>
      <c r="T1855" t="s">
        <v>8326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 s="13" t="s">
        <v>8224</v>
      </c>
      <c r="E1856">
        <v>15000</v>
      </c>
      <c r="F1856">
        <v>15318.55</v>
      </c>
      <c r="G1856" t="s">
        <v>8219</v>
      </c>
      <c r="H1856">
        <v>1369355437</v>
      </c>
      <c r="I1856" s="9">
        <f t="shared" si="112"/>
        <v>41418.021261574075</v>
      </c>
      <c r="J1856">
        <v>1366763437</v>
      </c>
      <c r="K1856" s="9">
        <f t="shared" si="113"/>
        <v>41388.021261574075</v>
      </c>
      <c r="L1856" t="b">
        <v>0</v>
      </c>
      <c r="M1856">
        <v>174</v>
      </c>
      <c r="N1856" t="b">
        <v>1</v>
      </c>
      <c r="O1856" t="s">
        <v>8276</v>
      </c>
      <c r="P1856" s="5">
        <f t="shared" si="114"/>
        <v>102.12366666666665</v>
      </c>
      <c r="Q1856" s="13" t="s">
        <v>8246</v>
      </c>
      <c r="R1856" s="15">
        <f t="shared" si="115"/>
        <v>88.037643678160919</v>
      </c>
      <c r="S1856" t="s">
        <v>8325</v>
      </c>
      <c r="T1856" t="s">
        <v>8326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 s="13" t="s">
        <v>8229</v>
      </c>
      <c r="E1857">
        <v>8750</v>
      </c>
      <c r="F1857">
        <v>13480.16</v>
      </c>
      <c r="G1857" t="s">
        <v>8219</v>
      </c>
      <c r="H1857">
        <v>1389012940</v>
      </c>
      <c r="I1857" s="9">
        <f t="shared" si="112"/>
        <v>41645.538657407407</v>
      </c>
      <c r="J1857">
        <v>1385124940</v>
      </c>
      <c r="K1857" s="9">
        <f t="shared" si="113"/>
        <v>41600.538657407407</v>
      </c>
      <c r="L1857" t="b">
        <v>0</v>
      </c>
      <c r="M1857">
        <v>191</v>
      </c>
      <c r="N1857" t="b">
        <v>1</v>
      </c>
      <c r="O1857" t="s">
        <v>8276</v>
      </c>
      <c r="P1857" s="5">
        <f t="shared" si="114"/>
        <v>154.05897142857143</v>
      </c>
      <c r="Q1857" s="13" t="s">
        <v>8251</v>
      </c>
      <c r="R1857" s="15">
        <f t="shared" si="115"/>
        <v>70.576753926701571</v>
      </c>
      <c r="S1857" t="s">
        <v>8325</v>
      </c>
      <c r="T1857" t="s">
        <v>8326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 s="13" t="s">
        <v>8224</v>
      </c>
      <c r="E1858">
        <v>2000</v>
      </c>
      <c r="F1858">
        <v>2025</v>
      </c>
      <c r="G1858" t="s">
        <v>8219</v>
      </c>
      <c r="H1858">
        <v>1405715472</v>
      </c>
      <c r="I1858" s="9">
        <f t="shared" ref="I1858:I1921" si="116">(((H1858/60)/60)/24)+DATE(1970,1,1)</f>
        <v>41838.854999999996</v>
      </c>
      <c r="J1858">
        <v>1403901072</v>
      </c>
      <c r="K1858" s="9">
        <f t="shared" ref="K1858:K1921" si="117">(((J1858/60)/60)/24)+DATE(1970,1,1)</f>
        <v>41817.854999999996</v>
      </c>
      <c r="L1858" t="b">
        <v>0</v>
      </c>
      <c r="M1858">
        <v>38</v>
      </c>
      <c r="N1858" t="b">
        <v>1</v>
      </c>
      <c r="O1858" t="s">
        <v>8276</v>
      </c>
      <c r="P1858" s="5">
        <f t="shared" ref="P1858:P1921" si="118">F1858/E1858*100</f>
        <v>101.25</v>
      </c>
      <c r="Q1858" s="13" t="s">
        <v>8246</v>
      </c>
      <c r="R1858" s="15">
        <f t="shared" ref="R1858:R1921" si="119">IF(M1858&gt;0,F1858/M1858,"0")</f>
        <v>53.289473684210527</v>
      </c>
      <c r="S1858" t="s">
        <v>8325</v>
      </c>
      <c r="T1858" t="s">
        <v>8326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 s="13" t="s">
        <v>8224</v>
      </c>
      <c r="E1859">
        <v>3000</v>
      </c>
      <c r="F1859">
        <v>3000</v>
      </c>
      <c r="G1859" t="s">
        <v>8219</v>
      </c>
      <c r="H1859">
        <v>1410546413</v>
      </c>
      <c r="I1859" s="9">
        <f t="shared" si="116"/>
        <v>41894.76866898148</v>
      </c>
      <c r="J1859">
        <v>1407954413</v>
      </c>
      <c r="K1859" s="9">
        <f t="shared" si="117"/>
        <v>41864.76866898148</v>
      </c>
      <c r="L1859" t="b">
        <v>0</v>
      </c>
      <c r="M1859">
        <v>22</v>
      </c>
      <c r="N1859" t="b">
        <v>1</v>
      </c>
      <c r="O1859" t="s">
        <v>8276</v>
      </c>
      <c r="P1859" s="5">
        <f t="shared" si="118"/>
        <v>100</v>
      </c>
      <c r="Q1859" s="13" t="s">
        <v>8246</v>
      </c>
      <c r="R1859" s="15">
        <f t="shared" si="119"/>
        <v>136.36363636363637</v>
      </c>
      <c r="S1859" t="s">
        <v>8325</v>
      </c>
      <c r="T1859" t="s">
        <v>8326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 s="13" t="s">
        <v>8224</v>
      </c>
      <c r="E1860">
        <v>5555.55</v>
      </c>
      <c r="F1860">
        <v>6041.55</v>
      </c>
      <c r="G1860" t="s">
        <v>8219</v>
      </c>
      <c r="H1860">
        <v>1324014521</v>
      </c>
      <c r="I1860" s="9">
        <f t="shared" si="116"/>
        <v>40893.242141203707</v>
      </c>
      <c r="J1860">
        <v>1318826921</v>
      </c>
      <c r="K1860" s="9">
        <f t="shared" si="117"/>
        <v>40833.200474537036</v>
      </c>
      <c r="L1860" t="b">
        <v>0</v>
      </c>
      <c r="M1860">
        <v>149</v>
      </c>
      <c r="N1860" t="b">
        <v>1</v>
      </c>
      <c r="O1860" t="s">
        <v>8276</v>
      </c>
      <c r="P1860" s="5">
        <f t="shared" si="118"/>
        <v>108.74800874800874</v>
      </c>
      <c r="Q1860" s="13" t="s">
        <v>8246</v>
      </c>
      <c r="R1860" s="15">
        <f t="shared" si="119"/>
        <v>40.547315436241611</v>
      </c>
      <c r="S1860" t="s">
        <v>8325</v>
      </c>
      <c r="T1860" t="s">
        <v>8326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 s="13" t="s">
        <v>8224</v>
      </c>
      <c r="E1861">
        <v>3000</v>
      </c>
      <c r="F1861">
        <v>3955</v>
      </c>
      <c r="G1861" t="s">
        <v>8219</v>
      </c>
      <c r="H1861">
        <v>1316716129</v>
      </c>
      <c r="I1861" s="9">
        <f t="shared" si="116"/>
        <v>40808.770011574074</v>
      </c>
      <c r="J1861">
        <v>1314124129</v>
      </c>
      <c r="K1861" s="9">
        <f t="shared" si="117"/>
        <v>40778.770011574074</v>
      </c>
      <c r="L1861" t="b">
        <v>0</v>
      </c>
      <c r="M1861">
        <v>56</v>
      </c>
      <c r="N1861" t="b">
        <v>1</v>
      </c>
      <c r="O1861" t="s">
        <v>8276</v>
      </c>
      <c r="P1861" s="5">
        <f t="shared" si="118"/>
        <v>131.83333333333334</v>
      </c>
      <c r="Q1861" s="13" t="s">
        <v>8246</v>
      </c>
      <c r="R1861" s="15">
        <f t="shared" si="119"/>
        <v>70.625</v>
      </c>
      <c r="S1861" t="s">
        <v>8325</v>
      </c>
      <c r="T1861" t="s">
        <v>8326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 s="13" t="s">
        <v>8224</v>
      </c>
      <c r="E1862">
        <v>750</v>
      </c>
      <c r="F1862">
        <v>1001</v>
      </c>
      <c r="G1862" t="s">
        <v>8219</v>
      </c>
      <c r="H1862">
        <v>1391706084</v>
      </c>
      <c r="I1862" s="9">
        <f t="shared" si="116"/>
        <v>41676.709305555552</v>
      </c>
      <c r="J1862">
        <v>1389891684</v>
      </c>
      <c r="K1862" s="9">
        <f t="shared" si="117"/>
        <v>41655.709305555552</v>
      </c>
      <c r="L1862" t="b">
        <v>0</v>
      </c>
      <c r="M1862">
        <v>19</v>
      </c>
      <c r="N1862" t="b">
        <v>1</v>
      </c>
      <c r="O1862" t="s">
        <v>8276</v>
      </c>
      <c r="P1862" s="5">
        <f t="shared" si="118"/>
        <v>133.46666666666667</v>
      </c>
      <c r="Q1862" s="13" t="s">
        <v>8246</v>
      </c>
      <c r="R1862" s="15">
        <f t="shared" si="119"/>
        <v>52.684210526315788</v>
      </c>
      <c r="S1862" t="s">
        <v>8325</v>
      </c>
      <c r="T1862" t="s">
        <v>8326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 s="13" t="s">
        <v>8225</v>
      </c>
      <c r="E1863">
        <v>250000</v>
      </c>
      <c r="F1863">
        <v>0</v>
      </c>
      <c r="G1863" t="s">
        <v>8221</v>
      </c>
      <c r="H1863">
        <v>1422256341</v>
      </c>
      <c r="I1863" s="9">
        <f t="shared" si="116"/>
        <v>42030.300243055557</v>
      </c>
      <c r="J1863">
        <v>1419664341</v>
      </c>
      <c r="K1863" s="9">
        <f t="shared" si="117"/>
        <v>42000.300243055557</v>
      </c>
      <c r="L1863" t="b">
        <v>0</v>
      </c>
      <c r="M1863">
        <v>0</v>
      </c>
      <c r="N1863" t="b">
        <v>0</v>
      </c>
      <c r="O1863" t="s">
        <v>8283</v>
      </c>
      <c r="P1863" s="5">
        <f t="shared" si="118"/>
        <v>0</v>
      </c>
      <c r="Q1863" s="13" t="s">
        <v>8247</v>
      </c>
      <c r="R1863" s="15" t="str">
        <f t="shared" si="119"/>
        <v>0</v>
      </c>
      <c r="S1863" t="s">
        <v>8333</v>
      </c>
      <c r="T1863" t="s">
        <v>8335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 s="13" t="s">
        <v>8224</v>
      </c>
      <c r="E1864">
        <v>18000</v>
      </c>
      <c r="F1864">
        <v>1455</v>
      </c>
      <c r="G1864" t="s">
        <v>8221</v>
      </c>
      <c r="H1864">
        <v>1488958200</v>
      </c>
      <c r="I1864" s="9">
        <f t="shared" si="116"/>
        <v>42802.3125</v>
      </c>
      <c r="J1864">
        <v>1484912974</v>
      </c>
      <c r="K1864" s="9">
        <f t="shared" si="117"/>
        <v>42755.492754629624</v>
      </c>
      <c r="L1864" t="b">
        <v>0</v>
      </c>
      <c r="M1864">
        <v>16</v>
      </c>
      <c r="N1864" t="b">
        <v>0</v>
      </c>
      <c r="O1864" t="s">
        <v>8283</v>
      </c>
      <c r="P1864" s="5">
        <f t="shared" si="118"/>
        <v>8.0833333333333321</v>
      </c>
      <c r="Q1864" s="13" t="s">
        <v>8246</v>
      </c>
      <c r="R1864" s="15">
        <f t="shared" si="119"/>
        <v>90.9375</v>
      </c>
      <c r="S1864" t="s">
        <v>8333</v>
      </c>
      <c r="T1864" t="s">
        <v>8335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 s="13" t="s">
        <v>8224</v>
      </c>
      <c r="E1865">
        <v>2500</v>
      </c>
      <c r="F1865">
        <v>10</v>
      </c>
      <c r="G1865" t="s">
        <v>8221</v>
      </c>
      <c r="H1865">
        <v>1402600085</v>
      </c>
      <c r="I1865" s="9">
        <f t="shared" si="116"/>
        <v>41802.797280092593</v>
      </c>
      <c r="J1865">
        <v>1400008085</v>
      </c>
      <c r="K1865" s="9">
        <f t="shared" si="117"/>
        <v>41772.797280092593</v>
      </c>
      <c r="L1865" t="b">
        <v>0</v>
      </c>
      <c r="M1865">
        <v>2</v>
      </c>
      <c r="N1865" t="b">
        <v>0</v>
      </c>
      <c r="O1865" t="s">
        <v>8283</v>
      </c>
      <c r="P1865" s="5">
        <f t="shared" si="118"/>
        <v>0.4</v>
      </c>
      <c r="Q1865" s="13" t="s">
        <v>8246</v>
      </c>
      <c r="R1865" s="15">
        <f t="shared" si="119"/>
        <v>5</v>
      </c>
      <c r="S1865" t="s">
        <v>8333</v>
      </c>
      <c r="T1865" t="s">
        <v>8335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 s="13" t="s">
        <v>8224</v>
      </c>
      <c r="E1866">
        <v>6500</v>
      </c>
      <c r="F1866">
        <v>2788</v>
      </c>
      <c r="G1866" t="s">
        <v>8221</v>
      </c>
      <c r="H1866">
        <v>1399223500</v>
      </c>
      <c r="I1866" s="9">
        <f t="shared" si="116"/>
        <v>41763.716435185182</v>
      </c>
      <c r="J1866">
        <v>1396631500</v>
      </c>
      <c r="K1866" s="9">
        <f t="shared" si="117"/>
        <v>41733.716435185182</v>
      </c>
      <c r="L1866" t="b">
        <v>0</v>
      </c>
      <c r="M1866">
        <v>48</v>
      </c>
      <c r="N1866" t="b">
        <v>0</v>
      </c>
      <c r="O1866" t="s">
        <v>8283</v>
      </c>
      <c r="P1866" s="5">
        <f t="shared" si="118"/>
        <v>42.892307692307689</v>
      </c>
      <c r="Q1866" s="13" t="s">
        <v>8246</v>
      </c>
      <c r="R1866" s="15">
        <f t="shared" si="119"/>
        <v>58.083333333333336</v>
      </c>
      <c r="S1866" t="s">
        <v>8333</v>
      </c>
      <c r="T1866" t="s">
        <v>8335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 s="13" t="s">
        <v>8225</v>
      </c>
      <c r="E1867">
        <v>110000</v>
      </c>
      <c r="F1867">
        <v>4</v>
      </c>
      <c r="G1867" t="s">
        <v>8221</v>
      </c>
      <c r="H1867">
        <v>1478425747</v>
      </c>
      <c r="I1867" s="9">
        <f t="shared" si="116"/>
        <v>42680.409108796302</v>
      </c>
      <c r="J1867">
        <v>1475398147</v>
      </c>
      <c r="K1867" s="9">
        <f t="shared" si="117"/>
        <v>42645.367442129631</v>
      </c>
      <c r="L1867" t="b">
        <v>0</v>
      </c>
      <c r="M1867">
        <v>2</v>
      </c>
      <c r="N1867" t="b">
        <v>0</v>
      </c>
      <c r="O1867" t="s">
        <v>8283</v>
      </c>
      <c r="P1867" s="5">
        <f t="shared" si="118"/>
        <v>3.6363636363636364E-3</v>
      </c>
      <c r="Q1867" s="13" t="s">
        <v>8247</v>
      </c>
      <c r="R1867" s="15">
        <f t="shared" si="119"/>
        <v>2</v>
      </c>
      <c r="S1867" t="s">
        <v>8333</v>
      </c>
      <c r="T1867" t="s">
        <v>8335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 s="13" t="s">
        <v>8224</v>
      </c>
      <c r="E1868">
        <v>25000</v>
      </c>
      <c r="F1868">
        <v>125</v>
      </c>
      <c r="G1868" t="s">
        <v>8221</v>
      </c>
      <c r="H1868">
        <v>1488340800</v>
      </c>
      <c r="I1868" s="9">
        <f t="shared" si="116"/>
        <v>42795.166666666672</v>
      </c>
      <c r="J1868">
        <v>1483768497</v>
      </c>
      <c r="K1868" s="9">
        <f t="shared" si="117"/>
        <v>42742.246493055558</v>
      </c>
      <c r="L1868" t="b">
        <v>0</v>
      </c>
      <c r="M1868">
        <v>2</v>
      </c>
      <c r="N1868" t="b">
        <v>0</v>
      </c>
      <c r="O1868" t="s">
        <v>8283</v>
      </c>
      <c r="P1868" s="5">
        <f t="shared" si="118"/>
        <v>0.5</v>
      </c>
      <c r="Q1868" s="13" t="s">
        <v>8246</v>
      </c>
      <c r="R1868" s="15">
        <f t="shared" si="119"/>
        <v>62.5</v>
      </c>
      <c r="S1868" t="s">
        <v>8333</v>
      </c>
      <c r="T1868" t="s">
        <v>8335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 s="13" t="s">
        <v>8224</v>
      </c>
      <c r="E1869">
        <v>20000</v>
      </c>
      <c r="F1869">
        <v>10</v>
      </c>
      <c r="G1869" t="s">
        <v>8221</v>
      </c>
      <c r="H1869">
        <v>1478383912</v>
      </c>
      <c r="I1869" s="9">
        <f t="shared" si="116"/>
        <v>42679.924907407403</v>
      </c>
      <c r="J1869">
        <v>1475791912</v>
      </c>
      <c r="K1869" s="9">
        <f t="shared" si="117"/>
        <v>42649.924907407403</v>
      </c>
      <c r="L1869" t="b">
        <v>0</v>
      </c>
      <c r="M1869">
        <v>1</v>
      </c>
      <c r="N1869" t="b">
        <v>0</v>
      </c>
      <c r="O1869" t="s">
        <v>8283</v>
      </c>
      <c r="P1869" s="5">
        <f t="shared" si="118"/>
        <v>0.05</v>
      </c>
      <c r="Q1869" s="13" t="s">
        <v>8246</v>
      </c>
      <c r="R1869" s="15">
        <f t="shared" si="119"/>
        <v>10</v>
      </c>
      <c r="S1869" t="s">
        <v>8333</v>
      </c>
      <c r="T1869" t="s">
        <v>8335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 s="13" t="s">
        <v>8224</v>
      </c>
      <c r="E1870">
        <v>25000</v>
      </c>
      <c r="F1870">
        <v>1217</v>
      </c>
      <c r="G1870" t="s">
        <v>8221</v>
      </c>
      <c r="H1870">
        <v>1450166340</v>
      </c>
      <c r="I1870" s="9">
        <f t="shared" si="116"/>
        <v>42353.332638888889</v>
      </c>
      <c r="J1870">
        <v>1448044925</v>
      </c>
      <c r="K1870" s="9">
        <f t="shared" si="117"/>
        <v>42328.779224537036</v>
      </c>
      <c r="L1870" t="b">
        <v>0</v>
      </c>
      <c r="M1870">
        <v>17</v>
      </c>
      <c r="N1870" t="b">
        <v>0</v>
      </c>
      <c r="O1870" t="s">
        <v>8283</v>
      </c>
      <c r="P1870" s="5">
        <f t="shared" si="118"/>
        <v>4.8680000000000003</v>
      </c>
      <c r="Q1870" s="13" t="s">
        <v>8246</v>
      </c>
      <c r="R1870" s="15">
        <f t="shared" si="119"/>
        <v>71.588235294117652</v>
      </c>
      <c r="S1870" t="s">
        <v>8333</v>
      </c>
      <c r="T1870" t="s">
        <v>8335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 s="13" t="s">
        <v>8224</v>
      </c>
      <c r="E1871">
        <v>10000</v>
      </c>
      <c r="F1871">
        <v>0</v>
      </c>
      <c r="G1871" t="s">
        <v>8221</v>
      </c>
      <c r="H1871">
        <v>1483488249</v>
      </c>
      <c r="I1871" s="9">
        <f t="shared" si="116"/>
        <v>42739.002881944441</v>
      </c>
      <c r="J1871">
        <v>1480896249</v>
      </c>
      <c r="K1871" s="9">
        <f t="shared" si="117"/>
        <v>42709.002881944441</v>
      </c>
      <c r="L1871" t="b">
        <v>0</v>
      </c>
      <c r="M1871">
        <v>0</v>
      </c>
      <c r="N1871" t="b">
        <v>0</v>
      </c>
      <c r="O1871" t="s">
        <v>8283</v>
      </c>
      <c r="P1871" s="5">
        <f t="shared" si="118"/>
        <v>0</v>
      </c>
      <c r="Q1871" s="13" t="s">
        <v>8246</v>
      </c>
      <c r="R1871" s="15" t="str">
        <f t="shared" si="119"/>
        <v>0</v>
      </c>
      <c r="S1871" t="s">
        <v>8333</v>
      </c>
      <c r="T1871" t="s">
        <v>8335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 s="13" t="s">
        <v>8224</v>
      </c>
      <c r="E1872">
        <v>3500</v>
      </c>
      <c r="F1872">
        <v>361</v>
      </c>
      <c r="G1872" t="s">
        <v>8221</v>
      </c>
      <c r="H1872">
        <v>1454213820</v>
      </c>
      <c r="I1872" s="9">
        <f t="shared" si="116"/>
        <v>42400.178472222222</v>
      </c>
      <c r="J1872">
        <v>1451723535</v>
      </c>
      <c r="K1872" s="9">
        <f t="shared" si="117"/>
        <v>42371.355729166666</v>
      </c>
      <c r="L1872" t="b">
        <v>0</v>
      </c>
      <c r="M1872">
        <v>11</v>
      </c>
      <c r="N1872" t="b">
        <v>0</v>
      </c>
      <c r="O1872" t="s">
        <v>8283</v>
      </c>
      <c r="P1872" s="5">
        <f t="shared" si="118"/>
        <v>10.314285714285715</v>
      </c>
      <c r="Q1872" s="13" t="s">
        <v>8246</v>
      </c>
      <c r="R1872" s="15">
        <f t="shared" si="119"/>
        <v>32.81818181818182</v>
      </c>
      <c r="S1872" t="s">
        <v>8333</v>
      </c>
      <c r="T1872" t="s">
        <v>8335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 s="13" t="s">
        <v>8224</v>
      </c>
      <c r="E1873">
        <v>6500</v>
      </c>
      <c r="F1873">
        <v>4666</v>
      </c>
      <c r="G1873" t="s">
        <v>8221</v>
      </c>
      <c r="H1873">
        <v>1416512901</v>
      </c>
      <c r="I1873" s="9">
        <f t="shared" si="116"/>
        <v>41963.825243055559</v>
      </c>
      <c r="J1873">
        <v>1413053301</v>
      </c>
      <c r="K1873" s="9">
        <f t="shared" si="117"/>
        <v>41923.783576388887</v>
      </c>
      <c r="L1873" t="b">
        <v>0</v>
      </c>
      <c r="M1873">
        <v>95</v>
      </c>
      <c r="N1873" t="b">
        <v>0</v>
      </c>
      <c r="O1873" t="s">
        <v>8283</v>
      </c>
      <c r="P1873" s="5">
        <f t="shared" si="118"/>
        <v>71.784615384615378</v>
      </c>
      <c r="Q1873" s="13" t="s">
        <v>8246</v>
      </c>
      <c r="R1873" s="15">
        <f t="shared" si="119"/>
        <v>49.11578947368421</v>
      </c>
      <c r="S1873" t="s">
        <v>8333</v>
      </c>
      <c r="T1873" t="s">
        <v>8335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 s="13" t="s">
        <v>8224</v>
      </c>
      <c r="E1874">
        <v>20000</v>
      </c>
      <c r="F1874">
        <v>212</v>
      </c>
      <c r="G1874" t="s">
        <v>8221</v>
      </c>
      <c r="H1874">
        <v>1435633602</v>
      </c>
      <c r="I1874" s="9">
        <f t="shared" si="116"/>
        <v>42185.129652777774</v>
      </c>
      <c r="J1874">
        <v>1433041602</v>
      </c>
      <c r="K1874" s="9">
        <f t="shared" si="117"/>
        <v>42155.129652777774</v>
      </c>
      <c r="L1874" t="b">
        <v>0</v>
      </c>
      <c r="M1874">
        <v>13</v>
      </c>
      <c r="N1874" t="b">
        <v>0</v>
      </c>
      <c r="O1874" t="s">
        <v>8283</v>
      </c>
      <c r="P1874" s="5">
        <f t="shared" si="118"/>
        <v>1.06</v>
      </c>
      <c r="Q1874" s="13" t="s">
        <v>8246</v>
      </c>
      <c r="R1874" s="15">
        <f t="shared" si="119"/>
        <v>16.307692307692307</v>
      </c>
      <c r="S1874" t="s">
        <v>8333</v>
      </c>
      <c r="T1874" t="s">
        <v>8335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 s="13" t="s">
        <v>8229</v>
      </c>
      <c r="E1875">
        <v>8000</v>
      </c>
      <c r="F1875">
        <v>36</v>
      </c>
      <c r="G1875" t="s">
        <v>8221</v>
      </c>
      <c r="H1875">
        <v>1436373900</v>
      </c>
      <c r="I1875" s="9">
        <f t="shared" si="116"/>
        <v>42193.697916666672</v>
      </c>
      <c r="J1875">
        <v>1433861210</v>
      </c>
      <c r="K1875" s="9">
        <f t="shared" si="117"/>
        <v>42164.615856481483</v>
      </c>
      <c r="L1875" t="b">
        <v>0</v>
      </c>
      <c r="M1875">
        <v>2</v>
      </c>
      <c r="N1875" t="b">
        <v>0</v>
      </c>
      <c r="O1875" t="s">
        <v>8283</v>
      </c>
      <c r="P1875" s="5">
        <f t="shared" si="118"/>
        <v>0.44999999999999996</v>
      </c>
      <c r="Q1875" s="13" t="s">
        <v>8251</v>
      </c>
      <c r="R1875" s="15">
        <f t="shared" si="119"/>
        <v>18</v>
      </c>
      <c r="S1875" t="s">
        <v>8333</v>
      </c>
      <c r="T1875" t="s">
        <v>8335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 s="13" t="s">
        <v>8224</v>
      </c>
      <c r="E1876">
        <v>160000</v>
      </c>
      <c r="F1876">
        <v>26</v>
      </c>
      <c r="G1876" t="s">
        <v>8221</v>
      </c>
      <c r="H1876">
        <v>1467155733</v>
      </c>
      <c r="I1876" s="9">
        <f t="shared" si="116"/>
        <v>42549.969131944439</v>
      </c>
      <c r="J1876">
        <v>1465427733</v>
      </c>
      <c r="K1876" s="9">
        <f t="shared" si="117"/>
        <v>42529.969131944439</v>
      </c>
      <c r="L1876" t="b">
        <v>0</v>
      </c>
      <c r="M1876">
        <v>2</v>
      </c>
      <c r="N1876" t="b">
        <v>0</v>
      </c>
      <c r="O1876" t="s">
        <v>8283</v>
      </c>
      <c r="P1876" s="5">
        <f t="shared" si="118"/>
        <v>1.6250000000000001E-2</v>
      </c>
      <c r="Q1876" s="13" t="s">
        <v>8246</v>
      </c>
      <c r="R1876" s="15">
        <f t="shared" si="119"/>
        <v>13</v>
      </c>
      <c r="S1876" t="s">
        <v>8333</v>
      </c>
      <c r="T1876" t="s">
        <v>8335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 s="13" t="s">
        <v>8224</v>
      </c>
      <c r="E1877">
        <v>10000</v>
      </c>
      <c r="F1877">
        <v>51</v>
      </c>
      <c r="G1877" t="s">
        <v>8221</v>
      </c>
      <c r="H1877">
        <v>1470519308</v>
      </c>
      <c r="I1877" s="9">
        <f t="shared" si="116"/>
        <v>42588.899398148147</v>
      </c>
      <c r="J1877">
        <v>1465335308</v>
      </c>
      <c r="K1877" s="9">
        <f t="shared" si="117"/>
        <v>42528.899398148147</v>
      </c>
      <c r="L1877" t="b">
        <v>0</v>
      </c>
      <c r="M1877">
        <v>3</v>
      </c>
      <c r="N1877" t="b">
        <v>0</v>
      </c>
      <c r="O1877" t="s">
        <v>8283</v>
      </c>
      <c r="P1877" s="5">
        <f t="shared" si="118"/>
        <v>0.51</v>
      </c>
      <c r="Q1877" s="13" t="s">
        <v>8246</v>
      </c>
      <c r="R1877" s="15">
        <f t="shared" si="119"/>
        <v>17</v>
      </c>
      <c r="S1877" t="s">
        <v>8333</v>
      </c>
      <c r="T1877" t="s">
        <v>8335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 s="13" t="s">
        <v>8226</v>
      </c>
      <c r="E1878">
        <v>280</v>
      </c>
      <c r="F1878">
        <v>0</v>
      </c>
      <c r="G1878" t="s">
        <v>8221</v>
      </c>
      <c r="H1878">
        <v>1402901405</v>
      </c>
      <c r="I1878" s="9">
        <f t="shared" si="116"/>
        <v>41806.284780092588</v>
      </c>
      <c r="J1878">
        <v>1400309405</v>
      </c>
      <c r="K1878" s="9">
        <f t="shared" si="117"/>
        <v>41776.284780092588</v>
      </c>
      <c r="L1878" t="b">
        <v>0</v>
      </c>
      <c r="M1878">
        <v>0</v>
      </c>
      <c r="N1878" t="b">
        <v>0</v>
      </c>
      <c r="O1878" t="s">
        <v>8283</v>
      </c>
      <c r="P1878" s="5">
        <f t="shared" si="118"/>
        <v>0</v>
      </c>
      <c r="Q1878" s="13" t="s">
        <v>8248</v>
      </c>
      <c r="R1878" s="15" t="str">
        <f t="shared" si="119"/>
        <v>0</v>
      </c>
      <c r="S1878" t="s">
        <v>8333</v>
      </c>
      <c r="T1878" t="s">
        <v>8335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 s="13" t="s">
        <v>8224</v>
      </c>
      <c r="E1879">
        <v>60</v>
      </c>
      <c r="F1879">
        <v>0</v>
      </c>
      <c r="G1879" t="s">
        <v>8221</v>
      </c>
      <c r="H1879">
        <v>1425170525</v>
      </c>
      <c r="I1879" s="9">
        <f t="shared" si="116"/>
        <v>42064.029224537036</v>
      </c>
      <c r="J1879">
        <v>1422664925</v>
      </c>
      <c r="K1879" s="9">
        <f t="shared" si="117"/>
        <v>42035.029224537036</v>
      </c>
      <c r="L1879" t="b">
        <v>0</v>
      </c>
      <c r="M1879">
        <v>0</v>
      </c>
      <c r="N1879" t="b">
        <v>0</v>
      </c>
      <c r="O1879" t="s">
        <v>8283</v>
      </c>
      <c r="P1879" s="5">
        <f t="shared" si="118"/>
        <v>0</v>
      </c>
      <c r="Q1879" s="13" t="s">
        <v>8246</v>
      </c>
      <c r="R1879" s="15" t="str">
        <f t="shared" si="119"/>
        <v>0</v>
      </c>
      <c r="S1879" t="s">
        <v>8333</v>
      </c>
      <c r="T1879" t="s">
        <v>8335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 s="13" t="s">
        <v>8226</v>
      </c>
      <c r="E1880">
        <v>8000</v>
      </c>
      <c r="F1880">
        <v>0</v>
      </c>
      <c r="G1880" t="s">
        <v>8221</v>
      </c>
      <c r="H1880">
        <v>1402618355</v>
      </c>
      <c r="I1880" s="9">
        <f t="shared" si="116"/>
        <v>41803.008738425924</v>
      </c>
      <c r="J1880">
        <v>1400026355</v>
      </c>
      <c r="K1880" s="9">
        <f t="shared" si="117"/>
        <v>41773.008738425924</v>
      </c>
      <c r="L1880" t="b">
        <v>0</v>
      </c>
      <c r="M1880">
        <v>0</v>
      </c>
      <c r="N1880" t="b">
        <v>0</v>
      </c>
      <c r="O1880" t="s">
        <v>8283</v>
      </c>
      <c r="P1880" s="5">
        <f t="shared" si="118"/>
        <v>0</v>
      </c>
      <c r="Q1880" s="13" t="s">
        <v>8248</v>
      </c>
      <c r="R1880" s="15" t="str">
        <f t="shared" si="119"/>
        <v>0</v>
      </c>
      <c r="S1880" t="s">
        <v>8333</v>
      </c>
      <c r="T1880" t="s">
        <v>8335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 s="13" t="s">
        <v>8227</v>
      </c>
      <c r="E1881">
        <v>5000</v>
      </c>
      <c r="F1881">
        <v>6</v>
      </c>
      <c r="G1881" t="s">
        <v>8221</v>
      </c>
      <c r="H1881">
        <v>1457966129</v>
      </c>
      <c r="I1881" s="9">
        <f t="shared" si="116"/>
        <v>42443.607974537037</v>
      </c>
      <c r="J1881">
        <v>1455377729</v>
      </c>
      <c r="K1881" s="9">
        <f t="shared" si="117"/>
        <v>42413.649641203709</v>
      </c>
      <c r="L1881" t="b">
        <v>0</v>
      </c>
      <c r="M1881">
        <v>2</v>
      </c>
      <c r="N1881" t="b">
        <v>0</v>
      </c>
      <c r="O1881" t="s">
        <v>8283</v>
      </c>
      <c r="P1881" s="5">
        <f t="shared" si="118"/>
        <v>0.12</v>
      </c>
      <c r="Q1881" s="13" t="s">
        <v>8249</v>
      </c>
      <c r="R1881" s="15">
        <f t="shared" si="119"/>
        <v>3</v>
      </c>
      <c r="S1881" t="s">
        <v>8333</v>
      </c>
      <c r="T1881" t="s">
        <v>8335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 s="13" t="s">
        <v>8225</v>
      </c>
      <c r="E1882">
        <v>5000</v>
      </c>
      <c r="F1882">
        <v>1004</v>
      </c>
      <c r="G1882" t="s">
        <v>8221</v>
      </c>
      <c r="H1882">
        <v>1459341380</v>
      </c>
      <c r="I1882" s="9">
        <f t="shared" si="116"/>
        <v>42459.525231481486</v>
      </c>
      <c r="J1882">
        <v>1456839380</v>
      </c>
      <c r="K1882" s="9">
        <f t="shared" si="117"/>
        <v>42430.566898148143</v>
      </c>
      <c r="L1882" t="b">
        <v>0</v>
      </c>
      <c r="M1882">
        <v>24</v>
      </c>
      <c r="N1882" t="b">
        <v>0</v>
      </c>
      <c r="O1882" t="s">
        <v>8283</v>
      </c>
      <c r="P1882" s="5">
        <f t="shared" si="118"/>
        <v>20.080000000000002</v>
      </c>
      <c r="Q1882" s="13" t="s">
        <v>8247</v>
      </c>
      <c r="R1882" s="15">
        <f t="shared" si="119"/>
        <v>41.833333333333336</v>
      </c>
      <c r="S1882" t="s">
        <v>8333</v>
      </c>
      <c r="T1882" t="s">
        <v>8335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 s="13" t="s">
        <v>8224</v>
      </c>
      <c r="E1883">
        <v>2000</v>
      </c>
      <c r="F1883">
        <v>3453.69</v>
      </c>
      <c r="G1883" t="s">
        <v>8219</v>
      </c>
      <c r="H1883">
        <v>1425955189</v>
      </c>
      <c r="I1883" s="9">
        <f t="shared" si="116"/>
        <v>42073.110983796301</v>
      </c>
      <c r="J1883">
        <v>1423366789</v>
      </c>
      <c r="K1883" s="9">
        <f t="shared" si="117"/>
        <v>42043.152650462958</v>
      </c>
      <c r="L1883" t="b">
        <v>0</v>
      </c>
      <c r="M1883">
        <v>70</v>
      </c>
      <c r="N1883" t="b">
        <v>1</v>
      </c>
      <c r="O1883" t="s">
        <v>8279</v>
      </c>
      <c r="P1883" s="5">
        <f t="shared" si="118"/>
        <v>172.68449999999999</v>
      </c>
      <c r="Q1883" s="13" t="s">
        <v>8246</v>
      </c>
      <c r="R1883" s="15">
        <f t="shared" si="119"/>
        <v>49.338428571428572</v>
      </c>
      <c r="S1883" t="s">
        <v>8325</v>
      </c>
      <c r="T1883" t="s">
        <v>8329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 s="13" t="s">
        <v>8224</v>
      </c>
      <c r="E1884">
        <v>3350</v>
      </c>
      <c r="F1884">
        <v>3380</v>
      </c>
      <c r="G1884" t="s">
        <v>8219</v>
      </c>
      <c r="H1884">
        <v>1341964080</v>
      </c>
      <c r="I1884" s="9">
        <f t="shared" si="116"/>
        <v>41100.991666666669</v>
      </c>
      <c r="J1884">
        <v>1339109212</v>
      </c>
      <c r="K1884" s="9">
        <f t="shared" si="117"/>
        <v>41067.949212962965</v>
      </c>
      <c r="L1884" t="b">
        <v>0</v>
      </c>
      <c r="M1884">
        <v>81</v>
      </c>
      <c r="N1884" t="b">
        <v>1</v>
      </c>
      <c r="O1884" t="s">
        <v>8279</v>
      </c>
      <c r="P1884" s="5">
        <f t="shared" si="118"/>
        <v>100.8955223880597</v>
      </c>
      <c r="Q1884" s="13" t="s">
        <v>8246</v>
      </c>
      <c r="R1884" s="15">
        <f t="shared" si="119"/>
        <v>41.728395061728392</v>
      </c>
      <c r="S1884" t="s">
        <v>8325</v>
      </c>
      <c r="T1884" t="s">
        <v>8329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 s="13" t="s">
        <v>8224</v>
      </c>
      <c r="E1885">
        <v>999</v>
      </c>
      <c r="F1885">
        <v>1047</v>
      </c>
      <c r="G1885" t="s">
        <v>8219</v>
      </c>
      <c r="H1885">
        <v>1333921508</v>
      </c>
      <c r="I1885" s="9">
        <f t="shared" si="116"/>
        <v>41007.906342592592</v>
      </c>
      <c r="J1885">
        <v>1331333108</v>
      </c>
      <c r="K1885" s="9">
        <f t="shared" si="117"/>
        <v>40977.948009259257</v>
      </c>
      <c r="L1885" t="b">
        <v>0</v>
      </c>
      <c r="M1885">
        <v>32</v>
      </c>
      <c r="N1885" t="b">
        <v>1</v>
      </c>
      <c r="O1885" t="s">
        <v>8279</v>
      </c>
      <c r="P1885" s="5">
        <f t="shared" si="118"/>
        <v>104.8048048048048</v>
      </c>
      <c r="Q1885" s="13" t="s">
        <v>8246</v>
      </c>
      <c r="R1885" s="15">
        <f t="shared" si="119"/>
        <v>32.71875</v>
      </c>
      <c r="S1885" t="s">
        <v>8325</v>
      </c>
      <c r="T1885" t="s">
        <v>8329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 s="13" t="s">
        <v>8224</v>
      </c>
      <c r="E1886">
        <v>1000</v>
      </c>
      <c r="F1886">
        <v>1351</v>
      </c>
      <c r="G1886" t="s">
        <v>8219</v>
      </c>
      <c r="H1886">
        <v>1354017600</v>
      </c>
      <c r="I1886" s="9">
        <f t="shared" si="116"/>
        <v>41240.5</v>
      </c>
      <c r="J1886">
        <v>1350967535</v>
      </c>
      <c r="K1886" s="9">
        <f t="shared" si="117"/>
        <v>41205.198321759257</v>
      </c>
      <c r="L1886" t="b">
        <v>0</v>
      </c>
      <c r="M1886">
        <v>26</v>
      </c>
      <c r="N1886" t="b">
        <v>1</v>
      </c>
      <c r="O1886" t="s">
        <v>8279</v>
      </c>
      <c r="P1886" s="5">
        <f t="shared" si="118"/>
        <v>135.1</v>
      </c>
      <c r="Q1886" s="13" t="s">
        <v>8246</v>
      </c>
      <c r="R1886" s="15">
        <f t="shared" si="119"/>
        <v>51.96153846153846</v>
      </c>
      <c r="S1886" t="s">
        <v>8325</v>
      </c>
      <c r="T1886" t="s">
        <v>8329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 s="13" t="s">
        <v>8224</v>
      </c>
      <c r="E1887">
        <v>4575</v>
      </c>
      <c r="F1887">
        <v>5322</v>
      </c>
      <c r="G1887" t="s">
        <v>8219</v>
      </c>
      <c r="H1887">
        <v>1344636000</v>
      </c>
      <c r="I1887" s="9">
        <f t="shared" si="116"/>
        <v>41131.916666666664</v>
      </c>
      <c r="J1887">
        <v>1341800110</v>
      </c>
      <c r="K1887" s="9">
        <f t="shared" si="117"/>
        <v>41099.093865740739</v>
      </c>
      <c r="L1887" t="b">
        <v>0</v>
      </c>
      <c r="M1887">
        <v>105</v>
      </c>
      <c r="N1887" t="b">
        <v>1</v>
      </c>
      <c r="O1887" t="s">
        <v>8279</v>
      </c>
      <c r="P1887" s="5">
        <f t="shared" si="118"/>
        <v>116.32786885245903</v>
      </c>
      <c r="Q1887" s="13" t="s">
        <v>8246</v>
      </c>
      <c r="R1887" s="15">
        <f t="shared" si="119"/>
        <v>50.685714285714283</v>
      </c>
      <c r="S1887" t="s">
        <v>8325</v>
      </c>
      <c r="T1887" t="s">
        <v>8329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 s="13" t="s">
        <v>8224</v>
      </c>
      <c r="E1888">
        <v>1200</v>
      </c>
      <c r="F1888">
        <v>1225</v>
      </c>
      <c r="G1888" t="s">
        <v>8219</v>
      </c>
      <c r="H1888">
        <v>1415832338</v>
      </c>
      <c r="I1888" s="9">
        <f t="shared" si="116"/>
        <v>41955.94835648148</v>
      </c>
      <c r="J1888">
        <v>1413236738</v>
      </c>
      <c r="K1888" s="9">
        <f t="shared" si="117"/>
        <v>41925.906689814816</v>
      </c>
      <c r="L1888" t="b">
        <v>0</v>
      </c>
      <c r="M1888">
        <v>29</v>
      </c>
      <c r="N1888" t="b">
        <v>1</v>
      </c>
      <c r="O1888" t="s">
        <v>8279</v>
      </c>
      <c r="P1888" s="5">
        <f t="shared" si="118"/>
        <v>102.08333333333333</v>
      </c>
      <c r="Q1888" s="13" t="s">
        <v>8246</v>
      </c>
      <c r="R1888" s="15">
        <f t="shared" si="119"/>
        <v>42.241379310344826</v>
      </c>
      <c r="S1888" t="s">
        <v>8325</v>
      </c>
      <c r="T1888" t="s">
        <v>8329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 s="13" t="s">
        <v>8227</v>
      </c>
      <c r="E1889">
        <v>3000</v>
      </c>
      <c r="F1889">
        <v>3335</v>
      </c>
      <c r="G1889" t="s">
        <v>8219</v>
      </c>
      <c r="H1889">
        <v>1449178200</v>
      </c>
      <c r="I1889" s="9">
        <f t="shared" si="116"/>
        <v>42341.895833333328</v>
      </c>
      <c r="J1889">
        <v>1447614732</v>
      </c>
      <c r="K1889" s="9">
        <f t="shared" si="117"/>
        <v>42323.800138888888</v>
      </c>
      <c r="L1889" t="b">
        <v>0</v>
      </c>
      <c r="M1889">
        <v>8</v>
      </c>
      <c r="N1889" t="b">
        <v>1</v>
      </c>
      <c r="O1889" t="s">
        <v>8279</v>
      </c>
      <c r="P1889" s="5">
        <f t="shared" si="118"/>
        <v>111.16666666666666</v>
      </c>
      <c r="Q1889" s="13" t="s">
        <v>8249</v>
      </c>
      <c r="R1889" s="15">
        <f t="shared" si="119"/>
        <v>416.875</v>
      </c>
      <c r="S1889" t="s">
        <v>8325</v>
      </c>
      <c r="T1889" t="s">
        <v>8329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 s="13" t="s">
        <v>8224</v>
      </c>
      <c r="E1890">
        <v>2500</v>
      </c>
      <c r="F1890">
        <v>4152</v>
      </c>
      <c r="G1890" t="s">
        <v>8219</v>
      </c>
      <c r="H1890">
        <v>1275368340</v>
      </c>
      <c r="I1890" s="9">
        <f t="shared" si="116"/>
        <v>40330.207638888889</v>
      </c>
      <c r="J1890">
        <v>1272692732</v>
      </c>
      <c r="K1890" s="9">
        <f t="shared" si="117"/>
        <v>40299.239953703705</v>
      </c>
      <c r="L1890" t="b">
        <v>0</v>
      </c>
      <c r="M1890">
        <v>89</v>
      </c>
      <c r="N1890" t="b">
        <v>1</v>
      </c>
      <c r="O1890" t="s">
        <v>8279</v>
      </c>
      <c r="P1890" s="5">
        <f t="shared" si="118"/>
        <v>166.08</v>
      </c>
      <c r="Q1890" s="13" t="s">
        <v>8246</v>
      </c>
      <c r="R1890" s="15">
        <f t="shared" si="119"/>
        <v>46.651685393258425</v>
      </c>
      <c r="S1890" t="s">
        <v>8325</v>
      </c>
      <c r="T1890" t="s">
        <v>8329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 s="13" t="s">
        <v>8224</v>
      </c>
      <c r="E1891">
        <v>2000</v>
      </c>
      <c r="F1891">
        <v>2132</v>
      </c>
      <c r="G1891" t="s">
        <v>8219</v>
      </c>
      <c r="H1891">
        <v>1363024946</v>
      </c>
      <c r="I1891" s="9">
        <f t="shared" si="116"/>
        <v>41344.751689814817</v>
      </c>
      <c r="J1891">
        <v>1359140546</v>
      </c>
      <c r="K1891" s="9">
        <f t="shared" si="117"/>
        <v>41299.793356481481</v>
      </c>
      <c r="L1891" t="b">
        <v>0</v>
      </c>
      <c r="M1891">
        <v>44</v>
      </c>
      <c r="N1891" t="b">
        <v>1</v>
      </c>
      <c r="O1891" t="s">
        <v>8279</v>
      </c>
      <c r="P1891" s="5">
        <f t="shared" si="118"/>
        <v>106.60000000000001</v>
      </c>
      <c r="Q1891" s="13" t="s">
        <v>8246</v>
      </c>
      <c r="R1891" s="15">
        <f t="shared" si="119"/>
        <v>48.454545454545453</v>
      </c>
      <c r="S1891" t="s">
        <v>8325</v>
      </c>
      <c r="T1891" t="s">
        <v>8329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 s="13" t="s">
        <v>8224</v>
      </c>
      <c r="E1892">
        <v>12000</v>
      </c>
      <c r="F1892">
        <v>17350.13</v>
      </c>
      <c r="G1892" t="s">
        <v>8219</v>
      </c>
      <c r="H1892">
        <v>1355597528</v>
      </c>
      <c r="I1892" s="9">
        <f t="shared" si="116"/>
        <v>41258.786203703705</v>
      </c>
      <c r="J1892">
        <v>1353005528</v>
      </c>
      <c r="K1892" s="9">
        <f t="shared" si="117"/>
        <v>41228.786203703705</v>
      </c>
      <c r="L1892" t="b">
        <v>0</v>
      </c>
      <c r="M1892">
        <v>246</v>
      </c>
      <c r="N1892" t="b">
        <v>1</v>
      </c>
      <c r="O1892" t="s">
        <v>8279</v>
      </c>
      <c r="P1892" s="5">
        <f t="shared" si="118"/>
        <v>144.58441666666667</v>
      </c>
      <c r="Q1892" s="13" t="s">
        <v>8246</v>
      </c>
      <c r="R1892" s="15">
        <f t="shared" si="119"/>
        <v>70.5289837398374</v>
      </c>
      <c r="S1892" t="s">
        <v>8325</v>
      </c>
      <c r="T1892" t="s">
        <v>8329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 s="13" t="s">
        <v>8224</v>
      </c>
      <c r="E1893">
        <v>10000</v>
      </c>
      <c r="F1893">
        <v>10555</v>
      </c>
      <c r="G1893" t="s">
        <v>8219</v>
      </c>
      <c r="H1893">
        <v>1279778400</v>
      </c>
      <c r="I1893" s="9">
        <f t="shared" si="116"/>
        <v>40381.25</v>
      </c>
      <c r="J1893">
        <v>1275851354</v>
      </c>
      <c r="K1893" s="9">
        <f t="shared" si="117"/>
        <v>40335.798078703701</v>
      </c>
      <c r="L1893" t="b">
        <v>0</v>
      </c>
      <c r="M1893">
        <v>120</v>
      </c>
      <c r="N1893" t="b">
        <v>1</v>
      </c>
      <c r="O1893" t="s">
        <v>8279</v>
      </c>
      <c r="P1893" s="5">
        <f t="shared" si="118"/>
        <v>105.55000000000001</v>
      </c>
      <c r="Q1893" s="13" t="s">
        <v>8246</v>
      </c>
      <c r="R1893" s="15">
        <f t="shared" si="119"/>
        <v>87.958333333333329</v>
      </c>
      <c r="S1893" t="s">
        <v>8325</v>
      </c>
      <c r="T1893" t="s">
        <v>8329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 s="13" t="s">
        <v>8224</v>
      </c>
      <c r="E1894">
        <v>500</v>
      </c>
      <c r="F1894">
        <v>683</v>
      </c>
      <c r="G1894" t="s">
        <v>8219</v>
      </c>
      <c r="H1894">
        <v>1307459881</v>
      </c>
      <c r="I1894" s="9">
        <f t="shared" si="116"/>
        <v>40701.637511574074</v>
      </c>
      <c r="J1894">
        <v>1304867881</v>
      </c>
      <c r="K1894" s="9">
        <f t="shared" si="117"/>
        <v>40671.637511574074</v>
      </c>
      <c r="L1894" t="b">
        <v>0</v>
      </c>
      <c r="M1894">
        <v>26</v>
      </c>
      <c r="N1894" t="b">
        <v>1</v>
      </c>
      <c r="O1894" t="s">
        <v>8279</v>
      </c>
      <c r="P1894" s="5">
        <f t="shared" si="118"/>
        <v>136.60000000000002</v>
      </c>
      <c r="Q1894" s="13" t="s">
        <v>8246</v>
      </c>
      <c r="R1894" s="15">
        <f t="shared" si="119"/>
        <v>26.26923076923077</v>
      </c>
      <c r="S1894" t="s">
        <v>8325</v>
      </c>
      <c r="T1894" t="s">
        <v>8329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 s="13" t="s">
        <v>8224</v>
      </c>
      <c r="E1895">
        <v>2500</v>
      </c>
      <c r="F1895">
        <v>2600</v>
      </c>
      <c r="G1895" t="s">
        <v>8219</v>
      </c>
      <c r="H1895">
        <v>1302926340</v>
      </c>
      <c r="I1895" s="9">
        <f t="shared" si="116"/>
        <v>40649.165972222225</v>
      </c>
      <c r="J1895">
        <v>1301524585</v>
      </c>
      <c r="K1895" s="9">
        <f t="shared" si="117"/>
        <v>40632.94195601852</v>
      </c>
      <c r="L1895" t="b">
        <v>0</v>
      </c>
      <c r="M1895">
        <v>45</v>
      </c>
      <c r="N1895" t="b">
        <v>1</v>
      </c>
      <c r="O1895" t="s">
        <v>8279</v>
      </c>
      <c r="P1895" s="5">
        <f t="shared" si="118"/>
        <v>104</v>
      </c>
      <c r="Q1895" s="13" t="s">
        <v>8246</v>
      </c>
      <c r="R1895" s="15">
        <f t="shared" si="119"/>
        <v>57.777777777777779</v>
      </c>
      <c r="S1895" t="s">
        <v>8325</v>
      </c>
      <c r="T1895" t="s">
        <v>8329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 s="13" t="s">
        <v>8224</v>
      </c>
      <c r="E1896">
        <v>1000</v>
      </c>
      <c r="F1896">
        <v>1145</v>
      </c>
      <c r="G1896" t="s">
        <v>8219</v>
      </c>
      <c r="H1896">
        <v>1329082983</v>
      </c>
      <c r="I1896" s="9">
        <f t="shared" si="116"/>
        <v>40951.904895833337</v>
      </c>
      <c r="J1896">
        <v>1326404583</v>
      </c>
      <c r="K1896" s="9">
        <f t="shared" si="117"/>
        <v>40920.904895833337</v>
      </c>
      <c r="L1896" t="b">
        <v>0</v>
      </c>
      <c r="M1896">
        <v>20</v>
      </c>
      <c r="N1896" t="b">
        <v>1</v>
      </c>
      <c r="O1896" t="s">
        <v>8279</v>
      </c>
      <c r="P1896" s="5">
        <f t="shared" si="118"/>
        <v>114.5</v>
      </c>
      <c r="Q1896" s="13" t="s">
        <v>8246</v>
      </c>
      <c r="R1896" s="15">
        <f t="shared" si="119"/>
        <v>57.25</v>
      </c>
      <c r="S1896" t="s">
        <v>8325</v>
      </c>
      <c r="T1896" t="s">
        <v>8329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 s="13" t="s">
        <v>8224</v>
      </c>
      <c r="E1897">
        <v>9072</v>
      </c>
      <c r="F1897">
        <v>9228</v>
      </c>
      <c r="G1897" t="s">
        <v>8219</v>
      </c>
      <c r="H1897">
        <v>1445363722</v>
      </c>
      <c r="I1897" s="9">
        <f t="shared" si="116"/>
        <v>42297.746782407412</v>
      </c>
      <c r="J1897">
        <v>1442771722</v>
      </c>
      <c r="K1897" s="9">
        <f t="shared" si="117"/>
        <v>42267.746782407412</v>
      </c>
      <c r="L1897" t="b">
        <v>0</v>
      </c>
      <c r="M1897">
        <v>47</v>
      </c>
      <c r="N1897" t="b">
        <v>1</v>
      </c>
      <c r="O1897" t="s">
        <v>8279</v>
      </c>
      <c r="P1897" s="5">
        <f t="shared" si="118"/>
        <v>101.71957671957672</v>
      </c>
      <c r="Q1897" s="13" t="s">
        <v>8246</v>
      </c>
      <c r="R1897" s="15">
        <f t="shared" si="119"/>
        <v>196.34042553191489</v>
      </c>
      <c r="S1897" t="s">
        <v>8325</v>
      </c>
      <c r="T1897" t="s">
        <v>8329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 s="13" t="s">
        <v>8224</v>
      </c>
      <c r="E1898">
        <v>451</v>
      </c>
      <c r="F1898">
        <v>559</v>
      </c>
      <c r="G1898" t="s">
        <v>8219</v>
      </c>
      <c r="H1898">
        <v>1334250165</v>
      </c>
      <c r="I1898" s="9">
        <f t="shared" si="116"/>
        <v>41011.710243055553</v>
      </c>
      <c r="J1898">
        <v>1331658165</v>
      </c>
      <c r="K1898" s="9">
        <f t="shared" si="117"/>
        <v>40981.710243055553</v>
      </c>
      <c r="L1898" t="b">
        <v>0</v>
      </c>
      <c r="M1898">
        <v>13</v>
      </c>
      <c r="N1898" t="b">
        <v>1</v>
      </c>
      <c r="O1898" t="s">
        <v>8279</v>
      </c>
      <c r="P1898" s="5">
        <f t="shared" si="118"/>
        <v>123.94678492239468</v>
      </c>
      <c r="Q1898" s="13" t="s">
        <v>8246</v>
      </c>
      <c r="R1898" s="15">
        <f t="shared" si="119"/>
        <v>43</v>
      </c>
      <c r="S1898" t="s">
        <v>8325</v>
      </c>
      <c r="T1898" t="s">
        <v>8329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 s="13" t="s">
        <v>8224</v>
      </c>
      <c r="E1899">
        <v>6350</v>
      </c>
      <c r="F1899">
        <v>6506</v>
      </c>
      <c r="G1899" t="s">
        <v>8219</v>
      </c>
      <c r="H1899">
        <v>1393966800</v>
      </c>
      <c r="I1899" s="9">
        <f t="shared" si="116"/>
        <v>41702.875</v>
      </c>
      <c r="J1899">
        <v>1392040806</v>
      </c>
      <c r="K1899" s="9">
        <f t="shared" si="117"/>
        <v>41680.583402777782</v>
      </c>
      <c r="L1899" t="b">
        <v>0</v>
      </c>
      <c r="M1899">
        <v>183</v>
      </c>
      <c r="N1899" t="b">
        <v>1</v>
      </c>
      <c r="O1899" t="s">
        <v>8279</v>
      </c>
      <c r="P1899" s="5">
        <f t="shared" si="118"/>
        <v>102.45669291338582</v>
      </c>
      <c r="Q1899" s="13" t="s">
        <v>8246</v>
      </c>
      <c r="R1899" s="15">
        <f t="shared" si="119"/>
        <v>35.551912568306008</v>
      </c>
      <c r="S1899" t="s">
        <v>8325</v>
      </c>
      <c r="T1899" t="s">
        <v>8329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 s="13" t="s">
        <v>8224</v>
      </c>
      <c r="E1900">
        <v>1000</v>
      </c>
      <c r="F1900">
        <v>1445</v>
      </c>
      <c r="G1900" t="s">
        <v>8219</v>
      </c>
      <c r="H1900">
        <v>1454349600</v>
      </c>
      <c r="I1900" s="9">
        <f t="shared" si="116"/>
        <v>42401.75</v>
      </c>
      <c r="J1900">
        <v>1451277473</v>
      </c>
      <c r="K1900" s="9">
        <f t="shared" si="117"/>
        <v>42366.192974537036</v>
      </c>
      <c r="L1900" t="b">
        <v>0</v>
      </c>
      <c r="M1900">
        <v>21</v>
      </c>
      <c r="N1900" t="b">
        <v>1</v>
      </c>
      <c r="O1900" t="s">
        <v>8279</v>
      </c>
      <c r="P1900" s="5">
        <f t="shared" si="118"/>
        <v>144.5</v>
      </c>
      <c r="Q1900" s="13" t="s">
        <v>8246</v>
      </c>
      <c r="R1900" s="15">
        <f t="shared" si="119"/>
        <v>68.80952380952381</v>
      </c>
      <c r="S1900" t="s">
        <v>8325</v>
      </c>
      <c r="T1900" t="s">
        <v>8329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 s="13" t="s">
        <v>8224</v>
      </c>
      <c r="E1901">
        <v>900</v>
      </c>
      <c r="F1901">
        <v>1200</v>
      </c>
      <c r="G1901" t="s">
        <v>8219</v>
      </c>
      <c r="H1901">
        <v>1427319366</v>
      </c>
      <c r="I1901" s="9">
        <f t="shared" si="116"/>
        <v>42088.90006944444</v>
      </c>
      <c r="J1901">
        <v>1424730966</v>
      </c>
      <c r="K1901" s="9">
        <f t="shared" si="117"/>
        <v>42058.941736111112</v>
      </c>
      <c r="L1901" t="b">
        <v>0</v>
      </c>
      <c r="M1901">
        <v>42</v>
      </c>
      <c r="N1901" t="b">
        <v>1</v>
      </c>
      <c r="O1901" t="s">
        <v>8279</v>
      </c>
      <c r="P1901" s="5">
        <f t="shared" si="118"/>
        <v>133.33333333333331</v>
      </c>
      <c r="Q1901" s="13" t="s">
        <v>8246</v>
      </c>
      <c r="R1901" s="15">
        <f t="shared" si="119"/>
        <v>28.571428571428573</v>
      </c>
      <c r="S1901" t="s">
        <v>8325</v>
      </c>
      <c r="T1901" t="s">
        <v>8329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 s="13" t="s">
        <v>8224</v>
      </c>
      <c r="E1902">
        <v>2500</v>
      </c>
      <c r="F1902">
        <v>2734.11</v>
      </c>
      <c r="G1902" t="s">
        <v>8219</v>
      </c>
      <c r="H1902">
        <v>1349517540</v>
      </c>
      <c r="I1902" s="9">
        <f t="shared" si="116"/>
        <v>41188.415972222225</v>
      </c>
      <c r="J1902">
        <v>1347137731</v>
      </c>
      <c r="K1902" s="9">
        <f t="shared" si="117"/>
        <v>41160.871886574074</v>
      </c>
      <c r="L1902" t="b">
        <v>0</v>
      </c>
      <c r="M1902">
        <v>54</v>
      </c>
      <c r="N1902" t="b">
        <v>1</v>
      </c>
      <c r="O1902" t="s">
        <v>8279</v>
      </c>
      <c r="P1902" s="5">
        <f t="shared" si="118"/>
        <v>109.3644</v>
      </c>
      <c r="Q1902" s="13" t="s">
        <v>8246</v>
      </c>
      <c r="R1902" s="15">
        <f t="shared" si="119"/>
        <v>50.631666666666668</v>
      </c>
      <c r="S1902" t="s">
        <v>8325</v>
      </c>
      <c r="T1902" t="s">
        <v>8329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 s="13" t="s">
        <v>8225</v>
      </c>
      <c r="E1903">
        <v>99000</v>
      </c>
      <c r="F1903">
        <v>2670</v>
      </c>
      <c r="G1903" t="s">
        <v>8221</v>
      </c>
      <c r="H1903">
        <v>1432299600</v>
      </c>
      <c r="I1903" s="9">
        <f t="shared" si="116"/>
        <v>42146.541666666672</v>
      </c>
      <c r="J1903">
        <v>1429707729</v>
      </c>
      <c r="K1903" s="9">
        <f t="shared" si="117"/>
        <v>42116.54315972222</v>
      </c>
      <c r="L1903" t="b">
        <v>0</v>
      </c>
      <c r="M1903">
        <v>25</v>
      </c>
      <c r="N1903" t="b">
        <v>0</v>
      </c>
      <c r="O1903" t="s">
        <v>8294</v>
      </c>
      <c r="P1903" s="5">
        <f t="shared" si="118"/>
        <v>2.6969696969696968</v>
      </c>
      <c r="Q1903" s="13" t="s">
        <v>8247</v>
      </c>
      <c r="R1903" s="15">
        <f t="shared" si="119"/>
        <v>106.8</v>
      </c>
      <c r="S1903" t="s">
        <v>8319</v>
      </c>
      <c r="T1903" t="s">
        <v>8348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 s="13" t="s">
        <v>8233</v>
      </c>
      <c r="E1904">
        <v>1000</v>
      </c>
      <c r="F1904">
        <v>12</v>
      </c>
      <c r="G1904" t="s">
        <v>8221</v>
      </c>
      <c r="H1904">
        <v>1425495447</v>
      </c>
      <c r="I1904" s="9">
        <f t="shared" si="116"/>
        <v>42067.789895833332</v>
      </c>
      <c r="J1904">
        <v>1422903447</v>
      </c>
      <c r="K1904" s="9">
        <f t="shared" si="117"/>
        <v>42037.789895833332</v>
      </c>
      <c r="L1904" t="b">
        <v>0</v>
      </c>
      <c r="M1904">
        <v>3</v>
      </c>
      <c r="N1904" t="b">
        <v>0</v>
      </c>
      <c r="O1904" t="s">
        <v>8294</v>
      </c>
      <c r="P1904" s="5">
        <f t="shared" si="118"/>
        <v>1.2</v>
      </c>
      <c r="Q1904" s="13" t="s">
        <v>8249</v>
      </c>
      <c r="R1904" s="15">
        <f t="shared" si="119"/>
        <v>4</v>
      </c>
      <c r="S1904" t="s">
        <v>8319</v>
      </c>
      <c r="T1904" t="s">
        <v>8348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 s="13" t="s">
        <v>8224</v>
      </c>
      <c r="E1905">
        <v>3000</v>
      </c>
      <c r="F1905">
        <v>1398</v>
      </c>
      <c r="G1905" t="s">
        <v>8221</v>
      </c>
      <c r="H1905">
        <v>1485541791</v>
      </c>
      <c r="I1905" s="9">
        <f t="shared" si="116"/>
        <v>42762.770729166667</v>
      </c>
      <c r="J1905">
        <v>1480357791</v>
      </c>
      <c r="K1905" s="9">
        <f t="shared" si="117"/>
        <v>42702.770729166667</v>
      </c>
      <c r="L1905" t="b">
        <v>0</v>
      </c>
      <c r="M1905">
        <v>41</v>
      </c>
      <c r="N1905" t="b">
        <v>0</v>
      </c>
      <c r="O1905" t="s">
        <v>8294</v>
      </c>
      <c r="P1905" s="5">
        <f t="shared" si="118"/>
        <v>46.6</v>
      </c>
      <c r="Q1905" s="13" t="s">
        <v>8246</v>
      </c>
      <c r="R1905" s="15">
        <f t="shared" si="119"/>
        <v>34.097560975609753</v>
      </c>
      <c r="S1905" t="s">
        <v>8319</v>
      </c>
      <c r="T1905" t="s">
        <v>8348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 s="13" t="s">
        <v>8224</v>
      </c>
      <c r="E1906">
        <v>50000</v>
      </c>
      <c r="F1906">
        <v>50</v>
      </c>
      <c r="G1906" t="s">
        <v>8221</v>
      </c>
      <c r="H1906">
        <v>1451752021</v>
      </c>
      <c r="I1906" s="9">
        <f t="shared" si="116"/>
        <v>42371.685428240744</v>
      </c>
      <c r="J1906">
        <v>1447864021</v>
      </c>
      <c r="K1906" s="9">
        <f t="shared" si="117"/>
        <v>42326.685428240744</v>
      </c>
      <c r="L1906" t="b">
        <v>0</v>
      </c>
      <c r="M1906">
        <v>2</v>
      </c>
      <c r="N1906" t="b">
        <v>0</v>
      </c>
      <c r="O1906" t="s">
        <v>8294</v>
      </c>
      <c r="P1906" s="5">
        <f t="shared" si="118"/>
        <v>0.1</v>
      </c>
      <c r="Q1906" s="13" t="s">
        <v>8246</v>
      </c>
      <c r="R1906" s="15">
        <f t="shared" si="119"/>
        <v>25</v>
      </c>
      <c r="S1906" t="s">
        <v>8319</v>
      </c>
      <c r="T1906" t="s">
        <v>8348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 s="13" t="s">
        <v>8224</v>
      </c>
      <c r="E1907">
        <v>25000</v>
      </c>
      <c r="F1907">
        <v>42</v>
      </c>
      <c r="G1907" t="s">
        <v>8221</v>
      </c>
      <c r="H1907">
        <v>1410127994</v>
      </c>
      <c r="I1907" s="9">
        <f t="shared" si="116"/>
        <v>41889.925856481481</v>
      </c>
      <c r="J1907">
        <v>1407535994</v>
      </c>
      <c r="K1907" s="9">
        <f t="shared" si="117"/>
        <v>41859.925856481481</v>
      </c>
      <c r="L1907" t="b">
        <v>0</v>
      </c>
      <c r="M1907">
        <v>4</v>
      </c>
      <c r="N1907" t="b">
        <v>0</v>
      </c>
      <c r="O1907" t="s">
        <v>8294</v>
      </c>
      <c r="P1907" s="5">
        <f t="shared" si="118"/>
        <v>0.16800000000000001</v>
      </c>
      <c r="Q1907" s="13" t="s">
        <v>8246</v>
      </c>
      <c r="R1907" s="15">
        <f t="shared" si="119"/>
        <v>10.5</v>
      </c>
      <c r="S1907" t="s">
        <v>8319</v>
      </c>
      <c r="T1907" t="s">
        <v>8348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 s="13" t="s">
        <v>8224</v>
      </c>
      <c r="E1908">
        <v>50000</v>
      </c>
      <c r="F1908">
        <v>21380</v>
      </c>
      <c r="G1908" t="s">
        <v>8221</v>
      </c>
      <c r="H1908">
        <v>1466697983</v>
      </c>
      <c r="I1908" s="9">
        <f t="shared" si="116"/>
        <v>42544.671099537038</v>
      </c>
      <c r="J1908">
        <v>1464105983</v>
      </c>
      <c r="K1908" s="9">
        <f t="shared" si="117"/>
        <v>42514.671099537038</v>
      </c>
      <c r="L1908" t="b">
        <v>0</v>
      </c>
      <c r="M1908">
        <v>99</v>
      </c>
      <c r="N1908" t="b">
        <v>0</v>
      </c>
      <c r="O1908" t="s">
        <v>8294</v>
      </c>
      <c r="P1908" s="5">
        <f t="shared" si="118"/>
        <v>42.76</v>
      </c>
      <c r="Q1908" s="13" t="s">
        <v>8246</v>
      </c>
      <c r="R1908" s="15">
        <f t="shared" si="119"/>
        <v>215.95959595959596</v>
      </c>
      <c r="S1908" t="s">
        <v>8319</v>
      </c>
      <c r="T1908" t="s">
        <v>8348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 s="13" t="s">
        <v>8224</v>
      </c>
      <c r="E1909">
        <v>30000</v>
      </c>
      <c r="F1909">
        <v>85</v>
      </c>
      <c r="G1909" t="s">
        <v>8221</v>
      </c>
      <c r="H1909">
        <v>1400853925</v>
      </c>
      <c r="I1909" s="9">
        <f t="shared" si="116"/>
        <v>41782.587094907409</v>
      </c>
      <c r="J1909">
        <v>1399557925</v>
      </c>
      <c r="K1909" s="9">
        <f t="shared" si="117"/>
        <v>41767.587094907409</v>
      </c>
      <c r="L1909" t="b">
        <v>0</v>
      </c>
      <c r="M1909">
        <v>4</v>
      </c>
      <c r="N1909" t="b">
        <v>0</v>
      </c>
      <c r="O1909" t="s">
        <v>8294</v>
      </c>
      <c r="P1909" s="5">
        <f t="shared" si="118"/>
        <v>0.28333333333333333</v>
      </c>
      <c r="Q1909" s="13" t="s">
        <v>8246</v>
      </c>
      <c r="R1909" s="15">
        <f t="shared" si="119"/>
        <v>21.25</v>
      </c>
      <c r="S1909" t="s">
        <v>8319</v>
      </c>
      <c r="T1909" t="s">
        <v>8348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 s="13" t="s">
        <v>8224</v>
      </c>
      <c r="E1910">
        <v>25000</v>
      </c>
      <c r="F1910">
        <v>433</v>
      </c>
      <c r="G1910" t="s">
        <v>8221</v>
      </c>
      <c r="H1910">
        <v>1483048900</v>
      </c>
      <c r="I1910" s="9">
        <f t="shared" si="116"/>
        <v>42733.917824074073</v>
      </c>
      <c r="J1910">
        <v>1480456900</v>
      </c>
      <c r="K1910" s="9">
        <f t="shared" si="117"/>
        <v>42703.917824074073</v>
      </c>
      <c r="L1910" t="b">
        <v>0</v>
      </c>
      <c r="M1910">
        <v>4</v>
      </c>
      <c r="N1910" t="b">
        <v>0</v>
      </c>
      <c r="O1910" t="s">
        <v>8294</v>
      </c>
      <c r="P1910" s="5">
        <f t="shared" si="118"/>
        <v>1.7319999999999998</v>
      </c>
      <c r="Q1910" s="13" t="s">
        <v>8246</v>
      </c>
      <c r="R1910" s="15">
        <f t="shared" si="119"/>
        <v>108.25</v>
      </c>
      <c r="S1910" t="s">
        <v>8319</v>
      </c>
      <c r="T1910" t="s">
        <v>8348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 s="13" t="s">
        <v>8224</v>
      </c>
      <c r="E1911">
        <v>35000</v>
      </c>
      <c r="F1911">
        <v>4939</v>
      </c>
      <c r="G1911" t="s">
        <v>8221</v>
      </c>
      <c r="H1911">
        <v>1414059479</v>
      </c>
      <c r="I1911" s="9">
        <f t="shared" si="116"/>
        <v>41935.429155092592</v>
      </c>
      <c r="J1911">
        <v>1411467479</v>
      </c>
      <c r="K1911" s="9">
        <f t="shared" si="117"/>
        <v>41905.429155092592</v>
      </c>
      <c r="L1911" t="b">
        <v>0</v>
      </c>
      <c r="M1911">
        <v>38</v>
      </c>
      <c r="N1911" t="b">
        <v>0</v>
      </c>
      <c r="O1911" t="s">
        <v>8294</v>
      </c>
      <c r="P1911" s="5">
        <f t="shared" si="118"/>
        <v>14.111428571428572</v>
      </c>
      <c r="Q1911" s="13" t="s">
        <v>8246</v>
      </c>
      <c r="R1911" s="15">
        <f t="shared" si="119"/>
        <v>129.97368421052633</v>
      </c>
      <c r="S1911" t="s">
        <v>8319</v>
      </c>
      <c r="T1911" t="s">
        <v>8348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 s="13" t="s">
        <v>8233</v>
      </c>
      <c r="E1912">
        <v>85000</v>
      </c>
      <c r="F1912">
        <v>33486</v>
      </c>
      <c r="G1912" t="s">
        <v>8221</v>
      </c>
      <c r="H1912">
        <v>1446331500</v>
      </c>
      <c r="I1912" s="9">
        <f t="shared" si="116"/>
        <v>42308.947916666672</v>
      </c>
      <c r="J1912">
        <v>1442531217</v>
      </c>
      <c r="K1912" s="9">
        <f t="shared" si="117"/>
        <v>42264.963159722218</v>
      </c>
      <c r="L1912" t="b">
        <v>0</v>
      </c>
      <c r="M1912">
        <v>285</v>
      </c>
      <c r="N1912" t="b">
        <v>0</v>
      </c>
      <c r="O1912" t="s">
        <v>8294</v>
      </c>
      <c r="P1912" s="5">
        <f t="shared" si="118"/>
        <v>39.395294117647055</v>
      </c>
      <c r="Q1912" s="13" t="s">
        <v>8249</v>
      </c>
      <c r="R1912" s="15">
        <f t="shared" si="119"/>
        <v>117.49473684210527</v>
      </c>
      <c r="S1912" t="s">
        <v>8319</v>
      </c>
      <c r="T1912" t="s">
        <v>8348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 s="13" t="s">
        <v>8228</v>
      </c>
      <c r="E1913">
        <v>42500</v>
      </c>
      <c r="F1913">
        <v>10</v>
      </c>
      <c r="G1913" t="s">
        <v>8221</v>
      </c>
      <c r="H1913">
        <v>1407545334</v>
      </c>
      <c r="I1913" s="9">
        <f t="shared" si="116"/>
        <v>41860.033958333333</v>
      </c>
      <c r="J1913">
        <v>1404953334</v>
      </c>
      <c r="K1913" s="9">
        <f t="shared" si="117"/>
        <v>41830.033958333333</v>
      </c>
      <c r="L1913" t="b">
        <v>0</v>
      </c>
      <c r="M1913">
        <v>1</v>
      </c>
      <c r="N1913" t="b">
        <v>0</v>
      </c>
      <c r="O1913" t="s">
        <v>8294</v>
      </c>
      <c r="P1913" s="5">
        <f t="shared" si="118"/>
        <v>2.3529411764705882E-2</v>
      </c>
      <c r="Q1913" s="13" t="s">
        <v>8250</v>
      </c>
      <c r="R1913" s="15">
        <f t="shared" si="119"/>
        <v>10</v>
      </c>
      <c r="S1913" t="s">
        <v>8319</v>
      </c>
      <c r="T1913" t="s">
        <v>8348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 s="13" t="s">
        <v>8224</v>
      </c>
      <c r="E1914">
        <v>5000</v>
      </c>
      <c r="F1914">
        <v>2965</v>
      </c>
      <c r="G1914" t="s">
        <v>8221</v>
      </c>
      <c r="H1914">
        <v>1433395560</v>
      </c>
      <c r="I1914" s="9">
        <f t="shared" si="116"/>
        <v>42159.226388888885</v>
      </c>
      <c r="J1914">
        <v>1430803560</v>
      </c>
      <c r="K1914" s="9">
        <f t="shared" si="117"/>
        <v>42129.226388888885</v>
      </c>
      <c r="L1914" t="b">
        <v>0</v>
      </c>
      <c r="M1914">
        <v>42</v>
      </c>
      <c r="N1914" t="b">
        <v>0</v>
      </c>
      <c r="O1914" t="s">
        <v>8294</v>
      </c>
      <c r="P1914" s="5">
        <f t="shared" si="118"/>
        <v>59.3</v>
      </c>
      <c r="Q1914" s="13" t="s">
        <v>8246</v>
      </c>
      <c r="R1914" s="15">
        <f t="shared" si="119"/>
        <v>70.595238095238102</v>
      </c>
      <c r="S1914" t="s">
        <v>8319</v>
      </c>
      <c r="T1914" t="s">
        <v>8348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 s="13" t="s">
        <v>8225</v>
      </c>
      <c r="E1915">
        <v>48000</v>
      </c>
      <c r="F1915">
        <v>637</v>
      </c>
      <c r="G1915" t="s">
        <v>8221</v>
      </c>
      <c r="H1915">
        <v>1412770578</v>
      </c>
      <c r="I1915" s="9">
        <f t="shared" si="116"/>
        <v>41920.511319444442</v>
      </c>
      <c r="J1915">
        <v>1410178578</v>
      </c>
      <c r="K1915" s="9">
        <f t="shared" si="117"/>
        <v>41890.511319444442</v>
      </c>
      <c r="L1915" t="b">
        <v>0</v>
      </c>
      <c r="M1915">
        <v>26</v>
      </c>
      <c r="N1915" t="b">
        <v>0</v>
      </c>
      <c r="O1915" t="s">
        <v>8294</v>
      </c>
      <c r="P1915" s="5">
        <f t="shared" si="118"/>
        <v>1.3270833333333334</v>
      </c>
      <c r="Q1915" s="13" t="s">
        <v>8247</v>
      </c>
      <c r="R1915" s="15">
        <f t="shared" si="119"/>
        <v>24.5</v>
      </c>
      <c r="S1915" t="s">
        <v>8319</v>
      </c>
      <c r="T1915" t="s">
        <v>8348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 s="13" t="s">
        <v>8224</v>
      </c>
      <c r="E1916">
        <v>666</v>
      </c>
      <c r="F1916">
        <v>60</v>
      </c>
      <c r="G1916" t="s">
        <v>8221</v>
      </c>
      <c r="H1916">
        <v>1414814340</v>
      </c>
      <c r="I1916" s="9">
        <f t="shared" si="116"/>
        <v>41944.165972222225</v>
      </c>
      <c r="J1916">
        <v>1413519073</v>
      </c>
      <c r="K1916" s="9">
        <f t="shared" si="117"/>
        <v>41929.174456018518</v>
      </c>
      <c r="L1916" t="b">
        <v>0</v>
      </c>
      <c r="M1916">
        <v>2</v>
      </c>
      <c r="N1916" t="b">
        <v>0</v>
      </c>
      <c r="O1916" t="s">
        <v>8294</v>
      </c>
      <c r="P1916" s="5">
        <f t="shared" si="118"/>
        <v>9.0090090090090094</v>
      </c>
      <c r="Q1916" s="13" t="s">
        <v>8246</v>
      </c>
      <c r="R1916" s="15">
        <f t="shared" si="119"/>
        <v>30</v>
      </c>
      <c r="S1916" t="s">
        <v>8319</v>
      </c>
      <c r="T1916" t="s">
        <v>8348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 s="13" t="s">
        <v>8224</v>
      </c>
      <c r="E1917">
        <v>500</v>
      </c>
      <c r="F1917">
        <v>8</v>
      </c>
      <c r="G1917" t="s">
        <v>8221</v>
      </c>
      <c r="H1917">
        <v>1409620222</v>
      </c>
      <c r="I1917" s="9">
        <f t="shared" si="116"/>
        <v>41884.04886574074</v>
      </c>
      <c r="J1917">
        <v>1407892222</v>
      </c>
      <c r="K1917" s="9">
        <f t="shared" si="117"/>
        <v>41864.04886574074</v>
      </c>
      <c r="L1917" t="b">
        <v>0</v>
      </c>
      <c r="M1917">
        <v>4</v>
      </c>
      <c r="N1917" t="b">
        <v>0</v>
      </c>
      <c r="O1917" t="s">
        <v>8294</v>
      </c>
      <c r="P1917" s="5">
        <f t="shared" si="118"/>
        <v>1.6</v>
      </c>
      <c r="Q1917" s="13" t="s">
        <v>8246</v>
      </c>
      <c r="R1917" s="15">
        <f t="shared" si="119"/>
        <v>2</v>
      </c>
      <c r="S1917" t="s">
        <v>8319</v>
      </c>
      <c r="T1917" t="s">
        <v>8348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 s="13" t="s">
        <v>8224</v>
      </c>
      <c r="E1918">
        <v>20000</v>
      </c>
      <c r="F1918">
        <v>102</v>
      </c>
      <c r="G1918" t="s">
        <v>8221</v>
      </c>
      <c r="H1918">
        <v>1478542375</v>
      </c>
      <c r="I1918" s="9">
        <f t="shared" si="116"/>
        <v>42681.758969907409</v>
      </c>
      <c r="J1918">
        <v>1476378775</v>
      </c>
      <c r="K1918" s="9">
        <f t="shared" si="117"/>
        <v>42656.717303240745</v>
      </c>
      <c r="L1918" t="b">
        <v>0</v>
      </c>
      <c r="M1918">
        <v>6</v>
      </c>
      <c r="N1918" t="b">
        <v>0</v>
      </c>
      <c r="O1918" t="s">
        <v>8294</v>
      </c>
      <c r="P1918" s="5">
        <f t="shared" si="118"/>
        <v>0.51</v>
      </c>
      <c r="Q1918" s="13" t="s">
        <v>8246</v>
      </c>
      <c r="R1918" s="15">
        <f t="shared" si="119"/>
        <v>17</v>
      </c>
      <c r="S1918" t="s">
        <v>8319</v>
      </c>
      <c r="T1918" t="s">
        <v>8348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 s="13" t="s">
        <v>8231</v>
      </c>
      <c r="E1919">
        <v>390000</v>
      </c>
      <c r="F1919">
        <v>205025</v>
      </c>
      <c r="G1919" t="s">
        <v>8221</v>
      </c>
      <c r="H1919">
        <v>1486708133</v>
      </c>
      <c r="I1919" s="9">
        <f t="shared" si="116"/>
        <v>42776.270057870366</v>
      </c>
      <c r="J1919">
        <v>1484116133</v>
      </c>
      <c r="K1919" s="9">
        <f t="shared" si="117"/>
        <v>42746.270057870366</v>
      </c>
      <c r="L1919" t="b">
        <v>0</v>
      </c>
      <c r="M1919">
        <v>70</v>
      </c>
      <c r="N1919" t="b">
        <v>0</v>
      </c>
      <c r="O1919" t="s">
        <v>8294</v>
      </c>
      <c r="P1919" s="5">
        <f t="shared" si="118"/>
        <v>52.570512820512818</v>
      </c>
      <c r="Q1919" s="13" t="s">
        <v>8252</v>
      </c>
      <c r="R1919" s="15">
        <f t="shared" si="119"/>
        <v>2928.9285714285716</v>
      </c>
      <c r="S1919" t="s">
        <v>8319</v>
      </c>
      <c r="T1919" t="s">
        <v>8348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 s="13" t="s">
        <v>8224</v>
      </c>
      <c r="E1920">
        <v>25000</v>
      </c>
      <c r="F1920">
        <v>260</v>
      </c>
      <c r="G1920" t="s">
        <v>8221</v>
      </c>
      <c r="H1920">
        <v>1407869851</v>
      </c>
      <c r="I1920" s="9">
        <f t="shared" si="116"/>
        <v>41863.789942129632</v>
      </c>
      <c r="J1920">
        <v>1404845851</v>
      </c>
      <c r="K1920" s="9">
        <f t="shared" si="117"/>
        <v>41828.789942129632</v>
      </c>
      <c r="L1920" t="b">
        <v>0</v>
      </c>
      <c r="M1920">
        <v>9</v>
      </c>
      <c r="N1920" t="b">
        <v>0</v>
      </c>
      <c r="O1920" t="s">
        <v>8294</v>
      </c>
      <c r="P1920" s="5">
        <f t="shared" si="118"/>
        <v>1.04</v>
      </c>
      <c r="Q1920" s="13" t="s">
        <v>8246</v>
      </c>
      <c r="R1920" s="15">
        <f t="shared" si="119"/>
        <v>28.888888888888889</v>
      </c>
      <c r="S1920" t="s">
        <v>8319</v>
      </c>
      <c r="T1920" t="s">
        <v>8348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 s="13" t="s">
        <v>8224</v>
      </c>
      <c r="E1921">
        <v>500</v>
      </c>
      <c r="F1921">
        <v>237</v>
      </c>
      <c r="G1921" t="s">
        <v>8221</v>
      </c>
      <c r="H1921">
        <v>1432069249</v>
      </c>
      <c r="I1921" s="9">
        <f t="shared" si="116"/>
        <v>42143.875567129624</v>
      </c>
      <c r="J1921">
        <v>1429477249</v>
      </c>
      <c r="K1921" s="9">
        <f t="shared" si="117"/>
        <v>42113.875567129624</v>
      </c>
      <c r="L1921" t="b">
        <v>0</v>
      </c>
      <c r="M1921">
        <v>8</v>
      </c>
      <c r="N1921" t="b">
        <v>0</v>
      </c>
      <c r="O1921" t="s">
        <v>8294</v>
      </c>
      <c r="P1921" s="5">
        <f t="shared" si="118"/>
        <v>47.4</v>
      </c>
      <c r="Q1921" s="13" t="s">
        <v>8246</v>
      </c>
      <c r="R1921" s="15">
        <f t="shared" si="119"/>
        <v>29.625</v>
      </c>
      <c r="S1921" t="s">
        <v>8319</v>
      </c>
      <c r="T1921" t="s">
        <v>8348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 s="13" t="s">
        <v>8225</v>
      </c>
      <c r="E1922">
        <v>10000</v>
      </c>
      <c r="F1922">
        <v>4303</v>
      </c>
      <c r="G1922" t="s">
        <v>8221</v>
      </c>
      <c r="H1922">
        <v>1445468400</v>
      </c>
      <c r="I1922" s="9">
        <f t="shared" ref="I1922:I1985" si="120">(((H1922/60)/60)/24)+DATE(1970,1,1)</f>
        <v>42298.958333333328</v>
      </c>
      <c r="J1922">
        <v>1443042061</v>
      </c>
      <c r="K1922" s="9">
        <f t="shared" ref="K1922:K1985" si="121">(((J1922/60)/60)/24)+DATE(1970,1,1)</f>
        <v>42270.875706018516</v>
      </c>
      <c r="L1922" t="b">
        <v>0</v>
      </c>
      <c r="M1922">
        <v>105</v>
      </c>
      <c r="N1922" t="b">
        <v>0</v>
      </c>
      <c r="O1922" t="s">
        <v>8294</v>
      </c>
      <c r="P1922" s="5">
        <f t="shared" ref="P1922:P1985" si="122">F1922/E1922*100</f>
        <v>43.03</v>
      </c>
      <c r="Q1922" s="13" t="s">
        <v>8247</v>
      </c>
      <c r="R1922" s="15">
        <f t="shared" ref="R1922:R1985" si="123">IF(M1922&gt;0,F1922/M1922,"0")</f>
        <v>40.980952380952381</v>
      </c>
      <c r="S1922" t="s">
        <v>8319</v>
      </c>
      <c r="T1922" t="s">
        <v>8348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 s="13" t="s">
        <v>8224</v>
      </c>
      <c r="E1923">
        <v>1500</v>
      </c>
      <c r="F1923">
        <v>2052</v>
      </c>
      <c r="G1923" t="s">
        <v>8219</v>
      </c>
      <c r="H1923">
        <v>1342243143</v>
      </c>
      <c r="I1923" s="9">
        <f t="shared" si="120"/>
        <v>41104.221562500003</v>
      </c>
      <c r="J1923">
        <v>1339651143</v>
      </c>
      <c r="K1923" s="9">
        <f t="shared" si="121"/>
        <v>41074.221562500003</v>
      </c>
      <c r="L1923" t="b">
        <v>0</v>
      </c>
      <c r="M1923">
        <v>38</v>
      </c>
      <c r="N1923" t="b">
        <v>1</v>
      </c>
      <c r="O1923" t="s">
        <v>8279</v>
      </c>
      <c r="P1923" s="5">
        <f t="shared" si="122"/>
        <v>136.80000000000001</v>
      </c>
      <c r="Q1923" s="13" t="s">
        <v>8246</v>
      </c>
      <c r="R1923" s="15">
        <f t="shared" si="123"/>
        <v>54</v>
      </c>
      <c r="S1923" t="s">
        <v>8325</v>
      </c>
      <c r="T1923" t="s">
        <v>8329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 s="13" t="s">
        <v>8224</v>
      </c>
      <c r="E1924">
        <v>2000</v>
      </c>
      <c r="F1924">
        <v>2311</v>
      </c>
      <c r="G1924" t="s">
        <v>8219</v>
      </c>
      <c r="H1924">
        <v>1386828507</v>
      </c>
      <c r="I1924" s="9">
        <f t="shared" si="120"/>
        <v>41620.255868055552</v>
      </c>
      <c r="J1924">
        <v>1384236507</v>
      </c>
      <c r="K1924" s="9">
        <f t="shared" si="121"/>
        <v>41590.255868055552</v>
      </c>
      <c r="L1924" t="b">
        <v>0</v>
      </c>
      <c r="M1924">
        <v>64</v>
      </c>
      <c r="N1924" t="b">
        <v>1</v>
      </c>
      <c r="O1924" t="s">
        <v>8279</v>
      </c>
      <c r="P1924" s="5">
        <f t="shared" si="122"/>
        <v>115.55</v>
      </c>
      <c r="Q1924" s="13" t="s">
        <v>8246</v>
      </c>
      <c r="R1924" s="15">
        <f t="shared" si="123"/>
        <v>36.109375</v>
      </c>
      <c r="S1924" t="s">
        <v>8325</v>
      </c>
      <c r="T1924" t="s">
        <v>8329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 s="13" t="s">
        <v>8224</v>
      </c>
      <c r="E1925">
        <v>125</v>
      </c>
      <c r="F1925">
        <v>301</v>
      </c>
      <c r="G1925" t="s">
        <v>8219</v>
      </c>
      <c r="H1925">
        <v>1317099540</v>
      </c>
      <c r="I1925" s="9">
        <f t="shared" si="120"/>
        <v>40813.207638888889</v>
      </c>
      <c r="J1925">
        <v>1313612532</v>
      </c>
      <c r="K1925" s="9">
        <f t="shared" si="121"/>
        <v>40772.848749999997</v>
      </c>
      <c r="L1925" t="b">
        <v>0</v>
      </c>
      <c r="M1925">
        <v>13</v>
      </c>
      <c r="N1925" t="b">
        <v>1</v>
      </c>
      <c r="O1925" t="s">
        <v>8279</v>
      </c>
      <c r="P1925" s="5">
        <f t="shared" si="122"/>
        <v>240.79999999999998</v>
      </c>
      <c r="Q1925" s="13" t="s">
        <v>8246</v>
      </c>
      <c r="R1925" s="15">
        <f t="shared" si="123"/>
        <v>23.153846153846153</v>
      </c>
      <c r="S1925" t="s">
        <v>8325</v>
      </c>
      <c r="T1925" t="s">
        <v>8329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 s="13" t="s">
        <v>8224</v>
      </c>
      <c r="E1926">
        <v>3000</v>
      </c>
      <c r="F1926">
        <v>3432</v>
      </c>
      <c r="G1926" t="s">
        <v>8219</v>
      </c>
      <c r="H1926">
        <v>1389814380</v>
      </c>
      <c r="I1926" s="9">
        <f t="shared" si="120"/>
        <v>41654.814583333333</v>
      </c>
      <c r="J1926">
        <v>1387390555</v>
      </c>
      <c r="K1926" s="9">
        <f t="shared" si="121"/>
        <v>41626.761053240742</v>
      </c>
      <c r="L1926" t="b">
        <v>0</v>
      </c>
      <c r="M1926">
        <v>33</v>
      </c>
      <c r="N1926" t="b">
        <v>1</v>
      </c>
      <c r="O1926" t="s">
        <v>8279</v>
      </c>
      <c r="P1926" s="5">
        <f t="shared" si="122"/>
        <v>114.39999999999999</v>
      </c>
      <c r="Q1926" s="13" t="s">
        <v>8246</v>
      </c>
      <c r="R1926" s="15">
        <f t="shared" si="123"/>
        <v>104</v>
      </c>
      <c r="S1926" t="s">
        <v>8325</v>
      </c>
      <c r="T1926" t="s">
        <v>8329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 s="13" t="s">
        <v>8224</v>
      </c>
      <c r="E1927">
        <v>1500</v>
      </c>
      <c r="F1927">
        <v>1655</v>
      </c>
      <c r="G1927" t="s">
        <v>8219</v>
      </c>
      <c r="H1927">
        <v>1381449600</v>
      </c>
      <c r="I1927" s="9">
        <f t="shared" si="120"/>
        <v>41558</v>
      </c>
      <c r="J1927">
        <v>1379540288</v>
      </c>
      <c r="K1927" s="9">
        <f t="shared" si="121"/>
        <v>41535.90148148148</v>
      </c>
      <c r="L1927" t="b">
        <v>0</v>
      </c>
      <c r="M1927">
        <v>52</v>
      </c>
      <c r="N1927" t="b">
        <v>1</v>
      </c>
      <c r="O1927" t="s">
        <v>8279</v>
      </c>
      <c r="P1927" s="5">
        <f t="shared" si="122"/>
        <v>110.33333333333333</v>
      </c>
      <c r="Q1927" s="13" t="s">
        <v>8246</v>
      </c>
      <c r="R1927" s="15">
        <f t="shared" si="123"/>
        <v>31.826923076923077</v>
      </c>
      <c r="S1927" t="s">
        <v>8325</v>
      </c>
      <c r="T1927" t="s">
        <v>8329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 s="13" t="s">
        <v>8224</v>
      </c>
      <c r="E1928">
        <v>1500</v>
      </c>
      <c r="F1928">
        <v>2930.69</v>
      </c>
      <c r="G1928" t="s">
        <v>8219</v>
      </c>
      <c r="H1928">
        <v>1288657560</v>
      </c>
      <c r="I1928" s="9">
        <f t="shared" si="120"/>
        <v>40484.018055555556</v>
      </c>
      <c r="J1928">
        <v>1286319256</v>
      </c>
      <c r="K1928" s="9">
        <f t="shared" si="121"/>
        <v>40456.954351851848</v>
      </c>
      <c r="L1928" t="b">
        <v>0</v>
      </c>
      <c r="M1928">
        <v>107</v>
      </c>
      <c r="N1928" t="b">
        <v>1</v>
      </c>
      <c r="O1928" t="s">
        <v>8279</v>
      </c>
      <c r="P1928" s="5">
        <f t="shared" si="122"/>
        <v>195.37933333333334</v>
      </c>
      <c r="Q1928" s="13" t="s">
        <v>8246</v>
      </c>
      <c r="R1928" s="15">
        <f t="shared" si="123"/>
        <v>27.3896261682243</v>
      </c>
      <c r="S1928" t="s">
        <v>8325</v>
      </c>
      <c r="T1928" t="s">
        <v>8329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 s="13" t="s">
        <v>8224</v>
      </c>
      <c r="E1929">
        <v>600</v>
      </c>
      <c r="F1929">
        <v>620</v>
      </c>
      <c r="G1929" t="s">
        <v>8219</v>
      </c>
      <c r="H1929">
        <v>1331182740</v>
      </c>
      <c r="I1929" s="9">
        <f t="shared" si="120"/>
        <v>40976.207638888889</v>
      </c>
      <c r="J1929">
        <v>1329856839</v>
      </c>
      <c r="K1929" s="9">
        <f t="shared" si="121"/>
        <v>40960.861562500002</v>
      </c>
      <c r="L1929" t="b">
        <v>0</v>
      </c>
      <c r="M1929">
        <v>11</v>
      </c>
      <c r="N1929" t="b">
        <v>1</v>
      </c>
      <c r="O1929" t="s">
        <v>8279</v>
      </c>
      <c r="P1929" s="5">
        <f t="shared" si="122"/>
        <v>103.33333333333334</v>
      </c>
      <c r="Q1929" s="13" t="s">
        <v>8246</v>
      </c>
      <c r="R1929" s="15">
        <f t="shared" si="123"/>
        <v>56.363636363636367</v>
      </c>
      <c r="S1929" t="s">
        <v>8325</v>
      </c>
      <c r="T1929" t="s">
        <v>8329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 s="13" t="s">
        <v>8224</v>
      </c>
      <c r="E1930">
        <v>2550</v>
      </c>
      <c r="F1930">
        <v>2630</v>
      </c>
      <c r="G1930" t="s">
        <v>8219</v>
      </c>
      <c r="H1930">
        <v>1367940794</v>
      </c>
      <c r="I1930" s="9">
        <f t="shared" si="120"/>
        <v>41401.648078703707</v>
      </c>
      <c r="J1930">
        <v>1365348794</v>
      </c>
      <c r="K1930" s="9">
        <f t="shared" si="121"/>
        <v>41371.648078703707</v>
      </c>
      <c r="L1930" t="b">
        <v>0</v>
      </c>
      <c r="M1930">
        <v>34</v>
      </c>
      <c r="N1930" t="b">
        <v>1</v>
      </c>
      <c r="O1930" t="s">
        <v>8279</v>
      </c>
      <c r="P1930" s="5">
        <f t="shared" si="122"/>
        <v>103.1372549019608</v>
      </c>
      <c r="Q1930" s="13" t="s">
        <v>8246</v>
      </c>
      <c r="R1930" s="15">
        <f t="shared" si="123"/>
        <v>77.352941176470594</v>
      </c>
      <c r="S1930" t="s">
        <v>8325</v>
      </c>
      <c r="T1930" t="s">
        <v>8329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 s="13" t="s">
        <v>8224</v>
      </c>
      <c r="E1931">
        <v>3200</v>
      </c>
      <c r="F1931">
        <v>3210</v>
      </c>
      <c r="G1931" t="s">
        <v>8219</v>
      </c>
      <c r="H1931">
        <v>1309825866</v>
      </c>
      <c r="I1931" s="9">
        <f t="shared" si="120"/>
        <v>40729.021597222221</v>
      </c>
      <c r="J1931">
        <v>1306197066</v>
      </c>
      <c r="K1931" s="9">
        <f t="shared" si="121"/>
        <v>40687.021597222221</v>
      </c>
      <c r="L1931" t="b">
        <v>0</v>
      </c>
      <c r="M1931">
        <v>75</v>
      </c>
      <c r="N1931" t="b">
        <v>1</v>
      </c>
      <c r="O1931" t="s">
        <v>8279</v>
      </c>
      <c r="P1931" s="5">
        <f t="shared" si="122"/>
        <v>100.3125</v>
      </c>
      <c r="Q1931" s="13" t="s">
        <v>8246</v>
      </c>
      <c r="R1931" s="15">
        <f t="shared" si="123"/>
        <v>42.8</v>
      </c>
      <c r="S1931" t="s">
        <v>8325</v>
      </c>
      <c r="T1931" t="s">
        <v>8329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 s="13" t="s">
        <v>8224</v>
      </c>
      <c r="E1932">
        <v>1000</v>
      </c>
      <c r="F1932">
        <v>1270</v>
      </c>
      <c r="G1932" t="s">
        <v>8219</v>
      </c>
      <c r="H1932">
        <v>1373203482</v>
      </c>
      <c r="I1932" s="9">
        <f t="shared" si="120"/>
        <v>41462.558819444443</v>
      </c>
      <c r="J1932">
        <v>1368019482</v>
      </c>
      <c r="K1932" s="9">
        <f t="shared" si="121"/>
        <v>41402.558819444443</v>
      </c>
      <c r="L1932" t="b">
        <v>0</v>
      </c>
      <c r="M1932">
        <v>26</v>
      </c>
      <c r="N1932" t="b">
        <v>1</v>
      </c>
      <c r="O1932" t="s">
        <v>8279</v>
      </c>
      <c r="P1932" s="5">
        <f t="shared" si="122"/>
        <v>127</v>
      </c>
      <c r="Q1932" s="13" t="s">
        <v>8246</v>
      </c>
      <c r="R1932" s="15">
        <f t="shared" si="123"/>
        <v>48.846153846153847</v>
      </c>
      <c r="S1932" t="s">
        <v>8325</v>
      </c>
      <c r="T1932" t="s">
        <v>8329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 s="13" t="s">
        <v>8224</v>
      </c>
      <c r="E1933">
        <v>2000</v>
      </c>
      <c r="F1933">
        <v>2412.02</v>
      </c>
      <c r="G1933" t="s">
        <v>8219</v>
      </c>
      <c r="H1933">
        <v>1337657400</v>
      </c>
      <c r="I1933" s="9">
        <f t="shared" si="120"/>
        <v>41051.145833333336</v>
      </c>
      <c r="J1933">
        <v>1336512309</v>
      </c>
      <c r="K1933" s="9">
        <f t="shared" si="121"/>
        <v>41037.892465277779</v>
      </c>
      <c r="L1933" t="b">
        <v>0</v>
      </c>
      <c r="M1933">
        <v>50</v>
      </c>
      <c r="N1933" t="b">
        <v>1</v>
      </c>
      <c r="O1933" t="s">
        <v>8279</v>
      </c>
      <c r="P1933" s="5">
        <f t="shared" si="122"/>
        <v>120.601</v>
      </c>
      <c r="Q1933" s="13" t="s">
        <v>8246</v>
      </c>
      <c r="R1933" s="15">
        <f t="shared" si="123"/>
        <v>48.240400000000001</v>
      </c>
      <c r="S1933" t="s">
        <v>8325</v>
      </c>
      <c r="T1933" t="s">
        <v>8329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 s="13" t="s">
        <v>8224</v>
      </c>
      <c r="E1934">
        <v>5250</v>
      </c>
      <c r="F1934">
        <v>5617</v>
      </c>
      <c r="G1934" t="s">
        <v>8219</v>
      </c>
      <c r="H1934">
        <v>1327433173</v>
      </c>
      <c r="I1934" s="9">
        <f t="shared" si="120"/>
        <v>40932.809872685182</v>
      </c>
      <c r="J1934">
        <v>1325618773</v>
      </c>
      <c r="K1934" s="9">
        <f t="shared" si="121"/>
        <v>40911.809872685182</v>
      </c>
      <c r="L1934" t="b">
        <v>0</v>
      </c>
      <c r="M1934">
        <v>80</v>
      </c>
      <c r="N1934" t="b">
        <v>1</v>
      </c>
      <c r="O1934" t="s">
        <v>8279</v>
      </c>
      <c r="P1934" s="5">
        <f t="shared" si="122"/>
        <v>106.99047619047619</v>
      </c>
      <c r="Q1934" s="13" t="s">
        <v>8246</v>
      </c>
      <c r="R1934" s="15">
        <f t="shared" si="123"/>
        <v>70.212500000000006</v>
      </c>
      <c r="S1934" t="s">
        <v>8325</v>
      </c>
      <c r="T1934" t="s">
        <v>8329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 s="13" t="s">
        <v>8224</v>
      </c>
      <c r="E1935">
        <v>6000</v>
      </c>
      <c r="F1935">
        <v>10346</v>
      </c>
      <c r="G1935" t="s">
        <v>8219</v>
      </c>
      <c r="H1935">
        <v>1411787307</v>
      </c>
      <c r="I1935" s="9">
        <f t="shared" si="120"/>
        <v>41909.130868055552</v>
      </c>
      <c r="J1935">
        <v>1409195307</v>
      </c>
      <c r="K1935" s="9">
        <f t="shared" si="121"/>
        <v>41879.130868055552</v>
      </c>
      <c r="L1935" t="b">
        <v>0</v>
      </c>
      <c r="M1935">
        <v>110</v>
      </c>
      <c r="N1935" t="b">
        <v>1</v>
      </c>
      <c r="O1935" t="s">
        <v>8279</v>
      </c>
      <c r="P1935" s="5">
        <f t="shared" si="122"/>
        <v>172.43333333333334</v>
      </c>
      <c r="Q1935" s="13" t="s">
        <v>8246</v>
      </c>
      <c r="R1935" s="15">
        <f t="shared" si="123"/>
        <v>94.054545454545448</v>
      </c>
      <c r="S1935" t="s">
        <v>8325</v>
      </c>
      <c r="T1935" t="s">
        <v>8329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 s="13" t="s">
        <v>8224</v>
      </c>
      <c r="E1936">
        <v>5000</v>
      </c>
      <c r="F1936">
        <v>6181</v>
      </c>
      <c r="G1936" t="s">
        <v>8219</v>
      </c>
      <c r="H1936">
        <v>1324789200</v>
      </c>
      <c r="I1936" s="9">
        <f t="shared" si="120"/>
        <v>40902.208333333336</v>
      </c>
      <c r="J1936">
        <v>1321649321</v>
      </c>
      <c r="K1936" s="9">
        <f t="shared" si="121"/>
        <v>40865.867141203707</v>
      </c>
      <c r="L1936" t="b">
        <v>0</v>
      </c>
      <c r="M1936">
        <v>77</v>
      </c>
      <c r="N1936" t="b">
        <v>1</v>
      </c>
      <c r="O1936" t="s">
        <v>8279</v>
      </c>
      <c r="P1936" s="5">
        <f t="shared" si="122"/>
        <v>123.61999999999999</v>
      </c>
      <c r="Q1936" s="13" t="s">
        <v>8246</v>
      </c>
      <c r="R1936" s="15">
        <f t="shared" si="123"/>
        <v>80.272727272727266</v>
      </c>
      <c r="S1936" t="s">
        <v>8325</v>
      </c>
      <c r="T1936" t="s">
        <v>8329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 s="13" t="s">
        <v>8224</v>
      </c>
      <c r="E1937">
        <v>2500</v>
      </c>
      <c r="F1937">
        <v>2710</v>
      </c>
      <c r="G1937" t="s">
        <v>8219</v>
      </c>
      <c r="H1937">
        <v>1403326740</v>
      </c>
      <c r="I1937" s="9">
        <f t="shared" si="120"/>
        <v>41811.207638888889</v>
      </c>
      <c r="J1937">
        <v>1400106171</v>
      </c>
      <c r="K1937" s="9">
        <f t="shared" si="121"/>
        <v>41773.932534722226</v>
      </c>
      <c r="L1937" t="b">
        <v>0</v>
      </c>
      <c r="M1937">
        <v>50</v>
      </c>
      <c r="N1937" t="b">
        <v>1</v>
      </c>
      <c r="O1937" t="s">
        <v>8279</v>
      </c>
      <c r="P1937" s="5">
        <f t="shared" si="122"/>
        <v>108.4</v>
      </c>
      <c r="Q1937" s="13" t="s">
        <v>8246</v>
      </c>
      <c r="R1937" s="15">
        <f t="shared" si="123"/>
        <v>54.2</v>
      </c>
      <c r="S1937" t="s">
        <v>8325</v>
      </c>
      <c r="T1937" t="s">
        <v>8329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 s="13" t="s">
        <v>8224</v>
      </c>
      <c r="E1938">
        <v>7500</v>
      </c>
      <c r="F1938">
        <v>8739.01</v>
      </c>
      <c r="G1938" t="s">
        <v>8219</v>
      </c>
      <c r="H1938">
        <v>1323151140</v>
      </c>
      <c r="I1938" s="9">
        <f t="shared" si="120"/>
        <v>40883.249305555553</v>
      </c>
      <c r="J1938">
        <v>1320528070</v>
      </c>
      <c r="K1938" s="9">
        <f t="shared" si="121"/>
        <v>40852.889699074076</v>
      </c>
      <c r="L1938" t="b">
        <v>0</v>
      </c>
      <c r="M1938">
        <v>145</v>
      </c>
      <c r="N1938" t="b">
        <v>1</v>
      </c>
      <c r="O1938" t="s">
        <v>8279</v>
      </c>
      <c r="P1938" s="5">
        <f t="shared" si="122"/>
        <v>116.52013333333333</v>
      </c>
      <c r="Q1938" s="13" t="s">
        <v>8246</v>
      </c>
      <c r="R1938" s="15">
        <f t="shared" si="123"/>
        <v>60.26903448275862</v>
      </c>
      <c r="S1938" t="s">
        <v>8325</v>
      </c>
      <c r="T1938" t="s">
        <v>8329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 s="13" t="s">
        <v>8224</v>
      </c>
      <c r="E1939">
        <v>600</v>
      </c>
      <c r="F1939">
        <v>1123.47</v>
      </c>
      <c r="G1939" t="s">
        <v>8219</v>
      </c>
      <c r="H1939">
        <v>1339732740</v>
      </c>
      <c r="I1939" s="9">
        <f t="shared" si="120"/>
        <v>41075.165972222225</v>
      </c>
      <c r="J1939">
        <v>1338346281</v>
      </c>
      <c r="K1939" s="9">
        <f t="shared" si="121"/>
        <v>41059.118993055556</v>
      </c>
      <c r="L1939" t="b">
        <v>0</v>
      </c>
      <c r="M1939">
        <v>29</v>
      </c>
      <c r="N1939" t="b">
        <v>1</v>
      </c>
      <c r="O1939" t="s">
        <v>8279</v>
      </c>
      <c r="P1939" s="5">
        <f t="shared" si="122"/>
        <v>187.245</v>
      </c>
      <c r="Q1939" s="13" t="s">
        <v>8246</v>
      </c>
      <c r="R1939" s="15">
        <f t="shared" si="123"/>
        <v>38.740344827586206</v>
      </c>
      <c r="S1939" t="s">
        <v>8325</v>
      </c>
      <c r="T1939" t="s">
        <v>8329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 s="13" t="s">
        <v>8224</v>
      </c>
      <c r="E1940">
        <v>15000</v>
      </c>
      <c r="F1940">
        <v>17390</v>
      </c>
      <c r="G1940" t="s">
        <v>8219</v>
      </c>
      <c r="H1940">
        <v>1372741200</v>
      </c>
      <c r="I1940" s="9">
        <f t="shared" si="120"/>
        <v>41457.208333333336</v>
      </c>
      <c r="J1940">
        <v>1370067231</v>
      </c>
      <c r="K1940" s="9">
        <f t="shared" si="121"/>
        <v>41426.259618055556</v>
      </c>
      <c r="L1940" t="b">
        <v>0</v>
      </c>
      <c r="M1940">
        <v>114</v>
      </c>
      <c r="N1940" t="b">
        <v>1</v>
      </c>
      <c r="O1940" t="s">
        <v>8279</v>
      </c>
      <c r="P1940" s="5">
        <f t="shared" si="122"/>
        <v>115.93333333333334</v>
      </c>
      <c r="Q1940" s="13" t="s">
        <v>8246</v>
      </c>
      <c r="R1940" s="15">
        <f t="shared" si="123"/>
        <v>152.54385964912279</v>
      </c>
      <c r="S1940" t="s">
        <v>8325</v>
      </c>
      <c r="T1940" t="s">
        <v>8329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 s="13" t="s">
        <v>8224</v>
      </c>
      <c r="E1941">
        <v>10000</v>
      </c>
      <c r="F1941">
        <v>11070</v>
      </c>
      <c r="G1941" t="s">
        <v>8219</v>
      </c>
      <c r="H1941">
        <v>1362955108</v>
      </c>
      <c r="I1941" s="9">
        <f t="shared" si="120"/>
        <v>41343.943379629629</v>
      </c>
      <c r="J1941">
        <v>1360366708</v>
      </c>
      <c r="K1941" s="9">
        <f t="shared" si="121"/>
        <v>41313.985046296293</v>
      </c>
      <c r="L1941" t="b">
        <v>0</v>
      </c>
      <c r="M1941">
        <v>96</v>
      </c>
      <c r="N1941" t="b">
        <v>1</v>
      </c>
      <c r="O1941" t="s">
        <v>8279</v>
      </c>
      <c r="P1941" s="5">
        <f t="shared" si="122"/>
        <v>110.7</v>
      </c>
      <c r="Q1941" s="13" t="s">
        <v>8246</v>
      </c>
      <c r="R1941" s="15">
        <f t="shared" si="123"/>
        <v>115.3125</v>
      </c>
      <c r="S1941" t="s">
        <v>8325</v>
      </c>
      <c r="T1941" t="s">
        <v>8329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 s="13" t="s">
        <v>8224</v>
      </c>
      <c r="E1942">
        <v>650</v>
      </c>
      <c r="F1942">
        <v>1111</v>
      </c>
      <c r="G1942" t="s">
        <v>8219</v>
      </c>
      <c r="H1942">
        <v>1308110340</v>
      </c>
      <c r="I1942" s="9">
        <f t="shared" si="120"/>
        <v>40709.165972222225</v>
      </c>
      <c r="J1942">
        <v>1304770233</v>
      </c>
      <c r="K1942" s="9">
        <f t="shared" si="121"/>
        <v>40670.507326388892</v>
      </c>
      <c r="L1942" t="b">
        <v>0</v>
      </c>
      <c r="M1942">
        <v>31</v>
      </c>
      <c r="N1942" t="b">
        <v>1</v>
      </c>
      <c r="O1942" t="s">
        <v>8279</v>
      </c>
      <c r="P1942" s="5">
        <f t="shared" si="122"/>
        <v>170.92307692307693</v>
      </c>
      <c r="Q1942" s="13" t="s">
        <v>8246</v>
      </c>
      <c r="R1942" s="15">
        <f t="shared" si="123"/>
        <v>35.838709677419352</v>
      </c>
      <c r="S1942" t="s">
        <v>8325</v>
      </c>
      <c r="T1942" t="s">
        <v>8329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 s="13" t="s">
        <v>8224</v>
      </c>
      <c r="E1943">
        <v>250000</v>
      </c>
      <c r="F1943">
        <v>315295.89</v>
      </c>
      <c r="G1943" t="s">
        <v>8219</v>
      </c>
      <c r="H1943">
        <v>1400137131</v>
      </c>
      <c r="I1943" s="9">
        <f t="shared" si="120"/>
        <v>41774.290868055556</v>
      </c>
      <c r="J1943">
        <v>1397545131</v>
      </c>
      <c r="K1943" s="9">
        <f t="shared" si="121"/>
        <v>41744.290868055556</v>
      </c>
      <c r="L1943" t="b">
        <v>1</v>
      </c>
      <c r="M1943">
        <v>4883</v>
      </c>
      <c r="N1943" t="b">
        <v>1</v>
      </c>
      <c r="O1943" t="s">
        <v>8295</v>
      </c>
      <c r="P1943" s="5">
        <f t="shared" si="122"/>
        <v>126.11835600000001</v>
      </c>
      <c r="Q1943" s="13" t="s">
        <v>8246</v>
      </c>
      <c r="R1943" s="15">
        <f t="shared" si="123"/>
        <v>64.570118779438872</v>
      </c>
      <c r="S1943" t="s">
        <v>8319</v>
      </c>
      <c r="T1943" t="s">
        <v>8349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 s="13" t="s">
        <v>8224</v>
      </c>
      <c r="E1944">
        <v>6000</v>
      </c>
      <c r="F1944">
        <v>8306.42</v>
      </c>
      <c r="G1944" t="s">
        <v>8219</v>
      </c>
      <c r="H1944">
        <v>1309809140</v>
      </c>
      <c r="I1944" s="9">
        <f t="shared" si="120"/>
        <v>40728.828009259261</v>
      </c>
      <c r="J1944">
        <v>1302033140</v>
      </c>
      <c r="K1944" s="9">
        <f t="shared" si="121"/>
        <v>40638.828009259261</v>
      </c>
      <c r="L1944" t="b">
        <v>1</v>
      </c>
      <c r="M1944">
        <v>95</v>
      </c>
      <c r="N1944" t="b">
        <v>1</v>
      </c>
      <c r="O1944" t="s">
        <v>8295</v>
      </c>
      <c r="P1944" s="5">
        <f t="shared" si="122"/>
        <v>138.44033333333334</v>
      </c>
      <c r="Q1944" s="13" t="s">
        <v>8246</v>
      </c>
      <c r="R1944" s="15">
        <f t="shared" si="123"/>
        <v>87.436000000000007</v>
      </c>
      <c r="S1944" t="s">
        <v>8319</v>
      </c>
      <c r="T1944" t="s">
        <v>8349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 s="13" t="s">
        <v>8224</v>
      </c>
      <c r="E1945">
        <v>10000</v>
      </c>
      <c r="F1945">
        <v>170525</v>
      </c>
      <c r="G1945" t="s">
        <v>8219</v>
      </c>
      <c r="H1945">
        <v>1470896916</v>
      </c>
      <c r="I1945" s="9">
        <f t="shared" si="120"/>
        <v>42593.269861111112</v>
      </c>
      <c r="J1945">
        <v>1467008916</v>
      </c>
      <c r="K1945" s="9">
        <f t="shared" si="121"/>
        <v>42548.269861111112</v>
      </c>
      <c r="L1945" t="b">
        <v>1</v>
      </c>
      <c r="M1945">
        <v>2478</v>
      </c>
      <c r="N1945" t="b">
        <v>1</v>
      </c>
      <c r="O1945" t="s">
        <v>8295</v>
      </c>
      <c r="P1945" s="5">
        <f t="shared" si="122"/>
        <v>1705.2499999999998</v>
      </c>
      <c r="Q1945" s="13" t="s">
        <v>8246</v>
      </c>
      <c r="R1945" s="15">
        <f t="shared" si="123"/>
        <v>68.815577078288939</v>
      </c>
      <c r="S1945" t="s">
        <v>8319</v>
      </c>
      <c r="T1945" t="s">
        <v>8349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 s="13" t="s">
        <v>8224</v>
      </c>
      <c r="E1946">
        <v>40000</v>
      </c>
      <c r="F1946">
        <v>315222.2</v>
      </c>
      <c r="G1946" t="s">
        <v>8219</v>
      </c>
      <c r="H1946">
        <v>1398952890</v>
      </c>
      <c r="I1946" s="9">
        <f t="shared" si="120"/>
        <v>41760.584374999999</v>
      </c>
      <c r="J1946">
        <v>1396360890</v>
      </c>
      <c r="K1946" s="9">
        <f t="shared" si="121"/>
        <v>41730.584374999999</v>
      </c>
      <c r="L1946" t="b">
        <v>1</v>
      </c>
      <c r="M1946">
        <v>1789</v>
      </c>
      <c r="N1946" t="b">
        <v>1</v>
      </c>
      <c r="O1946" t="s">
        <v>8295</v>
      </c>
      <c r="P1946" s="5">
        <f t="shared" si="122"/>
        <v>788.05550000000005</v>
      </c>
      <c r="Q1946" s="13" t="s">
        <v>8246</v>
      </c>
      <c r="R1946" s="15">
        <f t="shared" si="123"/>
        <v>176.200223588597</v>
      </c>
      <c r="S1946" t="s">
        <v>8319</v>
      </c>
      <c r="T1946" t="s">
        <v>8349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 s="13" t="s">
        <v>8227</v>
      </c>
      <c r="E1947">
        <v>100000</v>
      </c>
      <c r="F1947">
        <v>348018</v>
      </c>
      <c r="G1947" t="s">
        <v>8219</v>
      </c>
      <c r="H1947">
        <v>1436680958</v>
      </c>
      <c r="I1947" s="9">
        <f t="shared" si="120"/>
        <v>42197.251828703709</v>
      </c>
      <c r="J1947">
        <v>1433224958</v>
      </c>
      <c r="K1947" s="9">
        <f t="shared" si="121"/>
        <v>42157.251828703709</v>
      </c>
      <c r="L1947" t="b">
        <v>1</v>
      </c>
      <c r="M1947">
        <v>680</v>
      </c>
      <c r="N1947" t="b">
        <v>1</v>
      </c>
      <c r="O1947" t="s">
        <v>8295</v>
      </c>
      <c r="P1947" s="5">
        <f t="shared" si="122"/>
        <v>348.01799999999997</v>
      </c>
      <c r="Q1947" s="13" t="s">
        <v>8249</v>
      </c>
      <c r="R1947" s="15">
        <f t="shared" si="123"/>
        <v>511.79117647058825</v>
      </c>
      <c r="S1947" t="s">
        <v>8319</v>
      </c>
      <c r="T1947" t="s">
        <v>8349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 s="13" t="s">
        <v>8224</v>
      </c>
      <c r="E1948">
        <v>7500</v>
      </c>
      <c r="F1948">
        <v>11231</v>
      </c>
      <c r="G1948" t="s">
        <v>8219</v>
      </c>
      <c r="H1948">
        <v>1397961361</v>
      </c>
      <c r="I1948" s="9">
        <f t="shared" si="120"/>
        <v>41749.108344907407</v>
      </c>
      <c r="J1948">
        <v>1392780961</v>
      </c>
      <c r="K1948" s="9">
        <f t="shared" si="121"/>
        <v>41689.150011574071</v>
      </c>
      <c r="L1948" t="b">
        <v>1</v>
      </c>
      <c r="M1948">
        <v>70</v>
      </c>
      <c r="N1948" t="b">
        <v>1</v>
      </c>
      <c r="O1948" t="s">
        <v>8295</v>
      </c>
      <c r="P1948" s="5">
        <f t="shared" si="122"/>
        <v>149.74666666666667</v>
      </c>
      <c r="Q1948" s="13" t="s">
        <v>8246</v>
      </c>
      <c r="R1948" s="15">
        <f t="shared" si="123"/>
        <v>160.44285714285715</v>
      </c>
      <c r="S1948" t="s">
        <v>8319</v>
      </c>
      <c r="T1948" t="s">
        <v>8349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 s="13" t="s">
        <v>8224</v>
      </c>
      <c r="E1949">
        <v>800</v>
      </c>
      <c r="F1949">
        <v>805.07</v>
      </c>
      <c r="G1949" t="s">
        <v>8219</v>
      </c>
      <c r="H1949">
        <v>1258955940</v>
      </c>
      <c r="I1949" s="9">
        <f t="shared" si="120"/>
        <v>40140.249305555553</v>
      </c>
      <c r="J1949">
        <v>1255730520</v>
      </c>
      <c r="K1949" s="9">
        <f t="shared" si="121"/>
        <v>40102.918055555558</v>
      </c>
      <c r="L1949" t="b">
        <v>1</v>
      </c>
      <c r="M1949">
        <v>23</v>
      </c>
      <c r="N1949" t="b">
        <v>1</v>
      </c>
      <c r="O1949" t="s">
        <v>8295</v>
      </c>
      <c r="P1949" s="5">
        <f t="shared" si="122"/>
        <v>100.63375000000001</v>
      </c>
      <c r="Q1949" s="13" t="s">
        <v>8246</v>
      </c>
      <c r="R1949" s="15">
        <f t="shared" si="123"/>
        <v>35.003043478260871</v>
      </c>
      <c r="S1949" t="s">
        <v>8319</v>
      </c>
      <c r="T1949" t="s">
        <v>8349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 s="13" t="s">
        <v>8224</v>
      </c>
      <c r="E1950">
        <v>100000</v>
      </c>
      <c r="F1950">
        <v>800211</v>
      </c>
      <c r="G1950" t="s">
        <v>8219</v>
      </c>
      <c r="H1950">
        <v>1465232520</v>
      </c>
      <c r="I1950" s="9">
        <f t="shared" si="120"/>
        <v>42527.709722222222</v>
      </c>
      <c r="J1950">
        <v>1460557809</v>
      </c>
      <c r="K1950" s="9">
        <f t="shared" si="121"/>
        <v>42473.604270833333</v>
      </c>
      <c r="L1950" t="b">
        <v>1</v>
      </c>
      <c r="M1950">
        <v>4245</v>
      </c>
      <c r="N1950" t="b">
        <v>1</v>
      </c>
      <c r="O1950" t="s">
        <v>8295</v>
      </c>
      <c r="P1950" s="5">
        <f t="shared" si="122"/>
        <v>800.21100000000001</v>
      </c>
      <c r="Q1950" s="13" t="s">
        <v>8246</v>
      </c>
      <c r="R1950" s="15">
        <f t="shared" si="123"/>
        <v>188.50671378091872</v>
      </c>
      <c r="S1950" t="s">
        <v>8319</v>
      </c>
      <c r="T1950" t="s">
        <v>8349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 s="13" t="s">
        <v>8225</v>
      </c>
      <c r="E1951">
        <v>50000</v>
      </c>
      <c r="F1951">
        <v>53001.3</v>
      </c>
      <c r="G1951" t="s">
        <v>8219</v>
      </c>
      <c r="H1951">
        <v>1404986951</v>
      </c>
      <c r="I1951" s="9">
        <f t="shared" si="120"/>
        <v>41830.423043981478</v>
      </c>
      <c r="J1951">
        <v>1402394951</v>
      </c>
      <c r="K1951" s="9">
        <f t="shared" si="121"/>
        <v>41800.423043981478</v>
      </c>
      <c r="L1951" t="b">
        <v>1</v>
      </c>
      <c r="M1951">
        <v>943</v>
      </c>
      <c r="N1951" t="b">
        <v>1</v>
      </c>
      <c r="O1951" t="s">
        <v>8295</v>
      </c>
      <c r="P1951" s="5">
        <f t="shared" si="122"/>
        <v>106.00260000000002</v>
      </c>
      <c r="Q1951" s="13" t="s">
        <v>8247</v>
      </c>
      <c r="R1951" s="15">
        <f t="shared" si="123"/>
        <v>56.204984093319197</v>
      </c>
      <c r="S1951" t="s">
        <v>8319</v>
      </c>
      <c r="T1951" t="s">
        <v>8349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 s="13" t="s">
        <v>8224</v>
      </c>
      <c r="E1952">
        <v>48000</v>
      </c>
      <c r="F1952">
        <v>96248.960000000006</v>
      </c>
      <c r="G1952" t="s">
        <v>8219</v>
      </c>
      <c r="H1952">
        <v>1303446073</v>
      </c>
      <c r="I1952" s="9">
        <f t="shared" si="120"/>
        <v>40655.181400462963</v>
      </c>
      <c r="J1952">
        <v>1300767673</v>
      </c>
      <c r="K1952" s="9">
        <f t="shared" si="121"/>
        <v>40624.181400462963</v>
      </c>
      <c r="L1952" t="b">
        <v>1</v>
      </c>
      <c r="M1952">
        <v>1876</v>
      </c>
      <c r="N1952" t="b">
        <v>1</v>
      </c>
      <c r="O1952" t="s">
        <v>8295</v>
      </c>
      <c r="P1952" s="5">
        <f t="shared" si="122"/>
        <v>200.51866666666669</v>
      </c>
      <c r="Q1952" s="13" t="s">
        <v>8246</v>
      </c>
      <c r="R1952" s="15">
        <f t="shared" si="123"/>
        <v>51.3054157782516</v>
      </c>
      <c r="S1952" t="s">
        <v>8319</v>
      </c>
      <c r="T1952" t="s">
        <v>8349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 s="13" t="s">
        <v>8224</v>
      </c>
      <c r="E1953">
        <v>50000</v>
      </c>
      <c r="F1953">
        <v>106222</v>
      </c>
      <c r="G1953" t="s">
        <v>8219</v>
      </c>
      <c r="H1953">
        <v>1478516737</v>
      </c>
      <c r="I1953" s="9">
        <f t="shared" si="120"/>
        <v>42681.462233796294</v>
      </c>
      <c r="J1953">
        <v>1475921137</v>
      </c>
      <c r="K1953" s="9">
        <f t="shared" si="121"/>
        <v>42651.420567129629</v>
      </c>
      <c r="L1953" t="b">
        <v>1</v>
      </c>
      <c r="M1953">
        <v>834</v>
      </c>
      <c r="N1953" t="b">
        <v>1</v>
      </c>
      <c r="O1953" t="s">
        <v>8295</v>
      </c>
      <c r="P1953" s="5">
        <f t="shared" si="122"/>
        <v>212.44399999999999</v>
      </c>
      <c r="Q1953" s="13" t="s">
        <v>8246</v>
      </c>
      <c r="R1953" s="15">
        <f t="shared" si="123"/>
        <v>127.36450839328538</v>
      </c>
      <c r="S1953" t="s">
        <v>8319</v>
      </c>
      <c r="T1953" t="s">
        <v>8349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 s="13" t="s">
        <v>8229</v>
      </c>
      <c r="E1954">
        <v>35000</v>
      </c>
      <c r="F1954">
        <v>69465.33</v>
      </c>
      <c r="G1954" t="s">
        <v>8219</v>
      </c>
      <c r="H1954">
        <v>1381934015</v>
      </c>
      <c r="I1954" s="9">
        <f t="shared" si="120"/>
        <v>41563.60665509259</v>
      </c>
      <c r="J1954">
        <v>1378737215</v>
      </c>
      <c r="K1954" s="9">
        <f t="shared" si="121"/>
        <v>41526.60665509259</v>
      </c>
      <c r="L1954" t="b">
        <v>1</v>
      </c>
      <c r="M1954">
        <v>682</v>
      </c>
      <c r="N1954" t="b">
        <v>1</v>
      </c>
      <c r="O1954" t="s">
        <v>8295</v>
      </c>
      <c r="P1954" s="5">
        <f t="shared" si="122"/>
        <v>198.47237142857145</v>
      </c>
      <c r="Q1954" s="13" t="s">
        <v>8251</v>
      </c>
      <c r="R1954" s="15">
        <f t="shared" si="123"/>
        <v>101.85532258064516</v>
      </c>
      <c r="S1954" t="s">
        <v>8319</v>
      </c>
      <c r="T1954" t="s">
        <v>8349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 s="13" t="s">
        <v>8224</v>
      </c>
      <c r="E1955">
        <v>15000</v>
      </c>
      <c r="F1955">
        <v>33892</v>
      </c>
      <c r="G1955" t="s">
        <v>8219</v>
      </c>
      <c r="H1955">
        <v>1330657200</v>
      </c>
      <c r="I1955" s="9">
        <f t="shared" si="120"/>
        <v>40970.125</v>
      </c>
      <c r="J1955">
        <v>1328158065</v>
      </c>
      <c r="K1955" s="9">
        <f t="shared" si="121"/>
        <v>40941.199826388889</v>
      </c>
      <c r="L1955" t="b">
        <v>1</v>
      </c>
      <c r="M1955">
        <v>147</v>
      </c>
      <c r="N1955" t="b">
        <v>1</v>
      </c>
      <c r="O1955" t="s">
        <v>8295</v>
      </c>
      <c r="P1955" s="5">
        <f t="shared" si="122"/>
        <v>225.94666666666666</v>
      </c>
      <c r="Q1955" s="13" t="s">
        <v>8246</v>
      </c>
      <c r="R1955" s="15">
        <f t="shared" si="123"/>
        <v>230.55782312925169</v>
      </c>
      <c r="S1955" t="s">
        <v>8319</v>
      </c>
      <c r="T1955" t="s">
        <v>8349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 s="13" t="s">
        <v>8224</v>
      </c>
      <c r="E1956">
        <v>50000</v>
      </c>
      <c r="F1956">
        <v>349474</v>
      </c>
      <c r="G1956" t="s">
        <v>8219</v>
      </c>
      <c r="H1956">
        <v>1457758800</v>
      </c>
      <c r="I1956" s="9">
        <f t="shared" si="120"/>
        <v>42441.208333333328</v>
      </c>
      <c r="J1956">
        <v>1453730176</v>
      </c>
      <c r="K1956" s="9">
        <f t="shared" si="121"/>
        <v>42394.580740740741</v>
      </c>
      <c r="L1956" t="b">
        <v>1</v>
      </c>
      <c r="M1956">
        <v>415</v>
      </c>
      <c r="N1956" t="b">
        <v>1</v>
      </c>
      <c r="O1956" t="s">
        <v>8295</v>
      </c>
      <c r="P1956" s="5">
        <f t="shared" si="122"/>
        <v>698.94800000000009</v>
      </c>
      <c r="Q1956" s="13" t="s">
        <v>8246</v>
      </c>
      <c r="R1956" s="15">
        <f t="shared" si="123"/>
        <v>842.10602409638557</v>
      </c>
      <c r="S1956" t="s">
        <v>8319</v>
      </c>
      <c r="T1956" t="s">
        <v>8349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 s="13" t="s">
        <v>8224</v>
      </c>
      <c r="E1957">
        <v>42000</v>
      </c>
      <c r="F1957">
        <v>167410.01999999999</v>
      </c>
      <c r="G1957" t="s">
        <v>8219</v>
      </c>
      <c r="H1957">
        <v>1337799600</v>
      </c>
      <c r="I1957" s="9">
        <f t="shared" si="120"/>
        <v>41052.791666666664</v>
      </c>
      <c r="J1957">
        <v>1334989881</v>
      </c>
      <c r="K1957" s="9">
        <f t="shared" si="121"/>
        <v>41020.271770833337</v>
      </c>
      <c r="L1957" t="b">
        <v>1</v>
      </c>
      <c r="M1957">
        <v>290</v>
      </c>
      <c r="N1957" t="b">
        <v>1</v>
      </c>
      <c r="O1957" t="s">
        <v>8295</v>
      </c>
      <c r="P1957" s="5">
        <f t="shared" si="122"/>
        <v>398.59528571428569</v>
      </c>
      <c r="Q1957" s="13" t="s">
        <v>8246</v>
      </c>
      <c r="R1957" s="15">
        <f t="shared" si="123"/>
        <v>577.27593103448271</v>
      </c>
      <c r="S1957" t="s">
        <v>8319</v>
      </c>
      <c r="T1957" t="s">
        <v>8349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 s="13" t="s">
        <v>8224</v>
      </c>
      <c r="E1958">
        <v>60000</v>
      </c>
      <c r="F1958">
        <v>176420</v>
      </c>
      <c r="G1958" t="s">
        <v>8219</v>
      </c>
      <c r="H1958">
        <v>1429391405</v>
      </c>
      <c r="I1958" s="9">
        <f t="shared" si="120"/>
        <v>42112.882002314815</v>
      </c>
      <c r="J1958">
        <v>1425507005</v>
      </c>
      <c r="K1958" s="9">
        <f t="shared" si="121"/>
        <v>42067.923668981486</v>
      </c>
      <c r="L1958" t="b">
        <v>1</v>
      </c>
      <c r="M1958">
        <v>365</v>
      </c>
      <c r="N1958" t="b">
        <v>1</v>
      </c>
      <c r="O1958" t="s">
        <v>8295</v>
      </c>
      <c r="P1958" s="5">
        <f t="shared" si="122"/>
        <v>294.0333333333333</v>
      </c>
      <c r="Q1958" s="13" t="s">
        <v>8246</v>
      </c>
      <c r="R1958" s="15">
        <f t="shared" si="123"/>
        <v>483.34246575342468</v>
      </c>
      <c r="S1958" t="s">
        <v>8319</v>
      </c>
      <c r="T1958" t="s">
        <v>8349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 s="13" t="s">
        <v>8224</v>
      </c>
      <c r="E1959">
        <v>30000</v>
      </c>
      <c r="F1959">
        <v>50251.41</v>
      </c>
      <c r="G1959" t="s">
        <v>8219</v>
      </c>
      <c r="H1959">
        <v>1351304513</v>
      </c>
      <c r="I1959" s="9">
        <f t="shared" si="120"/>
        <v>41209.098530092589</v>
      </c>
      <c r="J1959">
        <v>1348712513</v>
      </c>
      <c r="K1959" s="9">
        <f t="shared" si="121"/>
        <v>41179.098530092589</v>
      </c>
      <c r="L1959" t="b">
        <v>1</v>
      </c>
      <c r="M1959">
        <v>660</v>
      </c>
      <c r="N1959" t="b">
        <v>1</v>
      </c>
      <c r="O1959" t="s">
        <v>8295</v>
      </c>
      <c r="P1959" s="5">
        <f t="shared" si="122"/>
        <v>167.50470000000001</v>
      </c>
      <c r="Q1959" s="13" t="s">
        <v>8246</v>
      </c>
      <c r="R1959" s="15">
        <f t="shared" si="123"/>
        <v>76.138500000000008</v>
      </c>
      <c r="S1959" t="s">
        <v>8319</v>
      </c>
      <c r="T1959" t="s">
        <v>8349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 s="13" t="s">
        <v>8224</v>
      </c>
      <c r="E1960">
        <v>7000</v>
      </c>
      <c r="F1960">
        <v>100490.02</v>
      </c>
      <c r="G1960" t="s">
        <v>8219</v>
      </c>
      <c r="H1960">
        <v>1364078561</v>
      </c>
      <c r="I1960" s="9">
        <f t="shared" si="120"/>
        <v>41356.94630787037</v>
      </c>
      <c r="J1960">
        <v>1361490161</v>
      </c>
      <c r="K1960" s="9">
        <f t="shared" si="121"/>
        <v>41326.987974537034</v>
      </c>
      <c r="L1960" t="b">
        <v>1</v>
      </c>
      <c r="M1960">
        <v>1356</v>
      </c>
      <c r="N1960" t="b">
        <v>1</v>
      </c>
      <c r="O1960" t="s">
        <v>8295</v>
      </c>
      <c r="P1960" s="5">
        <f t="shared" si="122"/>
        <v>1435.5717142857143</v>
      </c>
      <c r="Q1960" s="13" t="s">
        <v>8246</v>
      </c>
      <c r="R1960" s="15">
        <f t="shared" si="123"/>
        <v>74.107684365781708</v>
      </c>
      <c r="S1960" t="s">
        <v>8319</v>
      </c>
      <c r="T1960" t="s">
        <v>8349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 s="13" t="s">
        <v>8224</v>
      </c>
      <c r="E1961">
        <v>10000</v>
      </c>
      <c r="F1961">
        <v>15673.44</v>
      </c>
      <c r="G1961" t="s">
        <v>8219</v>
      </c>
      <c r="H1961">
        <v>1412121600</v>
      </c>
      <c r="I1961" s="9">
        <f t="shared" si="120"/>
        <v>41913</v>
      </c>
      <c r="J1961">
        <v>1408565860</v>
      </c>
      <c r="K1961" s="9">
        <f t="shared" si="121"/>
        <v>41871.845601851855</v>
      </c>
      <c r="L1961" t="b">
        <v>1</v>
      </c>
      <c r="M1961">
        <v>424</v>
      </c>
      <c r="N1961" t="b">
        <v>1</v>
      </c>
      <c r="O1961" t="s">
        <v>8295</v>
      </c>
      <c r="P1961" s="5">
        <f t="shared" si="122"/>
        <v>156.73439999999999</v>
      </c>
      <c r="Q1961" s="13" t="s">
        <v>8246</v>
      </c>
      <c r="R1961" s="15">
        <f t="shared" si="123"/>
        <v>36.965660377358489</v>
      </c>
      <c r="S1961" t="s">
        <v>8319</v>
      </c>
      <c r="T1961" t="s">
        <v>8349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 s="13" t="s">
        <v>8235</v>
      </c>
      <c r="E1962">
        <v>70000</v>
      </c>
      <c r="F1962">
        <v>82532</v>
      </c>
      <c r="G1962" t="s">
        <v>8219</v>
      </c>
      <c r="H1962">
        <v>1419151341</v>
      </c>
      <c r="I1962" s="9">
        <f t="shared" si="120"/>
        <v>41994.362743055557</v>
      </c>
      <c r="J1962">
        <v>1416559341</v>
      </c>
      <c r="K1962" s="9">
        <f t="shared" si="121"/>
        <v>41964.362743055557</v>
      </c>
      <c r="L1962" t="b">
        <v>1</v>
      </c>
      <c r="M1962">
        <v>33</v>
      </c>
      <c r="N1962" t="b">
        <v>1</v>
      </c>
      <c r="O1962" t="s">
        <v>8295</v>
      </c>
      <c r="P1962" s="5">
        <f t="shared" si="122"/>
        <v>117.90285714285716</v>
      </c>
      <c r="Q1962" s="13" t="s">
        <v>8255</v>
      </c>
      <c r="R1962" s="15">
        <f t="shared" si="123"/>
        <v>2500.969696969697</v>
      </c>
      <c r="S1962" t="s">
        <v>8319</v>
      </c>
      <c r="T1962" t="s">
        <v>8349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 s="13" t="s">
        <v>8224</v>
      </c>
      <c r="E1963">
        <v>10000</v>
      </c>
      <c r="F1963">
        <v>110538.12</v>
      </c>
      <c r="G1963" t="s">
        <v>8219</v>
      </c>
      <c r="H1963">
        <v>1349495940</v>
      </c>
      <c r="I1963" s="9">
        <f t="shared" si="120"/>
        <v>41188.165972222225</v>
      </c>
      <c r="J1963">
        <v>1346042417</v>
      </c>
      <c r="K1963" s="9">
        <f t="shared" si="121"/>
        <v>41148.194641203707</v>
      </c>
      <c r="L1963" t="b">
        <v>1</v>
      </c>
      <c r="M1963">
        <v>1633</v>
      </c>
      <c r="N1963" t="b">
        <v>1</v>
      </c>
      <c r="O1963" t="s">
        <v>8295</v>
      </c>
      <c r="P1963" s="5">
        <f t="shared" si="122"/>
        <v>1105.3811999999998</v>
      </c>
      <c r="Q1963" s="13" t="s">
        <v>8246</v>
      </c>
      <c r="R1963" s="15">
        <f t="shared" si="123"/>
        <v>67.690214329454989</v>
      </c>
      <c r="S1963" t="s">
        <v>8319</v>
      </c>
      <c r="T1963" t="s">
        <v>8349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 s="13" t="s">
        <v>8224</v>
      </c>
      <c r="E1964">
        <v>10000</v>
      </c>
      <c r="F1964">
        <v>19292.5</v>
      </c>
      <c r="G1964" t="s">
        <v>8219</v>
      </c>
      <c r="H1964">
        <v>1400006636</v>
      </c>
      <c r="I1964" s="9">
        <f t="shared" si="120"/>
        <v>41772.780509259261</v>
      </c>
      <c r="J1964">
        <v>1397414636</v>
      </c>
      <c r="K1964" s="9">
        <f t="shared" si="121"/>
        <v>41742.780509259261</v>
      </c>
      <c r="L1964" t="b">
        <v>1</v>
      </c>
      <c r="M1964">
        <v>306</v>
      </c>
      <c r="N1964" t="b">
        <v>1</v>
      </c>
      <c r="O1964" t="s">
        <v>8295</v>
      </c>
      <c r="P1964" s="5">
        <f t="shared" si="122"/>
        <v>192.92499999999998</v>
      </c>
      <c r="Q1964" s="13" t="s">
        <v>8246</v>
      </c>
      <c r="R1964" s="15">
        <f t="shared" si="123"/>
        <v>63.04738562091503</v>
      </c>
      <c r="S1964" t="s">
        <v>8319</v>
      </c>
      <c r="T1964" t="s">
        <v>8349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 s="13" t="s">
        <v>8225</v>
      </c>
      <c r="E1965">
        <v>19000</v>
      </c>
      <c r="F1965">
        <v>24108</v>
      </c>
      <c r="G1965" t="s">
        <v>8219</v>
      </c>
      <c r="H1965">
        <v>1410862734</v>
      </c>
      <c r="I1965" s="9">
        <f t="shared" si="120"/>
        <v>41898.429791666669</v>
      </c>
      <c r="J1965">
        <v>1407838734</v>
      </c>
      <c r="K1965" s="9">
        <f t="shared" si="121"/>
        <v>41863.429791666669</v>
      </c>
      <c r="L1965" t="b">
        <v>1</v>
      </c>
      <c r="M1965">
        <v>205</v>
      </c>
      <c r="N1965" t="b">
        <v>1</v>
      </c>
      <c r="O1965" t="s">
        <v>8295</v>
      </c>
      <c r="P1965" s="5">
        <f t="shared" si="122"/>
        <v>126.8842105263158</v>
      </c>
      <c r="Q1965" s="13" t="s">
        <v>8247</v>
      </c>
      <c r="R1965" s="15">
        <f t="shared" si="123"/>
        <v>117.6</v>
      </c>
      <c r="S1965" t="s">
        <v>8319</v>
      </c>
      <c r="T1965" t="s">
        <v>8349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 s="13" t="s">
        <v>8237</v>
      </c>
      <c r="E1966">
        <v>89200</v>
      </c>
      <c r="F1966">
        <v>231543.12</v>
      </c>
      <c r="G1966" t="s">
        <v>8219</v>
      </c>
      <c r="H1966">
        <v>1461306772</v>
      </c>
      <c r="I1966" s="9">
        <f t="shared" si="120"/>
        <v>42482.272824074069</v>
      </c>
      <c r="J1966">
        <v>1458714772</v>
      </c>
      <c r="K1966" s="9">
        <f t="shared" si="121"/>
        <v>42452.272824074069</v>
      </c>
      <c r="L1966" t="b">
        <v>1</v>
      </c>
      <c r="M1966">
        <v>1281</v>
      </c>
      <c r="N1966" t="b">
        <v>1</v>
      </c>
      <c r="O1966" t="s">
        <v>8295</v>
      </c>
      <c r="P1966" s="5">
        <f t="shared" si="122"/>
        <v>259.57748878923763</v>
      </c>
      <c r="Q1966" s="13" t="s">
        <v>8249</v>
      </c>
      <c r="R1966" s="15">
        <f t="shared" si="123"/>
        <v>180.75185011709601</v>
      </c>
      <c r="S1966" t="s">
        <v>8319</v>
      </c>
      <c r="T1966" t="s">
        <v>8349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 s="13" t="s">
        <v>8224</v>
      </c>
      <c r="E1967">
        <v>5000</v>
      </c>
      <c r="F1967">
        <v>13114</v>
      </c>
      <c r="G1967" t="s">
        <v>8219</v>
      </c>
      <c r="H1967">
        <v>1326330000</v>
      </c>
      <c r="I1967" s="9">
        <f t="shared" si="120"/>
        <v>40920.041666666664</v>
      </c>
      <c r="J1967">
        <v>1324433310</v>
      </c>
      <c r="K1967" s="9">
        <f t="shared" si="121"/>
        <v>40898.089236111111</v>
      </c>
      <c r="L1967" t="b">
        <v>1</v>
      </c>
      <c r="M1967">
        <v>103</v>
      </c>
      <c r="N1967" t="b">
        <v>1</v>
      </c>
      <c r="O1967" t="s">
        <v>8295</v>
      </c>
      <c r="P1967" s="5">
        <f t="shared" si="122"/>
        <v>262.27999999999997</v>
      </c>
      <c r="Q1967" s="13" t="s">
        <v>8246</v>
      </c>
      <c r="R1967" s="15">
        <f t="shared" si="123"/>
        <v>127.32038834951456</v>
      </c>
      <c r="S1967" t="s">
        <v>8319</v>
      </c>
      <c r="T1967" t="s">
        <v>8349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 s="13" t="s">
        <v>8224</v>
      </c>
      <c r="E1968">
        <v>100000</v>
      </c>
      <c r="F1968">
        <v>206743.09</v>
      </c>
      <c r="G1968" t="s">
        <v>8219</v>
      </c>
      <c r="H1968">
        <v>1408021098</v>
      </c>
      <c r="I1968" s="9">
        <f t="shared" si="120"/>
        <v>41865.540486111109</v>
      </c>
      <c r="J1968">
        <v>1405429098</v>
      </c>
      <c r="K1968" s="9">
        <f t="shared" si="121"/>
        <v>41835.540486111109</v>
      </c>
      <c r="L1968" t="b">
        <v>1</v>
      </c>
      <c r="M1968">
        <v>1513</v>
      </c>
      <c r="N1968" t="b">
        <v>1</v>
      </c>
      <c r="O1968" t="s">
        <v>8295</v>
      </c>
      <c r="P1968" s="5">
        <f t="shared" si="122"/>
        <v>206.74309000000002</v>
      </c>
      <c r="Q1968" s="13" t="s">
        <v>8246</v>
      </c>
      <c r="R1968" s="15">
        <f t="shared" si="123"/>
        <v>136.6444745538665</v>
      </c>
      <c r="S1968" t="s">
        <v>8319</v>
      </c>
      <c r="T1968" t="s">
        <v>8349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 s="13" t="s">
        <v>8224</v>
      </c>
      <c r="E1969">
        <v>20000</v>
      </c>
      <c r="F1969">
        <v>74026</v>
      </c>
      <c r="G1969" t="s">
        <v>8219</v>
      </c>
      <c r="H1969">
        <v>1398959729</v>
      </c>
      <c r="I1969" s="9">
        <f t="shared" si="120"/>
        <v>41760.663530092592</v>
      </c>
      <c r="J1969">
        <v>1396367729</v>
      </c>
      <c r="K1969" s="9">
        <f t="shared" si="121"/>
        <v>41730.663530092592</v>
      </c>
      <c r="L1969" t="b">
        <v>1</v>
      </c>
      <c r="M1969">
        <v>405</v>
      </c>
      <c r="N1969" t="b">
        <v>1</v>
      </c>
      <c r="O1969" t="s">
        <v>8295</v>
      </c>
      <c r="P1969" s="5">
        <f t="shared" si="122"/>
        <v>370.13</v>
      </c>
      <c r="Q1969" s="13" t="s">
        <v>8246</v>
      </c>
      <c r="R1969" s="15">
        <f t="shared" si="123"/>
        <v>182.78024691358024</v>
      </c>
      <c r="S1969" t="s">
        <v>8319</v>
      </c>
      <c r="T1969" t="s">
        <v>8349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 s="13" t="s">
        <v>8224</v>
      </c>
      <c r="E1970">
        <v>50000</v>
      </c>
      <c r="F1970">
        <v>142483</v>
      </c>
      <c r="G1970" t="s">
        <v>8219</v>
      </c>
      <c r="H1970">
        <v>1480777515</v>
      </c>
      <c r="I1970" s="9">
        <f t="shared" si="120"/>
        <v>42707.628645833334</v>
      </c>
      <c r="J1970">
        <v>1478095515</v>
      </c>
      <c r="K1970" s="9">
        <f t="shared" si="121"/>
        <v>42676.586979166663</v>
      </c>
      <c r="L1970" t="b">
        <v>1</v>
      </c>
      <c r="M1970">
        <v>510</v>
      </c>
      <c r="N1970" t="b">
        <v>1</v>
      </c>
      <c r="O1970" t="s">
        <v>8295</v>
      </c>
      <c r="P1970" s="5">
        <f t="shared" si="122"/>
        <v>284.96600000000001</v>
      </c>
      <c r="Q1970" s="13" t="s">
        <v>8246</v>
      </c>
      <c r="R1970" s="15">
        <f t="shared" si="123"/>
        <v>279.37843137254902</v>
      </c>
      <c r="S1970" t="s">
        <v>8319</v>
      </c>
      <c r="T1970" t="s">
        <v>8349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 s="13" t="s">
        <v>8225</v>
      </c>
      <c r="E1971">
        <v>20000</v>
      </c>
      <c r="F1971">
        <v>115816</v>
      </c>
      <c r="G1971" t="s">
        <v>8219</v>
      </c>
      <c r="H1971">
        <v>1470423668</v>
      </c>
      <c r="I1971" s="9">
        <f t="shared" si="120"/>
        <v>42587.792453703703</v>
      </c>
      <c r="J1971">
        <v>1467831668</v>
      </c>
      <c r="K1971" s="9">
        <f t="shared" si="121"/>
        <v>42557.792453703703</v>
      </c>
      <c r="L1971" t="b">
        <v>1</v>
      </c>
      <c r="M1971">
        <v>1887</v>
      </c>
      <c r="N1971" t="b">
        <v>1</v>
      </c>
      <c r="O1971" t="s">
        <v>8295</v>
      </c>
      <c r="P1971" s="5">
        <f t="shared" si="122"/>
        <v>579.08000000000004</v>
      </c>
      <c r="Q1971" s="13" t="s">
        <v>8247</v>
      </c>
      <c r="R1971" s="15">
        <f t="shared" si="123"/>
        <v>61.375728669846318</v>
      </c>
      <c r="S1971" t="s">
        <v>8319</v>
      </c>
      <c r="T1971" t="s">
        <v>8349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 s="13" t="s">
        <v>8224</v>
      </c>
      <c r="E1972">
        <v>5000</v>
      </c>
      <c r="F1972">
        <v>56590</v>
      </c>
      <c r="G1972" t="s">
        <v>8219</v>
      </c>
      <c r="H1972">
        <v>1366429101</v>
      </c>
      <c r="I1972" s="9">
        <f t="shared" si="120"/>
        <v>41384.151631944449</v>
      </c>
      <c r="J1972">
        <v>1361248701</v>
      </c>
      <c r="K1972" s="9">
        <f t="shared" si="121"/>
        <v>41324.193298611113</v>
      </c>
      <c r="L1972" t="b">
        <v>1</v>
      </c>
      <c r="M1972">
        <v>701</v>
      </c>
      <c r="N1972" t="b">
        <v>1</v>
      </c>
      <c r="O1972" t="s">
        <v>8295</v>
      </c>
      <c r="P1972" s="5">
        <f t="shared" si="122"/>
        <v>1131.8</v>
      </c>
      <c r="Q1972" s="13" t="s">
        <v>8246</v>
      </c>
      <c r="R1972" s="15">
        <f t="shared" si="123"/>
        <v>80.727532097004286</v>
      </c>
      <c r="S1972" t="s">
        <v>8319</v>
      </c>
      <c r="T1972" t="s">
        <v>8349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 s="13" t="s">
        <v>8224</v>
      </c>
      <c r="E1973">
        <v>400000</v>
      </c>
      <c r="F1973">
        <v>1052110.8700000001</v>
      </c>
      <c r="G1973" t="s">
        <v>8219</v>
      </c>
      <c r="H1973">
        <v>1384488000</v>
      </c>
      <c r="I1973" s="9">
        <f t="shared" si="120"/>
        <v>41593.166666666664</v>
      </c>
      <c r="J1973">
        <v>1381752061</v>
      </c>
      <c r="K1973" s="9">
        <f t="shared" si="121"/>
        <v>41561.500706018516</v>
      </c>
      <c r="L1973" t="b">
        <v>1</v>
      </c>
      <c r="M1973">
        <v>3863</v>
      </c>
      <c r="N1973" t="b">
        <v>1</v>
      </c>
      <c r="O1973" t="s">
        <v>8295</v>
      </c>
      <c r="P1973" s="5">
        <f t="shared" si="122"/>
        <v>263.02771750000005</v>
      </c>
      <c r="Q1973" s="13" t="s">
        <v>8246</v>
      </c>
      <c r="R1973" s="15">
        <f t="shared" si="123"/>
        <v>272.35590732591254</v>
      </c>
      <c r="S1973" t="s">
        <v>8319</v>
      </c>
      <c r="T1973" t="s">
        <v>8349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 s="13" t="s">
        <v>8224</v>
      </c>
      <c r="E1974">
        <v>2500</v>
      </c>
      <c r="F1974">
        <v>16862</v>
      </c>
      <c r="G1974" t="s">
        <v>8219</v>
      </c>
      <c r="H1974">
        <v>1353201444</v>
      </c>
      <c r="I1974" s="9">
        <f t="shared" si="120"/>
        <v>41231.053749999999</v>
      </c>
      <c r="J1974">
        <v>1350605844</v>
      </c>
      <c r="K1974" s="9">
        <f t="shared" si="121"/>
        <v>41201.012083333335</v>
      </c>
      <c r="L1974" t="b">
        <v>1</v>
      </c>
      <c r="M1974">
        <v>238</v>
      </c>
      <c r="N1974" t="b">
        <v>1</v>
      </c>
      <c r="O1974" t="s">
        <v>8295</v>
      </c>
      <c r="P1974" s="5">
        <f t="shared" si="122"/>
        <v>674.48</v>
      </c>
      <c r="Q1974" s="13" t="s">
        <v>8246</v>
      </c>
      <c r="R1974" s="15">
        <f t="shared" si="123"/>
        <v>70.848739495798313</v>
      </c>
      <c r="S1974" t="s">
        <v>8319</v>
      </c>
      <c r="T1974" t="s">
        <v>8349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 s="13" t="s">
        <v>8224</v>
      </c>
      <c r="E1975">
        <v>198000</v>
      </c>
      <c r="F1975">
        <v>508525.01</v>
      </c>
      <c r="G1975" t="s">
        <v>8219</v>
      </c>
      <c r="H1975">
        <v>1470466800</v>
      </c>
      <c r="I1975" s="9">
        <f t="shared" si="120"/>
        <v>42588.291666666672</v>
      </c>
      <c r="J1975">
        <v>1467134464</v>
      </c>
      <c r="K1975" s="9">
        <f t="shared" si="121"/>
        <v>42549.722962962958</v>
      </c>
      <c r="L1975" t="b">
        <v>1</v>
      </c>
      <c r="M1975">
        <v>2051</v>
      </c>
      <c r="N1975" t="b">
        <v>1</v>
      </c>
      <c r="O1975" t="s">
        <v>8295</v>
      </c>
      <c r="P1975" s="5">
        <f t="shared" si="122"/>
        <v>256.83081313131316</v>
      </c>
      <c r="Q1975" s="13" t="s">
        <v>8246</v>
      </c>
      <c r="R1975" s="15">
        <f t="shared" si="123"/>
        <v>247.94003412969283</v>
      </c>
      <c r="S1975" t="s">
        <v>8319</v>
      </c>
      <c r="T1975" t="s">
        <v>8349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 s="13" t="s">
        <v>8225</v>
      </c>
      <c r="E1976">
        <v>20000</v>
      </c>
      <c r="F1976">
        <v>75099.199999999997</v>
      </c>
      <c r="G1976" t="s">
        <v>8219</v>
      </c>
      <c r="H1976">
        <v>1376899269</v>
      </c>
      <c r="I1976" s="9">
        <f t="shared" si="120"/>
        <v>41505.334131944444</v>
      </c>
      <c r="J1976">
        <v>1371715269</v>
      </c>
      <c r="K1976" s="9">
        <f t="shared" si="121"/>
        <v>41445.334131944444</v>
      </c>
      <c r="L1976" t="b">
        <v>1</v>
      </c>
      <c r="M1976">
        <v>402</v>
      </c>
      <c r="N1976" t="b">
        <v>1</v>
      </c>
      <c r="O1976" t="s">
        <v>8295</v>
      </c>
      <c r="P1976" s="5">
        <f t="shared" si="122"/>
        <v>375.49599999999998</v>
      </c>
      <c r="Q1976" s="13" t="s">
        <v>8247</v>
      </c>
      <c r="R1976" s="15">
        <f t="shared" si="123"/>
        <v>186.81393034825871</v>
      </c>
      <c r="S1976" t="s">
        <v>8319</v>
      </c>
      <c r="T1976" t="s">
        <v>8349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 s="13" t="s">
        <v>8224</v>
      </c>
      <c r="E1977">
        <v>16000</v>
      </c>
      <c r="F1977">
        <v>33393.339999999997</v>
      </c>
      <c r="G1977" t="s">
        <v>8219</v>
      </c>
      <c r="H1977">
        <v>1362938851</v>
      </c>
      <c r="I1977" s="9">
        <f t="shared" si="120"/>
        <v>41343.755219907405</v>
      </c>
      <c r="J1977">
        <v>1360346851</v>
      </c>
      <c r="K1977" s="9">
        <f t="shared" si="121"/>
        <v>41313.755219907405</v>
      </c>
      <c r="L1977" t="b">
        <v>1</v>
      </c>
      <c r="M1977">
        <v>253</v>
      </c>
      <c r="N1977" t="b">
        <v>1</v>
      </c>
      <c r="O1977" t="s">
        <v>8295</v>
      </c>
      <c r="P1977" s="5">
        <f t="shared" si="122"/>
        <v>208.70837499999996</v>
      </c>
      <c r="Q1977" s="13" t="s">
        <v>8246</v>
      </c>
      <c r="R1977" s="15">
        <f t="shared" si="123"/>
        <v>131.98948616600788</v>
      </c>
      <c r="S1977" t="s">
        <v>8319</v>
      </c>
      <c r="T1977" t="s">
        <v>8349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 s="13" t="s">
        <v>8225</v>
      </c>
      <c r="E1978">
        <v>4000</v>
      </c>
      <c r="F1978">
        <v>13864</v>
      </c>
      <c r="G1978" t="s">
        <v>8219</v>
      </c>
      <c r="H1978">
        <v>1373751325</v>
      </c>
      <c r="I1978" s="9">
        <f t="shared" si="120"/>
        <v>41468.899594907409</v>
      </c>
      <c r="J1978">
        <v>1371159325</v>
      </c>
      <c r="K1978" s="9">
        <f t="shared" si="121"/>
        <v>41438.899594907409</v>
      </c>
      <c r="L1978" t="b">
        <v>1</v>
      </c>
      <c r="M1978">
        <v>473</v>
      </c>
      <c r="N1978" t="b">
        <v>1</v>
      </c>
      <c r="O1978" t="s">
        <v>8295</v>
      </c>
      <c r="P1978" s="5">
        <f t="shared" si="122"/>
        <v>346.6</v>
      </c>
      <c r="Q1978" s="13" t="s">
        <v>8247</v>
      </c>
      <c r="R1978" s="15">
        <f t="shared" si="123"/>
        <v>29.310782241014799</v>
      </c>
      <c r="S1978" t="s">
        <v>8319</v>
      </c>
      <c r="T1978" t="s">
        <v>8349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 s="13" t="s">
        <v>8224</v>
      </c>
      <c r="E1979">
        <v>50000</v>
      </c>
      <c r="F1979">
        <v>201165</v>
      </c>
      <c r="G1979" t="s">
        <v>8219</v>
      </c>
      <c r="H1979">
        <v>1450511940</v>
      </c>
      <c r="I1979" s="9">
        <f t="shared" si="120"/>
        <v>42357.332638888889</v>
      </c>
      <c r="J1979">
        <v>1446527540</v>
      </c>
      <c r="K1979" s="9">
        <f t="shared" si="121"/>
        <v>42311.216898148152</v>
      </c>
      <c r="L1979" t="b">
        <v>1</v>
      </c>
      <c r="M1979">
        <v>821</v>
      </c>
      <c r="N1979" t="b">
        <v>1</v>
      </c>
      <c r="O1979" t="s">
        <v>8295</v>
      </c>
      <c r="P1979" s="5">
        <f t="shared" si="122"/>
        <v>402.33</v>
      </c>
      <c r="Q1979" s="13" t="s">
        <v>8246</v>
      </c>
      <c r="R1979" s="15">
        <f t="shared" si="123"/>
        <v>245.02436053593178</v>
      </c>
      <c r="S1979" t="s">
        <v>8319</v>
      </c>
      <c r="T1979" t="s">
        <v>8349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 s="13" t="s">
        <v>8224</v>
      </c>
      <c r="E1980">
        <v>50000</v>
      </c>
      <c r="F1980">
        <v>513422.57</v>
      </c>
      <c r="G1980" t="s">
        <v>8219</v>
      </c>
      <c r="H1980">
        <v>1339484400</v>
      </c>
      <c r="I1980" s="9">
        <f t="shared" si="120"/>
        <v>41072.291666666664</v>
      </c>
      <c r="J1980">
        <v>1336627492</v>
      </c>
      <c r="K1980" s="9">
        <f t="shared" si="121"/>
        <v>41039.225601851853</v>
      </c>
      <c r="L1980" t="b">
        <v>1</v>
      </c>
      <c r="M1980">
        <v>388</v>
      </c>
      <c r="N1980" t="b">
        <v>1</v>
      </c>
      <c r="O1980" t="s">
        <v>8295</v>
      </c>
      <c r="P1980" s="5">
        <f t="shared" si="122"/>
        <v>1026.8451399999999</v>
      </c>
      <c r="Q1980" s="13" t="s">
        <v>8246</v>
      </c>
      <c r="R1980" s="15">
        <f t="shared" si="123"/>
        <v>1323.2540463917526</v>
      </c>
      <c r="S1980" t="s">
        <v>8319</v>
      </c>
      <c r="T1980" t="s">
        <v>8349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 s="13" t="s">
        <v>8224</v>
      </c>
      <c r="E1981">
        <v>200000</v>
      </c>
      <c r="F1981">
        <v>229802.31</v>
      </c>
      <c r="G1981" t="s">
        <v>8219</v>
      </c>
      <c r="H1981">
        <v>1447909140</v>
      </c>
      <c r="I1981" s="9">
        <f t="shared" si="120"/>
        <v>42327.207638888889</v>
      </c>
      <c r="J1981">
        <v>1444734146</v>
      </c>
      <c r="K1981" s="9">
        <f t="shared" si="121"/>
        <v>42290.460023148145</v>
      </c>
      <c r="L1981" t="b">
        <v>1</v>
      </c>
      <c r="M1981">
        <v>813</v>
      </c>
      <c r="N1981" t="b">
        <v>1</v>
      </c>
      <c r="O1981" t="s">
        <v>8295</v>
      </c>
      <c r="P1981" s="5">
        <f t="shared" si="122"/>
        <v>114.901155</v>
      </c>
      <c r="Q1981" s="13" t="s">
        <v>8246</v>
      </c>
      <c r="R1981" s="15">
        <f t="shared" si="123"/>
        <v>282.65966789667897</v>
      </c>
      <c r="S1981" t="s">
        <v>8319</v>
      </c>
      <c r="T1981" t="s">
        <v>8349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 s="13" t="s">
        <v>8236</v>
      </c>
      <c r="E1982">
        <v>50000</v>
      </c>
      <c r="F1982">
        <v>177412.01</v>
      </c>
      <c r="G1982" t="s">
        <v>8219</v>
      </c>
      <c r="H1982">
        <v>1459684862</v>
      </c>
      <c r="I1982" s="9">
        <f t="shared" si="120"/>
        <v>42463.500717592593</v>
      </c>
      <c r="J1982">
        <v>1456232462</v>
      </c>
      <c r="K1982" s="9">
        <f t="shared" si="121"/>
        <v>42423.542384259257</v>
      </c>
      <c r="L1982" t="b">
        <v>1</v>
      </c>
      <c r="M1982">
        <v>1945</v>
      </c>
      <c r="N1982" t="b">
        <v>1</v>
      </c>
      <c r="O1982" t="s">
        <v>8295</v>
      </c>
      <c r="P1982" s="5">
        <f t="shared" si="122"/>
        <v>354.82402000000002</v>
      </c>
      <c r="Q1982" s="13" t="s">
        <v>8249</v>
      </c>
      <c r="R1982" s="15">
        <f t="shared" si="123"/>
        <v>91.214401028277635</v>
      </c>
      <c r="S1982" t="s">
        <v>8319</v>
      </c>
      <c r="T1982" t="s">
        <v>8349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 s="13" t="s">
        <v>8229</v>
      </c>
      <c r="E1983">
        <v>7500</v>
      </c>
      <c r="F1983">
        <v>381</v>
      </c>
      <c r="G1983" t="s">
        <v>8221</v>
      </c>
      <c r="H1983">
        <v>1404926665</v>
      </c>
      <c r="I1983" s="9">
        <f t="shared" si="120"/>
        <v>41829.725289351853</v>
      </c>
      <c r="J1983">
        <v>1402334665</v>
      </c>
      <c r="K1983" s="9">
        <f t="shared" si="121"/>
        <v>41799.725289351853</v>
      </c>
      <c r="L1983" t="b">
        <v>0</v>
      </c>
      <c r="M1983">
        <v>12</v>
      </c>
      <c r="N1983" t="b">
        <v>0</v>
      </c>
      <c r="O1983" t="s">
        <v>8296</v>
      </c>
      <c r="P1983" s="5">
        <f t="shared" si="122"/>
        <v>5.08</v>
      </c>
      <c r="Q1983" s="13" t="s">
        <v>8251</v>
      </c>
      <c r="R1983" s="15">
        <f t="shared" si="123"/>
        <v>31.75</v>
      </c>
      <c r="S1983" t="s">
        <v>8338</v>
      </c>
      <c r="T1983" t="s">
        <v>8350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 s="13" t="s">
        <v>8231</v>
      </c>
      <c r="E1984">
        <v>180000</v>
      </c>
      <c r="F1984">
        <v>0</v>
      </c>
      <c r="G1984" t="s">
        <v>8221</v>
      </c>
      <c r="H1984">
        <v>1480863887</v>
      </c>
      <c r="I1984" s="9">
        <f t="shared" si="120"/>
        <v>42708.628321759257</v>
      </c>
      <c r="J1984">
        <v>1478268287</v>
      </c>
      <c r="K1984" s="9">
        <f t="shared" si="121"/>
        <v>42678.586655092593</v>
      </c>
      <c r="L1984" t="b">
        <v>0</v>
      </c>
      <c r="M1984">
        <v>0</v>
      </c>
      <c r="N1984" t="b">
        <v>0</v>
      </c>
      <c r="O1984" t="s">
        <v>8296</v>
      </c>
      <c r="P1984" s="5">
        <f t="shared" si="122"/>
        <v>0</v>
      </c>
      <c r="Q1984" s="13" t="s">
        <v>8252</v>
      </c>
      <c r="R1984" s="15" t="str">
        <f t="shared" si="123"/>
        <v>0</v>
      </c>
      <c r="S1984" t="s">
        <v>8338</v>
      </c>
      <c r="T1984" t="s">
        <v>8350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 s="13" t="s">
        <v>8224</v>
      </c>
      <c r="E1985">
        <v>33000</v>
      </c>
      <c r="F1985">
        <v>1419</v>
      </c>
      <c r="G1985" t="s">
        <v>8221</v>
      </c>
      <c r="H1985">
        <v>1472799600</v>
      </c>
      <c r="I1985" s="9">
        <f t="shared" si="120"/>
        <v>42615.291666666672</v>
      </c>
      <c r="J1985">
        <v>1470874618</v>
      </c>
      <c r="K1985" s="9">
        <f t="shared" si="121"/>
        <v>42593.011782407411</v>
      </c>
      <c r="L1985" t="b">
        <v>0</v>
      </c>
      <c r="M1985">
        <v>16</v>
      </c>
      <c r="N1985" t="b">
        <v>0</v>
      </c>
      <c r="O1985" t="s">
        <v>8296</v>
      </c>
      <c r="P1985" s="5">
        <f t="shared" si="122"/>
        <v>4.3</v>
      </c>
      <c r="Q1985" s="13" t="s">
        <v>8246</v>
      </c>
      <c r="R1985" s="15">
        <f t="shared" si="123"/>
        <v>88.6875</v>
      </c>
      <c r="S1985" t="s">
        <v>8338</v>
      </c>
      <c r="T1985" t="s">
        <v>8350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 s="13" t="s">
        <v>8224</v>
      </c>
      <c r="E1986">
        <v>15000</v>
      </c>
      <c r="F1986">
        <v>3172</v>
      </c>
      <c r="G1986" t="s">
        <v>8221</v>
      </c>
      <c r="H1986">
        <v>1417377481</v>
      </c>
      <c r="I1986" s="9">
        <f t="shared" ref="I1986:I2049" si="124">(((H1986/60)/60)/24)+DATE(1970,1,1)</f>
        <v>41973.831956018519</v>
      </c>
      <c r="J1986">
        <v>1412189881</v>
      </c>
      <c r="K1986" s="9">
        <f t="shared" ref="K1986:K2049" si="125">(((J1986/60)/60)/24)+DATE(1970,1,1)</f>
        <v>41913.790289351848</v>
      </c>
      <c r="L1986" t="b">
        <v>0</v>
      </c>
      <c r="M1986">
        <v>7</v>
      </c>
      <c r="N1986" t="b">
        <v>0</v>
      </c>
      <c r="O1986" t="s">
        <v>8296</v>
      </c>
      <c r="P1986" s="5">
        <f t="shared" ref="P1986:P2049" si="126">F1986/E1986*100</f>
        <v>21.146666666666665</v>
      </c>
      <c r="Q1986" s="13" t="s">
        <v>8246</v>
      </c>
      <c r="R1986" s="15">
        <f t="shared" ref="R1986:R2049" si="127">IF(M1986&gt;0,F1986/M1986,"0")</f>
        <v>453.14285714285717</v>
      </c>
      <c r="S1986" t="s">
        <v>8338</v>
      </c>
      <c r="T1986" t="s">
        <v>8350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 s="13" t="s">
        <v>8225</v>
      </c>
      <c r="E1987">
        <v>1600</v>
      </c>
      <c r="F1987">
        <v>51</v>
      </c>
      <c r="G1987" t="s">
        <v>8221</v>
      </c>
      <c r="H1987">
        <v>1470178800</v>
      </c>
      <c r="I1987" s="9">
        <f t="shared" si="124"/>
        <v>42584.958333333328</v>
      </c>
      <c r="J1987">
        <v>1467650771</v>
      </c>
      <c r="K1987" s="9">
        <f t="shared" si="125"/>
        <v>42555.698738425926</v>
      </c>
      <c r="L1987" t="b">
        <v>0</v>
      </c>
      <c r="M1987">
        <v>4</v>
      </c>
      <c r="N1987" t="b">
        <v>0</v>
      </c>
      <c r="O1987" t="s">
        <v>8296</v>
      </c>
      <c r="P1987" s="5">
        <f t="shared" si="126"/>
        <v>3.1875</v>
      </c>
      <c r="Q1987" s="13" t="s">
        <v>8247</v>
      </c>
      <c r="R1987" s="15">
        <f t="shared" si="127"/>
        <v>12.75</v>
      </c>
      <c r="S1987" t="s">
        <v>8338</v>
      </c>
      <c r="T1987" t="s">
        <v>8350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 s="13" t="s">
        <v>8225</v>
      </c>
      <c r="E1988">
        <v>2000</v>
      </c>
      <c r="F1988">
        <v>1</v>
      </c>
      <c r="G1988" t="s">
        <v>8221</v>
      </c>
      <c r="H1988">
        <v>1457947483</v>
      </c>
      <c r="I1988" s="9">
        <f t="shared" si="124"/>
        <v>42443.392164351855</v>
      </c>
      <c r="J1988">
        <v>1455359083</v>
      </c>
      <c r="K1988" s="9">
        <f t="shared" si="125"/>
        <v>42413.433831018512</v>
      </c>
      <c r="L1988" t="b">
        <v>0</v>
      </c>
      <c r="M1988">
        <v>1</v>
      </c>
      <c r="N1988" t="b">
        <v>0</v>
      </c>
      <c r="O1988" t="s">
        <v>8296</v>
      </c>
      <c r="P1988" s="5">
        <f t="shared" si="126"/>
        <v>0.05</v>
      </c>
      <c r="Q1988" s="13" t="s">
        <v>8247</v>
      </c>
      <c r="R1988" s="15">
        <f t="shared" si="127"/>
        <v>1</v>
      </c>
      <c r="S1988" t="s">
        <v>8338</v>
      </c>
      <c r="T1988" t="s">
        <v>8350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 s="13" t="s">
        <v>8225</v>
      </c>
      <c r="E1989">
        <v>5500</v>
      </c>
      <c r="F1989">
        <v>2336</v>
      </c>
      <c r="G1989" t="s">
        <v>8221</v>
      </c>
      <c r="H1989">
        <v>1425223276</v>
      </c>
      <c r="I1989" s="9">
        <f t="shared" si="124"/>
        <v>42064.639768518522</v>
      </c>
      <c r="J1989">
        <v>1422631276</v>
      </c>
      <c r="K1989" s="9">
        <f t="shared" si="125"/>
        <v>42034.639768518522</v>
      </c>
      <c r="L1989" t="b">
        <v>0</v>
      </c>
      <c r="M1989">
        <v>28</v>
      </c>
      <c r="N1989" t="b">
        <v>0</v>
      </c>
      <c r="O1989" t="s">
        <v>8296</v>
      </c>
      <c r="P1989" s="5">
        <f t="shared" si="126"/>
        <v>42.472727272727276</v>
      </c>
      <c r="Q1989" s="13" t="s">
        <v>8247</v>
      </c>
      <c r="R1989" s="15">
        <f t="shared" si="127"/>
        <v>83.428571428571431</v>
      </c>
      <c r="S1989" t="s">
        <v>8338</v>
      </c>
      <c r="T1989" t="s">
        <v>8350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 s="13" t="s">
        <v>8224</v>
      </c>
      <c r="E1990">
        <v>6000</v>
      </c>
      <c r="F1990">
        <v>25</v>
      </c>
      <c r="G1990" t="s">
        <v>8221</v>
      </c>
      <c r="H1990">
        <v>1440094742</v>
      </c>
      <c r="I1990" s="9">
        <f t="shared" si="124"/>
        <v>42236.763217592597</v>
      </c>
      <c r="J1990">
        <v>1437502742</v>
      </c>
      <c r="K1990" s="9">
        <f t="shared" si="125"/>
        <v>42206.763217592597</v>
      </c>
      <c r="L1990" t="b">
        <v>0</v>
      </c>
      <c r="M1990">
        <v>1</v>
      </c>
      <c r="N1990" t="b">
        <v>0</v>
      </c>
      <c r="O1990" t="s">
        <v>8296</v>
      </c>
      <c r="P1990" s="5">
        <f t="shared" si="126"/>
        <v>0.41666666666666669</v>
      </c>
      <c r="Q1990" s="13" t="s">
        <v>8246</v>
      </c>
      <c r="R1990" s="15">
        <f t="shared" si="127"/>
        <v>25</v>
      </c>
      <c r="S1990" t="s">
        <v>8338</v>
      </c>
      <c r="T1990" t="s">
        <v>8350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 s="13" t="s">
        <v>8224</v>
      </c>
      <c r="E1991">
        <v>5000</v>
      </c>
      <c r="F1991">
        <v>50</v>
      </c>
      <c r="G1991" t="s">
        <v>8221</v>
      </c>
      <c r="H1991">
        <v>1481473208</v>
      </c>
      <c r="I1991" s="9">
        <f t="shared" si="124"/>
        <v>42715.680648148147</v>
      </c>
      <c r="J1991">
        <v>1478881208</v>
      </c>
      <c r="K1991" s="9">
        <f t="shared" si="125"/>
        <v>42685.680648148147</v>
      </c>
      <c r="L1991" t="b">
        <v>0</v>
      </c>
      <c r="M1991">
        <v>1</v>
      </c>
      <c r="N1991" t="b">
        <v>0</v>
      </c>
      <c r="O1991" t="s">
        <v>8296</v>
      </c>
      <c r="P1991" s="5">
        <f t="shared" si="126"/>
        <v>1</v>
      </c>
      <c r="Q1991" s="13" t="s">
        <v>8246</v>
      </c>
      <c r="R1991" s="15">
        <f t="shared" si="127"/>
        <v>50</v>
      </c>
      <c r="S1991" t="s">
        <v>8338</v>
      </c>
      <c r="T1991" t="s">
        <v>8350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 s="13" t="s">
        <v>8224</v>
      </c>
      <c r="E1992">
        <v>3000</v>
      </c>
      <c r="F1992">
        <v>509</v>
      </c>
      <c r="G1992" t="s">
        <v>8221</v>
      </c>
      <c r="H1992">
        <v>1455338532</v>
      </c>
      <c r="I1992" s="9">
        <f t="shared" si="124"/>
        <v>42413.195972222224</v>
      </c>
      <c r="J1992">
        <v>1454042532</v>
      </c>
      <c r="K1992" s="9">
        <f t="shared" si="125"/>
        <v>42398.195972222224</v>
      </c>
      <c r="L1992" t="b">
        <v>0</v>
      </c>
      <c r="M1992">
        <v>5</v>
      </c>
      <c r="N1992" t="b">
        <v>0</v>
      </c>
      <c r="O1992" t="s">
        <v>8296</v>
      </c>
      <c r="P1992" s="5">
        <f t="shared" si="126"/>
        <v>16.966666666666665</v>
      </c>
      <c r="Q1992" s="13" t="s">
        <v>8246</v>
      </c>
      <c r="R1992" s="15">
        <f t="shared" si="127"/>
        <v>101.8</v>
      </c>
      <c r="S1992" t="s">
        <v>8338</v>
      </c>
      <c r="T1992" t="s">
        <v>8350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 s="13" t="s">
        <v>8224</v>
      </c>
      <c r="E1993">
        <v>2000</v>
      </c>
      <c r="F1993">
        <v>140</v>
      </c>
      <c r="G1993" t="s">
        <v>8221</v>
      </c>
      <c r="H1993">
        <v>1435958786</v>
      </c>
      <c r="I1993" s="9">
        <f t="shared" si="124"/>
        <v>42188.89335648148</v>
      </c>
      <c r="J1993">
        <v>1434144386</v>
      </c>
      <c r="K1993" s="9">
        <f t="shared" si="125"/>
        <v>42167.89335648148</v>
      </c>
      <c r="L1993" t="b">
        <v>0</v>
      </c>
      <c r="M1993">
        <v>3</v>
      </c>
      <c r="N1993" t="b">
        <v>0</v>
      </c>
      <c r="O1993" t="s">
        <v>8296</v>
      </c>
      <c r="P1993" s="5">
        <f t="shared" si="126"/>
        <v>7.0000000000000009</v>
      </c>
      <c r="Q1993" s="13" t="s">
        <v>8246</v>
      </c>
      <c r="R1993" s="15">
        <f t="shared" si="127"/>
        <v>46.666666666666664</v>
      </c>
      <c r="S1993" t="s">
        <v>8338</v>
      </c>
      <c r="T1993" t="s">
        <v>8350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 s="13" t="s">
        <v>8224</v>
      </c>
      <c r="E1994">
        <v>1500</v>
      </c>
      <c r="F1994">
        <v>2</v>
      </c>
      <c r="G1994" t="s">
        <v>8221</v>
      </c>
      <c r="H1994">
        <v>1424229991</v>
      </c>
      <c r="I1994" s="9">
        <f t="shared" si="124"/>
        <v>42053.143414351856</v>
      </c>
      <c r="J1994">
        <v>1421637991</v>
      </c>
      <c r="K1994" s="9">
        <f t="shared" si="125"/>
        <v>42023.143414351856</v>
      </c>
      <c r="L1994" t="b">
        <v>0</v>
      </c>
      <c r="M1994">
        <v>2</v>
      </c>
      <c r="N1994" t="b">
        <v>0</v>
      </c>
      <c r="O1994" t="s">
        <v>8296</v>
      </c>
      <c r="P1994" s="5">
        <f t="shared" si="126"/>
        <v>0.13333333333333333</v>
      </c>
      <c r="Q1994" s="13" t="s">
        <v>8246</v>
      </c>
      <c r="R1994" s="15">
        <f t="shared" si="127"/>
        <v>1</v>
      </c>
      <c r="S1994" t="s">
        <v>8338</v>
      </c>
      <c r="T1994" t="s">
        <v>8350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 s="13" t="s">
        <v>8225</v>
      </c>
      <c r="E1995">
        <v>2000</v>
      </c>
      <c r="F1995">
        <v>0</v>
      </c>
      <c r="G1995" t="s">
        <v>8221</v>
      </c>
      <c r="H1995">
        <v>1450706837</v>
      </c>
      <c r="I1995" s="9">
        <f t="shared" si="124"/>
        <v>42359.58839120371</v>
      </c>
      <c r="J1995">
        <v>1448114837</v>
      </c>
      <c r="K1995" s="9">
        <f t="shared" si="125"/>
        <v>42329.58839120371</v>
      </c>
      <c r="L1995" t="b">
        <v>0</v>
      </c>
      <c r="M1995">
        <v>0</v>
      </c>
      <c r="N1995" t="b">
        <v>0</v>
      </c>
      <c r="O1995" t="s">
        <v>8296</v>
      </c>
      <c r="P1995" s="5">
        <f t="shared" si="126"/>
        <v>0</v>
      </c>
      <c r="Q1995" s="13" t="s">
        <v>8247</v>
      </c>
      <c r="R1995" s="15" t="str">
        <f t="shared" si="127"/>
        <v>0</v>
      </c>
      <c r="S1995" t="s">
        <v>8338</v>
      </c>
      <c r="T1995" t="s">
        <v>8350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 s="13" t="s">
        <v>8224</v>
      </c>
      <c r="E1996">
        <v>3200</v>
      </c>
      <c r="F1996">
        <v>0</v>
      </c>
      <c r="G1996" t="s">
        <v>8221</v>
      </c>
      <c r="H1996">
        <v>1481072942</v>
      </c>
      <c r="I1996" s="9">
        <f t="shared" si="124"/>
        <v>42711.047939814816</v>
      </c>
      <c r="J1996">
        <v>1475885342</v>
      </c>
      <c r="K1996" s="9">
        <f t="shared" si="125"/>
        <v>42651.006273148145</v>
      </c>
      <c r="L1996" t="b">
        <v>0</v>
      </c>
      <c r="M1996">
        <v>0</v>
      </c>
      <c r="N1996" t="b">
        <v>0</v>
      </c>
      <c r="O1996" t="s">
        <v>8296</v>
      </c>
      <c r="P1996" s="5">
        <f t="shared" si="126"/>
        <v>0</v>
      </c>
      <c r="Q1996" s="13" t="s">
        <v>8246</v>
      </c>
      <c r="R1996" s="15" t="str">
        <f t="shared" si="127"/>
        <v>0</v>
      </c>
      <c r="S1996" t="s">
        <v>8338</v>
      </c>
      <c r="T1996" t="s">
        <v>8350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 s="13" t="s">
        <v>8229</v>
      </c>
      <c r="E1997">
        <v>1000</v>
      </c>
      <c r="F1997">
        <v>78</v>
      </c>
      <c r="G1997" t="s">
        <v>8221</v>
      </c>
      <c r="H1997">
        <v>1437082736</v>
      </c>
      <c r="I1997" s="9">
        <f t="shared" si="124"/>
        <v>42201.902037037042</v>
      </c>
      <c r="J1997">
        <v>1435354736</v>
      </c>
      <c r="K1997" s="9">
        <f t="shared" si="125"/>
        <v>42181.902037037042</v>
      </c>
      <c r="L1997" t="b">
        <v>0</v>
      </c>
      <c r="M1997">
        <v>3</v>
      </c>
      <c r="N1997" t="b">
        <v>0</v>
      </c>
      <c r="O1997" t="s">
        <v>8296</v>
      </c>
      <c r="P1997" s="5">
        <f t="shared" si="126"/>
        <v>7.8</v>
      </c>
      <c r="Q1997" s="13" t="s">
        <v>8251</v>
      </c>
      <c r="R1997" s="15">
        <f t="shared" si="127"/>
        <v>26</v>
      </c>
      <c r="S1997" t="s">
        <v>8338</v>
      </c>
      <c r="T1997" t="s">
        <v>8350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 s="13" t="s">
        <v>8224</v>
      </c>
      <c r="E1998">
        <v>133800</v>
      </c>
      <c r="F1998">
        <v>0</v>
      </c>
      <c r="G1998" t="s">
        <v>8221</v>
      </c>
      <c r="H1998">
        <v>1405021211</v>
      </c>
      <c r="I1998" s="9">
        <f t="shared" si="124"/>
        <v>41830.819571759261</v>
      </c>
      <c r="J1998">
        <v>1402429211</v>
      </c>
      <c r="K1998" s="9">
        <f t="shared" si="125"/>
        <v>41800.819571759261</v>
      </c>
      <c r="L1998" t="b">
        <v>0</v>
      </c>
      <c r="M1998">
        <v>0</v>
      </c>
      <c r="N1998" t="b">
        <v>0</v>
      </c>
      <c r="O1998" t="s">
        <v>8296</v>
      </c>
      <c r="P1998" s="5">
        <f t="shared" si="126"/>
        <v>0</v>
      </c>
      <c r="Q1998" s="13" t="s">
        <v>8246</v>
      </c>
      <c r="R1998" s="15" t="str">
        <f t="shared" si="127"/>
        <v>0</v>
      </c>
      <c r="S1998" t="s">
        <v>8338</v>
      </c>
      <c r="T1998" t="s">
        <v>8350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 s="13" t="s">
        <v>8224</v>
      </c>
      <c r="E1999">
        <v>6500</v>
      </c>
      <c r="F1999">
        <v>0</v>
      </c>
      <c r="G1999" t="s">
        <v>8221</v>
      </c>
      <c r="H1999">
        <v>1409091612</v>
      </c>
      <c r="I1999" s="9">
        <f t="shared" si="124"/>
        <v>41877.930694444447</v>
      </c>
      <c r="J1999">
        <v>1406499612</v>
      </c>
      <c r="K1999" s="9">
        <f t="shared" si="125"/>
        <v>41847.930694444447</v>
      </c>
      <c r="L1999" t="b">
        <v>0</v>
      </c>
      <c r="M1999">
        <v>0</v>
      </c>
      <c r="N1999" t="b">
        <v>0</v>
      </c>
      <c r="O1999" t="s">
        <v>8296</v>
      </c>
      <c r="P1999" s="5">
        <f t="shared" si="126"/>
        <v>0</v>
      </c>
      <c r="Q1999" s="13" t="s">
        <v>8246</v>
      </c>
      <c r="R1999" s="15" t="str">
        <f t="shared" si="127"/>
        <v>0</v>
      </c>
      <c r="S1999" t="s">
        <v>8338</v>
      </c>
      <c r="T1999" t="s">
        <v>8350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 s="13" t="s">
        <v>8224</v>
      </c>
      <c r="E2000">
        <v>2500</v>
      </c>
      <c r="F2000">
        <v>655</v>
      </c>
      <c r="G2000" t="s">
        <v>8221</v>
      </c>
      <c r="H2000">
        <v>1406861438</v>
      </c>
      <c r="I2000" s="9">
        <f t="shared" si="124"/>
        <v>41852.118495370371</v>
      </c>
      <c r="J2000">
        <v>1402973438</v>
      </c>
      <c r="K2000" s="9">
        <f t="shared" si="125"/>
        <v>41807.118495370371</v>
      </c>
      <c r="L2000" t="b">
        <v>0</v>
      </c>
      <c r="M2000">
        <v>3</v>
      </c>
      <c r="N2000" t="b">
        <v>0</v>
      </c>
      <c r="O2000" t="s">
        <v>8296</v>
      </c>
      <c r="P2000" s="5">
        <f t="shared" si="126"/>
        <v>26.200000000000003</v>
      </c>
      <c r="Q2000" s="13" t="s">
        <v>8246</v>
      </c>
      <c r="R2000" s="15">
        <f t="shared" si="127"/>
        <v>218.33333333333334</v>
      </c>
      <c r="S2000" t="s">
        <v>8338</v>
      </c>
      <c r="T2000" t="s">
        <v>8350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 s="13" t="s">
        <v>8225</v>
      </c>
      <c r="E2001">
        <v>31000</v>
      </c>
      <c r="F2001">
        <v>236</v>
      </c>
      <c r="G2001" t="s">
        <v>8221</v>
      </c>
      <c r="H2001">
        <v>1415882108</v>
      </c>
      <c r="I2001" s="9">
        <f t="shared" si="124"/>
        <v>41956.524398148147</v>
      </c>
      <c r="J2001">
        <v>1413286508</v>
      </c>
      <c r="K2001" s="9">
        <f t="shared" si="125"/>
        <v>41926.482731481483</v>
      </c>
      <c r="L2001" t="b">
        <v>0</v>
      </c>
      <c r="M2001">
        <v>7</v>
      </c>
      <c r="N2001" t="b">
        <v>0</v>
      </c>
      <c r="O2001" t="s">
        <v>8296</v>
      </c>
      <c r="P2001" s="5">
        <f t="shared" si="126"/>
        <v>0.76129032258064511</v>
      </c>
      <c r="Q2001" s="13" t="s">
        <v>8247</v>
      </c>
      <c r="R2001" s="15">
        <f t="shared" si="127"/>
        <v>33.714285714285715</v>
      </c>
      <c r="S2001" t="s">
        <v>8338</v>
      </c>
      <c r="T2001" t="s">
        <v>8350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 s="13" t="s">
        <v>8229</v>
      </c>
      <c r="E2002">
        <v>5000</v>
      </c>
      <c r="F2002">
        <v>625</v>
      </c>
      <c r="G2002" t="s">
        <v>8221</v>
      </c>
      <c r="H2002">
        <v>1452120613</v>
      </c>
      <c r="I2002" s="9">
        <f t="shared" si="124"/>
        <v>42375.951539351852</v>
      </c>
      <c r="J2002">
        <v>1449528613</v>
      </c>
      <c r="K2002" s="9">
        <f t="shared" si="125"/>
        <v>42345.951539351852</v>
      </c>
      <c r="L2002" t="b">
        <v>0</v>
      </c>
      <c r="M2002">
        <v>25</v>
      </c>
      <c r="N2002" t="b">
        <v>0</v>
      </c>
      <c r="O2002" t="s">
        <v>8296</v>
      </c>
      <c r="P2002" s="5">
        <f t="shared" si="126"/>
        <v>12.5</v>
      </c>
      <c r="Q2002" s="13" t="s">
        <v>8251</v>
      </c>
      <c r="R2002" s="15">
        <f t="shared" si="127"/>
        <v>25</v>
      </c>
      <c r="S2002" t="s">
        <v>8338</v>
      </c>
      <c r="T2002" t="s">
        <v>8350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 s="13" t="s">
        <v>8236</v>
      </c>
      <c r="E2003">
        <v>55000</v>
      </c>
      <c r="F2003">
        <v>210171</v>
      </c>
      <c r="G2003" t="s">
        <v>8219</v>
      </c>
      <c r="H2003">
        <v>1434139200</v>
      </c>
      <c r="I2003" s="9">
        <f t="shared" si="124"/>
        <v>42167.833333333328</v>
      </c>
      <c r="J2003">
        <v>1431406916</v>
      </c>
      <c r="K2003" s="9">
        <f t="shared" si="125"/>
        <v>42136.209675925929</v>
      </c>
      <c r="L2003" t="b">
        <v>1</v>
      </c>
      <c r="M2003">
        <v>1637</v>
      </c>
      <c r="N2003" t="b">
        <v>1</v>
      </c>
      <c r="O2003" t="s">
        <v>8295</v>
      </c>
      <c r="P2003" s="5">
        <f t="shared" si="126"/>
        <v>382.12909090909091</v>
      </c>
      <c r="Q2003" s="13" t="s">
        <v>8249</v>
      </c>
      <c r="R2003" s="15">
        <f t="shared" si="127"/>
        <v>128.38790470372632</v>
      </c>
      <c r="S2003" t="s">
        <v>8319</v>
      </c>
      <c r="T2003" t="s">
        <v>8349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 s="13" t="s">
        <v>8224</v>
      </c>
      <c r="E2004">
        <v>50000</v>
      </c>
      <c r="F2004">
        <v>108397.11</v>
      </c>
      <c r="G2004" t="s">
        <v>8219</v>
      </c>
      <c r="H2004">
        <v>1485191143</v>
      </c>
      <c r="I2004" s="9">
        <f t="shared" si="124"/>
        <v>42758.71230324074</v>
      </c>
      <c r="J2004">
        <v>1482599143</v>
      </c>
      <c r="K2004" s="9">
        <f t="shared" si="125"/>
        <v>42728.71230324074</v>
      </c>
      <c r="L2004" t="b">
        <v>1</v>
      </c>
      <c r="M2004">
        <v>1375</v>
      </c>
      <c r="N2004" t="b">
        <v>1</v>
      </c>
      <c r="O2004" t="s">
        <v>8295</v>
      </c>
      <c r="P2004" s="5">
        <f t="shared" si="126"/>
        <v>216.79422000000002</v>
      </c>
      <c r="Q2004" s="13" t="s">
        <v>8246</v>
      </c>
      <c r="R2004" s="15">
        <f t="shared" si="127"/>
        <v>78.834261818181815</v>
      </c>
      <c r="S2004" t="s">
        <v>8319</v>
      </c>
      <c r="T2004" t="s">
        <v>8349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 s="13" t="s">
        <v>8224</v>
      </c>
      <c r="E2005">
        <v>500</v>
      </c>
      <c r="F2005">
        <v>1560</v>
      </c>
      <c r="G2005" t="s">
        <v>8219</v>
      </c>
      <c r="H2005">
        <v>1278111600</v>
      </c>
      <c r="I2005" s="9">
        <f t="shared" si="124"/>
        <v>40361.958333333336</v>
      </c>
      <c r="J2005">
        <v>1276830052</v>
      </c>
      <c r="K2005" s="9">
        <f t="shared" si="125"/>
        <v>40347.125601851854</v>
      </c>
      <c r="L2005" t="b">
        <v>1</v>
      </c>
      <c r="M2005">
        <v>17</v>
      </c>
      <c r="N2005" t="b">
        <v>1</v>
      </c>
      <c r="O2005" t="s">
        <v>8295</v>
      </c>
      <c r="P2005" s="5">
        <f t="shared" si="126"/>
        <v>312</v>
      </c>
      <c r="Q2005" s="13" t="s">
        <v>8246</v>
      </c>
      <c r="R2005" s="15">
        <f t="shared" si="127"/>
        <v>91.764705882352942</v>
      </c>
      <c r="S2005" t="s">
        <v>8319</v>
      </c>
      <c r="T2005" t="s">
        <v>8349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 s="13" t="s">
        <v>8224</v>
      </c>
      <c r="E2006">
        <v>50000</v>
      </c>
      <c r="F2006">
        <v>117210.24000000001</v>
      </c>
      <c r="G2006" t="s">
        <v>8219</v>
      </c>
      <c r="H2006">
        <v>1405002663</v>
      </c>
      <c r="I2006" s="9">
        <f t="shared" si="124"/>
        <v>41830.604895833334</v>
      </c>
      <c r="J2006">
        <v>1402410663</v>
      </c>
      <c r="K2006" s="9">
        <f t="shared" si="125"/>
        <v>41800.604895833334</v>
      </c>
      <c r="L2006" t="b">
        <v>1</v>
      </c>
      <c r="M2006">
        <v>354</v>
      </c>
      <c r="N2006" t="b">
        <v>1</v>
      </c>
      <c r="O2006" t="s">
        <v>8295</v>
      </c>
      <c r="P2006" s="5">
        <f t="shared" si="126"/>
        <v>234.42048</v>
      </c>
      <c r="Q2006" s="13" t="s">
        <v>8246</v>
      </c>
      <c r="R2006" s="15">
        <f t="shared" si="127"/>
        <v>331.10237288135596</v>
      </c>
      <c r="S2006" t="s">
        <v>8319</v>
      </c>
      <c r="T2006" t="s">
        <v>8349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 s="13" t="s">
        <v>8224</v>
      </c>
      <c r="E2007">
        <v>30000</v>
      </c>
      <c r="F2007">
        <v>37104.03</v>
      </c>
      <c r="G2007" t="s">
        <v>8219</v>
      </c>
      <c r="H2007">
        <v>1381895940</v>
      </c>
      <c r="I2007" s="9">
        <f t="shared" si="124"/>
        <v>41563.165972222225</v>
      </c>
      <c r="J2007">
        <v>1379532618</v>
      </c>
      <c r="K2007" s="9">
        <f t="shared" si="125"/>
        <v>41535.812708333331</v>
      </c>
      <c r="L2007" t="b">
        <v>1</v>
      </c>
      <c r="M2007">
        <v>191</v>
      </c>
      <c r="N2007" t="b">
        <v>1</v>
      </c>
      <c r="O2007" t="s">
        <v>8295</v>
      </c>
      <c r="P2007" s="5">
        <f t="shared" si="126"/>
        <v>123.68010000000001</v>
      </c>
      <c r="Q2007" s="13" t="s">
        <v>8246</v>
      </c>
      <c r="R2007" s="15">
        <f t="shared" si="127"/>
        <v>194.26193717277485</v>
      </c>
      <c r="S2007" t="s">
        <v>8319</v>
      </c>
      <c r="T2007" t="s">
        <v>8349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 s="13" t="s">
        <v>8224</v>
      </c>
      <c r="E2008">
        <v>50000</v>
      </c>
      <c r="F2008">
        <v>123920</v>
      </c>
      <c r="G2008" t="s">
        <v>8219</v>
      </c>
      <c r="H2008">
        <v>1417611645</v>
      </c>
      <c r="I2008" s="9">
        <f t="shared" si="124"/>
        <v>41976.542187500003</v>
      </c>
      <c r="J2008">
        <v>1414584045</v>
      </c>
      <c r="K2008" s="9">
        <f t="shared" si="125"/>
        <v>41941.500520833331</v>
      </c>
      <c r="L2008" t="b">
        <v>1</v>
      </c>
      <c r="M2008">
        <v>303</v>
      </c>
      <c r="N2008" t="b">
        <v>1</v>
      </c>
      <c r="O2008" t="s">
        <v>8295</v>
      </c>
      <c r="P2008" s="5">
        <f t="shared" si="126"/>
        <v>247.84</v>
      </c>
      <c r="Q2008" s="13" t="s">
        <v>8246</v>
      </c>
      <c r="R2008" s="15">
        <f t="shared" si="127"/>
        <v>408.97689768976898</v>
      </c>
      <c r="S2008" t="s">
        <v>8319</v>
      </c>
      <c r="T2008" t="s">
        <v>8349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 s="13" t="s">
        <v>8224</v>
      </c>
      <c r="E2009">
        <v>10000</v>
      </c>
      <c r="F2009">
        <v>11570.92</v>
      </c>
      <c r="G2009" t="s">
        <v>8219</v>
      </c>
      <c r="H2009">
        <v>1282622400</v>
      </c>
      <c r="I2009" s="9">
        <f t="shared" si="124"/>
        <v>40414.166666666664</v>
      </c>
      <c r="J2009">
        <v>1276891586</v>
      </c>
      <c r="K2009" s="9">
        <f t="shared" si="125"/>
        <v>40347.837800925925</v>
      </c>
      <c r="L2009" t="b">
        <v>1</v>
      </c>
      <c r="M2009">
        <v>137</v>
      </c>
      <c r="N2009" t="b">
        <v>1</v>
      </c>
      <c r="O2009" t="s">
        <v>8295</v>
      </c>
      <c r="P2009" s="5">
        <f t="shared" si="126"/>
        <v>115.7092</v>
      </c>
      <c r="Q2009" s="13" t="s">
        <v>8246</v>
      </c>
      <c r="R2009" s="15">
        <f t="shared" si="127"/>
        <v>84.459270072992695</v>
      </c>
      <c r="S2009" t="s">
        <v>8319</v>
      </c>
      <c r="T2009" t="s">
        <v>8349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 s="13" t="s">
        <v>8224</v>
      </c>
      <c r="E2010">
        <v>1570.79</v>
      </c>
      <c r="F2010">
        <v>1839</v>
      </c>
      <c r="G2010" t="s">
        <v>8219</v>
      </c>
      <c r="H2010">
        <v>1316442622</v>
      </c>
      <c r="I2010" s="9">
        <f t="shared" si="124"/>
        <v>40805.604421296295</v>
      </c>
      <c r="J2010">
        <v>1312641022</v>
      </c>
      <c r="K2010" s="9">
        <f t="shared" si="125"/>
        <v>40761.604421296295</v>
      </c>
      <c r="L2010" t="b">
        <v>1</v>
      </c>
      <c r="M2010">
        <v>41</v>
      </c>
      <c r="N2010" t="b">
        <v>1</v>
      </c>
      <c r="O2010" t="s">
        <v>8295</v>
      </c>
      <c r="P2010" s="5">
        <f t="shared" si="126"/>
        <v>117.07484768810599</v>
      </c>
      <c r="Q2010" s="13" t="s">
        <v>8246</v>
      </c>
      <c r="R2010" s="15">
        <f t="shared" si="127"/>
        <v>44.853658536585364</v>
      </c>
      <c r="S2010" t="s">
        <v>8319</v>
      </c>
      <c r="T2010" t="s">
        <v>8349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 s="13" t="s">
        <v>8236</v>
      </c>
      <c r="E2011">
        <v>50000</v>
      </c>
      <c r="F2011">
        <v>152579</v>
      </c>
      <c r="G2011" t="s">
        <v>8219</v>
      </c>
      <c r="H2011">
        <v>1479890743</v>
      </c>
      <c r="I2011" s="9">
        <f t="shared" si="124"/>
        <v>42697.365081018521</v>
      </c>
      <c r="J2011">
        <v>1476776743</v>
      </c>
      <c r="K2011" s="9">
        <f t="shared" si="125"/>
        <v>42661.323414351849</v>
      </c>
      <c r="L2011" t="b">
        <v>1</v>
      </c>
      <c r="M2011">
        <v>398</v>
      </c>
      <c r="N2011" t="b">
        <v>1</v>
      </c>
      <c r="O2011" t="s">
        <v>8295</v>
      </c>
      <c r="P2011" s="5">
        <f t="shared" si="126"/>
        <v>305.15800000000002</v>
      </c>
      <c r="Q2011" s="13" t="s">
        <v>8249</v>
      </c>
      <c r="R2011" s="15">
        <f t="shared" si="127"/>
        <v>383.3643216080402</v>
      </c>
      <c r="S2011" t="s">
        <v>8319</v>
      </c>
      <c r="T2011" t="s">
        <v>8349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 s="13" t="s">
        <v>8224</v>
      </c>
      <c r="E2012">
        <v>30000</v>
      </c>
      <c r="F2012">
        <v>96015.9</v>
      </c>
      <c r="G2012" t="s">
        <v>8219</v>
      </c>
      <c r="H2012">
        <v>1471564491</v>
      </c>
      <c r="I2012" s="9">
        <f t="shared" si="124"/>
        <v>42600.996423611112</v>
      </c>
      <c r="J2012">
        <v>1468972491</v>
      </c>
      <c r="K2012" s="9">
        <f t="shared" si="125"/>
        <v>42570.996423611112</v>
      </c>
      <c r="L2012" t="b">
        <v>1</v>
      </c>
      <c r="M2012">
        <v>1737</v>
      </c>
      <c r="N2012" t="b">
        <v>1</v>
      </c>
      <c r="O2012" t="s">
        <v>8295</v>
      </c>
      <c r="P2012" s="5">
        <f t="shared" si="126"/>
        <v>320.05299999999994</v>
      </c>
      <c r="Q2012" s="13" t="s">
        <v>8246</v>
      </c>
      <c r="R2012" s="15">
        <f t="shared" si="127"/>
        <v>55.276856649395505</v>
      </c>
      <c r="S2012" t="s">
        <v>8319</v>
      </c>
      <c r="T2012" t="s">
        <v>8349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 s="13" t="s">
        <v>8239</v>
      </c>
      <c r="E2013">
        <v>50000</v>
      </c>
      <c r="F2013">
        <v>409782</v>
      </c>
      <c r="G2013" t="s">
        <v>8219</v>
      </c>
      <c r="H2013">
        <v>1452553200</v>
      </c>
      <c r="I2013" s="9">
        <f t="shared" si="124"/>
        <v>42380.958333333328</v>
      </c>
      <c r="J2013">
        <v>1449650173</v>
      </c>
      <c r="K2013" s="9">
        <f t="shared" si="125"/>
        <v>42347.358483796299</v>
      </c>
      <c r="L2013" t="b">
        <v>1</v>
      </c>
      <c r="M2013">
        <v>971</v>
      </c>
      <c r="N2013" t="b">
        <v>1</v>
      </c>
      <c r="O2013" t="s">
        <v>8295</v>
      </c>
      <c r="P2013" s="5">
        <f t="shared" si="126"/>
        <v>819.56399999999996</v>
      </c>
      <c r="Q2013" s="13" t="s">
        <v>8249</v>
      </c>
      <c r="R2013" s="15">
        <f t="shared" si="127"/>
        <v>422.02059732234807</v>
      </c>
      <c r="S2013" t="s">
        <v>8319</v>
      </c>
      <c r="T2013" t="s">
        <v>8349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 s="13" t="s">
        <v>8224</v>
      </c>
      <c r="E2014">
        <v>5000</v>
      </c>
      <c r="F2014">
        <v>11745</v>
      </c>
      <c r="G2014" t="s">
        <v>8219</v>
      </c>
      <c r="H2014">
        <v>1423165441</v>
      </c>
      <c r="I2014" s="9">
        <f t="shared" si="124"/>
        <v>42040.822233796294</v>
      </c>
      <c r="J2014">
        <v>1420573441</v>
      </c>
      <c r="K2014" s="9">
        <f t="shared" si="125"/>
        <v>42010.822233796294</v>
      </c>
      <c r="L2014" t="b">
        <v>1</v>
      </c>
      <c r="M2014">
        <v>183</v>
      </c>
      <c r="N2014" t="b">
        <v>1</v>
      </c>
      <c r="O2014" t="s">
        <v>8295</v>
      </c>
      <c r="P2014" s="5">
        <f t="shared" si="126"/>
        <v>234.90000000000003</v>
      </c>
      <c r="Q2014" s="13" t="s">
        <v>8246</v>
      </c>
      <c r="R2014" s="15">
        <f t="shared" si="127"/>
        <v>64.180327868852459</v>
      </c>
      <c r="S2014" t="s">
        <v>8319</v>
      </c>
      <c r="T2014" t="s">
        <v>8349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 s="13" t="s">
        <v>8224</v>
      </c>
      <c r="E2015">
        <v>160000</v>
      </c>
      <c r="F2015">
        <v>791862</v>
      </c>
      <c r="G2015" t="s">
        <v>8219</v>
      </c>
      <c r="H2015">
        <v>1468019014</v>
      </c>
      <c r="I2015" s="9">
        <f t="shared" si="124"/>
        <v>42559.960810185185</v>
      </c>
      <c r="J2015">
        <v>1462835014</v>
      </c>
      <c r="K2015" s="9">
        <f t="shared" si="125"/>
        <v>42499.960810185185</v>
      </c>
      <c r="L2015" t="b">
        <v>1</v>
      </c>
      <c r="M2015">
        <v>4562</v>
      </c>
      <c r="N2015" t="b">
        <v>1</v>
      </c>
      <c r="O2015" t="s">
        <v>8295</v>
      </c>
      <c r="P2015" s="5">
        <f t="shared" si="126"/>
        <v>494.91374999999999</v>
      </c>
      <c r="Q2015" s="13" t="s">
        <v>8246</v>
      </c>
      <c r="R2015" s="15">
        <f t="shared" si="127"/>
        <v>173.57781674704077</v>
      </c>
      <c r="S2015" t="s">
        <v>8319</v>
      </c>
      <c r="T2015" t="s">
        <v>8349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 s="13" t="s">
        <v>8224</v>
      </c>
      <c r="E2016">
        <v>30000</v>
      </c>
      <c r="F2016">
        <v>2344134.67</v>
      </c>
      <c r="G2016" t="s">
        <v>8219</v>
      </c>
      <c r="H2016">
        <v>1364184539</v>
      </c>
      <c r="I2016" s="9">
        <f t="shared" si="124"/>
        <v>41358.172905092593</v>
      </c>
      <c r="J2016">
        <v>1361250539</v>
      </c>
      <c r="K2016" s="9">
        <f t="shared" si="125"/>
        <v>41324.214571759258</v>
      </c>
      <c r="L2016" t="b">
        <v>1</v>
      </c>
      <c r="M2016">
        <v>26457</v>
      </c>
      <c r="N2016" t="b">
        <v>1</v>
      </c>
      <c r="O2016" t="s">
        <v>8295</v>
      </c>
      <c r="P2016" s="5">
        <f t="shared" si="126"/>
        <v>7813.7822333333334</v>
      </c>
      <c r="Q2016" s="13" t="s">
        <v>8246</v>
      </c>
      <c r="R2016" s="15">
        <f t="shared" si="127"/>
        <v>88.601680840609291</v>
      </c>
      <c r="S2016" t="s">
        <v>8319</v>
      </c>
      <c r="T2016" t="s">
        <v>8349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 s="13" t="s">
        <v>8224</v>
      </c>
      <c r="E2017">
        <v>7200</v>
      </c>
      <c r="F2017">
        <v>8136.01</v>
      </c>
      <c r="G2017" t="s">
        <v>8219</v>
      </c>
      <c r="H2017">
        <v>1315602163</v>
      </c>
      <c r="I2017" s="9">
        <f t="shared" si="124"/>
        <v>40795.876886574071</v>
      </c>
      <c r="J2017">
        <v>1313010163</v>
      </c>
      <c r="K2017" s="9">
        <f t="shared" si="125"/>
        <v>40765.876886574071</v>
      </c>
      <c r="L2017" t="b">
        <v>1</v>
      </c>
      <c r="M2017">
        <v>162</v>
      </c>
      <c r="N2017" t="b">
        <v>1</v>
      </c>
      <c r="O2017" t="s">
        <v>8295</v>
      </c>
      <c r="P2017" s="5">
        <f t="shared" si="126"/>
        <v>113.00013888888888</v>
      </c>
      <c r="Q2017" s="13" t="s">
        <v>8246</v>
      </c>
      <c r="R2017" s="15">
        <f t="shared" si="127"/>
        <v>50.222283950617282</v>
      </c>
      <c r="S2017" t="s">
        <v>8319</v>
      </c>
      <c r="T2017" t="s">
        <v>8349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 s="13" t="s">
        <v>8224</v>
      </c>
      <c r="E2018">
        <v>10000</v>
      </c>
      <c r="F2018">
        <v>92154.22</v>
      </c>
      <c r="G2018" t="s">
        <v>8219</v>
      </c>
      <c r="H2018">
        <v>1362863299</v>
      </c>
      <c r="I2018" s="9">
        <f t="shared" si="124"/>
        <v>41342.88077546296</v>
      </c>
      <c r="J2018">
        <v>1360271299</v>
      </c>
      <c r="K2018" s="9">
        <f t="shared" si="125"/>
        <v>41312.88077546296</v>
      </c>
      <c r="L2018" t="b">
        <v>1</v>
      </c>
      <c r="M2018">
        <v>479</v>
      </c>
      <c r="N2018" t="b">
        <v>1</v>
      </c>
      <c r="O2018" t="s">
        <v>8295</v>
      </c>
      <c r="P2018" s="5">
        <f t="shared" si="126"/>
        <v>921.54219999999998</v>
      </c>
      <c r="Q2018" s="13" t="s">
        <v>8246</v>
      </c>
      <c r="R2018" s="15">
        <f t="shared" si="127"/>
        <v>192.38876826722338</v>
      </c>
      <c r="S2018" t="s">
        <v>8319</v>
      </c>
      <c r="T2018" t="s">
        <v>8349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 s="13" t="s">
        <v>8224</v>
      </c>
      <c r="E2019">
        <v>25000</v>
      </c>
      <c r="F2019">
        <v>31275.599999999999</v>
      </c>
      <c r="G2019" t="s">
        <v>8219</v>
      </c>
      <c r="H2019">
        <v>1332561600</v>
      </c>
      <c r="I2019" s="9">
        <f t="shared" si="124"/>
        <v>40992.166666666664</v>
      </c>
      <c r="J2019">
        <v>1329873755</v>
      </c>
      <c r="K2019" s="9">
        <f t="shared" si="125"/>
        <v>40961.057349537034</v>
      </c>
      <c r="L2019" t="b">
        <v>1</v>
      </c>
      <c r="M2019">
        <v>426</v>
      </c>
      <c r="N2019" t="b">
        <v>1</v>
      </c>
      <c r="O2019" t="s">
        <v>8295</v>
      </c>
      <c r="P2019" s="5">
        <f t="shared" si="126"/>
        <v>125.10239999999999</v>
      </c>
      <c r="Q2019" s="13" t="s">
        <v>8246</v>
      </c>
      <c r="R2019" s="15">
        <f t="shared" si="127"/>
        <v>73.416901408450698</v>
      </c>
      <c r="S2019" t="s">
        <v>8319</v>
      </c>
      <c r="T2019" t="s">
        <v>8349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 s="13" t="s">
        <v>8241</v>
      </c>
      <c r="E2020">
        <v>65000</v>
      </c>
      <c r="F2020">
        <v>66458.23</v>
      </c>
      <c r="G2020" t="s">
        <v>8219</v>
      </c>
      <c r="H2020">
        <v>1439455609</v>
      </c>
      <c r="I2020" s="9">
        <f t="shared" si="124"/>
        <v>42229.365844907406</v>
      </c>
      <c r="J2020">
        <v>1436863609</v>
      </c>
      <c r="K2020" s="9">
        <f t="shared" si="125"/>
        <v>42199.365844907406</v>
      </c>
      <c r="L2020" t="b">
        <v>1</v>
      </c>
      <c r="M2020">
        <v>450</v>
      </c>
      <c r="N2020" t="b">
        <v>1</v>
      </c>
      <c r="O2020" t="s">
        <v>8295</v>
      </c>
      <c r="P2020" s="5">
        <f t="shared" si="126"/>
        <v>102.24343076923077</v>
      </c>
      <c r="Q2020" s="13" t="s">
        <v>8249</v>
      </c>
      <c r="R2020" s="15">
        <f t="shared" si="127"/>
        <v>147.68495555555555</v>
      </c>
      <c r="S2020" t="s">
        <v>8319</v>
      </c>
      <c r="T2020" t="s">
        <v>8349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 s="13" t="s">
        <v>8224</v>
      </c>
      <c r="E2021">
        <v>40000</v>
      </c>
      <c r="F2021">
        <v>193963.9</v>
      </c>
      <c r="G2021" t="s">
        <v>8219</v>
      </c>
      <c r="H2021">
        <v>1474563621</v>
      </c>
      <c r="I2021" s="9">
        <f t="shared" si="124"/>
        <v>42635.70857638889</v>
      </c>
      <c r="J2021">
        <v>1471971621</v>
      </c>
      <c r="K2021" s="9">
        <f t="shared" si="125"/>
        <v>42605.70857638889</v>
      </c>
      <c r="L2021" t="b">
        <v>1</v>
      </c>
      <c r="M2021">
        <v>1780</v>
      </c>
      <c r="N2021" t="b">
        <v>1</v>
      </c>
      <c r="O2021" t="s">
        <v>8295</v>
      </c>
      <c r="P2021" s="5">
        <f t="shared" si="126"/>
        <v>484.90975000000003</v>
      </c>
      <c r="Q2021" s="13" t="s">
        <v>8246</v>
      </c>
      <c r="R2021" s="15">
        <f t="shared" si="127"/>
        <v>108.96848314606741</v>
      </c>
      <c r="S2021" t="s">
        <v>8319</v>
      </c>
      <c r="T2021" t="s">
        <v>8349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 s="13" t="s">
        <v>8224</v>
      </c>
      <c r="E2022">
        <v>1500</v>
      </c>
      <c r="F2022">
        <v>2885</v>
      </c>
      <c r="G2022" t="s">
        <v>8219</v>
      </c>
      <c r="H2022">
        <v>1400108640</v>
      </c>
      <c r="I2022" s="9">
        <f t="shared" si="124"/>
        <v>41773.961111111108</v>
      </c>
      <c r="J2022">
        <v>1396923624</v>
      </c>
      <c r="K2022" s="9">
        <f t="shared" si="125"/>
        <v>41737.097499999996</v>
      </c>
      <c r="L2022" t="b">
        <v>1</v>
      </c>
      <c r="M2022">
        <v>122</v>
      </c>
      <c r="N2022" t="b">
        <v>1</v>
      </c>
      <c r="O2022" t="s">
        <v>8295</v>
      </c>
      <c r="P2022" s="5">
        <f t="shared" si="126"/>
        <v>192.33333333333334</v>
      </c>
      <c r="Q2022" s="13" t="s">
        <v>8246</v>
      </c>
      <c r="R2022" s="15">
        <f t="shared" si="127"/>
        <v>23.647540983606557</v>
      </c>
      <c r="S2022" t="s">
        <v>8319</v>
      </c>
      <c r="T2022" t="s">
        <v>8349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 s="13" t="s">
        <v>8224</v>
      </c>
      <c r="E2023">
        <v>5000</v>
      </c>
      <c r="F2023">
        <v>14055</v>
      </c>
      <c r="G2023" t="s">
        <v>8219</v>
      </c>
      <c r="H2023">
        <v>1411522897</v>
      </c>
      <c r="I2023" s="9">
        <f t="shared" si="124"/>
        <v>41906.070567129631</v>
      </c>
      <c r="J2023">
        <v>1407634897</v>
      </c>
      <c r="K2023" s="9">
        <f t="shared" si="125"/>
        <v>41861.070567129631</v>
      </c>
      <c r="L2023" t="b">
        <v>1</v>
      </c>
      <c r="M2023">
        <v>95</v>
      </c>
      <c r="N2023" t="b">
        <v>1</v>
      </c>
      <c r="O2023" t="s">
        <v>8295</v>
      </c>
      <c r="P2023" s="5">
        <f t="shared" si="126"/>
        <v>281.10000000000002</v>
      </c>
      <c r="Q2023" s="13" t="s">
        <v>8246</v>
      </c>
      <c r="R2023" s="15">
        <f t="shared" si="127"/>
        <v>147.94736842105263</v>
      </c>
      <c r="S2023" t="s">
        <v>8319</v>
      </c>
      <c r="T2023" t="s">
        <v>8349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 s="13" t="s">
        <v>8224</v>
      </c>
      <c r="E2024">
        <v>100000</v>
      </c>
      <c r="F2024">
        <v>125137</v>
      </c>
      <c r="G2024" t="s">
        <v>8219</v>
      </c>
      <c r="H2024">
        <v>1465652372</v>
      </c>
      <c r="I2024" s="9">
        <f t="shared" si="124"/>
        <v>42532.569120370375</v>
      </c>
      <c r="J2024">
        <v>1463060372</v>
      </c>
      <c r="K2024" s="9">
        <f t="shared" si="125"/>
        <v>42502.569120370375</v>
      </c>
      <c r="L2024" t="b">
        <v>1</v>
      </c>
      <c r="M2024">
        <v>325</v>
      </c>
      <c r="N2024" t="b">
        <v>1</v>
      </c>
      <c r="O2024" t="s">
        <v>8295</v>
      </c>
      <c r="P2024" s="5">
        <f t="shared" si="126"/>
        <v>125.13700000000001</v>
      </c>
      <c r="Q2024" s="13" t="s">
        <v>8246</v>
      </c>
      <c r="R2024" s="15">
        <f t="shared" si="127"/>
        <v>385.03692307692307</v>
      </c>
      <c r="S2024" t="s">
        <v>8319</v>
      </c>
      <c r="T2024" t="s">
        <v>8349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 s="13" t="s">
        <v>8224</v>
      </c>
      <c r="E2025">
        <v>100000</v>
      </c>
      <c r="F2025">
        <v>161459</v>
      </c>
      <c r="G2025" t="s">
        <v>8219</v>
      </c>
      <c r="H2025">
        <v>1434017153</v>
      </c>
      <c r="I2025" s="9">
        <f t="shared" si="124"/>
        <v>42166.420752314814</v>
      </c>
      <c r="J2025">
        <v>1431425153</v>
      </c>
      <c r="K2025" s="9">
        <f t="shared" si="125"/>
        <v>42136.420752314814</v>
      </c>
      <c r="L2025" t="b">
        <v>1</v>
      </c>
      <c r="M2025">
        <v>353</v>
      </c>
      <c r="N2025" t="b">
        <v>1</v>
      </c>
      <c r="O2025" t="s">
        <v>8295</v>
      </c>
      <c r="P2025" s="5">
        <f t="shared" si="126"/>
        <v>161.459</v>
      </c>
      <c r="Q2025" s="13" t="s">
        <v>8246</v>
      </c>
      <c r="R2025" s="15">
        <f t="shared" si="127"/>
        <v>457.39093484419266</v>
      </c>
      <c r="S2025" t="s">
        <v>8319</v>
      </c>
      <c r="T2025" t="s">
        <v>8349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 s="13" t="s">
        <v>8224</v>
      </c>
      <c r="E2026">
        <v>4000</v>
      </c>
      <c r="F2026">
        <v>23414</v>
      </c>
      <c r="G2026" t="s">
        <v>8219</v>
      </c>
      <c r="H2026">
        <v>1344826800</v>
      </c>
      <c r="I2026" s="9">
        <f t="shared" si="124"/>
        <v>41134.125</v>
      </c>
      <c r="J2026">
        <v>1341875544</v>
      </c>
      <c r="K2026" s="9">
        <f t="shared" si="125"/>
        <v>41099.966944444444</v>
      </c>
      <c r="L2026" t="b">
        <v>1</v>
      </c>
      <c r="M2026">
        <v>105</v>
      </c>
      <c r="N2026" t="b">
        <v>1</v>
      </c>
      <c r="O2026" t="s">
        <v>8295</v>
      </c>
      <c r="P2026" s="5">
        <f t="shared" si="126"/>
        <v>585.35</v>
      </c>
      <c r="Q2026" s="13" t="s">
        <v>8246</v>
      </c>
      <c r="R2026" s="15">
        <f t="shared" si="127"/>
        <v>222.99047619047619</v>
      </c>
      <c r="S2026" t="s">
        <v>8319</v>
      </c>
      <c r="T2026" t="s">
        <v>8349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 s="13" t="s">
        <v>8236</v>
      </c>
      <c r="E2027">
        <v>80000</v>
      </c>
      <c r="F2027">
        <v>160920</v>
      </c>
      <c r="G2027" t="s">
        <v>8219</v>
      </c>
      <c r="H2027">
        <v>1433996746</v>
      </c>
      <c r="I2027" s="9">
        <f t="shared" si="124"/>
        <v>42166.184560185182</v>
      </c>
      <c r="J2027">
        <v>1431404746</v>
      </c>
      <c r="K2027" s="9">
        <f t="shared" si="125"/>
        <v>42136.184560185182</v>
      </c>
      <c r="L2027" t="b">
        <v>1</v>
      </c>
      <c r="M2027">
        <v>729</v>
      </c>
      <c r="N2027" t="b">
        <v>1</v>
      </c>
      <c r="O2027" t="s">
        <v>8295</v>
      </c>
      <c r="P2027" s="5">
        <f t="shared" si="126"/>
        <v>201.14999999999998</v>
      </c>
      <c r="Q2027" s="13" t="s">
        <v>8249</v>
      </c>
      <c r="R2027" s="15">
        <f t="shared" si="127"/>
        <v>220.74074074074073</v>
      </c>
      <c r="S2027" t="s">
        <v>8319</v>
      </c>
      <c r="T2027" t="s">
        <v>8349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 s="13" t="s">
        <v>8224</v>
      </c>
      <c r="E2028">
        <v>25000</v>
      </c>
      <c r="F2028">
        <v>33370.769999999997</v>
      </c>
      <c r="G2028" t="s">
        <v>8219</v>
      </c>
      <c r="H2028">
        <v>1398052740</v>
      </c>
      <c r="I2028" s="9">
        <f t="shared" si="124"/>
        <v>41750.165972222225</v>
      </c>
      <c r="J2028">
        <v>1394127585</v>
      </c>
      <c r="K2028" s="9">
        <f t="shared" si="125"/>
        <v>41704.735937500001</v>
      </c>
      <c r="L2028" t="b">
        <v>1</v>
      </c>
      <c r="M2028">
        <v>454</v>
      </c>
      <c r="N2028" t="b">
        <v>1</v>
      </c>
      <c r="O2028" t="s">
        <v>8295</v>
      </c>
      <c r="P2028" s="5">
        <f t="shared" si="126"/>
        <v>133.48307999999997</v>
      </c>
      <c r="Q2028" s="13" t="s">
        <v>8246</v>
      </c>
      <c r="R2028" s="15">
        <f t="shared" si="127"/>
        <v>73.503898678414089</v>
      </c>
      <c r="S2028" t="s">
        <v>8319</v>
      </c>
      <c r="T2028" t="s">
        <v>8349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 s="13" t="s">
        <v>8224</v>
      </c>
      <c r="E2029">
        <v>100000</v>
      </c>
      <c r="F2029">
        <v>120249</v>
      </c>
      <c r="G2029" t="s">
        <v>8219</v>
      </c>
      <c r="H2029">
        <v>1427740319</v>
      </c>
      <c r="I2029" s="9">
        <f t="shared" si="124"/>
        <v>42093.772210648152</v>
      </c>
      <c r="J2029">
        <v>1423855919</v>
      </c>
      <c r="K2029" s="9">
        <f t="shared" si="125"/>
        <v>42048.813877314817</v>
      </c>
      <c r="L2029" t="b">
        <v>1</v>
      </c>
      <c r="M2029">
        <v>539</v>
      </c>
      <c r="N2029" t="b">
        <v>1</v>
      </c>
      <c r="O2029" t="s">
        <v>8295</v>
      </c>
      <c r="P2029" s="5">
        <f t="shared" si="126"/>
        <v>120.24900000000001</v>
      </c>
      <c r="Q2029" s="13" t="s">
        <v>8246</v>
      </c>
      <c r="R2029" s="15">
        <f t="shared" si="127"/>
        <v>223.09647495361781</v>
      </c>
      <c r="S2029" t="s">
        <v>8319</v>
      </c>
      <c r="T2029" t="s">
        <v>8349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 s="13" t="s">
        <v>8224</v>
      </c>
      <c r="E2030">
        <v>3000</v>
      </c>
      <c r="F2030">
        <v>3785</v>
      </c>
      <c r="G2030" t="s">
        <v>8219</v>
      </c>
      <c r="H2030">
        <v>1268690100</v>
      </c>
      <c r="I2030" s="9">
        <f t="shared" si="124"/>
        <v>40252.913194444445</v>
      </c>
      <c r="J2030">
        <v>1265493806</v>
      </c>
      <c r="K2030" s="9">
        <f t="shared" si="125"/>
        <v>40215.919050925928</v>
      </c>
      <c r="L2030" t="b">
        <v>1</v>
      </c>
      <c r="M2030">
        <v>79</v>
      </c>
      <c r="N2030" t="b">
        <v>1</v>
      </c>
      <c r="O2030" t="s">
        <v>8295</v>
      </c>
      <c r="P2030" s="5">
        <f t="shared" si="126"/>
        <v>126.16666666666667</v>
      </c>
      <c r="Q2030" s="13" t="s">
        <v>8246</v>
      </c>
      <c r="R2030" s="15">
        <f t="shared" si="127"/>
        <v>47.911392405063289</v>
      </c>
      <c r="S2030" t="s">
        <v>8319</v>
      </c>
      <c r="T2030" t="s">
        <v>8349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 s="13" t="s">
        <v>8224</v>
      </c>
      <c r="E2031">
        <v>2500</v>
      </c>
      <c r="F2031">
        <v>9030</v>
      </c>
      <c r="G2031" t="s">
        <v>8219</v>
      </c>
      <c r="H2031">
        <v>1409099481</v>
      </c>
      <c r="I2031" s="9">
        <f t="shared" si="124"/>
        <v>41878.021770833337</v>
      </c>
      <c r="J2031">
        <v>1406507481</v>
      </c>
      <c r="K2031" s="9">
        <f t="shared" si="125"/>
        <v>41848.021770833337</v>
      </c>
      <c r="L2031" t="b">
        <v>1</v>
      </c>
      <c r="M2031">
        <v>94</v>
      </c>
      <c r="N2031" t="b">
        <v>1</v>
      </c>
      <c r="O2031" t="s">
        <v>8295</v>
      </c>
      <c r="P2031" s="5">
        <f t="shared" si="126"/>
        <v>361.2</v>
      </c>
      <c r="Q2031" s="13" t="s">
        <v>8246</v>
      </c>
      <c r="R2031" s="15">
        <f t="shared" si="127"/>
        <v>96.063829787234042</v>
      </c>
      <c r="S2031" t="s">
        <v>8319</v>
      </c>
      <c r="T2031" t="s">
        <v>8349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 s="13" t="s">
        <v>8225</v>
      </c>
      <c r="E2032">
        <v>32768</v>
      </c>
      <c r="F2032">
        <v>74134</v>
      </c>
      <c r="G2032" t="s">
        <v>8219</v>
      </c>
      <c r="H2032">
        <v>1354233296</v>
      </c>
      <c r="I2032" s="9">
        <f t="shared" si="124"/>
        <v>41242.996481481481</v>
      </c>
      <c r="J2032">
        <v>1351641296</v>
      </c>
      <c r="K2032" s="9">
        <f t="shared" si="125"/>
        <v>41212.996481481481</v>
      </c>
      <c r="L2032" t="b">
        <v>1</v>
      </c>
      <c r="M2032">
        <v>625</v>
      </c>
      <c r="N2032" t="b">
        <v>1</v>
      </c>
      <c r="O2032" t="s">
        <v>8295</v>
      </c>
      <c r="P2032" s="5">
        <f t="shared" si="126"/>
        <v>226.239013671875</v>
      </c>
      <c r="Q2032" s="13" t="s">
        <v>8247</v>
      </c>
      <c r="R2032" s="15">
        <f t="shared" si="127"/>
        <v>118.6144</v>
      </c>
      <c r="S2032" t="s">
        <v>8319</v>
      </c>
      <c r="T2032" t="s">
        <v>8349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 s="13" t="s">
        <v>8233</v>
      </c>
      <c r="E2033">
        <v>50000</v>
      </c>
      <c r="F2033">
        <v>60175</v>
      </c>
      <c r="G2033" t="s">
        <v>8219</v>
      </c>
      <c r="H2033">
        <v>1420765200</v>
      </c>
      <c r="I2033" s="9">
        <f t="shared" si="124"/>
        <v>42013.041666666672</v>
      </c>
      <c r="J2033">
        <v>1417506853</v>
      </c>
      <c r="K2033" s="9">
        <f t="shared" si="125"/>
        <v>41975.329317129625</v>
      </c>
      <c r="L2033" t="b">
        <v>1</v>
      </c>
      <c r="M2033">
        <v>508</v>
      </c>
      <c r="N2033" t="b">
        <v>1</v>
      </c>
      <c r="O2033" t="s">
        <v>8295</v>
      </c>
      <c r="P2033" s="5">
        <f t="shared" si="126"/>
        <v>120.35</v>
      </c>
      <c r="Q2033" s="13" t="s">
        <v>8249</v>
      </c>
      <c r="R2033" s="15">
        <f t="shared" si="127"/>
        <v>118.45472440944881</v>
      </c>
      <c r="S2033" t="s">
        <v>8319</v>
      </c>
      <c r="T2033" t="s">
        <v>8349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 s="13" t="s">
        <v>8224</v>
      </c>
      <c r="E2034">
        <v>25000</v>
      </c>
      <c r="F2034">
        <v>76047</v>
      </c>
      <c r="G2034" t="s">
        <v>8219</v>
      </c>
      <c r="H2034">
        <v>1481778000</v>
      </c>
      <c r="I2034" s="9">
        <f t="shared" si="124"/>
        <v>42719.208333333328</v>
      </c>
      <c r="J2034">
        <v>1479216874</v>
      </c>
      <c r="K2034" s="9">
        <f t="shared" si="125"/>
        <v>42689.565671296295</v>
      </c>
      <c r="L2034" t="b">
        <v>1</v>
      </c>
      <c r="M2034">
        <v>531</v>
      </c>
      <c r="N2034" t="b">
        <v>1</v>
      </c>
      <c r="O2034" t="s">
        <v>8295</v>
      </c>
      <c r="P2034" s="5">
        <f t="shared" si="126"/>
        <v>304.18799999999999</v>
      </c>
      <c r="Q2034" s="13" t="s">
        <v>8246</v>
      </c>
      <c r="R2034" s="15">
        <f t="shared" si="127"/>
        <v>143.21468926553672</v>
      </c>
      <c r="S2034" t="s">
        <v>8319</v>
      </c>
      <c r="T2034" t="s">
        <v>8349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 s="13" t="s">
        <v>8224</v>
      </c>
      <c r="E2035">
        <v>25000</v>
      </c>
      <c r="F2035">
        <v>44669</v>
      </c>
      <c r="G2035" t="s">
        <v>8219</v>
      </c>
      <c r="H2035">
        <v>1398477518</v>
      </c>
      <c r="I2035" s="9">
        <f t="shared" si="124"/>
        <v>41755.082384259258</v>
      </c>
      <c r="J2035">
        <v>1395885518</v>
      </c>
      <c r="K2035" s="9">
        <f t="shared" si="125"/>
        <v>41725.082384259258</v>
      </c>
      <c r="L2035" t="b">
        <v>1</v>
      </c>
      <c r="M2035">
        <v>158</v>
      </c>
      <c r="N2035" t="b">
        <v>1</v>
      </c>
      <c r="O2035" t="s">
        <v>8295</v>
      </c>
      <c r="P2035" s="5">
        <f t="shared" si="126"/>
        <v>178.67599999999999</v>
      </c>
      <c r="Q2035" s="13" t="s">
        <v>8246</v>
      </c>
      <c r="R2035" s="15">
        <f t="shared" si="127"/>
        <v>282.71518987341773</v>
      </c>
      <c r="S2035" t="s">
        <v>8319</v>
      </c>
      <c r="T2035" t="s">
        <v>8349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 s="13" t="s">
        <v>8224</v>
      </c>
      <c r="E2036">
        <v>78000</v>
      </c>
      <c r="F2036">
        <v>301719.59000000003</v>
      </c>
      <c r="G2036" t="s">
        <v>8219</v>
      </c>
      <c r="H2036">
        <v>1430981880</v>
      </c>
      <c r="I2036" s="9">
        <f t="shared" si="124"/>
        <v>42131.290277777778</v>
      </c>
      <c r="J2036">
        <v>1426216033</v>
      </c>
      <c r="K2036" s="9">
        <f t="shared" si="125"/>
        <v>42076.130011574074</v>
      </c>
      <c r="L2036" t="b">
        <v>1</v>
      </c>
      <c r="M2036">
        <v>508</v>
      </c>
      <c r="N2036" t="b">
        <v>1</v>
      </c>
      <c r="O2036" t="s">
        <v>8295</v>
      </c>
      <c r="P2036" s="5">
        <f t="shared" si="126"/>
        <v>386.81998717948721</v>
      </c>
      <c r="Q2036" s="13" t="s">
        <v>8246</v>
      </c>
      <c r="R2036" s="15">
        <f t="shared" si="127"/>
        <v>593.93620078740162</v>
      </c>
      <c r="S2036" t="s">
        <v>8319</v>
      </c>
      <c r="T2036" t="s">
        <v>8349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 s="13" t="s">
        <v>8224</v>
      </c>
      <c r="E2037">
        <v>80000</v>
      </c>
      <c r="F2037">
        <v>168829.14</v>
      </c>
      <c r="G2037" t="s">
        <v>8219</v>
      </c>
      <c r="H2037">
        <v>1450486800</v>
      </c>
      <c r="I2037" s="9">
        <f t="shared" si="124"/>
        <v>42357.041666666672</v>
      </c>
      <c r="J2037">
        <v>1446562807</v>
      </c>
      <c r="K2037" s="9">
        <f t="shared" si="125"/>
        <v>42311.625081018516</v>
      </c>
      <c r="L2037" t="b">
        <v>1</v>
      </c>
      <c r="M2037">
        <v>644</v>
      </c>
      <c r="N2037" t="b">
        <v>1</v>
      </c>
      <c r="O2037" t="s">
        <v>8295</v>
      </c>
      <c r="P2037" s="5">
        <f t="shared" si="126"/>
        <v>211.03642500000004</v>
      </c>
      <c r="Q2037" s="13" t="s">
        <v>8246</v>
      </c>
      <c r="R2037" s="15">
        <f t="shared" si="127"/>
        <v>262.15704968944101</v>
      </c>
      <c r="S2037" t="s">
        <v>8319</v>
      </c>
      <c r="T2037" t="s">
        <v>8349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 s="13" t="s">
        <v>8224</v>
      </c>
      <c r="E2038">
        <v>30000</v>
      </c>
      <c r="F2038">
        <v>39500.5</v>
      </c>
      <c r="G2038" t="s">
        <v>8219</v>
      </c>
      <c r="H2038">
        <v>1399668319</v>
      </c>
      <c r="I2038" s="9">
        <f t="shared" si="124"/>
        <v>41768.864803240744</v>
      </c>
      <c r="J2038">
        <v>1397076319</v>
      </c>
      <c r="K2038" s="9">
        <f t="shared" si="125"/>
        <v>41738.864803240744</v>
      </c>
      <c r="L2038" t="b">
        <v>1</v>
      </c>
      <c r="M2038">
        <v>848</v>
      </c>
      <c r="N2038" t="b">
        <v>1</v>
      </c>
      <c r="O2038" t="s">
        <v>8295</v>
      </c>
      <c r="P2038" s="5">
        <f t="shared" si="126"/>
        <v>131.66833333333335</v>
      </c>
      <c r="Q2038" s="13" t="s">
        <v>8246</v>
      </c>
      <c r="R2038" s="15">
        <f t="shared" si="127"/>
        <v>46.580778301886795</v>
      </c>
      <c r="S2038" t="s">
        <v>8319</v>
      </c>
      <c r="T2038" t="s">
        <v>8349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 s="13" t="s">
        <v>8224</v>
      </c>
      <c r="E2039">
        <v>10000</v>
      </c>
      <c r="F2039">
        <v>30047.64</v>
      </c>
      <c r="G2039" t="s">
        <v>8219</v>
      </c>
      <c r="H2039">
        <v>1388383353</v>
      </c>
      <c r="I2039" s="9">
        <f t="shared" si="124"/>
        <v>41638.251770833333</v>
      </c>
      <c r="J2039">
        <v>1383195753</v>
      </c>
      <c r="K2039" s="9">
        <f t="shared" si="125"/>
        <v>41578.210104166668</v>
      </c>
      <c r="L2039" t="b">
        <v>1</v>
      </c>
      <c r="M2039">
        <v>429</v>
      </c>
      <c r="N2039" t="b">
        <v>1</v>
      </c>
      <c r="O2039" t="s">
        <v>8295</v>
      </c>
      <c r="P2039" s="5">
        <f t="shared" si="126"/>
        <v>300.47639999999996</v>
      </c>
      <c r="Q2039" s="13" t="s">
        <v>8246</v>
      </c>
      <c r="R2039" s="15">
        <f t="shared" si="127"/>
        <v>70.041118881118877</v>
      </c>
      <c r="S2039" t="s">
        <v>8319</v>
      </c>
      <c r="T2039" t="s">
        <v>8349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 s="13" t="s">
        <v>8225</v>
      </c>
      <c r="E2040">
        <v>8000</v>
      </c>
      <c r="F2040">
        <v>33641</v>
      </c>
      <c r="G2040" t="s">
        <v>8219</v>
      </c>
      <c r="H2040">
        <v>1372701600</v>
      </c>
      <c r="I2040" s="9">
        <f t="shared" si="124"/>
        <v>41456.75</v>
      </c>
      <c r="J2040">
        <v>1369895421</v>
      </c>
      <c r="K2040" s="9">
        <f t="shared" si="125"/>
        <v>41424.27107638889</v>
      </c>
      <c r="L2040" t="b">
        <v>1</v>
      </c>
      <c r="M2040">
        <v>204</v>
      </c>
      <c r="N2040" t="b">
        <v>1</v>
      </c>
      <c r="O2040" t="s">
        <v>8295</v>
      </c>
      <c r="P2040" s="5">
        <f t="shared" si="126"/>
        <v>420.51249999999999</v>
      </c>
      <c r="Q2040" s="13" t="s">
        <v>8247</v>
      </c>
      <c r="R2040" s="15">
        <f t="shared" si="127"/>
        <v>164.90686274509804</v>
      </c>
      <c r="S2040" t="s">
        <v>8319</v>
      </c>
      <c r="T2040" t="s">
        <v>8349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 s="13" t="s">
        <v>8224</v>
      </c>
      <c r="E2041">
        <v>125000</v>
      </c>
      <c r="F2041">
        <v>170271</v>
      </c>
      <c r="G2041" t="s">
        <v>8219</v>
      </c>
      <c r="H2041">
        <v>1480568340</v>
      </c>
      <c r="I2041" s="9">
        <f t="shared" si="124"/>
        <v>42705.207638888889</v>
      </c>
      <c r="J2041">
        <v>1477996325</v>
      </c>
      <c r="K2041" s="9">
        <f t="shared" si="125"/>
        <v>42675.438946759255</v>
      </c>
      <c r="L2041" t="b">
        <v>1</v>
      </c>
      <c r="M2041">
        <v>379</v>
      </c>
      <c r="N2041" t="b">
        <v>1</v>
      </c>
      <c r="O2041" t="s">
        <v>8295</v>
      </c>
      <c r="P2041" s="5">
        <f t="shared" si="126"/>
        <v>136.21680000000001</v>
      </c>
      <c r="Q2041" s="13" t="s">
        <v>8246</v>
      </c>
      <c r="R2041" s="15">
        <f t="shared" si="127"/>
        <v>449.26385224274406</v>
      </c>
      <c r="S2041" t="s">
        <v>8319</v>
      </c>
      <c r="T2041" t="s">
        <v>8349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 s="13" t="s">
        <v>8224</v>
      </c>
      <c r="E2042">
        <v>3000</v>
      </c>
      <c r="F2042">
        <v>7445.14</v>
      </c>
      <c r="G2042" t="s">
        <v>8219</v>
      </c>
      <c r="H2042">
        <v>1384557303</v>
      </c>
      <c r="I2042" s="9">
        <f t="shared" si="124"/>
        <v>41593.968784722223</v>
      </c>
      <c r="J2042">
        <v>1383257703</v>
      </c>
      <c r="K2042" s="9">
        <f t="shared" si="125"/>
        <v>41578.927118055559</v>
      </c>
      <c r="L2042" t="b">
        <v>1</v>
      </c>
      <c r="M2042">
        <v>271</v>
      </c>
      <c r="N2042" t="b">
        <v>1</v>
      </c>
      <c r="O2042" t="s">
        <v>8295</v>
      </c>
      <c r="P2042" s="5">
        <f t="shared" si="126"/>
        <v>248.17133333333334</v>
      </c>
      <c r="Q2042" s="13" t="s">
        <v>8246</v>
      </c>
      <c r="R2042" s="15">
        <f t="shared" si="127"/>
        <v>27.472841328413285</v>
      </c>
      <c r="S2042" t="s">
        <v>8319</v>
      </c>
      <c r="T2042" t="s">
        <v>8349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 s="13" t="s">
        <v>8224</v>
      </c>
      <c r="E2043">
        <v>9500</v>
      </c>
      <c r="F2043">
        <v>17277</v>
      </c>
      <c r="G2043" t="s">
        <v>8219</v>
      </c>
      <c r="H2043">
        <v>1478785027</v>
      </c>
      <c r="I2043" s="9">
        <f t="shared" si="124"/>
        <v>42684.567442129628</v>
      </c>
      <c r="J2043">
        <v>1476189427</v>
      </c>
      <c r="K2043" s="9">
        <f t="shared" si="125"/>
        <v>42654.525775462964</v>
      </c>
      <c r="L2043" t="b">
        <v>0</v>
      </c>
      <c r="M2043">
        <v>120</v>
      </c>
      <c r="N2043" t="b">
        <v>1</v>
      </c>
      <c r="O2043" t="s">
        <v>8295</v>
      </c>
      <c r="P2043" s="5">
        <f t="shared" si="126"/>
        <v>181.86315789473684</v>
      </c>
      <c r="Q2043" s="13" t="s">
        <v>8246</v>
      </c>
      <c r="R2043" s="15">
        <f t="shared" si="127"/>
        <v>143.97499999999999</v>
      </c>
      <c r="S2043" t="s">
        <v>8319</v>
      </c>
      <c r="T2043" t="s">
        <v>8349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 s="13" t="s">
        <v>8224</v>
      </c>
      <c r="E2044">
        <v>10000</v>
      </c>
      <c r="F2044">
        <v>12353</v>
      </c>
      <c r="G2044" t="s">
        <v>8219</v>
      </c>
      <c r="H2044">
        <v>1453481974</v>
      </c>
      <c r="I2044" s="9">
        <f t="shared" si="124"/>
        <v>42391.708032407405</v>
      </c>
      <c r="J2044">
        <v>1448297974</v>
      </c>
      <c r="K2044" s="9">
        <f t="shared" si="125"/>
        <v>42331.708032407405</v>
      </c>
      <c r="L2044" t="b">
        <v>0</v>
      </c>
      <c r="M2044">
        <v>140</v>
      </c>
      <c r="N2044" t="b">
        <v>1</v>
      </c>
      <c r="O2044" t="s">
        <v>8295</v>
      </c>
      <c r="P2044" s="5">
        <f t="shared" si="126"/>
        <v>123.53</v>
      </c>
      <c r="Q2044" s="13" t="s">
        <v>8246</v>
      </c>
      <c r="R2044" s="15">
        <f t="shared" si="127"/>
        <v>88.23571428571428</v>
      </c>
      <c r="S2044" t="s">
        <v>8319</v>
      </c>
      <c r="T2044" t="s">
        <v>8349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 s="13" t="s">
        <v>8224</v>
      </c>
      <c r="E2045">
        <v>1385</v>
      </c>
      <c r="F2045">
        <v>7011</v>
      </c>
      <c r="G2045" t="s">
        <v>8219</v>
      </c>
      <c r="H2045">
        <v>1481432340</v>
      </c>
      <c r="I2045" s="9">
        <f t="shared" si="124"/>
        <v>42715.207638888889</v>
      </c>
      <c r="J2045">
        <v>1476764077</v>
      </c>
      <c r="K2045" s="9">
        <f t="shared" si="125"/>
        <v>42661.176817129628</v>
      </c>
      <c r="L2045" t="b">
        <v>0</v>
      </c>
      <c r="M2045">
        <v>193</v>
      </c>
      <c r="N2045" t="b">
        <v>1</v>
      </c>
      <c r="O2045" t="s">
        <v>8295</v>
      </c>
      <c r="P2045" s="5">
        <f t="shared" si="126"/>
        <v>506.20938628158842</v>
      </c>
      <c r="Q2045" s="13" t="s">
        <v>8246</v>
      </c>
      <c r="R2045" s="15">
        <f t="shared" si="127"/>
        <v>36.326424870466319</v>
      </c>
      <c r="S2045" t="s">
        <v>8319</v>
      </c>
      <c r="T2045" t="s">
        <v>8349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 s="13" t="s">
        <v>8224</v>
      </c>
      <c r="E2046">
        <v>15000</v>
      </c>
      <c r="F2046">
        <v>16232</v>
      </c>
      <c r="G2046" t="s">
        <v>8219</v>
      </c>
      <c r="H2046">
        <v>1434212714</v>
      </c>
      <c r="I2046" s="9">
        <f t="shared" si="124"/>
        <v>42168.684189814812</v>
      </c>
      <c r="J2046">
        <v>1431620714</v>
      </c>
      <c r="K2046" s="9">
        <f t="shared" si="125"/>
        <v>42138.684189814812</v>
      </c>
      <c r="L2046" t="b">
        <v>0</v>
      </c>
      <c r="M2046">
        <v>180</v>
      </c>
      <c r="N2046" t="b">
        <v>1</v>
      </c>
      <c r="O2046" t="s">
        <v>8295</v>
      </c>
      <c r="P2046" s="5">
        <f t="shared" si="126"/>
        <v>108.21333333333334</v>
      </c>
      <c r="Q2046" s="13" t="s">
        <v>8246</v>
      </c>
      <c r="R2046" s="15">
        <f t="shared" si="127"/>
        <v>90.177777777777777</v>
      </c>
      <c r="S2046" t="s">
        <v>8319</v>
      </c>
      <c r="T2046" t="s">
        <v>8349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 s="13" t="s">
        <v>8224</v>
      </c>
      <c r="E2047">
        <v>4900</v>
      </c>
      <c r="F2047">
        <v>40140.01</v>
      </c>
      <c r="G2047" t="s">
        <v>8219</v>
      </c>
      <c r="H2047">
        <v>1341799647</v>
      </c>
      <c r="I2047" s="9">
        <f t="shared" si="124"/>
        <v>41099.088506944441</v>
      </c>
      <c r="J2047">
        <v>1339207647</v>
      </c>
      <c r="K2047" s="9">
        <f t="shared" si="125"/>
        <v>41069.088506944441</v>
      </c>
      <c r="L2047" t="b">
        <v>0</v>
      </c>
      <c r="M2047">
        <v>263</v>
      </c>
      <c r="N2047" t="b">
        <v>1</v>
      </c>
      <c r="O2047" t="s">
        <v>8295</v>
      </c>
      <c r="P2047" s="5">
        <f t="shared" si="126"/>
        <v>819.18387755102037</v>
      </c>
      <c r="Q2047" s="13" t="s">
        <v>8246</v>
      </c>
      <c r="R2047" s="15">
        <f t="shared" si="127"/>
        <v>152.62361216730039</v>
      </c>
      <c r="S2047" t="s">
        <v>8319</v>
      </c>
      <c r="T2047" t="s">
        <v>8349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 s="13" t="s">
        <v>8224</v>
      </c>
      <c r="E2048">
        <v>10000</v>
      </c>
      <c r="F2048">
        <v>12110</v>
      </c>
      <c r="G2048" t="s">
        <v>8219</v>
      </c>
      <c r="H2048">
        <v>1369282044</v>
      </c>
      <c r="I2048" s="9">
        <f t="shared" si="124"/>
        <v>41417.171805555554</v>
      </c>
      <c r="J2048">
        <v>1366690044</v>
      </c>
      <c r="K2048" s="9">
        <f t="shared" si="125"/>
        <v>41387.171805555554</v>
      </c>
      <c r="L2048" t="b">
        <v>0</v>
      </c>
      <c r="M2048">
        <v>217</v>
      </c>
      <c r="N2048" t="b">
        <v>1</v>
      </c>
      <c r="O2048" t="s">
        <v>8295</v>
      </c>
      <c r="P2048" s="5">
        <f t="shared" si="126"/>
        <v>121.10000000000001</v>
      </c>
      <c r="Q2048" s="13" t="s">
        <v>8246</v>
      </c>
      <c r="R2048" s="15">
        <f t="shared" si="127"/>
        <v>55.806451612903224</v>
      </c>
      <c r="S2048" t="s">
        <v>8319</v>
      </c>
      <c r="T2048" t="s">
        <v>8349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 s="13" t="s">
        <v>8226</v>
      </c>
      <c r="E2049">
        <v>98000</v>
      </c>
      <c r="F2049">
        <v>100939</v>
      </c>
      <c r="G2049" t="s">
        <v>8219</v>
      </c>
      <c r="H2049">
        <v>1429228800</v>
      </c>
      <c r="I2049" s="9">
        <f t="shared" si="124"/>
        <v>42111</v>
      </c>
      <c r="J2049">
        <v>1426714870</v>
      </c>
      <c r="K2049" s="9">
        <f t="shared" si="125"/>
        <v>42081.903587962966</v>
      </c>
      <c r="L2049" t="b">
        <v>0</v>
      </c>
      <c r="M2049">
        <v>443</v>
      </c>
      <c r="N2049" t="b">
        <v>1</v>
      </c>
      <c r="O2049" t="s">
        <v>8295</v>
      </c>
      <c r="P2049" s="5">
        <f t="shared" si="126"/>
        <v>102.99897959183673</v>
      </c>
      <c r="Q2049" s="13" t="s">
        <v>8248</v>
      </c>
      <c r="R2049" s="15">
        <f t="shared" si="127"/>
        <v>227.85327313769753</v>
      </c>
      <c r="S2049" t="s">
        <v>8319</v>
      </c>
      <c r="T2049" t="s">
        <v>8349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 s="13" t="s">
        <v>8224</v>
      </c>
      <c r="E2050">
        <v>85000</v>
      </c>
      <c r="F2050">
        <v>126082.45</v>
      </c>
      <c r="G2050" t="s">
        <v>8219</v>
      </c>
      <c r="H2050">
        <v>1369323491</v>
      </c>
      <c r="I2050" s="9">
        <f t="shared" ref="I2050:I2113" si="128">(((H2050/60)/60)/24)+DATE(1970,1,1)</f>
        <v>41417.651516203703</v>
      </c>
      <c r="J2050">
        <v>1366731491</v>
      </c>
      <c r="K2050" s="9">
        <f t="shared" ref="K2050:K2113" si="129">(((J2050/60)/60)/24)+DATE(1970,1,1)</f>
        <v>41387.651516203703</v>
      </c>
      <c r="L2050" t="b">
        <v>0</v>
      </c>
      <c r="M2050">
        <v>1373</v>
      </c>
      <c r="N2050" t="b">
        <v>1</v>
      </c>
      <c r="O2050" t="s">
        <v>8295</v>
      </c>
      <c r="P2050" s="5">
        <f t="shared" ref="P2050:P2113" si="130">F2050/E2050*100</f>
        <v>148.33229411764705</v>
      </c>
      <c r="Q2050" s="13" t="s">
        <v>8246</v>
      </c>
      <c r="R2050" s="15">
        <f t="shared" ref="R2050:R2113" si="131">IF(M2050&gt;0,F2050/M2050,"0")</f>
        <v>91.82989803350327</v>
      </c>
      <c r="S2050" t="s">
        <v>8319</v>
      </c>
      <c r="T2050" t="s">
        <v>8349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 s="13" t="s">
        <v>8225</v>
      </c>
      <c r="E2051">
        <v>50000</v>
      </c>
      <c r="F2051">
        <v>60095.35</v>
      </c>
      <c r="G2051" t="s">
        <v>8219</v>
      </c>
      <c r="H2051">
        <v>1386025140</v>
      </c>
      <c r="I2051" s="9">
        <f t="shared" si="128"/>
        <v>41610.957638888889</v>
      </c>
      <c r="J2051">
        <v>1382963963</v>
      </c>
      <c r="K2051" s="9">
        <f t="shared" si="129"/>
        <v>41575.527349537035</v>
      </c>
      <c r="L2051" t="b">
        <v>0</v>
      </c>
      <c r="M2051">
        <v>742</v>
      </c>
      <c r="N2051" t="b">
        <v>1</v>
      </c>
      <c r="O2051" t="s">
        <v>8295</v>
      </c>
      <c r="P2051" s="5">
        <f t="shared" si="130"/>
        <v>120.19070000000001</v>
      </c>
      <c r="Q2051" s="13" t="s">
        <v>8247</v>
      </c>
      <c r="R2051" s="15">
        <f t="shared" si="131"/>
        <v>80.991037735849048</v>
      </c>
      <c r="S2051" t="s">
        <v>8319</v>
      </c>
      <c r="T2051" t="s">
        <v>8349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 s="13" t="s">
        <v>8224</v>
      </c>
      <c r="E2052">
        <v>10000</v>
      </c>
      <c r="F2052">
        <v>47327</v>
      </c>
      <c r="G2052" t="s">
        <v>8219</v>
      </c>
      <c r="H2052">
        <v>1433036578</v>
      </c>
      <c r="I2052" s="9">
        <f t="shared" si="128"/>
        <v>42155.071504629625</v>
      </c>
      <c r="J2052">
        <v>1429580578</v>
      </c>
      <c r="K2052" s="9">
        <f t="shared" si="129"/>
        <v>42115.071504629625</v>
      </c>
      <c r="L2052" t="b">
        <v>0</v>
      </c>
      <c r="M2052">
        <v>170</v>
      </c>
      <c r="N2052" t="b">
        <v>1</v>
      </c>
      <c r="O2052" t="s">
        <v>8295</v>
      </c>
      <c r="P2052" s="5">
        <f t="shared" si="130"/>
        <v>473.27000000000004</v>
      </c>
      <c r="Q2052" s="13" t="s">
        <v>8246</v>
      </c>
      <c r="R2052" s="15">
        <f t="shared" si="131"/>
        <v>278.39411764705881</v>
      </c>
      <c r="S2052" t="s">
        <v>8319</v>
      </c>
      <c r="T2052" t="s">
        <v>8349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 s="13" t="s">
        <v>8224</v>
      </c>
      <c r="E2053">
        <v>8000</v>
      </c>
      <c r="F2053">
        <v>10429</v>
      </c>
      <c r="G2053" t="s">
        <v>8219</v>
      </c>
      <c r="H2053">
        <v>1388017937</v>
      </c>
      <c r="I2053" s="9">
        <f t="shared" si="128"/>
        <v>41634.022418981483</v>
      </c>
      <c r="J2053">
        <v>1385425937</v>
      </c>
      <c r="K2053" s="9">
        <f t="shared" si="129"/>
        <v>41604.022418981483</v>
      </c>
      <c r="L2053" t="b">
        <v>0</v>
      </c>
      <c r="M2053">
        <v>242</v>
      </c>
      <c r="N2053" t="b">
        <v>1</v>
      </c>
      <c r="O2053" t="s">
        <v>8295</v>
      </c>
      <c r="P2053" s="5">
        <f t="shared" si="130"/>
        <v>130.36250000000001</v>
      </c>
      <c r="Q2053" s="13" t="s">
        <v>8246</v>
      </c>
      <c r="R2053" s="15">
        <f t="shared" si="131"/>
        <v>43.095041322314053</v>
      </c>
      <c r="S2053" t="s">
        <v>8319</v>
      </c>
      <c r="T2053" t="s">
        <v>8349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 s="13" t="s">
        <v>8224</v>
      </c>
      <c r="E2054">
        <v>50000</v>
      </c>
      <c r="F2054">
        <v>176524</v>
      </c>
      <c r="G2054" t="s">
        <v>8219</v>
      </c>
      <c r="H2054">
        <v>1455933653</v>
      </c>
      <c r="I2054" s="9">
        <f t="shared" si="128"/>
        <v>42420.08394675926</v>
      </c>
      <c r="J2054">
        <v>1452045653</v>
      </c>
      <c r="K2054" s="9">
        <f t="shared" si="129"/>
        <v>42375.08394675926</v>
      </c>
      <c r="L2054" t="b">
        <v>0</v>
      </c>
      <c r="M2054">
        <v>541</v>
      </c>
      <c r="N2054" t="b">
        <v>1</v>
      </c>
      <c r="O2054" t="s">
        <v>8295</v>
      </c>
      <c r="P2054" s="5">
        <f t="shared" si="130"/>
        <v>353.048</v>
      </c>
      <c r="Q2054" s="13" t="s">
        <v>8246</v>
      </c>
      <c r="R2054" s="15">
        <f t="shared" si="131"/>
        <v>326.29205175600737</v>
      </c>
      <c r="S2054" t="s">
        <v>8319</v>
      </c>
      <c r="T2054" t="s">
        <v>8349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 s="13" t="s">
        <v>8224</v>
      </c>
      <c r="E2055">
        <v>5000</v>
      </c>
      <c r="F2055">
        <v>5051</v>
      </c>
      <c r="G2055" t="s">
        <v>8219</v>
      </c>
      <c r="H2055">
        <v>1448466551</v>
      </c>
      <c r="I2055" s="9">
        <f t="shared" si="128"/>
        <v>42333.659155092595</v>
      </c>
      <c r="J2055">
        <v>1445870951</v>
      </c>
      <c r="K2055" s="9">
        <f t="shared" si="129"/>
        <v>42303.617488425924</v>
      </c>
      <c r="L2055" t="b">
        <v>0</v>
      </c>
      <c r="M2055">
        <v>121</v>
      </c>
      <c r="N2055" t="b">
        <v>1</v>
      </c>
      <c r="O2055" t="s">
        <v>8295</v>
      </c>
      <c r="P2055" s="5">
        <f t="shared" si="130"/>
        <v>101.02</v>
      </c>
      <c r="Q2055" s="13" t="s">
        <v>8246</v>
      </c>
      <c r="R2055" s="15">
        <f t="shared" si="131"/>
        <v>41.743801652892564</v>
      </c>
      <c r="S2055" t="s">
        <v>8319</v>
      </c>
      <c r="T2055" t="s">
        <v>8349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 s="13" t="s">
        <v>8225</v>
      </c>
      <c r="E2056">
        <v>35000</v>
      </c>
      <c r="F2056">
        <v>39757</v>
      </c>
      <c r="G2056" t="s">
        <v>8219</v>
      </c>
      <c r="H2056">
        <v>1399033810</v>
      </c>
      <c r="I2056" s="9">
        <f t="shared" si="128"/>
        <v>41761.520949074074</v>
      </c>
      <c r="J2056">
        <v>1396441810</v>
      </c>
      <c r="K2056" s="9">
        <f t="shared" si="129"/>
        <v>41731.520949074074</v>
      </c>
      <c r="L2056" t="b">
        <v>0</v>
      </c>
      <c r="M2056">
        <v>621</v>
      </c>
      <c r="N2056" t="b">
        <v>1</v>
      </c>
      <c r="O2056" t="s">
        <v>8295</v>
      </c>
      <c r="P2056" s="5">
        <f t="shared" si="130"/>
        <v>113.59142857142857</v>
      </c>
      <c r="Q2056" s="13" t="s">
        <v>8247</v>
      </c>
      <c r="R2056" s="15">
        <f t="shared" si="131"/>
        <v>64.020933977455712</v>
      </c>
      <c r="S2056" t="s">
        <v>8319</v>
      </c>
      <c r="T2056" t="s">
        <v>8349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 s="13" t="s">
        <v>8224</v>
      </c>
      <c r="E2057">
        <v>6000</v>
      </c>
      <c r="F2057">
        <v>10045</v>
      </c>
      <c r="G2057" t="s">
        <v>8219</v>
      </c>
      <c r="H2057">
        <v>1417579200</v>
      </c>
      <c r="I2057" s="9">
        <f t="shared" si="128"/>
        <v>41976.166666666672</v>
      </c>
      <c r="J2057">
        <v>1415031043</v>
      </c>
      <c r="K2057" s="9">
        <f t="shared" si="129"/>
        <v>41946.674108796295</v>
      </c>
      <c r="L2057" t="b">
        <v>0</v>
      </c>
      <c r="M2057">
        <v>101</v>
      </c>
      <c r="N2057" t="b">
        <v>1</v>
      </c>
      <c r="O2057" t="s">
        <v>8295</v>
      </c>
      <c r="P2057" s="5">
        <f t="shared" si="130"/>
        <v>167.41666666666666</v>
      </c>
      <c r="Q2057" s="13" t="s">
        <v>8246</v>
      </c>
      <c r="R2057" s="15">
        <f t="shared" si="131"/>
        <v>99.455445544554451</v>
      </c>
      <c r="S2057" t="s">
        <v>8319</v>
      </c>
      <c r="T2057" t="s">
        <v>8349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 s="13" t="s">
        <v>8224</v>
      </c>
      <c r="E2058">
        <v>50000</v>
      </c>
      <c r="F2058">
        <v>76726</v>
      </c>
      <c r="G2058" t="s">
        <v>8219</v>
      </c>
      <c r="H2058">
        <v>1366222542</v>
      </c>
      <c r="I2058" s="9">
        <f t="shared" si="128"/>
        <v>41381.76090277778</v>
      </c>
      <c r="J2058">
        <v>1363630542</v>
      </c>
      <c r="K2058" s="9">
        <f t="shared" si="129"/>
        <v>41351.76090277778</v>
      </c>
      <c r="L2058" t="b">
        <v>0</v>
      </c>
      <c r="M2058">
        <v>554</v>
      </c>
      <c r="N2058" t="b">
        <v>1</v>
      </c>
      <c r="O2058" t="s">
        <v>8295</v>
      </c>
      <c r="P2058" s="5">
        <f t="shared" si="130"/>
        <v>153.452</v>
      </c>
      <c r="Q2058" s="13" t="s">
        <v>8246</v>
      </c>
      <c r="R2058" s="15">
        <f t="shared" si="131"/>
        <v>138.49458483754512</v>
      </c>
      <c r="S2058" t="s">
        <v>8319</v>
      </c>
      <c r="T2058" t="s">
        <v>8349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 s="13" t="s">
        <v>8225</v>
      </c>
      <c r="E2059">
        <v>15000</v>
      </c>
      <c r="F2059">
        <v>30334.83</v>
      </c>
      <c r="G2059" t="s">
        <v>8219</v>
      </c>
      <c r="H2059">
        <v>1456487532</v>
      </c>
      <c r="I2059" s="9">
        <f t="shared" si="128"/>
        <v>42426.494583333333</v>
      </c>
      <c r="J2059">
        <v>1453895532</v>
      </c>
      <c r="K2059" s="9">
        <f t="shared" si="129"/>
        <v>42396.494583333333</v>
      </c>
      <c r="L2059" t="b">
        <v>0</v>
      </c>
      <c r="M2059">
        <v>666</v>
      </c>
      <c r="N2059" t="b">
        <v>1</v>
      </c>
      <c r="O2059" t="s">
        <v>8295</v>
      </c>
      <c r="P2059" s="5">
        <f t="shared" si="130"/>
        <v>202.23220000000001</v>
      </c>
      <c r="Q2059" s="13" t="s">
        <v>8247</v>
      </c>
      <c r="R2059" s="15">
        <f t="shared" si="131"/>
        <v>45.547792792792798</v>
      </c>
      <c r="S2059" t="s">
        <v>8319</v>
      </c>
      <c r="T2059" t="s">
        <v>8349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 s="13" t="s">
        <v>8225</v>
      </c>
      <c r="E2060">
        <v>2560</v>
      </c>
      <c r="F2060">
        <v>4308</v>
      </c>
      <c r="G2060" t="s">
        <v>8219</v>
      </c>
      <c r="H2060">
        <v>1425326400</v>
      </c>
      <c r="I2060" s="9">
        <f t="shared" si="128"/>
        <v>42065.833333333328</v>
      </c>
      <c r="J2060">
        <v>1421916830</v>
      </c>
      <c r="K2060" s="9">
        <f t="shared" si="129"/>
        <v>42026.370717592596</v>
      </c>
      <c r="L2060" t="b">
        <v>0</v>
      </c>
      <c r="M2060">
        <v>410</v>
      </c>
      <c r="N2060" t="b">
        <v>1</v>
      </c>
      <c r="O2060" t="s">
        <v>8295</v>
      </c>
      <c r="P2060" s="5">
        <f t="shared" si="130"/>
        <v>168.28125</v>
      </c>
      <c r="Q2060" s="13" t="s">
        <v>8247</v>
      </c>
      <c r="R2060" s="15">
        <f t="shared" si="131"/>
        <v>10.507317073170732</v>
      </c>
      <c r="S2060" t="s">
        <v>8319</v>
      </c>
      <c r="T2060" t="s">
        <v>8349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 s="13" t="s">
        <v>8224</v>
      </c>
      <c r="E2061">
        <v>30000</v>
      </c>
      <c r="F2061">
        <v>43037</v>
      </c>
      <c r="G2061" t="s">
        <v>8219</v>
      </c>
      <c r="H2061">
        <v>1454277540</v>
      </c>
      <c r="I2061" s="9">
        <f t="shared" si="128"/>
        <v>42400.915972222225</v>
      </c>
      <c r="J2061">
        <v>1450880854</v>
      </c>
      <c r="K2061" s="9">
        <f t="shared" si="129"/>
        <v>42361.602476851855</v>
      </c>
      <c r="L2061" t="b">
        <v>0</v>
      </c>
      <c r="M2061">
        <v>375</v>
      </c>
      <c r="N2061" t="b">
        <v>1</v>
      </c>
      <c r="O2061" t="s">
        <v>8295</v>
      </c>
      <c r="P2061" s="5">
        <f t="shared" si="130"/>
        <v>143.45666666666668</v>
      </c>
      <c r="Q2061" s="13" t="s">
        <v>8246</v>
      </c>
      <c r="R2061" s="15">
        <f t="shared" si="131"/>
        <v>114.76533333333333</v>
      </c>
      <c r="S2061" t="s">
        <v>8319</v>
      </c>
      <c r="T2061" t="s">
        <v>8349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 s="13" t="s">
        <v>8224</v>
      </c>
      <c r="E2062">
        <v>25000</v>
      </c>
      <c r="F2062">
        <v>49100</v>
      </c>
      <c r="G2062" t="s">
        <v>8219</v>
      </c>
      <c r="H2062">
        <v>1406129150</v>
      </c>
      <c r="I2062" s="9">
        <f t="shared" si="128"/>
        <v>41843.642939814818</v>
      </c>
      <c r="J2062">
        <v>1400945150</v>
      </c>
      <c r="K2062" s="9">
        <f t="shared" si="129"/>
        <v>41783.642939814818</v>
      </c>
      <c r="L2062" t="b">
        <v>0</v>
      </c>
      <c r="M2062">
        <v>1364</v>
      </c>
      <c r="N2062" t="b">
        <v>1</v>
      </c>
      <c r="O2062" t="s">
        <v>8295</v>
      </c>
      <c r="P2062" s="5">
        <f t="shared" si="130"/>
        <v>196.4</v>
      </c>
      <c r="Q2062" s="13" t="s">
        <v>8246</v>
      </c>
      <c r="R2062" s="15">
        <f t="shared" si="131"/>
        <v>35.997067448680355</v>
      </c>
      <c r="S2062" t="s">
        <v>8319</v>
      </c>
      <c r="T2062" t="s">
        <v>8349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 s="13" t="s">
        <v>8224</v>
      </c>
      <c r="E2063">
        <v>5000</v>
      </c>
      <c r="F2063">
        <v>5396</v>
      </c>
      <c r="G2063" t="s">
        <v>8219</v>
      </c>
      <c r="H2063">
        <v>1483208454</v>
      </c>
      <c r="I2063" s="9">
        <f t="shared" si="128"/>
        <v>42735.764513888891</v>
      </c>
      <c r="J2063">
        <v>1480616454</v>
      </c>
      <c r="K2063" s="9">
        <f t="shared" si="129"/>
        <v>42705.764513888891</v>
      </c>
      <c r="L2063" t="b">
        <v>0</v>
      </c>
      <c r="M2063">
        <v>35</v>
      </c>
      <c r="N2063" t="b">
        <v>1</v>
      </c>
      <c r="O2063" t="s">
        <v>8295</v>
      </c>
      <c r="P2063" s="5">
        <f t="shared" si="130"/>
        <v>107.91999999999999</v>
      </c>
      <c r="Q2063" s="13" t="s">
        <v>8246</v>
      </c>
      <c r="R2063" s="15">
        <f t="shared" si="131"/>
        <v>154.17142857142858</v>
      </c>
      <c r="S2063" t="s">
        <v>8319</v>
      </c>
      <c r="T2063" t="s">
        <v>8349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 s="13" t="s">
        <v>8232</v>
      </c>
      <c r="E2064">
        <v>100000</v>
      </c>
      <c r="F2064">
        <v>114977</v>
      </c>
      <c r="G2064" t="s">
        <v>8219</v>
      </c>
      <c r="H2064">
        <v>1458807098</v>
      </c>
      <c r="I2064" s="9">
        <f t="shared" si="128"/>
        <v>42453.341412037036</v>
      </c>
      <c r="J2064">
        <v>1456218698</v>
      </c>
      <c r="K2064" s="9">
        <f t="shared" si="129"/>
        <v>42423.3830787037</v>
      </c>
      <c r="L2064" t="b">
        <v>0</v>
      </c>
      <c r="M2064">
        <v>203</v>
      </c>
      <c r="N2064" t="b">
        <v>1</v>
      </c>
      <c r="O2064" t="s">
        <v>8295</v>
      </c>
      <c r="P2064" s="5">
        <f t="shared" si="130"/>
        <v>114.97699999999999</v>
      </c>
      <c r="Q2064" s="13" t="s">
        <v>8253</v>
      </c>
      <c r="R2064" s="15">
        <f t="shared" si="131"/>
        <v>566.38916256157631</v>
      </c>
      <c r="S2064" t="s">
        <v>8319</v>
      </c>
      <c r="T2064" t="s">
        <v>8349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 s="13" t="s">
        <v>8236</v>
      </c>
      <c r="E2065">
        <v>4000</v>
      </c>
      <c r="F2065">
        <v>5922</v>
      </c>
      <c r="G2065" t="s">
        <v>8219</v>
      </c>
      <c r="H2065">
        <v>1463333701</v>
      </c>
      <c r="I2065" s="9">
        <f t="shared" si="128"/>
        <v>42505.73265046296</v>
      </c>
      <c r="J2065">
        <v>1460482501</v>
      </c>
      <c r="K2065" s="9">
        <f t="shared" si="129"/>
        <v>42472.73265046296</v>
      </c>
      <c r="L2065" t="b">
        <v>0</v>
      </c>
      <c r="M2065">
        <v>49</v>
      </c>
      <c r="N2065" t="b">
        <v>1</v>
      </c>
      <c r="O2065" t="s">
        <v>8295</v>
      </c>
      <c r="P2065" s="5">
        <f t="shared" si="130"/>
        <v>148.04999999999998</v>
      </c>
      <c r="Q2065" s="13" t="s">
        <v>8249</v>
      </c>
      <c r="R2065" s="15">
        <f t="shared" si="131"/>
        <v>120.85714285714286</v>
      </c>
      <c r="S2065" t="s">
        <v>8319</v>
      </c>
      <c r="T2065" t="s">
        <v>8349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 s="13" t="s">
        <v>8224</v>
      </c>
      <c r="E2066">
        <v>261962</v>
      </c>
      <c r="F2066">
        <v>500784.27</v>
      </c>
      <c r="G2066" t="s">
        <v>8219</v>
      </c>
      <c r="H2066">
        <v>1370001600</v>
      </c>
      <c r="I2066" s="9">
        <f t="shared" si="128"/>
        <v>41425.5</v>
      </c>
      <c r="J2066">
        <v>1366879523</v>
      </c>
      <c r="K2066" s="9">
        <f t="shared" si="129"/>
        <v>41389.364849537036</v>
      </c>
      <c r="L2066" t="b">
        <v>0</v>
      </c>
      <c r="M2066">
        <v>5812</v>
      </c>
      <c r="N2066" t="b">
        <v>1</v>
      </c>
      <c r="O2066" t="s">
        <v>8295</v>
      </c>
      <c r="P2066" s="5">
        <f t="shared" si="130"/>
        <v>191.16676082790633</v>
      </c>
      <c r="Q2066" s="13" t="s">
        <v>8246</v>
      </c>
      <c r="R2066" s="15">
        <f t="shared" si="131"/>
        <v>86.163845492085343</v>
      </c>
      <c r="S2066" t="s">
        <v>8319</v>
      </c>
      <c r="T2066" t="s">
        <v>8349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 s="13" t="s">
        <v>8225</v>
      </c>
      <c r="E2067">
        <v>40000</v>
      </c>
      <c r="F2067">
        <v>79686.05</v>
      </c>
      <c r="G2067" t="s">
        <v>8219</v>
      </c>
      <c r="H2067">
        <v>1387958429</v>
      </c>
      <c r="I2067" s="9">
        <f t="shared" si="128"/>
        <v>41633.333668981482</v>
      </c>
      <c r="J2067">
        <v>1385366429</v>
      </c>
      <c r="K2067" s="9">
        <f t="shared" si="129"/>
        <v>41603.333668981482</v>
      </c>
      <c r="L2067" t="b">
        <v>0</v>
      </c>
      <c r="M2067">
        <v>1556</v>
      </c>
      <c r="N2067" t="b">
        <v>1</v>
      </c>
      <c r="O2067" t="s">
        <v>8295</v>
      </c>
      <c r="P2067" s="5">
        <f t="shared" si="130"/>
        <v>199.215125</v>
      </c>
      <c r="Q2067" s="13" t="s">
        <v>8247</v>
      </c>
      <c r="R2067" s="15">
        <f t="shared" si="131"/>
        <v>51.212114395886893</v>
      </c>
      <c r="S2067" t="s">
        <v>8319</v>
      </c>
      <c r="T2067" t="s">
        <v>8349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 s="13" t="s">
        <v>8224</v>
      </c>
      <c r="E2068">
        <v>2000</v>
      </c>
      <c r="F2068">
        <v>4372</v>
      </c>
      <c r="G2068" t="s">
        <v>8219</v>
      </c>
      <c r="H2068">
        <v>1408818683</v>
      </c>
      <c r="I2068" s="9">
        <f t="shared" si="128"/>
        <v>41874.771793981483</v>
      </c>
      <c r="J2068">
        <v>1406226683</v>
      </c>
      <c r="K2068" s="9">
        <f t="shared" si="129"/>
        <v>41844.771793981483</v>
      </c>
      <c r="L2068" t="b">
        <v>0</v>
      </c>
      <c r="M2068">
        <v>65</v>
      </c>
      <c r="N2068" t="b">
        <v>1</v>
      </c>
      <c r="O2068" t="s">
        <v>8295</v>
      </c>
      <c r="P2068" s="5">
        <f t="shared" si="130"/>
        <v>218.6</v>
      </c>
      <c r="Q2068" s="13" t="s">
        <v>8246</v>
      </c>
      <c r="R2068" s="15">
        <f t="shared" si="131"/>
        <v>67.261538461538464</v>
      </c>
      <c r="S2068" t="s">
        <v>8319</v>
      </c>
      <c r="T2068" t="s">
        <v>8349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 s="13" t="s">
        <v>8225</v>
      </c>
      <c r="E2069">
        <v>495</v>
      </c>
      <c r="F2069">
        <v>628</v>
      </c>
      <c r="G2069" t="s">
        <v>8219</v>
      </c>
      <c r="H2069">
        <v>1432499376</v>
      </c>
      <c r="I2069" s="9">
        <f t="shared" si="128"/>
        <v>42148.853888888887</v>
      </c>
      <c r="J2069">
        <v>1429648176</v>
      </c>
      <c r="K2069" s="9">
        <f t="shared" si="129"/>
        <v>42115.853888888887</v>
      </c>
      <c r="L2069" t="b">
        <v>0</v>
      </c>
      <c r="M2069">
        <v>10</v>
      </c>
      <c r="N2069" t="b">
        <v>1</v>
      </c>
      <c r="O2069" t="s">
        <v>8295</v>
      </c>
      <c r="P2069" s="5">
        <f t="shared" si="130"/>
        <v>126.86868686868686</v>
      </c>
      <c r="Q2069" s="13" t="s">
        <v>8247</v>
      </c>
      <c r="R2069" s="15">
        <f t="shared" si="131"/>
        <v>62.8</v>
      </c>
      <c r="S2069" t="s">
        <v>8319</v>
      </c>
      <c r="T2069" t="s">
        <v>8349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 s="13" t="s">
        <v>8224</v>
      </c>
      <c r="E2070">
        <v>25000</v>
      </c>
      <c r="F2070">
        <v>26305.97</v>
      </c>
      <c r="G2070" t="s">
        <v>8219</v>
      </c>
      <c r="H2070">
        <v>1476994315</v>
      </c>
      <c r="I2070" s="9">
        <f t="shared" si="128"/>
        <v>42663.841608796298</v>
      </c>
      <c r="J2070">
        <v>1474402315</v>
      </c>
      <c r="K2070" s="9">
        <f t="shared" si="129"/>
        <v>42633.841608796298</v>
      </c>
      <c r="L2070" t="b">
        <v>0</v>
      </c>
      <c r="M2070">
        <v>76</v>
      </c>
      <c r="N2070" t="b">
        <v>1</v>
      </c>
      <c r="O2070" t="s">
        <v>8295</v>
      </c>
      <c r="P2070" s="5">
        <f t="shared" si="130"/>
        <v>105.22388000000001</v>
      </c>
      <c r="Q2070" s="13" t="s">
        <v>8246</v>
      </c>
      <c r="R2070" s="15">
        <f t="shared" si="131"/>
        <v>346.13118421052633</v>
      </c>
      <c r="S2070" t="s">
        <v>8319</v>
      </c>
      <c r="T2070" t="s">
        <v>8349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 s="13" t="s">
        <v>8224</v>
      </c>
      <c r="E2071">
        <v>50000</v>
      </c>
      <c r="F2071">
        <v>64203.33</v>
      </c>
      <c r="G2071" t="s">
        <v>8219</v>
      </c>
      <c r="H2071">
        <v>1451776791</v>
      </c>
      <c r="I2071" s="9">
        <f t="shared" si="128"/>
        <v>42371.972118055557</v>
      </c>
      <c r="J2071">
        <v>1449098391</v>
      </c>
      <c r="K2071" s="9">
        <f t="shared" si="129"/>
        <v>42340.972118055557</v>
      </c>
      <c r="L2071" t="b">
        <v>0</v>
      </c>
      <c r="M2071">
        <v>263</v>
      </c>
      <c r="N2071" t="b">
        <v>1</v>
      </c>
      <c r="O2071" t="s">
        <v>8295</v>
      </c>
      <c r="P2071" s="5">
        <f t="shared" si="130"/>
        <v>128.40666000000002</v>
      </c>
      <c r="Q2071" s="13" t="s">
        <v>8246</v>
      </c>
      <c r="R2071" s="15">
        <f t="shared" si="131"/>
        <v>244.11912547528519</v>
      </c>
      <c r="S2071" t="s">
        <v>8319</v>
      </c>
      <c r="T2071" t="s">
        <v>8349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 s="13" t="s">
        <v>8236</v>
      </c>
      <c r="E2072">
        <v>125000</v>
      </c>
      <c r="F2072">
        <v>396659</v>
      </c>
      <c r="G2072" t="s">
        <v>8219</v>
      </c>
      <c r="H2072">
        <v>1467128723</v>
      </c>
      <c r="I2072" s="9">
        <f t="shared" si="128"/>
        <v>42549.6565162037</v>
      </c>
      <c r="J2072">
        <v>1464536723</v>
      </c>
      <c r="K2072" s="9">
        <f t="shared" si="129"/>
        <v>42519.6565162037</v>
      </c>
      <c r="L2072" t="b">
        <v>0</v>
      </c>
      <c r="M2072">
        <v>1530</v>
      </c>
      <c r="N2072" t="b">
        <v>1</v>
      </c>
      <c r="O2072" t="s">
        <v>8295</v>
      </c>
      <c r="P2072" s="5">
        <f t="shared" si="130"/>
        <v>317.3272</v>
      </c>
      <c r="Q2072" s="13" t="s">
        <v>8249</v>
      </c>
      <c r="R2072" s="15">
        <f t="shared" si="131"/>
        <v>259.25424836601309</v>
      </c>
      <c r="S2072" t="s">
        <v>8319</v>
      </c>
      <c r="T2072" t="s">
        <v>8349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 s="13" t="s">
        <v>8224</v>
      </c>
      <c r="E2073">
        <v>20000</v>
      </c>
      <c r="F2073">
        <v>56146</v>
      </c>
      <c r="G2073" t="s">
        <v>8219</v>
      </c>
      <c r="H2073">
        <v>1475390484</v>
      </c>
      <c r="I2073" s="9">
        <f t="shared" si="128"/>
        <v>42645.278749999998</v>
      </c>
      <c r="J2073">
        <v>1471502484</v>
      </c>
      <c r="K2073" s="9">
        <f t="shared" si="129"/>
        <v>42600.278749999998</v>
      </c>
      <c r="L2073" t="b">
        <v>0</v>
      </c>
      <c r="M2073">
        <v>278</v>
      </c>
      <c r="N2073" t="b">
        <v>1</v>
      </c>
      <c r="O2073" t="s">
        <v>8295</v>
      </c>
      <c r="P2073" s="5">
        <f t="shared" si="130"/>
        <v>280.73</v>
      </c>
      <c r="Q2073" s="13" t="s">
        <v>8246</v>
      </c>
      <c r="R2073" s="15">
        <f t="shared" si="131"/>
        <v>201.96402877697841</v>
      </c>
      <c r="S2073" t="s">
        <v>8319</v>
      </c>
      <c r="T2073" t="s">
        <v>8349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 s="13" t="s">
        <v>8224</v>
      </c>
      <c r="E2074">
        <v>71500</v>
      </c>
      <c r="F2074">
        <v>79173</v>
      </c>
      <c r="G2074" t="s">
        <v>8219</v>
      </c>
      <c r="H2074">
        <v>1462629432</v>
      </c>
      <c r="I2074" s="9">
        <f t="shared" si="128"/>
        <v>42497.581388888888</v>
      </c>
      <c r="J2074">
        <v>1460037432</v>
      </c>
      <c r="K2074" s="9">
        <f t="shared" si="129"/>
        <v>42467.581388888888</v>
      </c>
      <c r="L2074" t="b">
        <v>0</v>
      </c>
      <c r="M2074">
        <v>350</v>
      </c>
      <c r="N2074" t="b">
        <v>1</v>
      </c>
      <c r="O2074" t="s">
        <v>8295</v>
      </c>
      <c r="P2074" s="5">
        <f t="shared" si="130"/>
        <v>110.73146853146854</v>
      </c>
      <c r="Q2074" s="13" t="s">
        <v>8246</v>
      </c>
      <c r="R2074" s="15">
        <f t="shared" si="131"/>
        <v>226.20857142857142</v>
      </c>
      <c r="S2074" t="s">
        <v>8319</v>
      </c>
      <c r="T2074" t="s">
        <v>8349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 s="13" t="s">
        <v>8224</v>
      </c>
      <c r="E2075">
        <v>100000</v>
      </c>
      <c r="F2075">
        <v>152604.29999999999</v>
      </c>
      <c r="G2075" t="s">
        <v>8219</v>
      </c>
      <c r="H2075">
        <v>1431100918</v>
      </c>
      <c r="I2075" s="9">
        <f t="shared" si="128"/>
        <v>42132.668032407411</v>
      </c>
      <c r="J2075">
        <v>1427212918</v>
      </c>
      <c r="K2075" s="9">
        <f t="shared" si="129"/>
        <v>42087.668032407411</v>
      </c>
      <c r="L2075" t="b">
        <v>0</v>
      </c>
      <c r="M2075">
        <v>470</v>
      </c>
      <c r="N2075" t="b">
        <v>1</v>
      </c>
      <c r="O2075" t="s">
        <v>8295</v>
      </c>
      <c r="P2075" s="5">
        <f t="shared" si="130"/>
        <v>152.60429999999999</v>
      </c>
      <c r="Q2075" s="13" t="s">
        <v>8246</v>
      </c>
      <c r="R2075" s="15">
        <f t="shared" si="131"/>
        <v>324.69</v>
      </c>
      <c r="S2075" t="s">
        <v>8319</v>
      </c>
      <c r="T2075" t="s">
        <v>8349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 s="13" t="s">
        <v>8224</v>
      </c>
      <c r="E2076">
        <v>600</v>
      </c>
      <c r="F2076">
        <v>615</v>
      </c>
      <c r="G2076" t="s">
        <v>8219</v>
      </c>
      <c r="H2076">
        <v>1462564182</v>
      </c>
      <c r="I2076" s="9">
        <f t="shared" si="128"/>
        <v>42496.826180555552</v>
      </c>
      <c r="J2076">
        <v>1459972182</v>
      </c>
      <c r="K2076" s="9">
        <f t="shared" si="129"/>
        <v>42466.826180555552</v>
      </c>
      <c r="L2076" t="b">
        <v>0</v>
      </c>
      <c r="M2076">
        <v>3</v>
      </c>
      <c r="N2076" t="b">
        <v>1</v>
      </c>
      <c r="O2076" t="s">
        <v>8295</v>
      </c>
      <c r="P2076" s="5">
        <f t="shared" si="130"/>
        <v>102.49999999999999</v>
      </c>
      <c r="Q2076" s="13" t="s">
        <v>8246</v>
      </c>
      <c r="R2076" s="15">
        <f t="shared" si="131"/>
        <v>205</v>
      </c>
      <c r="S2076" t="s">
        <v>8319</v>
      </c>
      <c r="T2076" t="s">
        <v>8349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 s="13" t="s">
        <v>8224</v>
      </c>
      <c r="E2077">
        <v>9999</v>
      </c>
      <c r="F2077">
        <v>167820.6</v>
      </c>
      <c r="G2077" t="s">
        <v>8219</v>
      </c>
      <c r="H2077">
        <v>1374769288</v>
      </c>
      <c r="I2077" s="9">
        <f t="shared" si="128"/>
        <v>41480.681574074071</v>
      </c>
      <c r="J2077">
        <v>1372177288</v>
      </c>
      <c r="K2077" s="9">
        <f t="shared" si="129"/>
        <v>41450.681574074071</v>
      </c>
      <c r="L2077" t="b">
        <v>0</v>
      </c>
      <c r="M2077">
        <v>8200</v>
      </c>
      <c r="N2077" t="b">
        <v>1</v>
      </c>
      <c r="O2077" t="s">
        <v>8295</v>
      </c>
      <c r="P2077" s="5">
        <f t="shared" si="130"/>
        <v>1678.3738373837384</v>
      </c>
      <c r="Q2077" s="13" t="s">
        <v>8246</v>
      </c>
      <c r="R2077" s="15">
        <f t="shared" si="131"/>
        <v>20.465926829268295</v>
      </c>
      <c r="S2077" t="s">
        <v>8319</v>
      </c>
      <c r="T2077" t="s">
        <v>8349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 s="13" t="s">
        <v>8225</v>
      </c>
      <c r="E2078">
        <v>179000</v>
      </c>
      <c r="F2078">
        <v>972594.99</v>
      </c>
      <c r="G2078" t="s">
        <v>8219</v>
      </c>
      <c r="H2078">
        <v>1406149689</v>
      </c>
      <c r="I2078" s="9">
        <f t="shared" si="128"/>
        <v>41843.880659722221</v>
      </c>
      <c r="J2078">
        <v>1402693689</v>
      </c>
      <c r="K2078" s="9">
        <f t="shared" si="129"/>
        <v>41803.880659722221</v>
      </c>
      <c r="L2078" t="b">
        <v>0</v>
      </c>
      <c r="M2078">
        <v>8359</v>
      </c>
      <c r="N2078" t="b">
        <v>1</v>
      </c>
      <c r="O2078" t="s">
        <v>8295</v>
      </c>
      <c r="P2078" s="5">
        <f t="shared" si="130"/>
        <v>543.349156424581</v>
      </c>
      <c r="Q2078" s="13" t="s">
        <v>8247</v>
      </c>
      <c r="R2078" s="15">
        <f t="shared" si="131"/>
        <v>116.35303146309367</v>
      </c>
      <c r="S2078" t="s">
        <v>8319</v>
      </c>
      <c r="T2078" t="s">
        <v>8349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 s="13" t="s">
        <v>8224</v>
      </c>
      <c r="E2079">
        <v>50000</v>
      </c>
      <c r="F2079">
        <v>57754</v>
      </c>
      <c r="G2079" t="s">
        <v>8219</v>
      </c>
      <c r="H2079">
        <v>1433538000</v>
      </c>
      <c r="I2079" s="9">
        <f t="shared" si="128"/>
        <v>42160.875</v>
      </c>
      <c r="J2079">
        <v>1428541276</v>
      </c>
      <c r="K2079" s="9">
        <f t="shared" si="129"/>
        <v>42103.042546296296</v>
      </c>
      <c r="L2079" t="b">
        <v>0</v>
      </c>
      <c r="M2079">
        <v>188</v>
      </c>
      <c r="N2079" t="b">
        <v>1</v>
      </c>
      <c r="O2079" t="s">
        <v>8295</v>
      </c>
      <c r="P2079" s="5">
        <f t="shared" si="130"/>
        <v>115.50800000000001</v>
      </c>
      <c r="Q2079" s="13" t="s">
        <v>8246</v>
      </c>
      <c r="R2079" s="15">
        <f t="shared" si="131"/>
        <v>307.20212765957444</v>
      </c>
      <c r="S2079" t="s">
        <v>8319</v>
      </c>
      <c r="T2079" t="s">
        <v>8349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 s="13" t="s">
        <v>8227</v>
      </c>
      <c r="E2080">
        <v>20000</v>
      </c>
      <c r="F2080">
        <v>26241</v>
      </c>
      <c r="G2080" t="s">
        <v>8219</v>
      </c>
      <c r="H2080">
        <v>1482085857</v>
      </c>
      <c r="I2080" s="9">
        <f t="shared" si="128"/>
        <v>42722.771493055552</v>
      </c>
      <c r="J2080">
        <v>1479493857</v>
      </c>
      <c r="K2080" s="9">
        <f t="shared" si="129"/>
        <v>42692.771493055552</v>
      </c>
      <c r="L2080" t="b">
        <v>0</v>
      </c>
      <c r="M2080">
        <v>48</v>
      </c>
      <c r="N2080" t="b">
        <v>1</v>
      </c>
      <c r="O2080" t="s">
        <v>8295</v>
      </c>
      <c r="P2080" s="5">
        <f t="shared" si="130"/>
        <v>131.20499999999998</v>
      </c>
      <c r="Q2080" s="13" t="s">
        <v>8249</v>
      </c>
      <c r="R2080" s="15">
        <f t="shared" si="131"/>
        <v>546.6875</v>
      </c>
      <c r="S2080" t="s">
        <v>8319</v>
      </c>
      <c r="T2080" t="s">
        <v>8349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 s="13" t="s">
        <v>8225</v>
      </c>
      <c r="E2081">
        <v>10000</v>
      </c>
      <c r="F2081">
        <v>28817</v>
      </c>
      <c r="G2081" t="s">
        <v>8219</v>
      </c>
      <c r="H2081">
        <v>1435258800</v>
      </c>
      <c r="I2081" s="9">
        <f t="shared" si="128"/>
        <v>42180.791666666672</v>
      </c>
      <c r="J2081">
        <v>1432659793</v>
      </c>
      <c r="K2081" s="9">
        <f t="shared" si="129"/>
        <v>42150.71056712963</v>
      </c>
      <c r="L2081" t="b">
        <v>0</v>
      </c>
      <c r="M2081">
        <v>607</v>
      </c>
      <c r="N2081" t="b">
        <v>1</v>
      </c>
      <c r="O2081" t="s">
        <v>8295</v>
      </c>
      <c r="P2081" s="5">
        <f t="shared" si="130"/>
        <v>288.17</v>
      </c>
      <c r="Q2081" s="13" t="s">
        <v>8247</v>
      </c>
      <c r="R2081" s="15">
        <f t="shared" si="131"/>
        <v>47.474464579901152</v>
      </c>
      <c r="S2081" t="s">
        <v>8319</v>
      </c>
      <c r="T2081" t="s">
        <v>8349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 s="13" t="s">
        <v>8224</v>
      </c>
      <c r="E2082">
        <v>1000</v>
      </c>
      <c r="F2082">
        <v>5078</v>
      </c>
      <c r="G2082" t="s">
        <v>8219</v>
      </c>
      <c r="H2082">
        <v>1447286300</v>
      </c>
      <c r="I2082" s="9">
        <f t="shared" si="128"/>
        <v>42319.998842592591</v>
      </c>
      <c r="J2082">
        <v>1444690700</v>
      </c>
      <c r="K2082" s="9">
        <f t="shared" si="129"/>
        <v>42289.957175925927</v>
      </c>
      <c r="L2082" t="b">
        <v>0</v>
      </c>
      <c r="M2082">
        <v>50</v>
      </c>
      <c r="N2082" t="b">
        <v>1</v>
      </c>
      <c r="O2082" t="s">
        <v>8295</v>
      </c>
      <c r="P2082" s="5">
        <f t="shared" si="130"/>
        <v>507.8</v>
      </c>
      <c r="Q2082" s="13" t="s">
        <v>8246</v>
      </c>
      <c r="R2082" s="15">
        <f t="shared" si="131"/>
        <v>101.56</v>
      </c>
      <c r="S2082" t="s">
        <v>8319</v>
      </c>
      <c r="T2082" t="s">
        <v>8349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 s="13" t="s">
        <v>8224</v>
      </c>
      <c r="E2083">
        <v>3500</v>
      </c>
      <c r="F2083">
        <v>4010</v>
      </c>
      <c r="G2083" t="s">
        <v>8219</v>
      </c>
      <c r="H2083">
        <v>1337144340</v>
      </c>
      <c r="I2083" s="9">
        <f t="shared" si="128"/>
        <v>41045.207638888889</v>
      </c>
      <c r="J2083">
        <v>1333597555</v>
      </c>
      <c r="K2083" s="9">
        <f t="shared" si="129"/>
        <v>41004.156886574077</v>
      </c>
      <c r="L2083" t="b">
        <v>0</v>
      </c>
      <c r="M2083">
        <v>55</v>
      </c>
      <c r="N2083" t="b">
        <v>1</v>
      </c>
      <c r="O2083" t="s">
        <v>8279</v>
      </c>
      <c r="P2083" s="5">
        <f t="shared" si="130"/>
        <v>114.57142857142857</v>
      </c>
      <c r="Q2083" s="13" t="s">
        <v>8246</v>
      </c>
      <c r="R2083" s="15">
        <f t="shared" si="131"/>
        <v>72.909090909090907</v>
      </c>
      <c r="S2083" t="s">
        <v>8325</v>
      </c>
      <c r="T2083" t="s">
        <v>8329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 s="13" t="s">
        <v>8224</v>
      </c>
      <c r="E2084">
        <v>1500</v>
      </c>
      <c r="F2084">
        <v>1661</v>
      </c>
      <c r="G2084" t="s">
        <v>8219</v>
      </c>
      <c r="H2084">
        <v>1322106796</v>
      </c>
      <c r="I2084" s="9">
        <f t="shared" si="128"/>
        <v>40871.161990740737</v>
      </c>
      <c r="J2084">
        <v>1316919196</v>
      </c>
      <c r="K2084" s="9">
        <f t="shared" si="129"/>
        <v>40811.120324074072</v>
      </c>
      <c r="L2084" t="b">
        <v>0</v>
      </c>
      <c r="M2084">
        <v>38</v>
      </c>
      <c r="N2084" t="b">
        <v>1</v>
      </c>
      <c r="O2084" t="s">
        <v>8279</v>
      </c>
      <c r="P2084" s="5">
        <f t="shared" si="130"/>
        <v>110.73333333333333</v>
      </c>
      <c r="Q2084" s="13" t="s">
        <v>8246</v>
      </c>
      <c r="R2084" s="15">
        <f t="shared" si="131"/>
        <v>43.710526315789473</v>
      </c>
      <c r="S2084" t="s">
        <v>8325</v>
      </c>
      <c r="T2084" t="s">
        <v>8329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 s="13" t="s">
        <v>8224</v>
      </c>
      <c r="E2085">
        <v>750</v>
      </c>
      <c r="F2085">
        <v>850</v>
      </c>
      <c r="G2085" t="s">
        <v>8219</v>
      </c>
      <c r="H2085">
        <v>1338830395</v>
      </c>
      <c r="I2085" s="9">
        <f t="shared" si="128"/>
        <v>41064.72216435185</v>
      </c>
      <c r="J2085">
        <v>1336238395</v>
      </c>
      <c r="K2085" s="9">
        <f t="shared" si="129"/>
        <v>41034.72216435185</v>
      </c>
      <c r="L2085" t="b">
        <v>0</v>
      </c>
      <c r="M2085">
        <v>25</v>
      </c>
      <c r="N2085" t="b">
        <v>1</v>
      </c>
      <c r="O2085" t="s">
        <v>8279</v>
      </c>
      <c r="P2085" s="5">
        <f t="shared" si="130"/>
        <v>113.33333333333333</v>
      </c>
      <c r="Q2085" s="13" t="s">
        <v>8246</v>
      </c>
      <c r="R2085" s="15">
        <f t="shared" si="131"/>
        <v>34</v>
      </c>
      <c r="S2085" t="s">
        <v>8325</v>
      </c>
      <c r="T2085" t="s">
        <v>8329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 s="13" t="s">
        <v>8224</v>
      </c>
      <c r="E2086">
        <v>3000</v>
      </c>
      <c r="F2086">
        <v>3250</v>
      </c>
      <c r="G2086" t="s">
        <v>8219</v>
      </c>
      <c r="H2086">
        <v>1399186740</v>
      </c>
      <c r="I2086" s="9">
        <f t="shared" si="128"/>
        <v>41763.290972222225</v>
      </c>
      <c r="J2086">
        <v>1396468782</v>
      </c>
      <c r="K2086" s="9">
        <f t="shared" si="129"/>
        <v>41731.833124999997</v>
      </c>
      <c r="L2086" t="b">
        <v>0</v>
      </c>
      <c r="M2086">
        <v>46</v>
      </c>
      <c r="N2086" t="b">
        <v>1</v>
      </c>
      <c r="O2086" t="s">
        <v>8279</v>
      </c>
      <c r="P2086" s="5">
        <f t="shared" si="130"/>
        <v>108.33333333333333</v>
      </c>
      <c r="Q2086" s="13" t="s">
        <v>8246</v>
      </c>
      <c r="R2086" s="15">
        <f t="shared" si="131"/>
        <v>70.652173913043484</v>
      </c>
      <c r="S2086" t="s">
        <v>8325</v>
      </c>
      <c r="T2086" t="s">
        <v>8329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 s="13" t="s">
        <v>8224</v>
      </c>
      <c r="E2087">
        <v>6000</v>
      </c>
      <c r="F2087">
        <v>7412</v>
      </c>
      <c r="G2087" t="s">
        <v>8219</v>
      </c>
      <c r="H2087">
        <v>1342382587</v>
      </c>
      <c r="I2087" s="9">
        <f t="shared" si="128"/>
        <v>41105.835497685184</v>
      </c>
      <c r="J2087">
        <v>1339790587</v>
      </c>
      <c r="K2087" s="9">
        <f t="shared" si="129"/>
        <v>41075.835497685184</v>
      </c>
      <c r="L2087" t="b">
        <v>0</v>
      </c>
      <c r="M2087">
        <v>83</v>
      </c>
      <c r="N2087" t="b">
        <v>1</v>
      </c>
      <c r="O2087" t="s">
        <v>8279</v>
      </c>
      <c r="P2087" s="5">
        <f t="shared" si="130"/>
        <v>123.53333333333335</v>
      </c>
      <c r="Q2087" s="13" t="s">
        <v>8246</v>
      </c>
      <c r="R2087" s="15">
        <f t="shared" si="131"/>
        <v>89.301204819277103</v>
      </c>
      <c r="S2087" t="s">
        <v>8325</v>
      </c>
      <c r="T2087" t="s">
        <v>8329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 s="13" t="s">
        <v>8224</v>
      </c>
      <c r="E2088">
        <v>4000</v>
      </c>
      <c r="F2088">
        <v>4028</v>
      </c>
      <c r="G2088" t="s">
        <v>8219</v>
      </c>
      <c r="H2088">
        <v>1323838740</v>
      </c>
      <c r="I2088" s="9">
        <f t="shared" si="128"/>
        <v>40891.207638888889</v>
      </c>
      <c r="J2088">
        <v>1321200332</v>
      </c>
      <c r="K2088" s="9">
        <f t="shared" si="129"/>
        <v>40860.67050925926</v>
      </c>
      <c r="L2088" t="b">
        <v>0</v>
      </c>
      <c r="M2088">
        <v>35</v>
      </c>
      <c r="N2088" t="b">
        <v>1</v>
      </c>
      <c r="O2088" t="s">
        <v>8279</v>
      </c>
      <c r="P2088" s="5">
        <f t="shared" si="130"/>
        <v>100.69999999999999</v>
      </c>
      <c r="Q2088" s="13" t="s">
        <v>8246</v>
      </c>
      <c r="R2088" s="15">
        <f t="shared" si="131"/>
        <v>115.08571428571429</v>
      </c>
      <c r="S2088" t="s">
        <v>8325</v>
      </c>
      <c r="T2088" t="s">
        <v>8329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 s="13" t="s">
        <v>8224</v>
      </c>
      <c r="E2089">
        <v>1500</v>
      </c>
      <c r="F2089">
        <v>1553</v>
      </c>
      <c r="G2089" t="s">
        <v>8219</v>
      </c>
      <c r="H2089">
        <v>1315457658</v>
      </c>
      <c r="I2089" s="9">
        <f t="shared" si="128"/>
        <v>40794.204375000001</v>
      </c>
      <c r="J2089">
        <v>1312865658</v>
      </c>
      <c r="K2089" s="9">
        <f t="shared" si="129"/>
        <v>40764.204375000001</v>
      </c>
      <c r="L2089" t="b">
        <v>0</v>
      </c>
      <c r="M2089">
        <v>25</v>
      </c>
      <c r="N2089" t="b">
        <v>1</v>
      </c>
      <c r="O2089" t="s">
        <v>8279</v>
      </c>
      <c r="P2089" s="5">
        <f t="shared" si="130"/>
        <v>103.53333333333335</v>
      </c>
      <c r="Q2089" s="13" t="s">
        <v>8246</v>
      </c>
      <c r="R2089" s="15">
        <f t="shared" si="131"/>
        <v>62.12</v>
      </c>
      <c r="S2089" t="s">
        <v>8325</v>
      </c>
      <c r="T2089" t="s">
        <v>8329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 s="13" t="s">
        <v>8224</v>
      </c>
      <c r="E2090">
        <v>3000</v>
      </c>
      <c r="F2090">
        <v>3465.32</v>
      </c>
      <c r="G2090" t="s">
        <v>8219</v>
      </c>
      <c r="H2090">
        <v>1284177540</v>
      </c>
      <c r="I2090" s="9">
        <f t="shared" si="128"/>
        <v>40432.165972222225</v>
      </c>
      <c r="J2090">
        <v>1281028152</v>
      </c>
      <c r="K2090" s="9">
        <f t="shared" si="129"/>
        <v>40395.714722222219</v>
      </c>
      <c r="L2090" t="b">
        <v>0</v>
      </c>
      <c r="M2090">
        <v>75</v>
      </c>
      <c r="N2090" t="b">
        <v>1</v>
      </c>
      <c r="O2090" t="s">
        <v>8279</v>
      </c>
      <c r="P2090" s="5">
        <f t="shared" si="130"/>
        <v>115.51066666666668</v>
      </c>
      <c r="Q2090" s="13" t="s">
        <v>8246</v>
      </c>
      <c r="R2090" s="15">
        <f t="shared" si="131"/>
        <v>46.204266666666669</v>
      </c>
      <c r="S2090" t="s">
        <v>8325</v>
      </c>
      <c r="T2090" t="s">
        <v>8329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 s="13" t="s">
        <v>8224</v>
      </c>
      <c r="E2091">
        <v>2500</v>
      </c>
      <c r="F2091">
        <v>3010.01</v>
      </c>
      <c r="G2091" t="s">
        <v>8219</v>
      </c>
      <c r="H2091">
        <v>1375408194</v>
      </c>
      <c r="I2091" s="9">
        <f t="shared" si="128"/>
        <v>41488.076319444444</v>
      </c>
      <c r="J2091">
        <v>1372384194</v>
      </c>
      <c r="K2091" s="9">
        <f t="shared" si="129"/>
        <v>41453.076319444444</v>
      </c>
      <c r="L2091" t="b">
        <v>0</v>
      </c>
      <c r="M2091">
        <v>62</v>
      </c>
      <c r="N2091" t="b">
        <v>1</v>
      </c>
      <c r="O2091" t="s">
        <v>8279</v>
      </c>
      <c r="P2091" s="5">
        <f t="shared" si="130"/>
        <v>120.4004</v>
      </c>
      <c r="Q2091" s="13" t="s">
        <v>8246</v>
      </c>
      <c r="R2091" s="15">
        <f t="shared" si="131"/>
        <v>48.54854838709678</v>
      </c>
      <c r="S2091" t="s">
        <v>8325</v>
      </c>
      <c r="T2091" t="s">
        <v>8329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 s="13" t="s">
        <v>8224</v>
      </c>
      <c r="E2092">
        <v>8000</v>
      </c>
      <c r="F2092">
        <v>9203.23</v>
      </c>
      <c r="G2092" t="s">
        <v>8219</v>
      </c>
      <c r="H2092">
        <v>1361696955</v>
      </c>
      <c r="I2092" s="9">
        <f t="shared" si="128"/>
        <v>41329.381423611114</v>
      </c>
      <c r="J2092">
        <v>1359104955</v>
      </c>
      <c r="K2092" s="9">
        <f t="shared" si="129"/>
        <v>41299.381423611114</v>
      </c>
      <c r="L2092" t="b">
        <v>0</v>
      </c>
      <c r="M2092">
        <v>160</v>
      </c>
      <c r="N2092" t="b">
        <v>1</v>
      </c>
      <c r="O2092" t="s">
        <v>8279</v>
      </c>
      <c r="P2092" s="5">
        <f t="shared" si="130"/>
        <v>115.040375</v>
      </c>
      <c r="Q2092" s="13" t="s">
        <v>8246</v>
      </c>
      <c r="R2092" s="15">
        <f t="shared" si="131"/>
        <v>57.520187499999999</v>
      </c>
      <c r="S2092" t="s">
        <v>8325</v>
      </c>
      <c r="T2092" t="s">
        <v>8329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 s="13" t="s">
        <v>8224</v>
      </c>
      <c r="E2093">
        <v>18000</v>
      </c>
      <c r="F2093">
        <v>21684.2</v>
      </c>
      <c r="G2093" t="s">
        <v>8219</v>
      </c>
      <c r="H2093">
        <v>1299009600</v>
      </c>
      <c r="I2093" s="9">
        <f t="shared" si="128"/>
        <v>40603.833333333336</v>
      </c>
      <c r="J2093">
        <v>1294818278</v>
      </c>
      <c r="K2093" s="9">
        <f t="shared" si="129"/>
        <v>40555.322662037033</v>
      </c>
      <c r="L2093" t="b">
        <v>0</v>
      </c>
      <c r="M2093">
        <v>246</v>
      </c>
      <c r="N2093" t="b">
        <v>1</v>
      </c>
      <c r="O2093" t="s">
        <v>8279</v>
      </c>
      <c r="P2093" s="5">
        <f t="shared" si="130"/>
        <v>120.46777777777777</v>
      </c>
      <c r="Q2093" s="13" t="s">
        <v>8246</v>
      </c>
      <c r="R2093" s="15">
        <f t="shared" si="131"/>
        <v>88.147154471544724</v>
      </c>
      <c r="S2093" t="s">
        <v>8325</v>
      </c>
      <c r="T2093" t="s">
        <v>8329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 s="13" t="s">
        <v>8224</v>
      </c>
      <c r="E2094">
        <v>6000</v>
      </c>
      <c r="F2094">
        <v>6077</v>
      </c>
      <c r="G2094" t="s">
        <v>8219</v>
      </c>
      <c r="H2094">
        <v>1318006732</v>
      </c>
      <c r="I2094" s="9">
        <f t="shared" si="128"/>
        <v>40823.707546296297</v>
      </c>
      <c r="J2094">
        <v>1312822732</v>
      </c>
      <c r="K2094" s="9">
        <f t="shared" si="129"/>
        <v>40763.707546296297</v>
      </c>
      <c r="L2094" t="b">
        <v>0</v>
      </c>
      <c r="M2094">
        <v>55</v>
      </c>
      <c r="N2094" t="b">
        <v>1</v>
      </c>
      <c r="O2094" t="s">
        <v>8279</v>
      </c>
      <c r="P2094" s="5">
        <f t="shared" si="130"/>
        <v>101.28333333333333</v>
      </c>
      <c r="Q2094" s="13" t="s">
        <v>8246</v>
      </c>
      <c r="R2094" s="15">
        <f t="shared" si="131"/>
        <v>110.49090909090908</v>
      </c>
      <c r="S2094" t="s">
        <v>8325</v>
      </c>
      <c r="T2094" t="s">
        <v>8329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 s="13" t="s">
        <v>8224</v>
      </c>
      <c r="E2095">
        <v>1500</v>
      </c>
      <c r="F2095">
        <v>1537</v>
      </c>
      <c r="G2095" t="s">
        <v>8219</v>
      </c>
      <c r="H2095">
        <v>1356211832</v>
      </c>
      <c r="I2095" s="9">
        <f t="shared" si="128"/>
        <v>41265.896203703705</v>
      </c>
      <c r="J2095">
        <v>1351024232</v>
      </c>
      <c r="K2095" s="9">
        <f t="shared" si="129"/>
        <v>41205.854537037041</v>
      </c>
      <c r="L2095" t="b">
        <v>0</v>
      </c>
      <c r="M2095">
        <v>23</v>
      </c>
      <c r="N2095" t="b">
        <v>1</v>
      </c>
      <c r="O2095" t="s">
        <v>8279</v>
      </c>
      <c r="P2095" s="5">
        <f t="shared" si="130"/>
        <v>102.46666666666667</v>
      </c>
      <c r="Q2095" s="13" t="s">
        <v>8246</v>
      </c>
      <c r="R2095" s="15">
        <f t="shared" si="131"/>
        <v>66.826086956521735</v>
      </c>
      <c r="S2095" t="s">
        <v>8325</v>
      </c>
      <c r="T2095" t="s">
        <v>8329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 s="13" t="s">
        <v>8224</v>
      </c>
      <c r="E2096">
        <v>3500</v>
      </c>
      <c r="F2096">
        <v>4219</v>
      </c>
      <c r="G2096" t="s">
        <v>8219</v>
      </c>
      <c r="H2096">
        <v>1330916400</v>
      </c>
      <c r="I2096" s="9">
        <f t="shared" si="128"/>
        <v>40973.125</v>
      </c>
      <c r="J2096">
        <v>1327969730</v>
      </c>
      <c r="K2096" s="9">
        <f t="shared" si="129"/>
        <v>40939.02002314815</v>
      </c>
      <c r="L2096" t="b">
        <v>0</v>
      </c>
      <c r="M2096">
        <v>72</v>
      </c>
      <c r="N2096" t="b">
        <v>1</v>
      </c>
      <c r="O2096" t="s">
        <v>8279</v>
      </c>
      <c r="P2096" s="5">
        <f t="shared" si="130"/>
        <v>120.54285714285714</v>
      </c>
      <c r="Q2096" s="13" t="s">
        <v>8246</v>
      </c>
      <c r="R2096" s="15">
        <f t="shared" si="131"/>
        <v>58.597222222222221</v>
      </c>
      <c r="S2096" t="s">
        <v>8325</v>
      </c>
      <c r="T2096" t="s">
        <v>8329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 s="13" t="s">
        <v>8224</v>
      </c>
      <c r="E2097">
        <v>2500</v>
      </c>
      <c r="F2097">
        <v>2500</v>
      </c>
      <c r="G2097" t="s">
        <v>8219</v>
      </c>
      <c r="H2097">
        <v>1317576973</v>
      </c>
      <c r="I2097" s="9">
        <f t="shared" si="128"/>
        <v>40818.733483796292</v>
      </c>
      <c r="J2097">
        <v>1312392973</v>
      </c>
      <c r="K2097" s="9">
        <f t="shared" si="129"/>
        <v>40758.733483796292</v>
      </c>
      <c r="L2097" t="b">
        <v>0</v>
      </c>
      <c r="M2097">
        <v>22</v>
      </c>
      <c r="N2097" t="b">
        <v>1</v>
      </c>
      <c r="O2097" t="s">
        <v>8279</v>
      </c>
      <c r="P2097" s="5">
        <f t="shared" si="130"/>
        <v>100</v>
      </c>
      <c r="Q2097" s="13" t="s">
        <v>8246</v>
      </c>
      <c r="R2097" s="15">
        <f t="shared" si="131"/>
        <v>113.63636363636364</v>
      </c>
      <c r="S2097" t="s">
        <v>8325</v>
      </c>
      <c r="T2097" t="s">
        <v>8329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 s="13" t="s">
        <v>8224</v>
      </c>
      <c r="E2098">
        <v>600</v>
      </c>
      <c r="F2098">
        <v>610</v>
      </c>
      <c r="G2098" t="s">
        <v>8219</v>
      </c>
      <c r="H2098">
        <v>1351223940</v>
      </c>
      <c r="I2098" s="9">
        <f t="shared" si="128"/>
        <v>41208.165972222225</v>
      </c>
      <c r="J2098">
        <v>1349892735</v>
      </c>
      <c r="K2098" s="9">
        <f t="shared" si="129"/>
        <v>41192.758506944447</v>
      </c>
      <c r="L2098" t="b">
        <v>0</v>
      </c>
      <c r="M2098">
        <v>14</v>
      </c>
      <c r="N2098" t="b">
        <v>1</v>
      </c>
      <c r="O2098" t="s">
        <v>8279</v>
      </c>
      <c r="P2098" s="5">
        <f t="shared" si="130"/>
        <v>101.66666666666666</v>
      </c>
      <c r="Q2098" s="13" t="s">
        <v>8246</v>
      </c>
      <c r="R2098" s="15">
        <f t="shared" si="131"/>
        <v>43.571428571428569</v>
      </c>
      <c r="S2098" t="s">
        <v>8325</v>
      </c>
      <c r="T2098" t="s">
        <v>8329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 s="13" t="s">
        <v>8224</v>
      </c>
      <c r="E2099">
        <v>3000</v>
      </c>
      <c r="F2099">
        <v>3000</v>
      </c>
      <c r="G2099" t="s">
        <v>8219</v>
      </c>
      <c r="H2099">
        <v>1322751735</v>
      </c>
      <c r="I2099" s="9">
        <f t="shared" si="128"/>
        <v>40878.626562500001</v>
      </c>
      <c r="J2099">
        <v>1317564135</v>
      </c>
      <c r="K2099" s="9">
        <f t="shared" si="129"/>
        <v>40818.58489583333</v>
      </c>
      <c r="L2099" t="b">
        <v>0</v>
      </c>
      <c r="M2099">
        <v>38</v>
      </c>
      <c r="N2099" t="b">
        <v>1</v>
      </c>
      <c r="O2099" t="s">
        <v>8279</v>
      </c>
      <c r="P2099" s="5">
        <f t="shared" si="130"/>
        <v>100</v>
      </c>
      <c r="Q2099" s="13" t="s">
        <v>8246</v>
      </c>
      <c r="R2099" s="15">
        <f t="shared" si="131"/>
        <v>78.94736842105263</v>
      </c>
      <c r="S2099" t="s">
        <v>8325</v>
      </c>
      <c r="T2099" t="s">
        <v>8329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 s="13" t="s">
        <v>8224</v>
      </c>
      <c r="E2100">
        <v>6000</v>
      </c>
      <c r="F2100">
        <v>6020</v>
      </c>
      <c r="G2100" t="s">
        <v>8219</v>
      </c>
      <c r="H2100">
        <v>1331174635</v>
      </c>
      <c r="I2100" s="9">
        <f t="shared" si="128"/>
        <v>40976.11383101852</v>
      </c>
      <c r="J2100">
        <v>1328582635</v>
      </c>
      <c r="K2100" s="9">
        <f t="shared" si="129"/>
        <v>40946.11383101852</v>
      </c>
      <c r="L2100" t="b">
        <v>0</v>
      </c>
      <c r="M2100">
        <v>32</v>
      </c>
      <c r="N2100" t="b">
        <v>1</v>
      </c>
      <c r="O2100" t="s">
        <v>8279</v>
      </c>
      <c r="P2100" s="5">
        <f t="shared" si="130"/>
        <v>100.33333333333334</v>
      </c>
      <c r="Q2100" s="13" t="s">
        <v>8246</v>
      </c>
      <c r="R2100" s="15">
        <f t="shared" si="131"/>
        <v>188.125</v>
      </c>
      <c r="S2100" t="s">
        <v>8325</v>
      </c>
      <c r="T2100" t="s">
        <v>8329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 s="13" t="s">
        <v>8224</v>
      </c>
      <c r="E2101">
        <v>3000</v>
      </c>
      <c r="F2101">
        <v>3971</v>
      </c>
      <c r="G2101" t="s">
        <v>8219</v>
      </c>
      <c r="H2101">
        <v>1435808400</v>
      </c>
      <c r="I2101" s="9">
        <f t="shared" si="128"/>
        <v>42187.152777777781</v>
      </c>
      <c r="J2101">
        <v>1434650084</v>
      </c>
      <c r="K2101" s="9">
        <f t="shared" si="129"/>
        <v>42173.746342592596</v>
      </c>
      <c r="L2101" t="b">
        <v>0</v>
      </c>
      <c r="M2101">
        <v>63</v>
      </c>
      <c r="N2101" t="b">
        <v>1</v>
      </c>
      <c r="O2101" t="s">
        <v>8279</v>
      </c>
      <c r="P2101" s="5">
        <f t="shared" si="130"/>
        <v>132.36666666666667</v>
      </c>
      <c r="Q2101" s="13" t="s">
        <v>8246</v>
      </c>
      <c r="R2101" s="15">
        <f t="shared" si="131"/>
        <v>63.031746031746032</v>
      </c>
      <c r="S2101" t="s">
        <v>8325</v>
      </c>
      <c r="T2101" t="s">
        <v>8329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 s="13" t="s">
        <v>8224</v>
      </c>
      <c r="E2102">
        <v>600</v>
      </c>
      <c r="F2102">
        <v>820</v>
      </c>
      <c r="G2102" t="s">
        <v>8219</v>
      </c>
      <c r="H2102">
        <v>1341028740</v>
      </c>
      <c r="I2102" s="9">
        <f t="shared" si="128"/>
        <v>41090.165972222225</v>
      </c>
      <c r="J2102">
        <v>1339704141</v>
      </c>
      <c r="K2102" s="9">
        <f t="shared" si="129"/>
        <v>41074.834965277776</v>
      </c>
      <c r="L2102" t="b">
        <v>0</v>
      </c>
      <c r="M2102">
        <v>27</v>
      </c>
      <c r="N2102" t="b">
        <v>1</v>
      </c>
      <c r="O2102" t="s">
        <v>8279</v>
      </c>
      <c r="P2102" s="5">
        <f t="shared" si="130"/>
        <v>136.66666666666666</v>
      </c>
      <c r="Q2102" s="13" t="s">
        <v>8246</v>
      </c>
      <c r="R2102" s="15">
        <f t="shared" si="131"/>
        <v>30.37037037037037</v>
      </c>
      <c r="S2102" t="s">
        <v>8325</v>
      </c>
      <c r="T2102" t="s">
        <v>8329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 s="13" t="s">
        <v>8224</v>
      </c>
      <c r="E2103">
        <v>2000</v>
      </c>
      <c r="F2103">
        <v>2265</v>
      </c>
      <c r="G2103" t="s">
        <v>8219</v>
      </c>
      <c r="H2103">
        <v>1329104114</v>
      </c>
      <c r="I2103" s="9">
        <f t="shared" si="128"/>
        <v>40952.149467592593</v>
      </c>
      <c r="J2103">
        <v>1323920114</v>
      </c>
      <c r="K2103" s="9">
        <f t="shared" si="129"/>
        <v>40892.149467592593</v>
      </c>
      <c r="L2103" t="b">
        <v>0</v>
      </c>
      <c r="M2103">
        <v>44</v>
      </c>
      <c r="N2103" t="b">
        <v>1</v>
      </c>
      <c r="O2103" t="s">
        <v>8279</v>
      </c>
      <c r="P2103" s="5">
        <f t="shared" si="130"/>
        <v>113.25</v>
      </c>
      <c r="Q2103" s="13" t="s">
        <v>8246</v>
      </c>
      <c r="R2103" s="15">
        <f t="shared" si="131"/>
        <v>51.477272727272727</v>
      </c>
      <c r="S2103" t="s">
        <v>8325</v>
      </c>
      <c r="T2103" t="s">
        <v>8329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 s="13" t="s">
        <v>8224</v>
      </c>
      <c r="E2104">
        <v>1000</v>
      </c>
      <c r="F2104">
        <v>1360</v>
      </c>
      <c r="G2104" t="s">
        <v>8219</v>
      </c>
      <c r="H2104">
        <v>1304628648</v>
      </c>
      <c r="I2104" s="9">
        <f t="shared" si="128"/>
        <v>40668.868611111109</v>
      </c>
      <c r="J2104">
        <v>1302036648</v>
      </c>
      <c r="K2104" s="9">
        <f t="shared" si="129"/>
        <v>40638.868611111109</v>
      </c>
      <c r="L2104" t="b">
        <v>0</v>
      </c>
      <c r="M2104">
        <v>38</v>
      </c>
      <c r="N2104" t="b">
        <v>1</v>
      </c>
      <c r="O2104" t="s">
        <v>8279</v>
      </c>
      <c r="P2104" s="5">
        <f t="shared" si="130"/>
        <v>136</v>
      </c>
      <c r="Q2104" s="13" t="s">
        <v>8246</v>
      </c>
      <c r="R2104" s="15">
        <f t="shared" si="131"/>
        <v>35.789473684210527</v>
      </c>
      <c r="S2104" t="s">
        <v>8325</v>
      </c>
      <c r="T2104" t="s">
        <v>8329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 s="13" t="s">
        <v>8224</v>
      </c>
      <c r="E2105">
        <v>7777</v>
      </c>
      <c r="F2105">
        <v>11364</v>
      </c>
      <c r="G2105" t="s">
        <v>8219</v>
      </c>
      <c r="H2105">
        <v>1352488027</v>
      </c>
      <c r="I2105" s="9">
        <f t="shared" si="128"/>
        <v>41222.7966087963</v>
      </c>
      <c r="J2105">
        <v>1349892427</v>
      </c>
      <c r="K2105" s="9">
        <f t="shared" si="129"/>
        <v>41192.754942129628</v>
      </c>
      <c r="L2105" t="b">
        <v>0</v>
      </c>
      <c r="M2105">
        <v>115</v>
      </c>
      <c r="N2105" t="b">
        <v>1</v>
      </c>
      <c r="O2105" t="s">
        <v>8279</v>
      </c>
      <c r="P2105" s="5">
        <f t="shared" si="130"/>
        <v>146.12318374694613</v>
      </c>
      <c r="Q2105" s="13" t="s">
        <v>8246</v>
      </c>
      <c r="R2105" s="15">
        <f t="shared" si="131"/>
        <v>98.817391304347822</v>
      </c>
      <c r="S2105" t="s">
        <v>8325</v>
      </c>
      <c r="T2105" t="s">
        <v>8329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 s="13" t="s">
        <v>8224</v>
      </c>
      <c r="E2106">
        <v>800</v>
      </c>
      <c r="F2106">
        <v>1036</v>
      </c>
      <c r="G2106" t="s">
        <v>8219</v>
      </c>
      <c r="H2106">
        <v>1369958400</v>
      </c>
      <c r="I2106" s="9">
        <f t="shared" si="128"/>
        <v>41425</v>
      </c>
      <c r="J2106">
        <v>1367286434</v>
      </c>
      <c r="K2106" s="9">
        <f t="shared" si="129"/>
        <v>41394.074467592596</v>
      </c>
      <c r="L2106" t="b">
        <v>0</v>
      </c>
      <c r="M2106">
        <v>37</v>
      </c>
      <c r="N2106" t="b">
        <v>1</v>
      </c>
      <c r="O2106" t="s">
        <v>8279</v>
      </c>
      <c r="P2106" s="5">
        <f t="shared" si="130"/>
        <v>129.5</v>
      </c>
      <c r="Q2106" s="13" t="s">
        <v>8246</v>
      </c>
      <c r="R2106" s="15">
        <f t="shared" si="131"/>
        <v>28</v>
      </c>
      <c r="S2106" t="s">
        <v>8325</v>
      </c>
      <c r="T2106" t="s">
        <v>8329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 s="13" t="s">
        <v>8224</v>
      </c>
      <c r="E2107">
        <v>2000</v>
      </c>
      <c r="F2107">
        <v>5080</v>
      </c>
      <c r="G2107" t="s">
        <v>8219</v>
      </c>
      <c r="H2107">
        <v>1416542400</v>
      </c>
      <c r="I2107" s="9">
        <f t="shared" si="128"/>
        <v>41964.166666666672</v>
      </c>
      <c r="J2107">
        <v>1415472953</v>
      </c>
      <c r="K2107" s="9">
        <f t="shared" si="129"/>
        <v>41951.788807870369</v>
      </c>
      <c r="L2107" t="b">
        <v>0</v>
      </c>
      <c r="M2107">
        <v>99</v>
      </c>
      <c r="N2107" t="b">
        <v>1</v>
      </c>
      <c r="O2107" t="s">
        <v>8279</v>
      </c>
      <c r="P2107" s="5">
        <f t="shared" si="130"/>
        <v>254</v>
      </c>
      <c r="Q2107" s="13" t="s">
        <v>8246</v>
      </c>
      <c r="R2107" s="15">
        <f t="shared" si="131"/>
        <v>51.313131313131315</v>
      </c>
      <c r="S2107" t="s">
        <v>8325</v>
      </c>
      <c r="T2107" t="s">
        <v>8329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 s="13" t="s">
        <v>8224</v>
      </c>
      <c r="E2108">
        <v>2200</v>
      </c>
      <c r="F2108">
        <v>2355</v>
      </c>
      <c r="G2108" t="s">
        <v>8219</v>
      </c>
      <c r="H2108">
        <v>1359176974</v>
      </c>
      <c r="I2108" s="9">
        <f t="shared" si="128"/>
        <v>41300.21497685185</v>
      </c>
      <c r="J2108">
        <v>1356584974</v>
      </c>
      <c r="K2108" s="9">
        <f t="shared" si="129"/>
        <v>41270.21497685185</v>
      </c>
      <c r="L2108" t="b">
        <v>0</v>
      </c>
      <c r="M2108">
        <v>44</v>
      </c>
      <c r="N2108" t="b">
        <v>1</v>
      </c>
      <c r="O2108" t="s">
        <v>8279</v>
      </c>
      <c r="P2108" s="5">
        <f t="shared" si="130"/>
        <v>107.04545454545456</v>
      </c>
      <c r="Q2108" s="13" t="s">
        <v>8246</v>
      </c>
      <c r="R2108" s="15">
        <f t="shared" si="131"/>
        <v>53.522727272727273</v>
      </c>
      <c r="S2108" t="s">
        <v>8325</v>
      </c>
      <c r="T2108" t="s">
        <v>8329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 s="13" t="s">
        <v>8224</v>
      </c>
      <c r="E2109">
        <v>2000</v>
      </c>
      <c r="F2109">
        <v>2154.66</v>
      </c>
      <c r="G2109" t="s">
        <v>8219</v>
      </c>
      <c r="H2109">
        <v>1415815393</v>
      </c>
      <c r="I2109" s="9">
        <f t="shared" si="128"/>
        <v>41955.752233796295</v>
      </c>
      <c r="J2109">
        <v>1413997393</v>
      </c>
      <c r="K2109" s="9">
        <f t="shared" si="129"/>
        <v>41934.71056712963</v>
      </c>
      <c r="L2109" t="b">
        <v>0</v>
      </c>
      <c r="M2109">
        <v>58</v>
      </c>
      <c r="N2109" t="b">
        <v>1</v>
      </c>
      <c r="O2109" t="s">
        <v>8279</v>
      </c>
      <c r="P2109" s="5">
        <f t="shared" si="130"/>
        <v>107.73299999999999</v>
      </c>
      <c r="Q2109" s="13" t="s">
        <v>8246</v>
      </c>
      <c r="R2109" s="15">
        <f t="shared" si="131"/>
        <v>37.149310344827583</v>
      </c>
      <c r="S2109" t="s">
        <v>8325</v>
      </c>
      <c r="T2109" t="s">
        <v>8329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 s="13" t="s">
        <v>8224</v>
      </c>
      <c r="E2110">
        <v>16000</v>
      </c>
      <c r="F2110">
        <v>17170</v>
      </c>
      <c r="G2110" t="s">
        <v>8219</v>
      </c>
      <c r="H2110">
        <v>1347249300</v>
      </c>
      <c r="I2110" s="9">
        <f t="shared" si="128"/>
        <v>41162.163194444445</v>
      </c>
      <c r="J2110">
        <v>1344917580</v>
      </c>
      <c r="K2110" s="9">
        <f t="shared" si="129"/>
        <v>41135.175694444442</v>
      </c>
      <c r="L2110" t="b">
        <v>0</v>
      </c>
      <c r="M2110">
        <v>191</v>
      </c>
      <c r="N2110" t="b">
        <v>1</v>
      </c>
      <c r="O2110" t="s">
        <v>8279</v>
      </c>
      <c r="P2110" s="5">
        <f t="shared" si="130"/>
        <v>107.31250000000001</v>
      </c>
      <c r="Q2110" s="13" t="s">
        <v>8246</v>
      </c>
      <c r="R2110" s="15">
        <f t="shared" si="131"/>
        <v>89.895287958115176</v>
      </c>
      <c r="S2110" t="s">
        <v>8325</v>
      </c>
      <c r="T2110" t="s">
        <v>8329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 s="13" t="s">
        <v>8224</v>
      </c>
      <c r="E2111">
        <v>4000</v>
      </c>
      <c r="F2111">
        <v>4261</v>
      </c>
      <c r="G2111" t="s">
        <v>8219</v>
      </c>
      <c r="H2111">
        <v>1436115617</v>
      </c>
      <c r="I2111" s="9">
        <f t="shared" si="128"/>
        <v>42190.708530092597</v>
      </c>
      <c r="J2111">
        <v>1433523617</v>
      </c>
      <c r="K2111" s="9">
        <f t="shared" si="129"/>
        <v>42160.708530092597</v>
      </c>
      <c r="L2111" t="b">
        <v>0</v>
      </c>
      <c r="M2111">
        <v>40</v>
      </c>
      <c r="N2111" t="b">
        <v>1</v>
      </c>
      <c r="O2111" t="s">
        <v>8279</v>
      </c>
      <c r="P2111" s="5">
        <f t="shared" si="130"/>
        <v>106.52500000000001</v>
      </c>
      <c r="Q2111" s="13" t="s">
        <v>8246</v>
      </c>
      <c r="R2111" s="15">
        <f t="shared" si="131"/>
        <v>106.52500000000001</v>
      </c>
      <c r="S2111" t="s">
        <v>8325</v>
      </c>
      <c r="T2111" t="s">
        <v>8329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 s="13" t="s">
        <v>8224</v>
      </c>
      <c r="E2112">
        <v>2000</v>
      </c>
      <c r="F2112">
        <v>2007</v>
      </c>
      <c r="G2112" t="s">
        <v>8219</v>
      </c>
      <c r="H2112">
        <v>1401253140</v>
      </c>
      <c r="I2112" s="9">
        <f t="shared" si="128"/>
        <v>41787.207638888889</v>
      </c>
      <c r="J2112">
        <v>1398873969</v>
      </c>
      <c r="K2112" s="9">
        <f t="shared" si="129"/>
        <v>41759.670937499999</v>
      </c>
      <c r="L2112" t="b">
        <v>0</v>
      </c>
      <c r="M2112">
        <v>38</v>
      </c>
      <c r="N2112" t="b">
        <v>1</v>
      </c>
      <c r="O2112" t="s">
        <v>8279</v>
      </c>
      <c r="P2112" s="5">
        <f t="shared" si="130"/>
        <v>100.35000000000001</v>
      </c>
      <c r="Q2112" s="13" t="s">
        <v>8246</v>
      </c>
      <c r="R2112" s="15">
        <f t="shared" si="131"/>
        <v>52.815789473684212</v>
      </c>
      <c r="S2112" t="s">
        <v>8325</v>
      </c>
      <c r="T2112" t="s">
        <v>8329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 s="13" t="s">
        <v>8224</v>
      </c>
      <c r="E2113">
        <v>2000</v>
      </c>
      <c r="F2113">
        <v>2130</v>
      </c>
      <c r="G2113" t="s">
        <v>8219</v>
      </c>
      <c r="H2113">
        <v>1313370000</v>
      </c>
      <c r="I2113" s="9">
        <f t="shared" si="128"/>
        <v>40770.041666666664</v>
      </c>
      <c r="J2113">
        <v>1307594625</v>
      </c>
      <c r="K2113" s="9">
        <f t="shared" si="129"/>
        <v>40703.197048611109</v>
      </c>
      <c r="L2113" t="b">
        <v>0</v>
      </c>
      <c r="M2113">
        <v>39</v>
      </c>
      <c r="N2113" t="b">
        <v>1</v>
      </c>
      <c r="O2113" t="s">
        <v>8279</v>
      </c>
      <c r="P2113" s="5">
        <f t="shared" si="130"/>
        <v>106.5</v>
      </c>
      <c r="Q2113" s="13" t="s">
        <v>8246</v>
      </c>
      <c r="R2113" s="15">
        <f t="shared" si="131"/>
        <v>54.615384615384613</v>
      </c>
      <c r="S2113" t="s">
        <v>8325</v>
      </c>
      <c r="T2113" t="s">
        <v>8329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 s="13" t="s">
        <v>8224</v>
      </c>
      <c r="E2114">
        <v>300</v>
      </c>
      <c r="F2114">
        <v>300</v>
      </c>
      <c r="G2114" t="s">
        <v>8219</v>
      </c>
      <c r="H2114">
        <v>1366064193</v>
      </c>
      <c r="I2114" s="9">
        <f t="shared" ref="I2114:I2177" si="132">(((H2114/60)/60)/24)+DATE(1970,1,1)</f>
        <v>41379.928159722222</v>
      </c>
      <c r="J2114">
        <v>1364854593</v>
      </c>
      <c r="K2114" s="9">
        <f t="shared" ref="K2114:K2177" si="133">(((J2114/60)/60)/24)+DATE(1970,1,1)</f>
        <v>41365.928159722222</v>
      </c>
      <c r="L2114" t="b">
        <v>0</v>
      </c>
      <c r="M2114">
        <v>11</v>
      </c>
      <c r="N2114" t="b">
        <v>1</v>
      </c>
      <c r="O2114" t="s">
        <v>8279</v>
      </c>
      <c r="P2114" s="5">
        <f t="shared" ref="P2114:P2177" si="134">F2114/E2114*100</f>
        <v>100</v>
      </c>
      <c r="Q2114" s="13" t="s">
        <v>8246</v>
      </c>
      <c r="R2114" s="15">
        <f t="shared" ref="R2114:R2177" si="135">IF(M2114&gt;0,F2114/M2114,"0")</f>
        <v>27.272727272727273</v>
      </c>
      <c r="S2114" t="s">
        <v>8325</v>
      </c>
      <c r="T2114" t="s">
        <v>8329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 s="13" t="s">
        <v>8224</v>
      </c>
      <c r="E2115">
        <v>7000</v>
      </c>
      <c r="F2115">
        <v>7340</v>
      </c>
      <c r="G2115" t="s">
        <v>8219</v>
      </c>
      <c r="H2115">
        <v>1411505176</v>
      </c>
      <c r="I2115" s="9">
        <f t="shared" si="132"/>
        <v>41905.86546296296</v>
      </c>
      <c r="J2115">
        <v>1408481176</v>
      </c>
      <c r="K2115" s="9">
        <f t="shared" si="133"/>
        <v>41870.86546296296</v>
      </c>
      <c r="L2115" t="b">
        <v>0</v>
      </c>
      <c r="M2115">
        <v>107</v>
      </c>
      <c r="N2115" t="b">
        <v>1</v>
      </c>
      <c r="O2115" t="s">
        <v>8279</v>
      </c>
      <c r="P2115" s="5">
        <f t="shared" si="134"/>
        <v>104.85714285714285</v>
      </c>
      <c r="Q2115" s="13" t="s">
        <v>8246</v>
      </c>
      <c r="R2115" s="15">
        <f t="shared" si="135"/>
        <v>68.598130841121488</v>
      </c>
      <c r="S2115" t="s">
        <v>8325</v>
      </c>
      <c r="T2115" t="s">
        <v>8329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 s="13" t="s">
        <v>8224</v>
      </c>
      <c r="E2116">
        <v>5000</v>
      </c>
      <c r="F2116">
        <v>5235</v>
      </c>
      <c r="G2116" t="s">
        <v>8219</v>
      </c>
      <c r="H2116">
        <v>1291870740</v>
      </c>
      <c r="I2116" s="9">
        <f t="shared" si="132"/>
        <v>40521.207638888889</v>
      </c>
      <c r="J2116">
        <v>1286480070</v>
      </c>
      <c r="K2116" s="9">
        <f t="shared" si="133"/>
        <v>40458.815625000003</v>
      </c>
      <c r="L2116" t="b">
        <v>0</v>
      </c>
      <c r="M2116">
        <v>147</v>
      </c>
      <c r="N2116" t="b">
        <v>1</v>
      </c>
      <c r="O2116" t="s">
        <v>8279</v>
      </c>
      <c r="P2116" s="5">
        <f t="shared" si="134"/>
        <v>104.69999999999999</v>
      </c>
      <c r="Q2116" s="13" t="s">
        <v>8246</v>
      </c>
      <c r="R2116" s="15">
        <f t="shared" si="135"/>
        <v>35.612244897959187</v>
      </c>
      <c r="S2116" t="s">
        <v>8325</v>
      </c>
      <c r="T2116" t="s">
        <v>8329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 s="13" t="s">
        <v>8224</v>
      </c>
      <c r="E2117">
        <v>1500</v>
      </c>
      <c r="F2117">
        <v>3385</v>
      </c>
      <c r="G2117" t="s">
        <v>8219</v>
      </c>
      <c r="H2117">
        <v>1298167001</v>
      </c>
      <c r="I2117" s="9">
        <f t="shared" si="132"/>
        <v>40594.081030092595</v>
      </c>
      <c r="J2117">
        <v>1295575001</v>
      </c>
      <c r="K2117" s="9">
        <f t="shared" si="133"/>
        <v>40564.081030092595</v>
      </c>
      <c r="L2117" t="b">
        <v>0</v>
      </c>
      <c r="M2117">
        <v>36</v>
      </c>
      <c r="N2117" t="b">
        <v>1</v>
      </c>
      <c r="O2117" t="s">
        <v>8279</v>
      </c>
      <c r="P2117" s="5">
        <f t="shared" si="134"/>
        <v>225.66666666666669</v>
      </c>
      <c r="Q2117" s="13" t="s">
        <v>8246</v>
      </c>
      <c r="R2117" s="15">
        <f t="shared" si="135"/>
        <v>94.027777777777771</v>
      </c>
      <c r="S2117" t="s">
        <v>8325</v>
      </c>
      <c r="T2117" t="s">
        <v>8329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 s="13" t="s">
        <v>8224</v>
      </c>
      <c r="E2118">
        <v>48000</v>
      </c>
      <c r="F2118">
        <v>48434</v>
      </c>
      <c r="G2118" t="s">
        <v>8219</v>
      </c>
      <c r="H2118">
        <v>1349203203</v>
      </c>
      <c r="I2118" s="9">
        <f t="shared" si="132"/>
        <v>41184.777812500004</v>
      </c>
      <c r="J2118">
        <v>1345056003</v>
      </c>
      <c r="K2118" s="9">
        <f t="shared" si="133"/>
        <v>41136.777812500004</v>
      </c>
      <c r="L2118" t="b">
        <v>0</v>
      </c>
      <c r="M2118">
        <v>92</v>
      </c>
      <c r="N2118" t="b">
        <v>1</v>
      </c>
      <c r="O2118" t="s">
        <v>8279</v>
      </c>
      <c r="P2118" s="5">
        <f t="shared" si="134"/>
        <v>100.90416666666667</v>
      </c>
      <c r="Q2118" s="13" t="s">
        <v>8246</v>
      </c>
      <c r="R2118" s="15">
        <f t="shared" si="135"/>
        <v>526.45652173913038</v>
      </c>
      <c r="S2118" t="s">
        <v>8325</v>
      </c>
      <c r="T2118" t="s">
        <v>8329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 s="13" t="s">
        <v>8224</v>
      </c>
      <c r="E2119">
        <v>1200</v>
      </c>
      <c r="F2119">
        <v>1773</v>
      </c>
      <c r="G2119" t="s">
        <v>8219</v>
      </c>
      <c r="H2119">
        <v>1445921940</v>
      </c>
      <c r="I2119" s="9">
        <f t="shared" si="132"/>
        <v>42304.207638888889</v>
      </c>
      <c r="J2119">
        <v>1444699549</v>
      </c>
      <c r="K2119" s="9">
        <f t="shared" si="133"/>
        <v>42290.059594907405</v>
      </c>
      <c r="L2119" t="b">
        <v>0</v>
      </c>
      <c r="M2119">
        <v>35</v>
      </c>
      <c r="N2119" t="b">
        <v>1</v>
      </c>
      <c r="O2119" t="s">
        <v>8279</v>
      </c>
      <c r="P2119" s="5">
        <f t="shared" si="134"/>
        <v>147.75</v>
      </c>
      <c r="Q2119" s="13" t="s">
        <v>8246</v>
      </c>
      <c r="R2119" s="15">
        <f t="shared" si="135"/>
        <v>50.657142857142858</v>
      </c>
      <c r="S2119" t="s">
        <v>8325</v>
      </c>
      <c r="T2119" t="s">
        <v>8329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 s="13" t="s">
        <v>8224</v>
      </c>
      <c r="E2120">
        <v>1000</v>
      </c>
      <c r="F2120">
        <v>1346.11</v>
      </c>
      <c r="G2120" t="s">
        <v>8219</v>
      </c>
      <c r="H2120">
        <v>1311538136</v>
      </c>
      <c r="I2120" s="9">
        <f t="shared" si="132"/>
        <v>40748.839537037034</v>
      </c>
      <c r="J2120">
        <v>1308946136</v>
      </c>
      <c r="K2120" s="9">
        <f t="shared" si="133"/>
        <v>40718.839537037034</v>
      </c>
      <c r="L2120" t="b">
        <v>0</v>
      </c>
      <c r="M2120">
        <v>17</v>
      </c>
      <c r="N2120" t="b">
        <v>1</v>
      </c>
      <c r="O2120" t="s">
        <v>8279</v>
      </c>
      <c r="P2120" s="5">
        <f t="shared" si="134"/>
        <v>134.61099999999999</v>
      </c>
      <c r="Q2120" s="13" t="s">
        <v>8246</v>
      </c>
      <c r="R2120" s="15">
        <f t="shared" si="135"/>
        <v>79.182941176470578</v>
      </c>
      <c r="S2120" t="s">
        <v>8325</v>
      </c>
      <c r="T2120" t="s">
        <v>8329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 s="13" t="s">
        <v>8224</v>
      </c>
      <c r="E2121">
        <v>2000</v>
      </c>
      <c r="F2121">
        <v>2015</v>
      </c>
      <c r="G2121" t="s">
        <v>8219</v>
      </c>
      <c r="H2121">
        <v>1345086445</v>
      </c>
      <c r="I2121" s="9">
        <f t="shared" si="132"/>
        <v>41137.130150462966</v>
      </c>
      <c r="J2121">
        <v>1342494445</v>
      </c>
      <c r="K2121" s="9">
        <f t="shared" si="133"/>
        <v>41107.130150462966</v>
      </c>
      <c r="L2121" t="b">
        <v>0</v>
      </c>
      <c r="M2121">
        <v>22</v>
      </c>
      <c r="N2121" t="b">
        <v>1</v>
      </c>
      <c r="O2121" t="s">
        <v>8279</v>
      </c>
      <c r="P2121" s="5">
        <f t="shared" si="134"/>
        <v>100.75</v>
      </c>
      <c r="Q2121" s="13" t="s">
        <v>8246</v>
      </c>
      <c r="R2121" s="15">
        <f t="shared" si="135"/>
        <v>91.590909090909093</v>
      </c>
      <c r="S2121" t="s">
        <v>8325</v>
      </c>
      <c r="T2121" t="s">
        <v>8329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 s="13" t="s">
        <v>8224</v>
      </c>
      <c r="E2122">
        <v>8000</v>
      </c>
      <c r="F2122">
        <v>8070.43</v>
      </c>
      <c r="G2122" t="s">
        <v>8219</v>
      </c>
      <c r="H2122">
        <v>1388617736</v>
      </c>
      <c r="I2122" s="9">
        <f t="shared" si="132"/>
        <v>41640.964537037034</v>
      </c>
      <c r="J2122">
        <v>1384384136</v>
      </c>
      <c r="K2122" s="9">
        <f t="shared" si="133"/>
        <v>41591.964537037034</v>
      </c>
      <c r="L2122" t="b">
        <v>0</v>
      </c>
      <c r="M2122">
        <v>69</v>
      </c>
      <c r="N2122" t="b">
        <v>1</v>
      </c>
      <c r="O2122" t="s">
        <v>8279</v>
      </c>
      <c r="P2122" s="5">
        <f t="shared" si="134"/>
        <v>100.880375</v>
      </c>
      <c r="Q2122" s="13" t="s">
        <v>8246</v>
      </c>
      <c r="R2122" s="15">
        <f t="shared" si="135"/>
        <v>116.96275362318841</v>
      </c>
      <c r="S2122" t="s">
        <v>8325</v>
      </c>
      <c r="T2122" t="s">
        <v>8329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 s="13" t="s">
        <v>8240</v>
      </c>
      <c r="E2123">
        <v>50000</v>
      </c>
      <c r="F2123">
        <v>284</v>
      </c>
      <c r="G2123" t="s">
        <v>8221</v>
      </c>
      <c r="H2123">
        <v>1484156948</v>
      </c>
      <c r="I2123" s="9">
        <f t="shared" si="132"/>
        <v>42746.7424537037</v>
      </c>
      <c r="J2123">
        <v>1481564948</v>
      </c>
      <c r="K2123" s="9">
        <f t="shared" si="133"/>
        <v>42716.7424537037</v>
      </c>
      <c r="L2123" t="b">
        <v>0</v>
      </c>
      <c r="M2123">
        <v>10</v>
      </c>
      <c r="N2123" t="b">
        <v>0</v>
      </c>
      <c r="O2123" t="s">
        <v>8282</v>
      </c>
      <c r="P2123" s="5">
        <f t="shared" si="134"/>
        <v>0.56800000000000006</v>
      </c>
      <c r="Q2123" s="13" t="s">
        <v>8257</v>
      </c>
      <c r="R2123" s="15">
        <f t="shared" si="135"/>
        <v>28.4</v>
      </c>
      <c r="S2123" t="s">
        <v>8333</v>
      </c>
      <c r="T2123" t="s">
        <v>8334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 s="13" t="s">
        <v>8238</v>
      </c>
      <c r="E2124">
        <v>80000</v>
      </c>
      <c r="F2124">
        <v>310</v>
      </c>
      <c r="G2124" t="s">
        <v>8221</v>
      </c>
      <c r="H2124">
        <v>1483773169</v>
      </c>
      <c r="I2124" s="9">
        <f t="shared" si="132"/>
        <v>42742.300567129627</v>
      </c>
      <c r="J2124">
        <v>1481181169</v>
      </c>
      <c r="K2124" s="9">
        <f t="shared" si="133"/>
        <v>42712.300567129627</v>
      </c>
      <c r="L2124" t="b">
        <v>0</v>
      </c>
      <c r="M2124">
        <v>3</v>
      </c>
      <c r="N2124" t="b">
        <v>0</v>
      </c>
      <c r="O2124" t="s">
        <v>8282</v>
      </c>
      <c r="P2124" s="5">
        <f t="shared" si="134"/>
        <v>0.38750000000000001</v>
      </c>
      <c r="Q2124" s="13" t="s">
        <v>8256</v>
      </c>
      <c r="R2124" s="15">
        <f t="shared" si="135"/>
        <v>103.33333333333333</v>
      </c>
      <c r="S2124" t="s">
        <v>8333</v>
      </c>
      <c r="T2124" t="s">
        <v>8334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 s="13" t="s">
        <v>8224</v>
      </c>
      <c r="E2125">
        <v>500</v>
      </c>
      <c r="F2125">
        <v>50</v>
      </c>
      <c r="G2125" t="s">
        <v>8221</v>
      </c>
      <c r="H2125">
        <v>1268636340</v>
      </c>
      <c r="I2125" s="9">
        <f t="shared" si="132"/>
        <v>40252.290972222225</v>
      </c>
      <c r="J2125">
        <v>1263982307</v>
      </c>
      <c r="K2125" s="9">
        <f t="shared" si="133"/>
        <v>40198.424849537041</v>
      </c>
      <c r="L2125" t="b">
        <v>0</v>
      </c>
      <c r="M2125">
        <v>5</v>
      </c>
      <c r="N2125" t="b">
        <v>0</v>
      </c>
      <c r="O2125" t="s">
        <v>8282</v>
      </c>
      <c r="P2125" s="5">
        <f t="shared" si="134"/>
        <v>10</v>
      </c>
      <c r="Q2125" s="13" t="s">
        <v>8246</v>
      </c>
      <c r="R2125" s="15">
        <f t="shared" si="135"/>
        <v>10</v>
      </c>
      <c r="S2125" t="s">
        <v>8333</v>
      </c>
      <c r="T2125" t="s">
        <v>8334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 s="13" t="s">
        <v>8224</v>
      </c>
      <c r="E2126">
        <v>1100</v>
      </c>
      <c r="F2126">
        <v>115</v>
      </c>
      <c r="G2126" t="s">
        <v>8221</v>
      </c>
      <c r="H2126">
        <v>1291093200</v>
      </c>
      <c r="I2126" s="9">
        <f t="shared" si="132"/>
        <v>40512.208333333336</v>
      </c>
      <c r="J2126">
        <v>1286930435</v>
      </c>
      <c r="K2126" s="9">
        <f t="shared" si="133"/>
        <v>40464.028182870366</v>
      </c>
      <c r="L2126" t="b">
        <v>0</v>
      </c>
      <c r="M2126">
        <v>5</v>
      </c>
      <c r="N2126" t="b">
        <v>0</v>
      </c>
      <c r="O2126" t="s">
        <v>8282</v>
      </c>
      <c r="P2126" s="5">
        <f t="shared" si="134"/>
        <v>10.454545454545453</v>
      </c>
      <c r="Q2126" s="13" t="s">
        <v>8246</v>
      </c>
      <c r="R2126" s="15">
        <f t="shared" si="135"/>
        <v>23</v>
      </c>
      <c r="S2126" t="s">
        <v>8333</v>
      </c>
      <c r="T2126" t="s">
        <v>8334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 s="13" t="s">
        <v>8224</v>
      </c>
      <c r="E2127">
        <v>60000</v>
      </c>
      <c r="F2127">
        <v>852</v>
      </c>
      <c r="G2127" t="s">
        <v>8221</v>
      </c>
      <c r="H2127">
        <v>1438734833</v>
      </c>
      <c r="I2127" s="9">
        <f t="shared" si="132"/>
        <v>42221.023530092592</v>
      </c>
      <c r="J2127">
        <v>1436142833</v>
      </c>
      <c r="K2127" s="9">
        <f t="shared" si="133"/>
        <v>42191.023530092592</v>
      </c>
      <c r="L2127" t="b">
        <v>0</v>
      </c>
      <c r="M2127">
        <v>27</v>
      </c>
      <c r="N2127" t="b">
        <v>0</v>
      </c>
      <c r="O2127" t="s">
        <v>8282</v>
      </c>
      <c r="P2127" s="5">
        <f t="shared" si="134"/>
        <v>1.4200000000000002</v>
      </c>
      <c r="Q2127" s="13" t="s">
        <v>8246</v>
      </c>
      <c r="R2127" s="15">
        <f t="shared" si="135"/>
        <v>31.555555555555557</v>
      </c>
      <c r="S2127" t="s">
        <v>8333</v>
      </c>
      <c r="T2127" t="s">
        <v>8334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 s="13" t="s">
        <v>8224</v>
      </c>
      <c r="E2128">
        <v>20000</v>
      </c>
      <c r="F2128">
        <v>10</v>
      </c>
      <c r="G2128" t="s">
        <v>8221</v>
      </c>
      <c r="H2128">
        <v>1418080887</v>
      </c>
      <c r="I2128" s="9">
        <f t="shared" si="132"/>
        <v>41981.973229166666</v>
      </c>
      <c r="J2128">
        <v>1415488887</v>
      </c>
      <c r="K2128" s="9">
        <f t="shared" si="133"/>
        <v>41951.973229166666</v>
      </c>
      <c r="L2128" t="b">
        <v>0</v>
      </c>
      <c r="M2128">
        <v>2</v>
      </c>
      <c r="N2128" t="b">
        <v>0</v>
      </c>
      <c r="O2128" t="s">
        <v>8282</v>
      </c>
      <c r="P2128" s="5">
        <f t="shared" si="134"/>
        <v>0.05</v>
      </c>
      <c r="Q2128" s="13" t="s">
        <v>8246</v>
      </c>
      <c r="R2128" s="15">
        <f t="shared" si="135"/>
        <v>5</v>
      </c>
      <c r="S2128" t="s">
        <v>8333</v>
      </c>
      <c r="T2128" t="s">
        <v>8334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 s="13" t="s">
        <v>8225</v>
      </c>
      <c r="E2129">
        <v>28000</v>
      </c>
      <c r="F2129">
        <v>8076</v>
      </c>
      <c r="G2129" t="s">
        <v>8221</v>
      </c>
      <c r="H2129">
        <v>1426158463</v>
      </c>
      <c r="I2129" s="9">
        <f t="shared" si="132"/>
        <v>42075.463692129633</v>
      </c>
      <c r="J2129">
        <v>1423570063</v>
      </c>
      <c r="K2129" s="9">
        <f t="shared" si="133"/>
        <v>42045.50535879629</v>
      </c>
      <c r="L2129" t="b">
        <v>0</v>
      </c>
      <c r="M2129">
        <v>236</v>
      </c>
      <c r="N2129" t="b">
        <v>0</v>
      </c>
      <c r="O2129" t="s">
        <v>8282</v>
      </c>
      <c r="P2129" s="5">
        <f t="shared" si="134"/>
        <v>28.842857142857142</v>
      </c>
      <c r="Q2129" s="13" t="s">
        <v>8247</v>
      </c>
      <c r="R2129" s="15">
        <f t="shared" si="135"/>
        <v>34.220338983050844</v>
      </c>
      <c r="S2129" t="s">
        <v>8333</v>
      </c>
      <c r="T2129" t="s">
        <v>8334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 s="13" t="s">
        <v>8229</v>
      </c>
      <c r="E2130">
        <v>15000</v>
      </c>
      <c r="F2130">
        <v>25</v>
      </c>
      <c r="G2130" t="s">
        <v>8221</v>
      </c>
      <c r="H2130">
        <v>1411324369</v>
      </c>
      <c r="I2130" s="9">
        <f t="shared" si="132"/>
        <v>41903.772789351853</v>
      </c>
      <c r="J2130">
        <v>1406140369</v>
      </c>
      <c r="K2130" s="9">
        <f t="shared" si="133"/>
        <v>41843.772789351853</v>
      </c>
      <c r="L2130" t="b">
        <v>0</v>
      </c>
      <c r="M2130">
        <v>1</v>
      </c>
      <c r="N2130" t="b">
        <v>0</v>
      </c>
      <c r="O2130" t="s">
        <v>8282</v>
      </c>
      <c r="P2130" s="5">
        <f t="shared" si="134"/>
        <v>0.16666666666666669</v>
      </c>
      <c r="Q2130" s="13" t="s">
        <v>8251</v>
      </c>
      <c r="R2130" s="15">
        <f t="shared" si="135"/>
        <v>25</v>
      </c>
      <c r="S2130" t="s">
        <v>8333</v>
      </c>
      <c r="T2130" t="s">
        <v>8334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 s="13" t="s">
        <v>8224</v>
      </c>
      <c r="E2131">
        <v>2000</v>
      </c>
      <c r="F2131">
        <v>236</v>
      </c>
      <c r="G2131" t="s">
        <v>8221</v>
      </c>
      <c r="H2131">
        <v>1457570100</v>
      </c>
      <c r="I2131" s="9">
        <f t="shared" si="132"/>
        <v>42439.024305555555</v>
      </c>
      <c r="J2131">
        <v>1454978100</v>
      </c>
      <c r="K2131" s="9">
        <f t="shared" si="133"/>
        <v>42409.024305555555</v>
      </c>
      <c r="L2131" t="b">
        <v>0</v>
      </c>
      <c r="M2131">
        <v>12</v>
      </c>
      <c r="N2131" t="b">
        <v>0</v>
      </c>
      <c r="O2131" t="s">
        <v>8282</v>
      </c>
      <c r="P2131" s="5">
        <f t="shared" si="134"/>
        <v>11.799999999999999</v>
      </c>
      <c r="Q2131" s="13" t="s">
        <v>8246</v>
      </c>
      <c r="R2131" s="15">
        <f t="shared" si="135"/>
        <v>19.666666666666668</v>
      </c>
      <c r="S2131" t="s">
        <v>8333</v>
      </c>
      <c r="T2131" t="s">
        <v>8334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 s="13" t="s">
        <v>8224</v>
      </c>
      <c r="E2132">
        <v>42000</v>
      </c>
      <c r="F2132">
        <v>85</v>
      </c>
      <c r="G2132" t="s">
        <v>8221</v>
      </c>
      <c r="H2132">
        <v>1408154663</v>
      </c>
      <c r="I2132" s="9">
        <f t="shared" si="132"/>
        <v>41867.086377314816</v>
      </c>
      <c r="J2132">
        <v>1405130663</v>
      </c>
      <c r="K2132" s="9">
        <f t="shared" si="133"/>
        <v>41832.086377314816</v>
      </c>
      <c r="L2132" t="b">
        <v>0</v>
      </c>
      <c r="M2132">
        <v>4</v>
      </c>
      <c r="N2132" t="b">
        <v>0</v>
      </c>
      <c r="O2132" t="s">
        <v>8282</v>
      </c>
      <c r="P2132" s="5">
        <f t="shared" si="134"/>
        <v>0.20238095238095236</v>
      </c>
      <c r="Q2132" s="13" t="s">
        <v>8246</v>
      </c>
      <c r="R2132" s="15">
        <f t="shared" si="135"/>
        <v>21.25</v>
      </c>
      <c r="S2132" t="s">
        <v>8333</v>
      </c>
      <c r="T2132" t="s">
        <v>8334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 s="13" t="s">
        <v>8224</v>
      </c>
      <c r="E2133">
        <v>500</v>
      </c>
      <c r="F2133">
        <v>25</v>
      </c>
      <c r="G2133" t="s">
        <v>8221</v>
      </c>
      <c r="H2133">
        <v>1436677091</v>
      </c>
      <c r="I2133" s="9">
        <f t="shared" si="132"/>
        <v>42197.207071759258</v>
      </c>
      <c r="J2133">
        <v>1434085091</v>
      </c>
      <c r="K2133" s="9">
        <f t="shared" si="133"/>
        <v>42167.207071759258</v>
      </c>
      <c r="L2133" t="b">
        <v>0</v>
      </c>
      <c r="M2133">
        <v>3</v>
      </c>
      <c r="N2133" t="b">
        <v>0</v>
      </c>
      <c r="O2133" t="s">
        <v>8282</v>
      </c>
      <c r="P2133" s="5">
        <f t="shared" si="134"/>
        <v>5</v>
      </c>
      <c r="Q2133" s="13" t="s">
        <v>8246</v>
      </c>
      <c r="R2133" s="15">
        <f t="shared" si="135"/>
        <v>8.3333333333333339</v>
      </c>
      <c r="S2133" t="s">
        <v>8333</v>
      </c>
      <c r="T2133" t="s">
        <v>8334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 s="13" t="s">
        <v>8224</v>
      </c>
      <c r="E2134">
        <v>100000</v>
      </c>
      <c r="F2134">
        <v>2112.9899999999998</v>
      </c>
      <c r="G2134" t="s">
        <v>8221</v>
      </c>
      <c r="H2134">
        <v>1391427692</v>
      </c>
      <c r="I2134" s="9">
        <f t="shared" si="132"/>
        <v>41673.487175925926</v>
      </c>
      <c r="J2134">
        <v>1388835692</v>
      </c>
      <c r="K2134" s="9">
        <f t="shared" si="133"/>
        <v>41643.487175925926</v>
      </c>
      <c r="L2134" t="b">
        <v>0</v>
      </c>
      <c r="M2134">
        <v>99</v>
      </c>
      <c r="N2134" t="b">
        <v>0</v>
      </c>
      <c r="O2134" t="s">
        <v>8282</v>
      </c>
      <c r="P2134" s="5">
        <f t="shared" si="134"/>
        <v>2.1129899999999995</v>
      </c>
      <c r="Q2134" s="13" t="s">
        <v>8246</v>
      </c>
      <c r="R2134" s="15">
        <f t="shared" si="135"/>
        <v>21.34333333333333</v>
      </c>
      <c r="S2134" t="s">
        <v>8333</v>
      </c>
      <c r="T2134" t="s">
        <v>8334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 s="13" t="s">
        <v>8224</v>
      </c>
      <c r="E2135">
        <v>1000</v>
      </c>
      <c r="F2135">
        <v>16</v>
      </c>
      <c r="G2135" t="s">
        <v>8221</v>
      </c>
      <c r="H2135">
        <v>1303628340</v>
      </c>
      <c r="I2135" s="9">
        <f t="shared" si="132"/>
        <v>40657.290972222225</v>
      </c>
      <c r="J2135">
        <v>1300328399</v>
      </c>
      <c r="K2135" s="9">
        <f t="shared" si="133"/>
        <v>40619.097210648149</v>
      </c>
      <c r="L2135" t="b">
        <v>0</v>
      </c>
      <c r="M2135">
        <v>3</v>
      </c>
      <c r="N2135" t="b">
        <v>0</v>
      </c>
      <c r="O2135" t="s">
        <v>8282</v>
      </c>
      <c r="P2135" s="5">
        <f t="shared" si="134"/>
        <v>1.6</v>
      </c>
      <c r="Q2135" s="13" t="s">
        <v>8246</v>
      </c>
      <c r="R2135" s="15">
        <f t="shared" si="135"/>
        <v>5.333333333333333</v>
      </c>
      <c r="S2135" t="s">
        <v>8333</v>
      </c>
      <c r="T2135" t="s">
        <v>8334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 s="13" t="s">
        <v>8224</v>
      </c>
      <c r="E2136">
        <v>6000</v>
      </c>
      <c r="F2136">
        <v>104</v>
      </c>
      <c r="G2136" t="s">
        <v>8221</v>
      </c>
      <c r="H2136">
        <v>1367097391</v>
      </c>
      <c r="I2136" s="9">
        <f t="shared" si="132"/>
        <v>41391.886469907404</v>
      </c>
      <c r="J2136">
        <v>1364505391</v>
      </c>
      <c r="K2136" s="9">
        <f t="shared" si="133"/>
        <v>41361.886469907404</v>
      </c>
      <c r="L2136" t="b">
        <v>0</v>
      </c>
      <c r="M2136">
        <v>3</v>
      </c>
      <c r="N2136" t="b">
        <v>0</v>
      </c>
      <c r="O2136" t="s">
        <v>8282</v>
      </c>
      <c r="P2136" s="5">
        <f t="shared" si="134"/>
        <v>1.7333333333333332</v>
      </c>
      <c r="Q2136" s="13" t="s">
        <v>8246</v>
      </c>
      <c r="R2136" s="15">
        <f t="shared" si="135"/>
        <v>34.666666666666664</v>
      </c>
      <c r="S2136" t="s">
        <v>8333</v>
      </c>
      <c r="T2136" t="s">
        <v>8334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 s="13" t="s">
        <v>8224</v>
      </c>
      <c r="E2137">
        <v>5000</v>
      </c>
      <c r="F2137">
        <v>478</v>
      </c>
      <c r="G2137" t="s">
        <v>8221</v>
      </c>
      <c r="H2137">
        <v>1349392033</v>
      </c>
      <c r="I2137" s="9">
        <f t="shared" si="132"/>
        <v>41186.963344907403</v>
      </c>
      <c r="J2137">
        <v>1346800033</v>
      </c>
      <c r="K2137" s="9">
        <f t="shared" si="133"/>
        <v>41156.963344907403</v>
      </c>
      <c r="L2137" t="b">
        <v>0</v>
      </c>
      <c r="M2137">
        <v>22</v>
      </c>
      <c r="N2137" t="b">
        <v>0</v>
      </c>
      <c r="O2137" t="s">
        <v>8282</v>
      </c>
      <c r="P2137" s="5">
        <f t="shared" si="134"/>
        <v>9.56</v>
      </c>
      <c r="Q2137" s="13" t="s">
        <v>8246</v>
      </c>
      <c r="R2137" s="15">
        <f t="shared" si="135"/>
        <v>21.727272727272727</v>
      </c>
      <c r="S2137" t="s">
        <v>8333</v>
      </c>
      <c r="T2137" t="s">
        <v>8334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 s="13" t="s">
        <v>8224</v>
      </c>
      <c r="E2138">
        <v>80000</v>
      </c>
      <c r="F2138">
        <v>47.69</v>
      </c>
      <c r="G2138" t="s">
        <v>8221</v>
      </c>
      <c r="H2138">
        <v>1382184786</v>
      </c>
      <c r="I2138" s="9">
        <f t="shared" si="132"/>
        <v>41566.509097222224</v>
      </c>
      <c r="J2138">
        <v>1379592786</v>
      </c>
      <c r="K2138" s="9">
        <f t="shared" si="133"/>
        <v>41536.509097222224</v>
      </c>
      <c r="L2138" t="b">
        <v>0</v>
      </c>
      <c r="M2138">
        <v>4</v>
      </c>
      <c r="N2138" t="b">
        <v>0</v>
      </c>
      <c r="O2138" t="s">
        <v>8282</v>
      </c>
      <c r="P2138" s="5">
        <f t="shared" si="134"/>
        <v>5.9612499999999999E-2</v>
      </c>
      <c r="Q2138" s="13" t="s">
        <v>8246</v>
      </c>
      <c r="R2138" s="15">
        <f t="shared" si="135"/>
        <v>11.922499999999999</v>
      </c>
      <c r="S2138" t="s">
        <v>8333</v>
      </c>
      <c r="T2138" t="s">
        <v>8334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 s="13" t="s">
        <v>8229</v>
      </c>
      <c r="E2139">
        <v>50000</v>
      </c>
      <c r="F2139">
        <v>14203</v>
      </c>
      <c r="G2139" t="s">
        <v>8221</v>
      </c>
      <c r="H2139">
        <v>1417804229</v>
      </c>
      <c r="I2139" s="9">
        <f t="shared" si="132"/>
        <v>41978.771168981482</v>
      </c>
      <c r="J2139">
        <v>1415212229</v>
      </c>
      <c r="K2139" s="9">
        <f t="shared" si="133"/>
        <v>41948.771168981482</v>
      </c>
      <c r="L2139" t="b">
        <v>0</v>
      </c>
      <c r="M2139">
        <v>534</v>
      </c>
      <c r="N2139" t="b">
        <v>0</v>
      </c>
      <c r="O2139" t="s">
        <v>8282</v>
      </c>
      <c r="P2139" s="5">
        <f t="shared" si="134"/>
        <v>28.405999999999999</v>
      </c>
      <c r="Q2139" s="13" t="s">
        <v>8251</v>
      </c>
      <c r="R2139" s="15">
        <f t="shared" si="135"/>
        <v>26.59737827715356</v>
      </c>
      <c r="S2139" t="s">
        <v>8333</v>
      </c>
      <c r="T2139" t="s">
        <v>8334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 s="13" t="s">
        <v>8225</v>
      </c>
      <c r="E2140">
        <v>1000</v>
      </c>
      <c r="F2140">
        <v>128</v>
      </c>
      <c r="G2140" t="s">
        <v>8221</v>
      </c>
      <c r="H2140">
        <v>1383959939</v>
      </c>
      <c r="I2140" s="9">
        <f t="shared" si="132"/>
        <v>41587.054849537039</v>
      </c>
      <c r="J2140">
        <v>1381364339</v>
      </c>
      <c r="K2140" s="9">
        <f t="shared" si="133"/>
        <v>41557.013182870374</v>
      </c>
      <c r="L2140" t="b">
        <v>0</v>
      </c>
      <c r="M2140">
        <v>12</v>
      </c>
      <c r="N2140" t="b">
        <v>0</v>
      </c>
      <c r="O2140" t="s">
        <v>8282</v>
      </c>
      <c r="P2140" s="5">
        <f t="shared" si="134"/>
        <v>12.8</v>
      </c>
      <c r="Q2140" s="13" t="s">
        <v>8247</v>
      </c>
      <c r="R2140" s="15">
        <f t="shared" si="135"/>
        <v>10.666666666666666</v>
      </c>
      <c r="S2140" t="s">
        <v>8333</v>
      </c>
      <c r="T2140" t="s">
        <v>8334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 s="13" t="s">
        <v>8224</v>
      </c>
      <c r="E2141">
        <v>30000</v>
      </c>
      <c r="F2141">
        <v>1626</v>
      </c>
      <c r="G2141" t="s">
        <v>8221</v>
      </c>
      <c r="H2141">
        <v>1478196008</v>
      </c>
      <c r="I2141" s="9">
        <f t="shared" si="132"/>
        <v>42677.750092592592</v>
      </c>
      <c r="J2141">
        <v>1475604008</v>
      </c>
      <c r="K2141" s="9">
        <f t="shared" si="133"/>
        <v>42647.750092592592</v>
      </c>
      <c r="L2141" t="b">
        <v>0</v>
      </c>
      <c r="M2141">
        <v>56</v>
      </c>
      <c r="N2141" t="b">
        <v>0</v>
      </c>
      <c r="O2141" t="s">
        <v>8282</v>
      </c>
      <c r="P2141" s="5">
        <f t="shared" si="134"/>
        <v>5.42</v>
      </c>
      <c r="Q2141" s="13" t="s">
        <v>8246</v>
      </c>
      <c r="R2141" s="15">
        <f t="shared" si="135"/>
        <v>29.035714285714285</v>
      </c>
      <c r="S2141" t="s">
        <v>8333</v>
      </c>
      <c r="T2141" t="s">
        <v>8334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 s="13" t="s">
        <v>8224</v>
      </c>
      <c r="E2142">
        <v>500000</v>
      </c>
      <c r="F2142">
        <v>560</v>
      </c>
      <c r="G2142" t="s">
        <v>8221</v>
      </c>
      <c r="H2142">
        <v>1357934424</v>
      </c>
      <c r="I2142" s="9">
        <f t="shared" si="132"/>
        <v>41285.833611111113</v>
      </c>
      <c r="J2142">
        <v>1355342424</v>
      </c>
      <c r="K2142" s="9">
        <f t="shared" si="133"/>
        <v>41255.833611111113</v>
      </c>
      <c r="L2142" t="b">
        <v>0</v>
      </c>
      <c r="M2142">
        <v>11</v>
      </c>
      <c r="N2142" t="b">
        <v>0</v>
      </c>
      <c r="O2142" t="s">
        <v>8282</v>
      </c>
      <c r="P2142" s="5">
        <f t="shared" si="134"/>
        <v>0.11199999999999999</v>
      </c>
      <c r="Q2142" s="13" t="s">
        <v>8246</v>
      </c>
      <c r="R2142" s="15">
        <f t="shared" si="135"/>
        <v>50.909090909090907</v>
      </c>
      <c r="S2142" t="s">
        <v>8333</v>
      </c>
      <c r="T2142" t="s">
        <v>8334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 s="13" t="s">
        <v>8224</v>
      </c>
      <c r="E2143">
        <v>15000</v>
      </c>
      <c r="F2143">
        <v>0</v>
      </c>
      <c r="G2143" t="s">
        <v>8221</v>
      </c>
      <c r="H2143">
        <v>1415947159</v>
      </c>
      <c r="I2143" s="9">
        <f t="shared" si="132"/>
        <v>41957.277303240742</v>
      </c>
      <c r="J2143">
        <v>1413351559</v>
      </c>
      <c r="K2143" s="9">
        <f t="shared" si="133"/>
        <v>41927.235636574071</v>
      </c>
      <c r="L2143" t="b">
        <v>0</v>
      </c>
      <c r="M2143">
        <v>0</v>
      </c>
      <c r="N2143" t="b">
        <v>0</v>
      </c>
      <c r="O2143" t="s">
        <v>8282</v>
      </c>
      <c r="P2143" s="5">
        <f t="shared" si="134"/>
        <v>0</v>
      </c>
      <c r="Q2143" s="13" t="s">
        <v>8246</v>
      </c>
      <c r="R2143" s="15" t="str">
        <f t="shared" si="135"/>
        <v>0</v>
      </c>
      <c r="S2143" t="s">
        <v>8333</v>
      </c>
      <c r="T2143" t="s">
        <v>8334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 s="13" t="s">
        <v>8236</v>
      </c>
      <c r="E2144">
        <v>10500</v>
      </c>
      <c r="F2144">
        <v>601</v>
      </c>
      <c r="G2144" t="s">
        <v>8221</v>
      </c>
      <c r="H2144">
        <v>1451494210</v>
      </c>
      <c r="I2144" s="9">
        <f t="shared" si="132"/>
        <v>42368.701504629629</v>
      </c>
      <c r="J2144">
        <v>1449075010</v>
      </c>
      <c r="K2144" s="9">
        <f t="shared" si="133"/>
        <v>42340.701504629629</v>
      </c>
      <c r="L2144" t="b">
        <v>0</v>
      </c>
      <c r="M2144">
        <v>12</v>
      </c>
      <c r="N2144" t="b">
        <v>0</v>
      </c>
      <c r="O2144" t="s">
        <v>8282</v>
      </c>
      <c r="P2144" s="5">
        <f t="shared" si="134"/>
        <v>5.7238095238095239</v>
      </c>
      <c r="Q2144" s="13" t="s">
        <v>8249</v>
      </c>
      <c r="R2144" s="15">
        <f t="shared" si="135"/>
        <v>50.083333333333336</v>
      </c>
      <c r="S2144" t="s">
        <v>8333</v>
      </c>
      <c r="T2144" t="s">
        <v>8334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 s="13" t="s">
        <v>8224</v>
      </c>
      <c r="E2145">
        <v>2000</v>
      </c>
      <c r="F2145">
        <v>225</v>
      </c>
      <c r="G2145" t="s">
        <v>8221</v>
      </c>
      <c r="H2145">
        <v>1279738800</v>
      </c>
      <c r="I2145" s="9">
        <f t="shared" si="132"/>
        <v>40380.791666666664</v>
      </c>
      <c r="J2145">
        <v>1275599812</v>
      </c>
      <c r="K2145" s="9">
        <f t="shared" si="133"/>
        <v>40332.886712962965</v>
      </c>
      <c r="L2145" t="b">
        <v>0</v>
      </c>
      <c r="M2145">
        <v>5</v>
      </c>
      <c r="N2145" t="b">
        <v>0</v>
      </c>
      <c r="O2145" t="s">
        <v>8282</v>
      </c>
      <c r="P2145" s="5">
        <f t="shared" si="134"/>
        <v>11.25</v>
      </c>
      <c r="Q2145" s="13" t="s">
        <v>8246</v>
      </c>
      <c r="R2145" s="15">
        <f t="shared" si="135"/>
        <v>45</v>
      </c>
      <c r="S2145" t="s">
        <v>8333</v>
      </c>
      <c r="T2145" t="s">
        <v>8334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 s="13" t="s">
        <v>8224</v>
      </c>
      <c r="E2146">
        <v>35500</v>
      </c>
      <c r="F2146">
        <v>607</v>
      </c>
      <c r="G2146" t="s">
        <v>8221</v>
      </c>
      <c r="H2146">
        <v>1379164040</v>
      </c>
      <c r="I2146" s="9">
        <f t="shared" si="132"/>
        <v>41531.546759259261</v>
      </c>
      <c r="J2146">
        <v>1376399240</v>
      </c>
      <c r="K2146" s="9">
        <f t="shared" si="133"/>
        <v>41499.546759259261</v>
      </c>
      <c r="L2146" t="b">
        <v>0</v>
      </c>
      <c r="M2146">
        <v>24</v>
      </c>
      <c r="N2146" t="b">
        <v>0</v>
      </c>
      <c r="O2146" t="s">
        <v>8282</v>
      </c>
      <c r="P2146" s="5">
        <f t="shared" si="134"/>
        <v>1.7098591549295776</v>
      </c>
      <c r="Q2146" s="13" t="s">
        <v>8246</v>
      </c>
      <c r="R2146" s="15">
        <f t="shared" si="135"/>
        <v>25.291666666666668</v>
      </c>
      <c r="S2146" t="s">
        <v>8333</v>
      </c>
      <c r="T2146" t="s">
        <v>8334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 s="13" t="s">
        <v>8224</v>
      </c>
      <c r="E2147">
        <v>15000</v>
      </c>
      <c r="F2147">
        <v>4565</v>
      </c>
      <c r="G2147" t="s">
        <v>8221</v>
      </c>
      <c r="H2147">
        <v>1385534514</v>
      </c>
      <c r="I2147" s="9">
        <f t="shared" si="132"/>
        <v>41605.279097222221</v>
      </c>
      <c r="J2147">
        <v>1382938914</v>
      </c>
      <c r="K2147" s="9">
        <f t="shared" si="133"/>
        <v>41575.237430555557</v>
      </c>
      <c r="L2147" t="b">
        <v>0</v>
      </c>
      <c r="M2147">
        <v>89</v>
      </c>
      <c r="N2147" t="b">
        <v>0</v>
      </c>
      <c r="O2147" t="s">
        <v>8282</v>
      </c>
      <c r="P2147" s="5">
        <f t="shared" si="134"/>
        <v>30.433333333333334</v>
      </c>
      <c r="Q2147" s="13" t="s">
        <v>8246</v>
      </c>
      <c r="R2147" s="15">
        <f t="shared" si="135"/>
        <v>51.292134831460672</v>
      </c>
      <c r="S2147" t="s">
        <v>8333</v>
      </c>
      <c r="T2147" t="s">
        <v>8334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 s="13" t="s">
        <v>8224</v>
      </c>
      <c r="E2148">
        <v>5000</v>
      </c>
      <c r="F2148">
        <v>1</v>
      </c>
      <c r="G2148" t="s">
        <v>8221</v>
      </c>
      <c r="H2148">
        <v>1455207510</v>
      </c>
      <c r="I2148" s="9">
        <f t="shared" si="132"/>
        <v>42411.679513888885</v>
      </c>
      <c r="J2148">
        <v>1453997910</v>
      </c>
      <c r="K2148" s="9">
        <f t="shared" si="133"/>
        <v>42397.679513888885</v>
      </c>
      <c r="L2148" t="b">
        <v>0</v>
      </c>
      <c r="M2148">
        <v>1</v>
      </c>
      <c r="N2148" t="b">
        <v>0</v>
      </c>
      <c r="O2148" t="s">
        <v>8282</v>
      </c>
      <c r="P2148" s="5">
        <f t="shared" si="134"/>
        <v>0.02</v>
      </c>
      <c r="Q2148" s="13" t="s">
        <v>8246</v>
      </c>
      <c r="R2148" s="15">
        <f t="shared" si="135"/>
        <v>1</v>
      </c>
      <c r="S2148" t="s">
        <v>8333</v>
      </c>
      <c r="T2148" t="s">
        <v>8334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 s="13" t="s">
        <v>8224</v>
      </c>
      <c r="E2149">
        <v>390000</v>
      </c>
      <c r="F2149">
        <v>2716</v>
      </c>
      <c r="G2149" t="s">
        <v>8221</v>
      </c>
      <c r="H2149">
        <v>1416125148</v>
      </c>
      <c r="I2149" s="9">
        <f t="shared" si="132"/>
        <v>41959.337361111116</v>
      </c>
      <c r="J2149">
        <v>1413356748</v>
      </c>
      <c r="K2149" s="9">
        <f t="shared" si="133"/>
        <v>41927.295694444445</v>
      </c>
      <c r="L2149" t="b">
        <v>0</v>
      </c>
      <c r="M2149">
        <v>55</v>
      </c>
      <c r="N2149" t="b">
        <v>0</v>
      </c>
      <c r="O2149" t="s">
        <v>8282</v>
      </c>
      <c r="P2149" s="5">
        <f t="shared" si="134"/>
        <v>0.69641025641025645</v>
      </c>
      <c r="Q2149" s="13" t="s">
        <v>8246</v>
      </c>
      <c r="R2149" s="15">
        <f t="shared" si="135"/>
        <v>49.381818181818183</v>
      </c>
      <c r="S2149" t="s">
        <v>8333</v>
      </c>
      <c r="T2149" t="s">
        <v>8334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 s="13" t="s">
        <v>8225</v>
      </c>
      <c r="E2150">
        <v>100</v>
      </c>
      <c r="F2150">
        <v>2</v>
      </c>
      <c r="G2150" t="s">
        <v>8221</v>
      </c>
      <c r="H2150">
        <v>1427992582</v>
      </c>
      <c r="I2150" s="9">
        <f t="shared" si="132"/>
        <v>42096.691921296297</v>
      </c>
      <c r="J2150">
        <v>1425404182</v>
      </c>
      <c r="K2150" s="9">
        <f t="shared" si="133"/>
        <v>42066.733587962968</v>
      </c>
      <c r="L2150" t="b">
        <v>0</v>
      </c>
      <c r="M2150">
        <v>2</v>
      </c>
      <c r="N2150" t="b">
        <v>0</v>
      </c>
      <c r="O2150" t="s">
        <v>8282</v>
      </c>
      <c r="P2150" s="5">
        <f t="shared" si="134"/>
        <v>2</v>
      </c>
      <c r="Q2150" s="13" t="s">
        <v>8247</v>
      </c>
      <c r="R2150" s="15">
        <f t="shared" si="135"/>
        <v>1</v>
      </c>
      <c r="S2150" t="s">
        <v>8333</v>
      </c>
      <c r="T2150" t="s">
        <v>8334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 s="13" t="s">
        <v>8224</v>
      </c>
      <c r="E2151">
        <v>2000</v>
      </c>
      <c r="F2151">
        <v>0</v>
      </c>
      <c r="G2151" t="s">
        <v>8221</v>
      </c>
      <c r="H2151">
        <v>1280534400</v>
      </c>
      <c r="I2151" s="9">
        <f t="shared" si="132"/>
        <v>40390</v>
      </c>
      <c r="J2151">
        <v>1277512556</v>
      </c>
      <c r="K2151" s="9">
        <f t="shared" si="133"/>
        <v>40355.024953703702</v>
      </c>
      <c r="L2151" t="b">
        <v>0</v>
      </c>
      <c r="M2151">
        <v>0</v>
      </c>
      <c r="N2151" t="b">
        <v>0</v>
      </c>
      <c r="O2151" t="s">
        <v>8282</v>
      </c>
      <c r="P2151" s="5">
        <f t="shared" si="134"/>
        <v>0</v>
      </c>
      <c r="Q2151" s="13" t="s">
        <v>8246</v>
      </c>
      <c r="R2151" s="15" t="str">
        <f t="shared" si="135"/>
        <v>0</v>
      </c>
      <c r="S2151" t="s">
        <v>8333</v>
      </c>
      <c r="T2151" t="s">
        <v>8334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 s="13" t="s">
        <v>8234</v>
      </c>
      <c r="E2152">
        <v>50000</v>
      </c>
      <c r="F2152">
        <v>405</v>
      </c>
      <c r="G2152" t="s">
        <v>8221</v>
      </c>
      <c r="H2152">
        <v>1468392599</v>
      </c>
      <c r="I2152" s="9">
        <f t="shared" si="132"/>
        <v>42564.284710648149</v>
      </c>
      <c r="J2152">
        <v>1465800599</v>
      </c>
      <c r="K2152" s="9">
        <f t="shared" si="133"/>
        <v>42534.284710648149</v>
      </c>
      <c r="L2152" t="b">
        <v>0</v>
      </c>
      <c r="M2152">
        <v>4</v>
      </c>
      <c r="N2152" t="b">
        <v>0</v>
      </c>
      <c r="O2152" t="s">
        <v>8282</v>
      </c>
      <c r="P2152" s="5">
        <f t="shared" si="134"/>
        <v>0.80999999999999994</v>
      </c>
      <c r="Q2152" s="13" t="s">
        <v>8254</v>
      </c>
      <c r="R2152" s="15">
        <f t="shared" si="135"/>
        <v>101.25</v>
      </c>
      <c r="S2152" t="s">
        <v>8333</v>
      </c>
      <c r="T2152" t="s">
        <v>8334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 s="13" t="s">
        <v>8224</v>
      </c>
      <c r="E2153">
        <v>45000</v>
      </c>
      <c r="F2153">
        <v>118</v>
      </c>
      <c r="G2153" t="s">
        <v>8221</v>
      </c>
      <c r="H2153">
        <v>1467231614</v>
      </c>
      <c r="I2153" s="9">
        <f t="shared" si="132"/>
        <v>42550.847384259265</v>
      </c>
      <c r="J2153">
        <v>1464639614</v>
      </c>
      <c r="K2153" s="9">
        <f t="shared" si="133"/>
        <v>42520.847384259265</v>
      </c>
      <c r="L2153" t="b">
        <v>0</v>
      </c>
      <c r="M2153">
        <v>6</v>
      </c>
      <c r="N2153" t="b">
        <v>0</v>
      </c>
      <c r="O2153" t="s">
        <v>8282</v>
      </c>
      <c r="P2153" s="5">
        <f t="shared" si="134"/>
        <v>0.26222222222222225</v>
      </c>
      <c r="Q2153" s="13" t="s">
        <v>8246</v>
      </c>
      <c r="R2153" s="15">
        <f t="shared" si="135"/>
        <v>19.666666666666668</v>
      </c>
      <c r="S2153" t="s">
        <v>8333</v>
      </c>
      <c r="T2153" t="s">
        <v>8334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 s="13" t="s">
        <v>8224</v>
      </c>
      <c r="E2154">
        <v>30000</v>
      </c>
      <c r="F2154">
        <v>50</v>
      </c>
      <c r="G2154" t="s">
        <v>8221</v>
      </c>
      <c r="H2154">
        <v>1394909909</v>
      </c>
      <c r="I2154" s="9">
        <f t="shared" si="132"/>
        <v>41713.790613425925</v>
      </c>
      <c r="J2154">
        <v>1392321509</v>
      </c>
      <c r="K2154" s="9">
        <f t="shared" si="133"/>
        <v>41683.832280092596</v>
      </c>
      <c r="L2154" t="b">
        <v>0</v>
      </c>
      <c r="M2154">
        <v>4</v>
      </c>
      <c r="N2154" t="b">
        <v>0</v>
      </c>
      <c r="O2154" t="s">
        <v>8282</v>
      </c>
      <c r="P2154" s="5">
        <f t="shared" si="134"/>
        <v>0.16666666666666669</v>
      </c>
      <c r="Q2154" s="13" t="s">
        <v>8246</v>
      </c>
      <c r="R2154" s="15">
        <f t="shared" si="135"/>
        <v>12.5</v>
      </c>
      <c r="S2154" t="s">
        <v>8333</v>
      </c>
      <c r="T2154" t="s">
        <v>8334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 s="13" t="s">
        <v>8224</v>
      </c>
      <c r="E2155">
        <v>372625</v>
      </c>
      <c r="F2155">
        <v>34</v>
      </c>
      <c r="G2155" t="s">
        <v>8221</v>
      </c>
      <c r="H2155">
        <v>1420876740</v>
      </c>
      <c r="I2155" s="9">
        <f t="shared" si="132"/>
        <v>42014.332638888889</v>
      </c>
      <c r="J2155">
        <v>1417470718</v>
      </c>
      <c r="K2155" s="9">
        <f t="shared" si="133"/>
        <v>41974.911087962959</v>
      </c>
      <c r="L2155" t="b">
        <v>0</v>
      </c>
      <c r="M2155">
        <v>4</v>
      </c>
      <c r="N2155" t="b">
        <v>0</v>
      </c>
      <c r="O2155" t="s">
        <v>8282</v>
      </c>
      <c r="P2155" s="5">
        <f t="shared" si="134"/>
        <v>9.124454880912446E-3</v>
      </c>
      <c r="Q2155" s="13" t="s">
        <v>8246</v>
      </c>
      <c r="R2155" s="15">
        <f t="shared" si="135"/>
        <v>8.5</v>
      </c>
      <c r="S2155" t="s">
        <v>8333</v>
      </c>
      <c r="T2155" t="s">
        <v>8334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 s="13" t="s">
        <v>8224</v>
      </c>
      <c r="E2156">
        <v>250</v>
      </c>
      <c r="F2156">
        <v>2</v>
      </c>
      <c r="G2156" t="s">
        <v>8221</v>
      </c>
      <c r="H2156">
        <v>1390921827</v>
      </c>
      <c r="I2156" s="9">
        <f t="shared" si="132"/>
        <v>41667.632256944446</v>
      </c>
      <c r="J2156">
        <v>1389193827</v>
      </c>
      <c r="K2156" s="9">
        <f t="shared" si="133"/>
        <v>41647.632256944446</v>
      </c>
      <c r="L2156" t="b">
        <v>0</v>
      </c>
      <c r="M2156">
        <v>2</v>
      </c>
      <c r="N2156" t="b">
        <v>0</v>
      </c>
      <c r="O2156" t="s">
        <v>8282</v>
      </c>
      <c r="P2156" s="5">
        <f t="shared" si="134"/>
        <v>0.8</v>
      </c>
      <c r="Q2156" s="13" t="s">
        <v>8246</v>
      </c>
      <c r="R2156" s="15">
        <f t="shared" si="135"/>
        <v>1</v>
      </c>
      <c r="S2156" t="s">
        <v>8333</v>
      </c>
      <c r="T2156" t="s">
        <v>8334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 s="13" t="s">
        <v>8225</v>
      </c>
      <c r="E2157">
        <v>5000</v>
      </c>
      <c r="F2157">
        <v>115</v>
      </c>
      <c r="G2157" t="s">
        <v>8221</v>
      </c>
      <c r="H2157">
        <v>1459443385</v>
      </c>
      <c r="I2157" s="9">
        <f t="shared" si="132"/>
        <v>42460.70584490741</v>
      </c>
      <c r="J2157">
        <v>1456854985</v>
      </c>
      <c r="K2157" s="9">
        <f t="shared" si="133"/>
        <v>42430.747511574074</v>
      </c>
      <c r="L2157" t="b">
        <v>0</v>
      </c>
      <c r="M2157">
        <v>5</v>
      </c>
      <c r="N2157" t="b">
        <v>0</v>
      </c>
      <c r="O2157" t="s">
        <v>8282</v>
      </c>
      <c r="P2157" s="5">
        <f t="shared" si="134"/>
        <v>2.2999999999999998</v>
      </c>
      <c r="Q2157" s="13" t="s">
        <v>8247</v>
      </c>
      <c r="R2157" s="15">
        <f t="shared" si="135"/>
        <v>23</v>
      </c>
      <c r="S2157" t="s">
        <v>8333</v>
      </c>
      <c r="T2157" t="s">
        <v>8334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 s="13" t="s">
        <v>8224</v>
      </c>
      <c r="E2158">
        <v>56000</v>
      </c>
      <c r="F2158">
        <v>1493</v>
      </c>
      <c r="G2158" t="s">
        <v>8221</v>
      </c>
      <c r="H2158">
        <v>1379363406</v>
      </c>
      <c r="I2158" s="9">
        <f t="shared" si="132"/>
        <v>41533.85423611111</v>
      </c>
      <c r="J2158">
        <v>1375475406</v>
      </c>
      <c r="K2158" s="9">
        <f t="shared" si="133"/>
        <v>41488.85423611111</v>
      </c>
      <c r="L2158" t="b">
        <v>0</v>
      </c>
      <c r="M2158">
        <v>83</v>
      </c>
      <c r="N2158" t="b">
        <v>0</v>
      </c>
      <c r="O2158" t="s">
        <v>8282</v>
      </c>
      <c r="P2158" s="5">
        <f t="shared" si="134"/>
        <v>2.6660714285714282</v>
      </c>
      <c r="Q2158" s="13" t="s">
        <v>8246</v>
      </c>
      <c r="R2158" s="15">
        <f t="shared" si="135"/>
        <v>17.987951807228917</v>
      </c>
      <c r="S2158" t="s">
        <v>8333</v>
      </c>
      <c r="T2158" t="s">
        <v>8334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 s="13" t="s">
        <v>8224</v>
      </c>
      <c r="E2159">
        <v>75000</v>
      </c>
      <c r="F2159">
        <v>21144</v>
      </c>
      <c r="G2159" t="s">
        <v>8221</v>
      </c>
      <c r="H2159">
        <v>1482479940</v>
      </c>
      <c r="I2159" s="9">
        <f t="shared" si="132"/>
        <v>42727.332638888889</v>
      </c>
      <c r="J2159">
        <v>1479684783</v>
      </c>
      <c r="K2159" s="9">
        <f t="shared" si="133"/>
        <v>42694.98128472222</v>
      </c>
      <c r="L2159" t="b">
        <v>0</v>
      </c>
      <c r="M2159">
        <v>57</v>
      </c>
      <c r="N2159" t="b">
        <v>0</v>
      </c>
      <c r="O2159" t="s">
        <v>8282</v>
      </c>
      <c r="P2159" s="5">
        <f t="shared" si="134"/>
        <v>28.192</v>
      </c>
      <c r="Q2159" s="13" t="s">
        <v>8246</v>
      </c>
      <c r="R2159" s="15">
        <f t="shared" si="135"/>
        <v>370.94736842105266</v>
      </c>
      <c r="S2159" t="s">
        <v>8333</v>
      </c>
      <c r="T2159" t="s">
        <v>8334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 s="13" t="s">
        <v>8224</v>
      </c>
      <c r="E2160">
        <v>300000</v>
      </c>
      <c r="F2160">
        <v>19770.11</v>
      </c>
      <c r="G2160" t="s">
        <v>8221</v>
      </c>
      <c r="H2160">
        <v>1360009774</v>
      </c>
      <c r="I2160" s="9">
        <f t="shared" si="132"/>
        <v>41309.853865740741</v>
      </c>
      <c r="J2160">
        <v>1356121774</v>
      </c>
      <c r="K2160" s="9">
        <f t="shared" si="133"/>
        <v>41264.853865740741</v>
      </c>
      <c r="L2160" t="b">
        <v>0</v>
      </c>
      <c r="M2160">
        <v>311</v>
      </c>
      <c r="N2160" t="b">
        <v>0</v>
      </c>
      <c r="O2160" t="s">
        <v>8282</v>
      </c>
      <c r="P2160" s="5">
        <f t="shared" si="134"/>
        <v>6.5900366666666672</v>
      </c>
      <c r="Q2160" s="13" t="s">
        <v>8246</v>
      </c>
      <c r="R2160" s="15">
        <f t="shared" si="135"/>
        <v>63.569485530546629</v>
      </c>
      <c r="S2160" t="s">
        <v>8333</v>
      </c>
      <c r="T2160" t="s">
        <v>8334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 s="13" t="s">
        <v>8224</v>
      </c>
      <c r="E2161">
        <v>3600</v>
      </c>
      <c r="F2161">
        <v>26</v>
      </c>
      <c r="G2161" t="s">
        <v>8221</v>
      </c>
      <c r="H2161">
        <v>1310837574</v>
      </c>
      <c r="I2161" s="9">
        <f t="shared" si="132"/>
        <v>40740.731180555551</v>
      </c>
      <c r="J2161">
        <v>1308245574</v>
      </c>
      <c r="K2161" s="9">
        <f t="shared" si="133"/>
        <v>40710.731180555551</v>
      </c>
      <c r="L2161" t="b">
        <v>0</v>
      </c>
      <c r="M2161">
        <v>2</v>
      </c>
      <c r="N2161" t="b">
        <v>0</v>
      </c>
      <c r="O2161" t="s">
        <v>8282</v>
      </c>
      <c r="P2161" s="5">
        <f t="shared" si="134"/>
        <v>0.72222222222222221</v>
      </c>
      <c r="Q2161" s="13" t="s">
        <v>8246</v>
      </c>
      <c r="R2161" s="15">
        <f t="shared" si="135"/>
        <v>13</v>
      </c>
      <c r="S2161" t="s">
        <v>8333</v>
      </c>
      <c r="T2161" t="s">
        <v>8334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 s="13" t="s">
        <v>8224</v>
      </c>
      <c r="E2162">
        <v>10000</v>
      </c>
      <c r="F2162">
        <v>85</v>
      </c>
      <c r="G2162" t="s">
        <v>8221</v>
      </c>
      <c r="H2162">
        <v>1337447105</v>
      </c>
      <c r="I2162" s="9">
        <f t="shared" si="132"/>
        <v>41048.711863425924</v>
      </c>
      <c r="J2162">
        <v>1334855105</v>
      </c>
      <c r="K2162" s="9">
        <f t="shared" si="133"/>
        <v>41018.711863425924</v>
      </c>
      <c r="L2162" t="b">
        <v>0</v>
      </c>
      <c r="M2162">
        <v>16</v>
      </c>
      <c r="N2162" t="b">
        <v>0</v>
      </c>
      <c r="O2162" t="s">
        <v>8282</v>
      </c>
      <c r="P2162" s="5">
        <f t="shared" si="134"/>
        <v>0.85000000000000009</v>
      </c>
      <c r="Q2162" s="13" t="s">
        <v>8246</v>
      </c>
      <c r="R2162" s="15">
        <f t="shared" si="135"/>
        <v>5.3125</v>
      </c>
      <c r="S2162" t="s">
        <v>8333</v>
      </c>
      <c r="T2162" t="s">
        <v>8334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 s="13" t="s">
        <v>8224</v>
      </c>
      <c r="E2163">
        <v>400</v>
      </c>
      <c r="F2163">
        <v>463</v>
      </c>
      <c r="G2163" t="s">
        <v>8219</v>
      </c>
      <c r="H2163">
        <v>1443040059</v>
      </c>
      <c r="I2163" s="9">
        <f t="shared" si="132"/>
        <v>42270.852534722217</v>
      </c>
      <c r="J2163">
        <v>1440448059</v>
      </c>
      <c r="K2163" s="9">
        <f t="shared" si="133"/>
        <v>42240.852534722217</v>
      </c>
      <c r="L2163" t="b">
        <v>0</v>
      </c>
      <c r="M2163">
        <v>13</v>
      </c>
      <c r="N2163" t="b">
        <v>1</v>
      </c>
      <c r="O2163" t="s">
        <v>8276</v>
      </c>
      <c r="P2163" s="5">
        <f t="shared" si="134"/>
        <v>115.75</v>
      </c>
      <c r="Q2163" s="13" t="s">
        <v>8246</v>
      </c>
      <c r="R2163" s="15">
        <f t="shared" si="135"/>
        <v>35.615384615384613</v>
      </c>
      <c r="S2163" t="s">
        <v>8325</v>
      </c>
      <c r="T2163" t="s">
        <v>8326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 s="13" t="s">
        <v>8224</v>
      </c>
      <c r="E2164">
        <v>4500</v>
      </c>
      <c r="F2164">
        <v>5052</v>
      </c>
      <c r="G2164" t="s">
        <v>8219</v>
      </c>
      <c r="H2164">
        <v>1406226191</v>
      </c>
      <c r="I2164" s="9">
        <f t="shared" si="132"/>
        <v>41844.766099537039</v>
      </c>
      <c r="J2164">
        <v>1403547791</v>
      </c>
      <c r="K2164" s="9">
        <f t="shared" si="133"/>
        <v>41813.766099537039</v>
      </c>
      <c r="L2164" t="b">
        <v>0</v>
      </c>
      <c r="M2164">
        <v>58</v>
      </c>
      <c r="N2164" t="b">
        <v>1</v>
      </c>
      <c r="O2164" t="s">
        <v>8276</v>
      </c>
      <c r="P2164" s="5">
        <f t="shared" si="134"/>
        <v>112.26666666666667</v>
      </c>
      <c r="Q2164" s="13" t="s">
        <v>8246</v>
      </c>
      <c r="R2164" s="15">
        <f t="shared" si="135"/>
        <v>87.103448275862064</v>
      </c>
      <c r="S2164" t="s">
        <v>8325</v>
      </c>
      <c r="T2164" t="s">
        <v>8326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 s="13" t="s">
        <v>8224</v>
      </c>
      <c r="E2165">
        <v>2500</v>
      </c>
      <c r="F2165">
        <v>3305</v>
      </c>
      <c r="G2165" t="s">
        <v>8219</v>
      </c>
      <c r="H2165">
        <v>1433735400</v>
      </c>
      <c r="I2165" s="9">
        <f t="shared" si="132"/>
        <v>42163.159722222219</v>
      </c>
      <c r="J2165">
        <v>1429306520</v>
      </c>
      <c r="K2165" s="9">
        <f t="shared" si="133"/>
        <v>42111.899537037039</v>
      </c>
      <c r="L2165" t="b">
        <v>0</v>
      </c>
      <c r="M2165">
        <v>44</v>
      </c>
      <c r="N2165" t="b">
        <v>1</v>
      </c>
      <c r="O2165" t="s">
        <v>8276</v>
      </c>
      <c r="P2165" s="5">
        <f t="shared" si="134"/>
        <v>132.20000000000002</v>
      </c>
      <c r="Q2165" s="13" t="s">
        <v>8246</v>
      </c>
      <c r="R2165" s="15">
        <f t="shared" si="135"/>
        <v>75.11363636363636</v>
      </c>
      <c r="S2165" t="s">
        <v>8325</v>
      </c>
      <c r="T2165" t="s">
        <v>8326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 s="13" t="s">
        <v>8224</v>
      </c>
      <c r="E2166">
        <v>5500</v>
      </c>
      <c r="F2166">
        <v>5645</v>
      </c>
      <c r="G2166" t="s">
        <v>8219</v>
      </c>
      <c r="H2166">
        <v>1466827140</v>
      </c>
      <c r="I2166" s="9">
        <f t="shared" si="132"/>
        <v>42546.165972222225</v>
      </c>
      <c r="J2166">
        <v>1464196414</v>
      </c>
      <c r="K2166" s="9">
        <f t="shared" si="133"/>
        <v>42515.71775462963</v>
      </c>
      <c r="L2166" t="b">
        <v>0</v>
      </c>
      <c r="M2166">
        <v>83</v>
      </c>
      <c r="N2166" t="b">
        <v>1</v>
      </c>
      <c r="O2166" t="s">
        <v>8276</v>
      </c>
      <c r="P2166" s="5">
        <f t="shared" si="134"/>
        <v>102.63636363636364</v>
      </c>
      <c r="Q2166" s="13" t="s">
        <v>8246</v>
      </c>
      <c r="R2166" s="15">
        <f t="shared" si="135"/>
        <v>68.01204819277109</v>
      </c>
      <c r="S2166" t="s">
        <v>8325</v>
      </c>
      <c r="T2166" t="s">
        <v>8326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 s="13" t="s">
        <v>8230</v>
      </c>
      <c r="E2167">
        <v>2500</v>
      </c>
      <c r="F2167">
        <v>3466</v>
      </c>
      <c r="G2167" t="s">
        <v>8219</v>
      </c>
      <c r="H2167">
        <v>1460127635</v>
      </c>
      <c r="I2167" s="9">
        <f t="shared" si="132"/>
        <v>42468.625405092593</v>
      </c>
      <c r="J2167">
        <v>1457539235</v>
      </c>
      <c r="K2167" s="9">
        <f t="shared" si="133"/>
        <v>42438.667071759264</v>
      </c>
      <c r="L2167" t="b">
        <v>0</v>
      </c>
      <c r="M2167">
        <v>117</v>
      </c>
      <c r="N2167" t="b">
        <v>1</v>
      </c>
      <c r="O2167" t="s">
        <v>8276</v>
      </c>
      <c r="P2167" s="5">
        <f t="shared" si="134"/>
        <v>138.64000000000001</v>
      </c>
      <c r="Q2167" s="13" t="s">
        <v>8249</v>
      </c>
      <c r="R2167" s="15">
        <f t="shared" si="135"/>
        <v>29.623931623931625</v>
      </c>
      <c r="S2167" t="s">
        <v>8325</v>
      </c>
      <c r="T2167" t="s">
        <v>8326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 s="13" t="s">
        <v>8224</v>
      </c>
      <c r="E2168">
        <v>2000</v>
      </c>
      <c r="F2168">
        <v>2932</v>
      </c>
      <c r="G2168" t="s">
        <v>8219</v>
      </c>
      <c r="H2168">
        <v>1417813618</v>
      </c>
      <c r="I2168" s="9">
        <f t="shared" si="132"/>
        <v>41978.879837962959</v>
      </c>
      <c r="J2168">
        <v>1413922018</v>
      </c>
      <c r="K2168" s="9">
        <f t="shared" si="133"/>
        <v>41933.838171296295</v>
      </c>
      <c r="L2168" t="b">
        <v>0</v>
      </c>
      <c r="M2168">
        <v>32</v>
      </c>
      <c r="N2168" t="b">
        <v>1</v>
      </c>
      <c r="O2168" t="s">
        <v>8276</v>
      </c>
      <c r="P2168" s="5">
        <f t="shared" si="134"/>
        <v>146.6</v>
      </c>
      <c r="Q2168" s="13" t="s">
        <v>8246</v>
      </c>
      <c r="R2168" s="15">
        <f t="shared" si="135"/>
        <v>91.625</v>
      </c>
      <c r="S2168" t="s">
        <v>8325</v>
      </c>
      <c r="T2168" t="s">
        <v>8326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 s="13" t="s">
        <v>8224</v>
      </c>
      <c r="E2169">
        <v>150</v>
      </c>
      <c r="F2169">
        <v>180</v>
      </c>
      <c r="G2169" t="s">
        <v>8219</v>
      </c>
      <c r="H2169">
        <v>1347672937</v>
      </c>
      <c r="I2169" s="9">
        <f t="shared" si="132"/>
        <v>41167.066400462965</v>
      </c>
      <c r="J2169">
        <v>1346463337</v>
      </c>
      <c r="K2169" s="9">
        <f t="shared" si="133"/>
        <v>41153.066400462965</v>
      </c>
      <c r="L2169" t="b">
        <v>0</v>
      </c>
      <c r="M2169">
        <v>8</v>
      </c>
      <c r="N2169" t="b">
        <v>1</v>
      </c>
      <c r="O2169" t="s">
        <v>8276</v>
      </c>
      <c r="P2169" s="5">
        <f t="shared" si="134"/>
        <v>120</v>
      </c>
      <c r="Q2169" s="13" t="s">
        <v>8246</v>
      </c>
      <c r="R2169" s="15">
        <f t="shared" si="135"/>
        <v>22.5</v>
      </c>
      <c r="S2169" t="s">
        <v>8325</v>
      </c>
      <c r="T2169" t="s">
        <v>8326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 s="13" t="s">
        <v>8224</v>
      </c>
      <c r="E2170">
        <v>18000</v>
      </c>
      <c r="F2170">
        <v>21884.69</v>
      </c>
      <c r="G2170" t="s">
        <v>8219</v>
      </c>
      <c r="H2170">
        <v>1486702800</v>
      </c>
      <c r="I2170" s="9">
        <f t="shared" si="132"/>
        <v>42776.208333333328</v>
      </c>
      <c r="J2170">
        <v>1484058261</v>
      </c>
      <c r="K2170" s="9">
        <f t="shared" si="133"/>
        <v>42745.600243055553</v>
      </c>
      <c r="L2170" t="b">
        <v>0</v>
      </c>
      <c r="M2170">
        <v>340</v>
      </c>
      <c r="N2170" t="b">
        <v>1</v>
      </c>
      <c r="O2170" t="s">
        <v>8276</v>
      </c>
      <c r="P2170" s="5">
        <f t="shared" si="134"/>
        <v>121.5816111111111</v>
      </c>
      <c r="Q2170" s="13" t="s">
        <v>8246</v>
      </c>
      <c r="R2170" s="15">
        <f t="shared" si="135"/>
        <v>64.366735294117646</v>
      </c>
      <c r="S2170" t="s">
        <v>8325</v>
      </c>
      <c r="T2170" t="s">
        <v>8326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 s="13" t="s">
        <v>8224</v>
      </c>
      <c r="E2171">
        <v>153</v>
      </c>
      <c r="F2171">
        <v>153</v>
      </c>
      <c r="G2171" t="s">
        <v>8219</v>
      </c>
      <c r="H2171">
        <v>1488473351</v>
      </c>
      <c r="I2171" s="9">
        <f t="shared" si="132"/>
        <v>42796.700821759259</v>
      </c>
      <c r="J2171">
        <v>1488214151</v>
      </c>
      <c r="K2171" s="9">
        <f t="shared" si="133"/>
        <v>42793.700821759259</v>
      </c>
      <c r="L2171" t="b">
        <v>0</v>
      </c>
      <c r="M2171">
        <v>7</v>
      </c>
      <c r="N2171" t="b">
        <v>1</v>
      </c>
      <c r="O2171" t="s">
        <v>8276</v>
      </c>
      <c r="P2171" s="5">
        <f t="shared" si="134"/>
        <v>100</v>
      </c>
      <c r="Q2171" s="13" t="s">
        <v>8246</v>
      </c>
      <c r="R2171" s="15">
        <f t="shared" si="135"/>
        <v>21.857142857142858</v>
      </c>
      <c r="S2171" t="s">
        <v>8325</v>
      </c>
      <c r="T2171" t="s">
        <v>8326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 s="13" t="s">
        <v>8224</v>
      </c>
      <c r="E2172">
        <v>350</v>
      </c>
      <c r="F2172">
        <v>633</v>
      </c>
      <c r="G2172" t="s">
        <v>8219</v>
      </c>
      <c r="H2172">
        <v>1440266422</v>
      </c>
      <c r="I2172" s="9">
        <f t="shared" si="132"/>
        <v>42238.750254629631</v>
      </c>
      <c r="J2172">
        <v>1436810422</v>
      </c>
      <c r="K2172" s="9">
        <f t="shared" si="133"/>
        <v>42198.750254629631</v>
      </c>
      <c r="L2172" t="b">
        <v>0</v>
      </c>
      <c r="M2172">
        <v>19</v>
      </c>
      <c r="N2172" t="b">
        <v>1</v>
      </c>
      <c r="O2172" t="s">
        <v>8276</v>
      </c>
      <c r="P2172" s="5">
        <f t="shared" si="134"/>
        <v>180.85714285714286</v>
      </c>
      <c r="Q2172" s="13" t="s">
        <v>8246</v>
      </c>
      <c r="R2172" s="15">
        <f t="shared" si="135"/>
        <v>33.315789473684212</v>
      </c>
      <c r="S2172" t="s">
        <v>8325</v>
      </c>
      <c r="T2172" t="s">
        <v>8326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 s="13" t="s">
        <v>8224</v>
      </c>
      <c r="E2173">
        <v>4000</v>
      </c>
      <c r="F2173">
        <v>4243</v>
      </c>
      <c r="G2173" t="s">
        <v>8219</v>
      </c>
      <c r="H2173">
        <v>1434949200</v>
      </c>
      <c r="I2173" s="9">
        <f t="shared" si="132"/>
        <v>42177.208333333328</v>
      </c>
      <c r="J2173">
        <v>1431903495</v>
      </c>
      <c r="K2173" s="9">
        <f t="shared" si="133"/>
        <v>42141.95711805555</v>
      </c>
      <c r="L2173" t="b">
        <v>0</v>
      </c>
      <c r="M2173">
        <v>47</v>
      </c>
      <c r="N2173" t="b">
        <v>1</v>
      </c>
      <c r="O2173" t="s">
        <v>8276</v>
      </c>
      <c r="P2173" s="5">
        <f t="shared" si="134"/>
        <v>106.075</v>
      </c>
      <c r="Q2173" s="13" t="s">
        <v>8246</v>
      </c>
      <c r="R2173" s="15">
        <f t="shared" si="135"/>
        <v>90.276595744680847</v>
      </c>
      <c r="S2173" t="s">
        <v>8325</v>
      </c>
      <c r="T2173" t="s">
        <v>8326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 s="13" t="s">
        <v>8224</v>
      </c>
      <c r="E2174">
        <v>1000</v>
      </c>
      <c r="F2174">
        <v>1000</v>
      </c>
      <c r="G2174" t="s">
        <v>8219</v>
      </c>
      <c r="H2174">
        <v>1429365320</v>
      </c>
      <c r="I2174" s="9">
        <f t="shared" si="132"/>
        <v>42112.580092592587</v>
      </c>
      <c r="J2174">
        <v>1426773320</v>
      </c>
      <c r="K2174" s="9">
        <f t="shared" si="133"/>
        <v>42082.580092592587</v>
      </c>
      <c r="L2174" t="b">
        <v>0</v>
      </c>
      <c r="M2174">
        <v>13</v>
      </c>
      <c r="N2174" t="b">
        <v>1</v>
      </c>
      <c r="O2174" t="s">
        <v>8276</v>
      </c>
      <c r="P2174" s="5">
        <f t="shared" si="134"/>
        <v>100</v>
      </c>
      <c r="Q2174" s="13" t="s">
        <v>8246</v>
      </c>
      <c r="R2174" s="15">
        <f t="shared" si="135"/>
        <v>76.92307692307692</v>
      </c>
      <c r="S2174" t="s">
        <v>8325</v>
      </c>
      <c r="T2174" t="s">
        <v>8326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 s="13" t="s">
        <v>8224</v>
      </c>
      <c r="E2175">
        <v>4200</v>
      </c>
      <c r="F2175">
        <v>5331</v>
      </c>
      <c r="G2175" t="s">
        <v>8219</v>
      </c>
      <c r="H2175">
        <v>1378785540</v>
      </c>
      <c r="I2175" s="9">
        <f t="shared" si="132"/>
        <v>41527.165972222225</v>
      </c>
      <c r="J2175">
        <v>1376066243</v>
      </c>
      <c r="K2175" s="9">
        <f t="shared" si="133"/>
        <v>41495.692627314813</v>
      </c>
      <c r="L2175" t="b">
        <v>0</v>
      </c>
      <c r="M2175">
        <v>90</v>
      </c>
      <c r="N2175" t="b">
        <v>1</v>
      </c>
      <c r="O2175" t="s">
        <v>8276</v>
      </c>
      <c r="P2175" s="5">
        <f t="shared" si="134"/>
        <v>126.92857142857143</v>
      </c>
      <c r="Q2175" s="13" t="s">
        <v>8246</v>
      </c>
      <c r="R2175" s="15">
        <f t="shared" si="135"/>
        <v>59.233333333333334</v>
      </c>
      <c r="S2175" t="s">
        <v>8325</v>
      </c>
      <c r="T2175" t="s">
        <v>8326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 s="13" t="s">
        <v>8225</v>
      </c>
      <c r="E2176">
        <v>4000</v>
      </c>
      <c r="F2176">
        <v>4119</v>
      </c>
      <c r="G2176" t="s">
        <v>8219</v>
      </c>
      <c r="H2176">
        <v>1462453307</v>
      </c>
      <c r="I2176" s="9">
        <f t="shared" si="132"/>
        <v>42495.542905092589</v>
      </c>
      <c r="J2176">
        <v>1459861307</v>
      </c>
      <c r="K2176" s="9">
        <f t="shared" si="133"/>
        <v>42465.542905092589</v>
      </c>
      <c r="L2176" t="b">
        <v>0</v>
      </c>
      <c r="M2176">
        <v>63</v>
      </c>
      <c r="N2176" t="b">
        <v>1</v>
      </c>
      <c r="O2176" t="s">
        <v>8276</v>
      </c>
      <c r="P2176" s="5">
        <f t="shared" si="134"/>
        <v>102.97499999999999</v>
      </c>
      <c r="Q2176" s="13" t="s">
        <v>8247</v>
      </c>
      <c r="R2176" s="15">
        <f t="shared" si="135"/>
        <v>65.38095238095238</v>
      </c>
      <c r="S2176" t="s">
        <v>8325</v>
      </c>
      <c r="T2176" t="s">
        <v>8326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 s="13" t="s">
        <v>8224</v>
      </c>
      <c r="E2177">
        <v>700</v>
      </c>
      <c r="F2177">
        <v>1750</v>
      </c>
      <c r="G2177" t="s">
        <v>8219</v>
      </c>
      <c r="H2177">
        <v>1469059986</v>
      </c>
      <c r="I2177" s="9">
        <f t="shared" si="132"/>
        <v>42572.009097222224</v>
      </c>
      <c r="J2177">
        <v>1468455186</v>
      </c>
      <c r="K2177" s="9">
        <f t="shared" si="133"/>
        <v>42565.009097222224</v>
      </c>
      <c r="L2177" t="b">
        <v>0</v>
      </c>
      <c r="M2177">
        <v>26</v>
      </c>
      <c r="N2177" t="b">
        <v>1</v>
      </c>
      <c r="O2177" t="s">
        <v>8276</v>
      </c>
      <c r="P2177" s="5">
        <f t="shared" si="134"/>
        <v>250</v>
      </c>
      <c r="Q2177" s="13" t="s">
        <v>8246</v>
      </c>
      <c r="R2177" s="15">
        <f t="shared" si="135"/>
        <v>67.307692307692307</v>
      </c>
      <c r="S2177" t="s">
        <v>8325</v>
      </c>
      <c r="T2177" t="s">
        <v>8326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 s="13" t="s">
        <v>8224</v>
      </c>
      <c r="E2178">
        <v>5000</v>
      </c>
      <c r="F2178">
        <v>6301</v>
      </c>
      <c r="G2178" t="s">
        <v>8219</v>
      </c>
      <c r="H2178">
        <v>1430579509</v>
      </c>
      <c r="I2178" s="9">
        <f t="shared" ref="I2178:I2241" si="136">(((H2178/60)/60)/24)+DATE(1970,1,1)</f>
        <v>42126.633206018523</v>
      </c>
      <c r="J2178">
        <v>1427987509</v>
      </c>
      <c r="K2178" s="9">
        <f t="shared" ref="K2178:K2241" si="137">(((J2178/60)/60)/24)+DATE(1970,1,1)</f>
        <v>42096.633206018523</v>
      </c>
      <c r="L2178" t="b">
        <v>0</v>
      </c>
      <c r="M2178">
        <v>71</v>
      </c>
      <c r="N2178" t="b">
        <v>1</v>
      </c>
      <c r="O2178" t="s">
        <v>8276</v>
      </c>
      <c r="P2178" s="5">
        <f t="shared" ref="P2178:P2241" si="138">F2178/E2178*100</f>
        <v>126.02</v>
      </c>
      <c r="Q2178" s="13" t="s">
        <v>8246</v>
      </c>
      <c r="R2178" s="15">
        <f t="shared" ref="R2178:R2241" si="139">IF(M2178&gt;0,F2178/M2178,"0")</f>
        <v>88.74647887323944</v>
      </c>
      <c r="S2178" t="s">
        <v>8325</v>
      </c>
      <c r="T2178" t="s">
        <v>8326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 s="13" t="s">
        <v>8224</v>
      </c>
      <c r="E2179">
        <v>2500</v>
      </c>
      <c r="F2179">
        <v>2503</v>
      </c>
      <c r="G2179" t="s">
        <v>8219</v>
      </c>
      <c r="H2179">
        <v>1465192867</v>
      </c>
      <c r="I2179" s="9">
        <f t="shared" si="136"/>
        <v>42527.250775462962</v>
      </c>
      <c r="J2179">
        <v>1463032867</v>
      </c>
      <c r="K2179" s="9">
        <f t="shared" si="137"/>
        <v>42502.250775462962</v>
      </c>
      <c r="L2179" t="b">
        <v>0</v>
      </c>
      <c r="M2179">
        <v>38</v>
      </c>
      <c r="N2179" t="b">
        <v>1</v>
      </c>
      <c r="O2179" t="s">
        <v>8276</v>
      </c>
      <c r="P2179" s="5">
        <f t="shared" si="138"/>
        <v>100.12</v>
      </c>
      <c r="Q2179" s="13" t="s">
        <v>8246</v>
      </c>
      <c r="R2179" s="15">
        <f t="shared" si="139"/>
        <v>65.868421052631575</v>
      </c>
      <c r="S2179" t="s">
        <v>8325</v>
      </c>
      <c r="T2179" t="s">
        <v>8326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 s="13" t="s">
        <v>8224</v>
      </c>
      <c r="E2180">
        <v>25000</v>
      </c>
      <c r="F2180">
        <v>34660</v>
      </c>
      <c r="G2180" t="s">
        <v>8219</v>
      </c>
      <c r="H2180">
        <v>1484752597</v>
      </c>
      <c r="I2180" s="9">
        <f t="shared" si="136"/>
        <v>42753.63653935185</v>
      </c>
      <c r="J2180">
        <v>1482160597</v>
      </c>
      <c r="K2180" s="9">
        <f t="shared" si="137"/>
        <v>42723.63653935185</v>
      </c>
      <c r="L2180" t="b">
        <v>0</v>
      </c>
      <c r="M2180">
        <v>859</v>
      </c>
      <c r="N2180" t="b">
        <v>1</v>
      </c>
      <c r="O2180" t="s">
        <v>8276</v>
      </c>
      <c r="P2180" s="5">
        <f t="shared" si="138"/>
        <v>138.64000000000001</v>
      </c>
      <c r="Q2180" s="13" t="s">
        <v>8246</v>
      </c>
      <c r="R2180" s="15">
        <f t="shared" si="139"/>
        <v>40.349243306169967</v>
      </c>
      <c r="S2180" t="s">
        <v>8325</v>
      </c>
      <c r="T2180" t="s">
        <v>8326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 s="13" t="s">
        <v>8224</v>
      </c>
      <c r="E2181">
        <v>1000</v>
      </c>
      <c r="F2181">
        <v>1614</v>
      </c>
      <c r="G2181" t="s">
        <v>8219</v>
      </c>
      <c r="H2181">
        <v>1428725192</v>
      </c>
      <c r="I2181" s="9">
        <f t="shared" si="136"/>
        <v>42105.171203703707</v>
      </c>
      <c r="J2181">
        <v>1426133192</v>
      </c>
      <c r="K2181" s="9">
        <f t="shared" si="137"/>
        <v>42075.171203703707</v>
      </c>
      <c r="L2181" t="b">
        <v>0</v>
      </c>
      <c r="M2181">
        <v>21</v>
      </c>
      <c r="N2181" t="b">
        <v>1</v>
      </c>
      <c r="O2181" t="s">
        <v>8276</v>
      </c>
      <c r="P2181" s="5">
        <f t="shared" si="138"/>
        <v>161.4</v>
      </c>
      <c r="Q2181" s="13" t="s">
        <v>8246</v>
      </c>
      <c r="R2181" s="15">
        <f t="shared" si="139"/>
        <v>76.857142857142861</v>
      </c>
      <c r="S2181" t="s">
        <v>8325</v>
      </c>
      <c r="T2181" t="s">
        <v>8326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 s="13" t="s">
        <v>8224</v>
      </c>
      <c r="E2182">
        <v>5000</v>
      </c>
      <c r="F2182">
        <v>5359.21</v>
      </c>
      <c r="G2182" t="s">
        <v>8219</v>
      </c>
      <c r="H2182">
        <v>1447434268</v>
      </c>
      <c r="I2182" s="9">
        <f t="shared" si="136"/>
        <v>42321.711435185185</v>
      </c>
      <c r="J2182">
        <v>1443801868</v>
      </c>
      <c r="K2182" s="9">
        <f t="shared" si="137"/>
        <v>42279.669768518521</v>
      </c>
      <c r="L2182" t="b">
        <v>0</v>
      </c>
      <c r="M2182">
        <v>78</v>
      </c>
      <c r="N2182" t="b">
        <v>1</v>
      </c>
      <c r="O2182" t="s">
        <v>8276</v>
      </c>
      <c r="P2182" s="5">
        <f t="shared" si="138"/>
        <v>107.18419999999999</v>
      </c>
      <c r="Q2182" s="13" t="s">
        <v>8246</v>
      </c>
      <c r="R2182" s="15">
        <f t="shared" si="139"/>
        <v>68.707820512820518</v>
      </c>
      <c r="S2182" t="s">
        <v>8325</v>
      </c>
      <c r="T2182" t="s">
        <v>8326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 s="13" t="s">
        <v>8224</v>
      </c>
      <c r="E2183">
        <v>2000</v>
      </c>
      <c r="F2183">
        <v>3062</v>
      </c>
      <c r="G2183" t="s">
        <v>8219</v>
      </c>
      <c r="H2183">
        <v>1487635653</v>
      </c>
      <c r="I2183" s="9">
        <f t="shared" si="136"/>
        <v>42787.005243055552</v>
      </c>
      <c r="J2183">
        <v>1486426053</v>
      </c>
      <c r="K2183" s="9">
        <f t="shared" si="137"/>
        <v>42773.005243055552</v>
      </c>
      <c r="L2183" t="b">
        <v>0</v>
      </c>
      <c r="M2183">
        <v>53</v>
      </c>
      <c r="N2183" t="b">
        <v>1</v>
      </c>
      <c r="O2183" t="s">
        <v>8297</v>
      </c>
      <c r="P2183" s="5">
        <f t="shared" si="138"/>
        <v>153.1</v>
      </c>
      <c r="Q2183" s="13" t="s">
        <v>8246</v>
      </c>
      <c r="R2183" s="15">
        <f t="shared" si="139"/>
        <v>57.773584905660378</v>
      </c>
      <c r="S2183" t="s">
        <v>8333</v>
      </c>
      <c r="T2183" t="s">
        <v>8351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 s="13" t="s">
        <v>8229</v>
      </c>
      <c r="E2184">
        <v>3000</v>
      </c>
      <c r="F2184">
        <v>15725</v>
      </c>
      <c r="G2184" t="s">
        <v>8219</v>
      </c>
      <c r="H2184">
        <v>1412285825</v>
      </c>
      <c r="I2184" s="9">
        <f t="shared" si="136"/>
        <v>41914.900752314818</v>
      </c>
      <c r="J2184">
        <v>1409261825</v>
      </c>
      <c r="K2184" s="9">
        <f t="shared" si="137"/>
        <v>41879.900752314818</v>
      </c>
      <c r="L2184" t="b">
        <v>0</v>
      </c>
      <c r="M2184">
        <v>356</v>
      </c>
      <c r="N2184" t="b">
        <v>1</v>
      </c>
      <c r="O2184" t="s">
        <v>8297</v>
      </c>
      <c r="P2184" s="5">
        <f t="shared" si="138"/>
        <v>524.16666666666663</v>
      </c>
      <c r="Q2184" s="13" t="s">
        <v>8251</v>
      </c>
      <c r="R2184" s="15">
        <f t="shared" si="139"/>
        <v>44.171348314606739</v>
      </c>
      <c r="S2184" t="s">
        <v>8333</v>
      </c>
      <c r="T2184" t="s">
        <v>8351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 s="13" t="s">
        <v>8224</v>
      </c>
      <c r="E2185">
        <v>1800</v>
      </c>
      <c r="F2185">
        <v>8807</v>
      </c>
      <c r="G2185" t="s">
        <v>8219</v>
      </c>
      <c r="H2185">
        <v>1486616400</v>
      </c>
      <c r="I2185" s="9">
        <f t="shared" si="136"/>
        <v>42775.208333333328</v>
      </c>
      <c r="J2185">
        <v>1484037977</v>
      </c>
      <c r="K2185" s="9">
        <f t="shared" si="137"/>
        <v>42745.365474537044</v>
      </c>
      <c r="L2185" t="b">
        <v>0</v>
      </c>
      <c r="M2185">
        <v>279</v>
      </c>
      <c r="N2185" t="b">
        <v>1</v>
      </c>
      <c r="O2185" t="s">
        <v>8297</v>
      </c>
      <c r="P2185" s="5">
        <f t="shared" si="138"/>
        <v>489.27777777777777</v>
      </c>
      <c r="Q2185" s="13" t="s">
        <v>8246</v>
      </c>
      <c r="R2185" s="15">
        <f t="shared" si="139"/>
        <v>31.566308243727597</v>
      </c>
      <c r="S2185" t="s">
        <v>8333</v>
      </c>
      <c r="T2185" t="s">
        <v>8351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 s="13" t="s">
        <v>8224</v>
      </c>
      <c r="E2186">
        <v>10000</v>
      </c>
      <c r="F2186">
        <v>28474</v>
      </c>
      <c r="G2186" t="s">
        <v>8219</v>
      </c>
      <c r="H2186">
        <v>1453737600</v>
      </c>
      <c r="I2186" s="9">
        <f t="shared" si="136"/>
        <v>42394.666666666672</v>
      </c>
      <c r="J2186">
        <v>1452530041</v>
      </c>
      <c r="K2186" s="9">
        <f t="shared" si="137"/>
        <v>42380.690289351856</v>
      </c>
      <c r="L2186" t="b">
        <v>1</v>
      </c>
      <c r="M2186">
        <v>266</v>
      </c>
      <c r="N2186" t="b">
        <v>1</v>
      </c>
      <c r="O2186" t="s">
        <v>8297</v>
      </c>
      <c r="P2186" s="5">
        <f t="shared" si="138"/>
        <v>284.74</v>
      </c>
      <c r="Q2186" s="13" t="s">
        <v>8246</v>
      </c>
      <c r="R2186" s="15">
        <f t="shared" si="139"/>
        <v>107.04511278195488</v>
      </c>
      <c r="S2186" t="s">
        <v>8333</v>
      </c>
      <c r="T2186" t="s">
        <v>8351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 s="13" t="s">
        <v>8225</v>
      </c>
      <c r="E2187">
        <v>5000</v>
      </c>
      <c r="F2187">
        <v>92848.5</v>
      </c>
      <c r="G2187" t="s">
        <v>8219</v>
      </c>
      <c r="H2187">
        <v>1364286239</v>
      </c>
      <c r="I2187" s="9">
        <f t="shared" si="136"/>
        <v>41359.349988425929</v>
      </c>
      <c r="J2187">
        <v>1360830239</v>
      </c>
      <c r="K2187" s="9">
        <f t="shared" si="137"/>
        <v>41319.349988425929</v>
      </c>
      <c r="L2187" t="b">
        <v>0</v>
      </c>
      <c r="M2187">
        <v>623</v>
      </c>
      <c r="N2187" t="b">
        <v>1</v>
      </c>
      <c r="O2187" t="s">
        <v>8297</v>
      </c>
      <c r="P2187" s="5">
        <f t="shared" si="138"/>
        <v>1856.97</v>
      </c>
      <c r="Q2187" s="13" t="s">
        <v>8247</v>
      </c>
      <c r="R2187" s="15">
        <f t="shared" si="139"/>
        <v>149.03451043338683</v>
      </c>
      <c r="S2187" t="s">
        <v>8333</v>
      </c>
      <c r="T2187" t="s">
        <v>8351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 s="13" t="s">
        <v>8224</v>
      </c>
      <c r="E2188">
        <v>20000</v>
      </c>
      <c r="F2188">
        <v>21935</v>
      </c>
      <c r="G2188" t="s">
        <v>8219</v>
      </c>
      <c r="H2188">
        <v>1473213600</v>
      </c>
      <c r="I2188" s="9">
        <f t="shared" si="136"/>
        <v>42620.083333333328</v>
      </c>
      <c r="J2188">
        <v>1470062743</v>
      </c>
      <c r="K2188" s="9">
        <f t="shared" si="137"/>
        <v>42583.615081018521</v>
      </c>
      <c r="L2188" t="b">
        <v>0</v>
      </c>
      <c r="M2188">
        <v>392</v>
      </c>
      <c r="N2188" t="b">
        <v>1</v>
      </c>
      <c r="O2188" t="s">
        <v>8297</v>
      </c>
      <c r="P2188" s="5">
        <f t="shared" si="138"/>
        <v>109.67499999999998</v>
      </c>
      <c r="Q2188" s="13" t="s">
        <v>8246</v>
      </c>
      <c r="R2188" s="15">
        <f t="shared" si="139"/>
        <v>55.956632653061227</v>
      </c>
      <c r="S2188" t="s">
        <v>8333</v>
      </c>
      <c r="T2188" t="s">
        <v>8351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 s="13" t="s">
        <v>8224</v>
      </c>
      <c r="E2189">
        <v>20000</v>
      </c>
      <c r="F2189">
        <v>202928.5</v>
      </c>
      <c r="G2189" t="s">
        <v>8219</v>
      </c>
      <c r="H2189">
        <v>1428033540</v>
      </c>
      <c r="I2189" s="9">
        <f t="shared" si="136"/>
        <v>42097.165972222225</v>
      </c>
      <c r="J2189">
        <v>1425531666</v>
      </c>
      <c r="K2189" s="9">
        <f t="shared" si="137"/>
        <v>42068.209097222221</v>
      </c>
      <c r="L2189" t="b">
        <v>1</v>
      </c>
      <c r="M2189">
        <v>3562</v>
      </c>
      <c r="N2189" t="b">
        <v>1</v>
      </c>
      <c r="O2189" t="s">
        <v>8297</v>
      </c>
      <c r="P2189" s="5">
        <f t="shared" si="138"/>
        <v>1014.6425</v>
      </c>
      <c r="Q2189" s="13" t="s">
        <v>8246</v>
      </c>
      <c r="R2189" s="15">
        <f t="shared" si="139"/>
        <v>56.970381807973048</v>
      </c>
      <c r="S2189" t="s">
        <v>8333</v>
      </c>
      <c r="T2189" t="s">
        <v>8351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 s="13" t="s">
        <v>8226</v>
      </c>
      <c r="E2190">
        <v>5494</v>
      </c>
      <c r="F2190">
        <v>22645</v>
      </c>
      <c r="G2190" t="s">
        <v>8219</v>
      </c>
      <c r="H2190">
        <v>1477414800</v>
      </c>
      <c r="I2190" s="9">
        <f t="shared" si="136"/>
        <v>42668.708333333328</v>
      </c>
      <c r="J2190">
        <v>1474380241</v>
      </c>
      <c r="K2190" s="9">
        <f t="shared" si="137"/>
        <v>42633.586122685185</v>
      </c>
      <c r="L2190" t="b">
        <v>0</v>
      </c>
      <c r="M2190">
        <v>514</v>
      </c>
      <c r="N2190" t="b">
        <v>1</v>
      </c>
      <c r="O2190" t="s">
        <v>8297</v>
      </c>
      <c r="P2190" s="5">
        <f t="shared" si="138"/>
        <v>412.17692027666544</v>
      </c>
      <c r="Q2190" s="13" t="s">
        <v>8248</v>
      </c>
      <c r="R2190" s="15">
        <f t="shared" si="139"/>
        <v>44.056420233463037</v>
      </c>
      <c r="S2190" t="s">
        <v>8333</v>
      </c>
      <c r="T2190" t="s">
        <v>8351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 s="13" t="s">
        <v>8225</v>
      </c>
      <c r="E2191">
        <v>1200</v>
      </c>
      <c r="F2191">
        <v>6039</v>
      </c>
      <c r="G2191" t="s">
        <v>8219</v>
      </c>
      <c r="H2191">
        <v>1461276000</v>
      </c>
      <c r="I2191" s="9">
        <f t="shared" si="136"/>
        <v>42481.916666666672</v>
      </c>
      <c r="J2191">
        <v>1460055300</v>
      </c>
      <c r="K2191" s="9">
        <f t="shared" si="137"/>
        <v>42467.788194444445</v>
      </c>
      <c r="L2191" t="b">
        <v>0</v>
      </c>
      <c r="M2191">
        <v>88</v>
      </c>
      <c r="N2191" t="b">
        <v>1</v>
      </c>
      <c r="O2191" t="s">
        <v>8297</v>
      </c>
      <c r="P2191" s="5">
        <f t="shared" si="138"/>
        <v>503.25</v>
      </c>
      <c r="Q2191" s="13" t="s">
        <v>8247</v>
      </c>
      <c r="R2191" s="15">
        <f t="shared" si="139"/>
        <v>68.625</v>
      </c>
      <c r="S2191" t="s">
        <v>8333</v>
      </c>
      <c r="T2191" t="s">
        <v>8351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 s="13" t="s">
        <v>8224</v>
      </c>
      <c r="E2192">
        <v>19000</v>
      </c>
      <c r="F2192">
        <v>35076</v>
      </c>
      <c r="G2192" t="s">
        <v>8219</v>
      </c>
      <c r="H2192">
        <v>1458716340</v>
      </c>
      <c r="I2192" s="9">
        <f t="shared" si="136"/>
        <v>42452.290972222225</v>
      </c>
      <c r="J2192">
        <v>1455721204</v>
      </c>
      <c r="K2192" s="9">
        <f t="shared" si="137"/>
        <v>42417.625046296293</v>
      </c>
      <c r="L2192" t="b">
        <v>0</v>
      </c>
      <c r="M2192">
        <v>537</v>
      </c>
      <c r="N2192" t="b">
        <v>1</v>
      </c>
      <c r="O2192" t="s">
        <v>8297</v>
      </c>
      <c r="P2192" s="5">
        <f t="shared" si="138"/>
        <v>184.61052631578946</v>
      </c>
      <c r="Q2192" s="13" t="s">
        <v>8246</v>
      </c>
      <c r="R2192" s="15">
        <f t="shared" si="139"/>
        <v>65.318435754189949</v>
      </c>
      <c r="S2192" t="s">
        <v>8333</v>
      </c>
      <c r="T2192" t="s">
        <v>8351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 s="13" t="s">
        <v>8225</v>
      </c>
      <c r="E2193">
        <v>750</v>
      </c>
      <c r="F2193">
        <v>898</v>
      </c>
      <c r="G2193" t="s">
        <v>8219</v>
      </c>
      <c r="H2193">
        <v>1487102427</v>
      </c>
      <c r="I2193" s="9">
        <f t="shared" si="136"/>
        <v>42780.833645833336</v>
      </c>
      <c r="J2193">
        <v>1486065627</v>
      </c>
      <c r="K2193" s="9">
        <f t="shared" si="137"/>
        <v>42768.833645833336</v>
      </c>
      <c r="L2193" t="b">
        <v>0</v>
      </c>
      <c r="M2193">
        <v>25</v>
      </c>
      <c r="N2193" t="b">
        <v>1</v>
      </c>
      <c r="O2193" t="s">
        <v>8297</v>
      </c>
      <c r="P2193" s="5">
        <f t="shared" si="138"/>
        <v>119.73333333333333</v>
      </c>
      <c r="Q2193" s="13" t="s">
        <v>8247</v>
      </c>
      <c r="R2193" s="15">
        <f t="shared" si="139"/>
        <v>35.92</v>
      </c>
      <c r="S2193" t="s">
        <v>8333</v>
      </c>
      <c r="T2193" t="s">
        <v>8351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 s="13" t="s">
        <v>8225</v>
      </c>
      <c r="E2194">
        <v>12000</v>
      </c>
      <c r="F2194">
        <v>129748.82</v>
      </c>
      <c r="G2194" t="s">
        <v>8219</v>
      </c>
      <c r="H2194">
        <v>1481842800</v>
      </c>
      <c r="I2194" s="9">
        <f t="shared" si="136"/>
        <v>42719.958333333328</v>
      </c>
      <c r="J2194">
        <v>1479414344</v>
      </c>
      <c r="K2194" s="9">
        <f t="shared" si="137"/>
        <v>42691.8512037037</v>
      </c>
      <c r="L2194" t="b">
        <v>0</v>
      </c>
      <c r="M2194">
        <v>3238</v>
      </c>
      <c r="N2194" t="b">
        <v>1</v>
      </c>
      <c r="O2194" t="s">
        <v>8297</v>
      </c>
      <c r="P2194" s="5">
        <f t="shared" si="138"/>
        <v>1081.2401666666667</v>
      </c>
      <c r="Q2194" s="13" t="s">
        <v>8247</v>
      </c>
      <c r="R2194" s="15">
        <f t="shared" si="139"/>
        <v>40.070667078443485</v>
      </c>
      <c r="S2194" t="s">
        <v>8333</v>
      </c>
      <c r="T2194" t="s">
        <v>8351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 s="13" t="s">
        <v>8224</v>
      </c>
      <c r="E2195">
        <v>15000</v>
      </c>
      <c r="F2195">
        <v>67856</v>
      </c>
      <c r="G2195" t="s">
        <v>8219</v>
      </c>
      <c r="H2195">
        <v>1479704340</v>
      </c>
      <c r="I2195" s="9">
        <f t="shared" si="136"/>
        <v>42695.207638888889</v>
      </c>
      <c r="J2195">
        <v>1477043072</v>
      </c>
      <c r="K2195" s="9">
        <f t="shared" si="137"/>
        <v>42664.405925925923</v>
      </c>
      <c r="L2195" t="b">
        <v>0</v>
      </c>
      <c r="M2195">
        <v>897</v>
      </c>
      <c r="N2195" t="b">
        <v>1</v>
      </c>
      <c r="O2195" t="s">
        <v>8297</v>
      </c>
      <c r="P2195" s="5">
        <f t="shared" si="138"/>
        <v>452.37333333333333</v>
      </c>
      <c r="Q2195" s="13" t="s">
        <v>8246</v>
      </c>
      <c r="R2195" s="15">
        <f t="shared" si="139"/>
        <v>75.647714604236342</v>
      </c>
      <c r="S2195" t="s">
        <v>8333</v>
      </c>
      <c r="T2195" t="s">
        <v>8351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 s="13" t="s">
        <v>8224</v>
      </c>
      <c r="E2196">
        <v>10000</v>
      </c>
      <c r="F2196">
        <v>53737</v>
      </c>
      <c r="G2196" t="s">
        <v>8219</v>
      </c>
      <c r="H2196">
        <v>1459012290</v>
      </c>
      <c r="I2196" s="9">
        <f t="shared" si="136"/>
        <v>42455.716319444444</v>
      </c>
      <c r="J2196">
        <v>1456423890</v>
      </c>
      <c r="K2196" s="9">
        <f t="shared" si="137"/>
        <v>42425.757986111115</v>
      </c>
      <c r="L2196" t="b">
        <v>0</v>
      </c>
      <c r="M2196">
        <v>878</v>
      </c>
      <c r="N2196" t="b">
        <v>1</v>
      </c>
      <c r="O2196" t="s">
        <v>8297</v>
      </c>
      <c r="P2196" s="5">
        <f t="shared" si="138"/>
        <v>537.37</v>
      </c>
      <c r="Q2196" s="13" t="s">
        <v>8246</v>
      </c>
      <c r="R2196" s="15">
        <f t="shared" si="139"/>
        <v>61.203872437357631</v>
      </c>
      <c r="S2196" t="s">
        <v>8333</v>
      </c>
      <c r="T2196" t="s">
        <v>8351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 s="13" t="s">
        <v>8224</v>
      </c>
      <c r="E2197">
        <v>4600</v>
      </c>
      <c r="F2197">
        <v>5535</v>
      </c>
      <c r="G2197" t="s">
        <v>8219</v>
      </c>
      <c r="H2197">
        <v>1439317900</v>
      </c>
      <c r="I2197" s="9">
        <f t="shared" si="136"/>
        <v>42227.771990740745</v>
      </c>
      <c r="J2197">
        <v>1436725900</v>
      </c>
      <c r="K2197" s="9">
        <f t="shared" si="137"/>
        <v>42197.771990740745</v>
      </c>
      <c r="L2197" t="b">
        <v>0</v>
      </c>
      <c r="M2197">
        <v>115</v>
      </c>
      <c r="N2197" t="b">
        <v>1</v>
      </c>
      <c r="O2197" t="s">
        <v>8297</v>
      </c>
      <c r="P2197" s="5">
        <f t="shared" si="138"/>
        <v>120.32608695652173</v>
      </c>
      <c r="Q2197" s="13" t="s">
        <v>8246</v>
      </c>
      <c r="R2197" s="15">
        <f t="shared" si="139"/>
        <v>48.130434782608695</v>
      </c>
      <c r="S2197" t="s">
        <v>8333</v>
      </c>
      <c r="T2197" t="s">
        <v>8351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 s="13" t="s">
        <v>8224</v>
      </c>
      <c r="E2198">
        <v>14000</v>
      </c>
      <c r="F2198">
        <v>15937</v>
      </c>
      <c r="G2198" t="s">
        <v>8219</v>
      </c>
      <c r="H2198">
        <v>1480662000</v>
      </c>
      <c r="I2198" s="9">
        <f t="shared" si="136"/>
        <v>42706.291666666672</v>
      </c>
      <c r="J2198">
        <v>1478000502</v>
      </c>
      <c r="K2198" s="9">
        <f t="shared" si="137"/>
        <v>42675.487291666665</v>
      </c>
      <c r="L2198" t="b">
        <v>0</v>
      </c>
      <c r="M2198">
        <v>234</v>
      </c>
      <c r="N2198" t="b">
        <v>1</v>
      </c>
      <c r="O2198" t="s">
        <v>8297</v>
      </c>
      <c r="P2198" s="5">
        <f t="shared" si="138"/>
        <v>113.83571428571429</v>
      </c>
      <c r="Q2198" s="13" t="s">
        <v>8246</v>
      </c>
      <c r="R2198" s="15">
        <f t="shared" si="139"/>
        <v>68.106837606837601</v>
      </c>
      <c r="S2198" t="s">
        <v>8333</v>
      </c>
      <c r="T2198" t="s">
        <v>8351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 s="13" t="s">
        <v>8224</v>
      </c>
      <c r="E2199">
        <v>30000</v>
      </c>
      <c r="F2199">
        <v>285309.33</v>
      </c>
      <c r="G2199" t="s">
        <v>8219</v>
      </c>
      <c r="H2199">
        <v>1425132059</v>
      </c>
      <c r="I2199" s="9">
        <f t="shared" si="136"/>
        <v>42063.584016203706</v>
      </c>
      <c r="J2199">
        <v>1422540059</v>
      </c>
      <c r="K2199" s="9">
        <f t="shared" si="137"/>
        <v>42033.584016203706</v>
      </c>
      <c r="L2199" t="b">
        <v>0</v>
      </c>
      <c r="M2199">
        <v>4330</v>
      </c>
      <c r="N2199" t="b">
        <v>1</v>
      </c>
      <c r="O2199" t="s">
        <v>8297</v>
      </c>
      <c r="P2199" s="5">
        <f t="shared" si="138"/>
        <v>951.03109999999992</v>
      </c>
      <c r="Q2199" s="13" t="s">
        <v>8246</v>
      </c>
      <c r="R2199" s="15">
        <f t="shared" si="139"/>
        <v>65.891300230946882</v>
      </c>
      <c r="S2199" t="s">
        <v>8333</v>
      </c>
      <c r="T2199" t="s">
        <v>8351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 s="13" t="s">
        <v>8224</v>
      </c>
      <c r="E2200">
        <v>40000</v>
      </c>
      <c r="F2200">
        <v>53157</v>
      </c>
      <c r="G2200" t="s">
        <v>8219</v>
      </c>
      <c r="H2200">
        <v>1447507200</v>
      </c>
      <c r="I2200" s="9">
        <f t="shared" si="136"/>
        <v>42322.555555555555</v>
      </c>
      <c r="J2200">
        <v>1444911600</v>
      </c>
      <c r="K2200" s="9">
        <f t="shared" si="137"/>
        <v>42292.513888888891</v>
      </c>
      <c r="L2200" t="b">
        <v>0</v>
      </c>
      <c r="M2200">
        <v>651</v>
      </c>
      <c r="N2200" t="b">
        <v>1</v>
      </c>
      <c r="O2200" t="s">
        <v>8297</v>
      </c>
      <c r="P2200" s="5">
        <f t="shared" si="138"/>
        <v>132.89249999999998</v>
      </c>
      <c r="Q2200" s="13" t="s">
        <v>8246</v>
      </c>
      <c r="R2200" s="15">
        <f t="shared" si="139"/>
        <v>81.654377880184327</v>
      </c>
      <c r="S2200" t="s">
        <v>8333</v>
      </c>
      <c r="T2200" t="s">
        <v>8351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 s="13" t="s">
        <v>8241</v>
      </c>
      <c r="E2201">
        <v>9000</v>
      </c>
      <c r="F2201">
        <v>13228</v>
      </c>
      <c r="G2201" t="s">
        <v>8219</v>
      </c>
      <c r="H2201">
        <v>1444903198</v>
      </c>
      <c r="I2201" s="9">
        <f t="shared" si="136"/>
        <v>42292.416643518518</v>
      </c>
      <c r="J2201">
        <v>1442311198</v>
      </c>
      <c r="K2201" s="9">
        <f t="shared" si="137"/>
        <v>42262.416643518518</v>
      </c>
      <c r="L2201" t="b">
        <v>1</v>
      </c>
      <c r="M2201">
        <v>251</v>
      </c>
      <c r="N2201" t="b">
        <v>1</v>
      </c>
      <c r="O2201" t="s">
        <v>8297</v>
      </c>
      <c r="P2201" s="5">
        <f t="shared" si="138"/>
        <v>146.97777777777779</v>
      </c>
      <c r="Q2201" s="13" t="s">
        <v>8249</v>
      </c>
      <c r="R2201" s="15">
        <f t="shared" si="139"/>
        <v>52.701195219123505</v>
      </c>
      <c r="S2201" t="s">
        <v>8333</v>
      </c>
      <c r="T2201" t="s">
        <v>8351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 s="13" t="s">
        <v>8225</v>
      </c>
      <c r="E2202">
        <v>2000</v>
      </c>
      <c r="F2202">
        <v>10843</v>
      </c>
      <c r="G2202" t="s">
        <v>8219</v>
      </c>
      <c r="H2202">
        <v>1436151600</v>
      </c>
      <c r="I2202" s="9">
        <f t="shared" si="136"/>
        <v>42191.125</v>
      </c>
      <c r="J2202">
        <v>1433775668</v>
      </c>
      <c r="K2202" s="9">
        <f t="shared" si="137"/>
        <v>42163.625787037032</v>
      </c>
      <c r="L2202" t="b">
        <v>0</v>
      </c>
      <c r="M2202">
        <v>263</v>
      </c>
      <c r="N2202" t="b">
        <v>1</v>
      </c>
      <c r="O2202" t="s">
        <v>8297</v>
      </c>
      <c r="P2202" s="5">
        <f t="shared" si="138"/>
        <v>542.15</v>
      </c>
      <c r="Q2202" s="13" t="s">
        <v>8247</v>
      </c>
      <c r="R2202" s="15">
        <f t="shared" si="139"/>
        <v>41.228136882129277</v>
      </c>
      <c r="S2202" t="s">
        <v>8333</v>
      </c>
      <c r="T2202" t="s">
        <v>8351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 s="13" t="s">
        <v>8225</v>
      </c>
      <c r="E2203">
        <v>110</v>
      </c>
      <c r="F2203">
        <v>420.99</v>
      </c>
      <c r="G2203" t="s">
        <v>8219</v>
      </c>
      <c r="H2203">
        <v>1358367565</v>
      </c>
      <c r="I2203" s="9">
        <f t="shared" si="136"/>
        <v>41290.846817129634</v>
      </c>
      <c r="J2203">
        <v>1357157965</v>
      </c>
      <c r="K2203" s="9">
        <f t="shared" si="137"/>
        <v>41276.846817129634</v>
      </c>
      <c r="L2203" t="b">
        <v>0</v>
      </c>
      <c r="M2203">
        <v>28</v>
      </c>
      <c r="N2203" t="b">
        <v>1</v>
      </c>
      <c r="O2203" t="s">
        <v>8280</v>
      </c>
      <c r="P2203" s="5">
        <f t="shared" si="138"/>
        <v>382.71818181818185</v>
      </c>
      <c r="Q2203" s="13" t="s">
        <v>8247</v>
      </c>
      <c r="R2203" s="15">
        <f t="shared" si="139"/>
        <v>15.035357142857142</v>
      </c>
      <c r="S2203" t="s">
        <v>8325</v>
      </c>
      <c r="T2203" t="s">
        <v>8330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 s="13" t="s">
        <v>8224</v>
      </c>
      <c r="E2204">
        <v>4000</v>
      </c>
      <c r="F2204">
        <v>28167.25</v>
      </c>
      <c r="G2204" t="s">
        <v>8219</v>
      </c>
      <c r="H2204">
        <v>1351801368</v>
      </c>
      <c r="I2204" s="9">
        <f t="shared" si="136"/>
        <v>41214.849166666667</v>
      </c>
      <c r="J2204">
        <v>1349209368</v>
      </c>
      <c r="K2204" s="9">
        <f t="shared" si="137"/>
        <v>41184.849166666667</v>
      </c>
      <c r="L2204" t="b">
        <v>0</v>
      </c>
      <c r="M2204">
        <v>721</v>
      </c>
      <c r="N2204" t="b">
        <v>1</v>
      </c>
      <c r="O2204" t="s">
        <v>8280</v>
      </c>
      <c r="P2204" s="5">
        <f t="shared" si="138"/>
        <v>704.18124999999998</v>
      </c>
      <c r="Q2204" s="13" t="s">
        <v>8246</v>
      </c>
      <c r="R2204" s="15">
        <f t="shared" si="139"/>
        <v>39.066920943134534</v>
      </c>
      <c r="S2204" t="s">
        <v>8325</v>
      </c>
      <c r="T2204" t="s">
        <v>8330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 s="13" t="s">
        <v>8229</v>
      </c>
      <c r="E2205">
        <v>2000</v>
      </c>
      <c r="F2205">
        <v>2191</v>
      </c>
      <c r="G2205" t="s">
        <v>8219</v>
      </c>
      <c r="H2205">
        <v>1443127082</v>
      </c>
      <c r="I2205" s="9">
        <f t="shared" si="136"/>
        <v>42271.85974537037</v>
      </c>
      <c r="J2205">
        <v>1440535082</v>
      </c>
      <c r="K2205" s="9">
        <f t="shared" si="137"/>
        <v>42241.85974537037</v>
      </c>
      <c r="L2205" t="b">
        <v>0</v>
      </c>
      <c r="M2205">
        <v>50</v>
      </c>
      <c r="N2205" t="b">
        <v>1</v>
      </c>
      <c r="O2205" t="s">
        <v>8280</v>
      </c>
      <c r="P2205" s="5">
        <f t="shared" si="138"/>
        <v>109.55</v>
      </c>
      <c r="Q2205" s="13" t="s">
        <v>8251</v>
      </c>
      <c r="R2205" s="15">
        <f t="shared" si="139"/>
        <v>43.82</v>
      </c>
      <c r="S2205" t="s">
        <v>8325</v>
      </c>
      <c r="T2205" t="s">
        <v>8330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 s="13" t="s">
        <v>8224</v>
      </c>
      <c r="E2206">
        <v>1500</v>
      </c>
      <c r="F2206">
        <v>1993</v>
      </c>
      <c r="G2206" t="s">
        <v>8219</v>
      </c>
      <c r="H2206">
        <v>1362814119</v>
      </c>
      <c r="I2206" s="9">
        <f t="shared" si="136"/>
        <v>41342.311562499999</v>
      </c>
      <c r="J2206">
        <v>1360222119</v>
      </c>
      <c r="K2206" s="9">
        <f t="shared" si="137"/>
        <v>41312.311562499999</v>
      </c>
      <c r="L2206" t="b">
        <v>0</v>
      </c>
      <c r="M2206">
        <v>73</v>
      </c>
      <c r="N2206" t="b">
        <v>1</v>
      </c>
      <c r="O2206" t="s">
        <v>8280</v>
      </c>
      <c r="P2206" s="5">
        <f t="shared" si="138"/>
        <v>132.86666666666667</v>
      </c>
      <c r="Q2206" s="13" t="s">
        <v>8246</v>
      </c>
      <c r="R2206" s="15">
        <f t="shared" si="139"/>
        <v>27.301369863013697</v>
      </c>
      <c r="S2206" t="s">
        <v>8325</v>
      </c>
      <c r="T2206" t="s">
        <v>8330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 s="13" t="s">
        <v>8224</v>
      </c>
      <c r="E2207">
        <v>750</v>
      </c>
      <c r="F2207">
        <v>1140</v>
      </c>
      <c r="G2207" t="s">
        <v>8219</v>
      </c>
      <c r="H2207">
        <v>1338579789</v>
      </c>
      <c r="I2207" s="9">
        <f t="shared" si="136"/>
        <v>41061.82163194444</v>
      </c>
      <c r="J2207">
        <v>1335987789</v>
      </c>
      <c r="K2207" s="9">
        <f t="shared" si="137"/>
        <v>41031.82163194444</v>
      </c>
      <c r="L2207" t="b">
        <v>0</v>
      </c>
      <c r="M2207">
        <v>27</v>
      </c>
      <c r="N2207" t="b">
        <v>1</v>
      </c>
      <c r="O2207" t="s">
        <v>8280</v>
      </c>
      <c r="P2207" s="5">
        <f t="shared" si="138"/>
        <v>152</v>
      </c>
      <c r="Q2207" s="13" t="s">
        <v>8246</v>
      </c>
      <c r="R2207" s="15">
        <f t="shared" si="139"/>
        <v>42.222222222222221</v>
      </c>
      <c r="S2207" t="s">
        <v>8325</v>
      </c>
      <c r="T2207" t="s">
        <v>8330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 s="13" t="s">
        <v>8224</v>
      </c>
      <c r="E2208">
        <v>1100</v>
      </c>
      <c r="F2208">
        <v>1130</v>
      </c>
      <c r="G2208" t="s">
        <v>8219</v>
      </c>
      <c r="H2208">
        <v>1334556624</v>
      </c>
      <c r="I2208" s="9">
        <f t="shared" si="136"/>
        <v>41015.257222222222</v>
      </c>
      <c r="J2208">
        <v>1333001424</v>
      </c>
      <c r="K2208" s="9">
        <f t="shared" si="137"/>
        <v>40997.257222222222</v>
      </c>
      <c r="L2208" t="b">
        <v>0</v>
      </c>
      <c r="M2208">
        <v>34</v>
      </c>
      <c r="N2208" t="b">
        <v>1</v>
      </c>
      <c r="O2208" t="s">
        <v>8280</v>
      </c>
      <c r="P2208" s="5">
        <f t="shared" si="138"/>
        <v>102.72727272727273</v>
      </c>
      <c r="Q2208" s="13" t="s">
        <v>8246</v>
      </c>
      <c r="R2208" s="15">
        <f t="shared" si="139"/>
        <v>33.235294117647058</v>
      </c>
      <c r="S2208" t="s">
        <v>8325</v>
      </c>
      <c r="T2208" t="s">
        <v>8330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 s="13" t="s">
        <v>8224</v>
      </c>
      <c r="E2209">
        <v>2000</v>
      </c>
      <c r="F2209">
        <v>2000</v>
      </c>
      <c r="G2209" t="s">
        <v>8219</v>
      </c>
      <c r="H2209">
        <v>1384580373</v>
      </c>
      <c r="I2209" s="9">
        <f t="shared" si="136"/>
        <v>41594.235798611109</v>
      </c>
      <c r="J2209">
        <v>1381984773</v>
      </c>
      <c r="K2209" s="9">
        <f t="shared" si="137"/>
        <v>41564.194131944445</v>
      </c>
      <c r="L2209" t="b">
        <v>0</v>
      </c>
      <c r="M2209">
        <v>7</v>
      </c>
      <c r="N2209" t="b">
        <v>1</v>
      </c>
      <c r="O2209" t="s">
        <v>8280</v>
      </c>
      <c r="P2209" s="5">
        <f t="shared" si="138"/>
        <v>100</v>
      </c>
      <c r="Q2209" s="13" t="s">
        <v>8246</v>
      </c>
      <c r="R2209" s="15">
        <f t="shared" si="139"/>
        <v>285.71428571428572</v>
      </c>
      <c r="S2209" t="s">
        <v>8325</v>
      </c>
      <c r="T2209" t="s">
        <v>8330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 s="13" t="s">
        <v>8224</v>
      </c>
      <c r="E2210">
        <v>1000</v>
      </c>
      <c r="F2210">
        <v>1016</v>
      </c>
      <c r="G2210" t="s">
        <v>8219</v>
      </c>
      <c r="H2210">
        <v>1333771200</v>
      </c>
      <c r="I2210" s="9">
        <f t="shared" si="136"/>
        <v>41006.166666666664</v>
      </c>
      <c r="J2210">
        <v>1328649026</v>
      </c>
      <c r="K2210" s="9">
        <f t="shared" si="137"/>
        <v>40946.882245370369</v>
      </c>
      <c r="L2210" t="b">
        <v>0</v>
      </c>
      <c r="M2210">
        <v>24</v>
      </c>
      <c r="N2210" t="b">
        <v>1</v>
      </c>
      <c r="O2210" t="s">
        <v>8280</v>
      </c>
      <c r="P2210" s="5">
        <f t="shared" si="138"/>
        <v>101.6</v>
      </c>
      <c r="Q2210" s="13" t="s">
        <v>8246</v>
      </c>
      <c r="R2210" s="15">
        <f t="shared" si="139"/>
        <v>42.333333333333336</v>
      </c>
      <c r="S2210" t="s">
        <v>8325</v>
      </c>
      <c r="T2210" t="s">
        <v>8330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 s="13" t="s">
        <v>8225</v>
      </c>
      <c r="E2211">
        <v>500</v>
      </c>
      <c r="F2211">
        <v>754</v>
      </c>
      <c r="G2211" t="s">
        <v>8219</v>
      </c>
      <c r="H2211">
        <v>1397516400</v>
      </c>
      <c r="I2211" s="9">
        <f t="shared" si="136"/>
        <v>41743.958333333336</v>
      </c>
      <c r="J2211">
        <v>1396524644</v>
      </c>
      <c r="K2211" s="9">
        <f t="shared" si="137"/>
        <v>41732.479675925926</v>
      </c>
      <c r="L2211" t="b">
        <v>0</v>
      </c>
      <c r="M2211">
        <v>15</v>
      </c>
      <c r="N2211" t="b">
        <v>1</v>
      </c>
      <c r="O2211" t="s">
        <v>8280</v>
      </c>
      <c r="P2211" s="5">
        <f t="shared" si="138"/>
        <v>150.80000000000001</v>
      </c>
      <c r="Q2211" s="13" t="s">
        <v>8247</v>
      </c>
      <c r="R2211" s="15">
        <f t="shared" si="139"/>
        <v>50.266666666666666</v>
      </c>
      <c r="S2211" t="s">
        <v>8325</v>
      </c>
      <c r="T2211" t="s">
        <v>8330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 s="13" t="s">
        <v>8224</v>
      </c>
      <c r="E2212">
        <v>4000</v>
      </c>
      <c r="F2212">
        <v>4457</v>
      </c>
      <c r="G2212" t="s">
        <v>8219</v>
      </c>
      <c r="H2212">
        <v>1334424960</v>
      </c>
      <c r="I2212" s="9">
        <f t="shared" si="136"/>
        <v>41013.73333333333</v>
      </c>
      <c r="J2212">
        <v>1329442510</v>
      </c>
      <c r="K2212" s="9">
        <f t="shared" si="137"/>
        <v>40956.066087962965</v>
      </c>
      <c r="L2212" t="b">
        <v>0</v>
      </c>
      <c r="M2212">
        <v>72</v>
      </c>
      <c r="N2212" t="b">
        <v>1</v>
      </c>
      <c r="O2212" t="s">
        <v>8280</v>
      </c>
      <c r="P2212" s="5">
        <f t="shared" si="138"/>
        <v>111.425</v>
      </c>
      <c r="Q2212" s="13" t="s">
        <v>8246</v>
      </c>
      <c r="R2212" s="15">
        <f t="shared" si="139"/>
        <v>61.902777777777779</v>
      </c>
      <c r="S2212" t="s">
        <v>8325</v>
      </c>
      <c r="T2212" t="s">
        <v>8330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 s="13" t="s">
        <v>8224</v>
      </c>
      <c r="E2213">
        <v>2500</v>
      </c>
      <c r="F2213">
        <v>4890</v>
      </c>
      <c r="G2213" t="s">
        <v>8219</v>
      </c>
      <c r="H2213">
        <v>1397113140</v>
      </c>
      <c r="I2213" s="9">
        <f t="shared" si="136"/>
        <v>41739.290972222225</v>
      </c>
      <c r="J2213">
        <v>1395168625</v>
      </c>
      <c r="K2213" s="9">
        <f t="shared" si="137"/>
        <v>41716.785011574073</v>
      </c>
      <c r="L2213" t="b">
        <v>0</v>
      </c>
      <c r="M2213">
        <v>120</v>
      </c>
      <c r="N2213" t="b">
        <v>1</v>
      </c>
      <c r="O2213" t="s">
        <v>8280</v>
      </c>
      <c r="P2213" s="5">
        <f t="shared" si="138"/>
        <v>195.6</v>
      </c>
      <c r="Q2213" s="13" t="s">
        <v>8246</v>
      </c>
      <c r="R2213" s="15">
        <f t="shared" si="139"/>
        <v>40.75</v>
      </c>
      <c r="S2213" t="s">
        <v>8325</v>
      </c>
      <c r="T2213" t="s">
        <v>8330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 s="13" t="s">
        <v>8224</v>
      </c>
      <c r="E2214">
        <v>6000</v>
      </c>
      <c r="F2214">
        <v>6863</v>
      </c>
      <c r="G2214" t="s">
        <v>8219</v>
      </c>
      <c r="H2214">
        <v>1383526800</v>
      </c>
      <c r="I2214" s="9">
        <f t="shared" si="136"/>
        <v>41582.041666666664</v>
      </c>
      <c r="J2214">
        <v>1380650177</v>
      </c>
      <c r="K2214" s="9">
        <f t="shared" si="137"/>
        <v>41548.747418981482</v>
      </c>
      <c r="L2214" t="b">
        <v>0</v>
      </c>
      <c r="M2214">
        <v>123</v>
      </c>
      <c r="N2214" t="b">
        <v>1</v>
      </c>
      <c r="O2214" t="s">
        <v>8280</v>
      </c>
      <c r="P2214" s="5">
        <f t="shared" si="138"/>
        <v>114.38333333333333</v>
      </c>
      <c r="Q2214" s="13" t="s">
        <v>8246</v>
      </c>
      <c r="R2214" s="15">
        <f t="shared" si="139"/>
        <v>55.796747967479675</v>
      </c>
      <c r="S2214" t="s">
        <v>8325</v>
      </c>
      <c r="T2214" t="s">
        <v>8330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 s="13" t="s">
        <v>8224</v>
      </c>
      <c r="E2215">
        <v>5</v>
      </c>
      <c r="F2215">
        <v>10</v>
      </c>
      <c r="G2215" t="s">
        <v>8219</v>
      </c>
      <c r="H2215">
        <v>1431719379</v>
      </c>
      <c r="I2215" s="9">
        <f t="shared" si="136"/>
        <v>42139.826145833329</v>
      </c>
      <c r="J2215">
        <v>1429127379</v>
      </c>
      <c r="K2215" s="9">
        <f t="shared" si="137"/>
        <v>42109.826145833329</v>
      </c>
      <c r="L2215" t="b">
        <v>0</v>
      </c>
      <c r="M2215">
        <v>1</v>
      </c>
      <c r="N2215" t="b">
        <v>1</v>
      </c>
      <c r="O2215" t="s">
        <v>8280</v>
      </c>
      <c r="P2215" s="5">
        <f t="shared" si="138"/>
        <v>200</v>
      </c>
      <c r="Q2215" s="13" t="s">
        <v>8246</v>
      </c>
      <c r="R2215" s="15">
        <f t="shared" si="139"/>
        <v>10</v>
      </c>
      <c r="S2215" t="s">
        <v>8325</v>
      </c>
      <c r="T2215" t="s">
        <v>8330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 s="13" t="s">
        <v>8224</v>
      </c>
      <c r="E2216">
        <v>600</v>
      </c>
      <c r="F2216">
        <v>1755.01</v>
      </c>
      <c r="G2216" t="s">
        <v>8219</v>
      </c>
      <c r="H2216">
        <v>1391713248</v>
      </c>
      <c r="I2216" s="9">
        <f t="shared" si="136"/>
        <v>41676.792222222226</v>
      </c>
      <c r="J2216">
        <v>1389121248</v>
      </c>
      <c r="K2216" s="9">
        <f t="shared" si="137"/>
        <v>41646.792222222226</v>
      </c>
      <c r="L2216" t="b">
        <v>0</v>
      </c>
      <c r="M2216">
        <v>24</v>
      </c>
      <c r="N2216" t="b">
        <v>1</v>
      </c>
      <c r="O2216" t="s">
        <v>8280</v>
      </c>
      <c r="P2216" s="5">
        <f t="shared" si="138"/>
        <v>292.50166666666667</v>
      </c>
      <c r="Q2216" s="13" t="s">
        <v>8246</v>
      </c>
      <c r="R2216" s="15">
        <f t="shared" si="139"/>
        <v>73.125416666666666</v>
      </c>
      <c r="S2216" t="s">
        <v>8325</v>
      </c>
      <c r="T2216" t="s">
        <v>8330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 s="13" t="s">
        <v>8224</v>
      </c>
      <c r="E2217">
        <v>550</v>
      </c>
      <c r="F2217">
        <v>860</v>
      </c>
      <c r="G2217" t="s">
        <v>8219</v>
      </c>
      <c r="H2217">
        <v>1331621940</v>
      </c>
      <c r="I2217" s="9">
        <f t="shared" si="136"/>
        <v>40981.290972222225</v>
      </c>
      <c r="J2217">
        <v>1329671572</v>
      </c>
      <c r="K2217" s="9">
        <f t="shared" si="137"/>
        <v>40958.717268518521</v>
      </c>
      <c r="L2217" t="b">
        <v>0</v>
      </c>
      <c r="M2217">
        <v>33</v>
      </c>
      <c r="N2217" t="b">
        <v>1</v>
      </c>
      <c r="O2217" t="s">
        <v>8280</v>
      </c>
      <c r="P2217" s="5">
        <f t="shared" si="138"/>
        <v>156.36363636363637</v>
      </c>
      <c r="Q2217" s="13" t="s">
        <v>8246</v>
      </c>
      <c r="R2217" s="15">
        <f t="shared" si="139"/>
        <v>26.060606060606062</v>
      </c>
      <c r="S2217" t="s">
        <v>8325</v>
      </c>
      <c r="T2217" t="s">
        <v>8330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 s="13" t="s">
        <v>8224</v>
      </c>
      <c r="E2218">
        <v>300</v>
      </c>
      <c r="F2218">
        <v>317</v>
      </c>
      <c r="G2218" t="s">
        <v>8219</v>
      </c>
      <c r="H2218">
        <v>1437674545</v>
      </c>
      <c r="I2218" s="9">
        <f t="shared" si="136"/>
        <v>42208.751678240747</v>
      </c>
      <c r="J2218">
        <v>1436464945</v>
      </c>
      <c r="K2218" s="9">
        <f t="shared" si="137"/>
        <v>42194.751678240747</v>
      </c>
      <c r="L2218" t="b">
        <v>0</v>
      </c>
      <c r="M2218">
        <v>14</v>
      </c>
      <c r="N2218" t="b">
        <v>1</v>
      </c>
      <c r="O2218" t="s">
        <v>8280</v>
      </c>
      <c r="P2218" s="5">
        <f t="shared" si="138"/>
        <v>105.66666666666666</v>
      </c>
      <c r="Q2218" s="13" t="s">
        <v>8246</v>
      </c>
      <c r="R2218" s="15">
        <f t="shared" si="139"/>
        <v>22.642857142857142</v>
      </c>
      <c r="S2218" t="s">
        <v>8325</v>
      </c>
      <c r="T2218" t="s">
        <v>8330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 s="13" t="s">
        <v>8224</v>
      </c>
      <c r="E2219">
        <v>420</v>
      </c>
      <c r="F2219">
        <v>425</v>
      </c>
      <c r="G2219" t="s">
        <v>8219</v>
      </c>
      <c r="H2219">
        <v>1446451200</v>
      </c>
      <c r="I2219" s="9">
        <f t="shared" si="136"/>
        <v>42310.333333333328</v>
      </c>
      <c r="J2219">
        <v>1445539113</v>
      </c>
      <c r="K2219" s="9">
        <f t="shared" si="137"/>
        <v>42299.776770833334</v>
      </c>
      <c r="L2219" t="b">
        <v>0</v>
      </c>
      <c r="M2219">
        <v>9</v>
      </c>
      <c r="N2219" t="b">
        <v>1</v>
      </c>
      <c r="O2219" t="s">
        <v>8280</v>
      </c>
      <c r="P2219" s="5">
        <f t="shared" si="138"/>
        <v>101.19047619047619</v>
      </c>
      <c r="Q2219" s="13" t="s">
        <v>8246</v>
      </c>
      <c r="R2219" s="15">
        <f t="shared" si="139"/>
        <v>47.222222222222221</v>
      </c>
      <c r="S2219" t="s">
        <v>8325</v>
      </c>
      <c r="T2219" t="s">
        <v>8330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 s="13" t="s">
        <v>8224</v>
      </c>
      <c r="E2220">
        <v>2000</v>
      </c>
      <c r="F2220">
        <v>2456.66</v>
      </c>
      <c r="G2220" t="s">
        <v>8219</v>
      </c>
      <c r="H2220">
        <v>1346198400</v>
      </c>
      <c r="I2220" s="9">
        <f t="shared" si="136"/>
        <v>41150</v>
      </c>
      <c r="J2220">
        <v>1344281383</v>
      </c>
      <c r="K2220" s="9">
        <f t="shared" si="137"/>
        <v>41127.812303240738</v>
      </c>
      <c r="L2220" t="b">
        <v>0</v>
      </c>
      <c r="M2220">
        <v>76</v>
      </c>
      <c r="N2220" t="b">
        <v>1</v>
      </c>
      <c r="O2220" t="s">
        <v>8280</v>
      </c>
      <c r="P2220" s="5">
        <f t="shared" si="138"/>
        <v>122.833</v>
      </c>
      <c r="Q2220" s="13" t="s">
        <v>8246</v>
      </c>
      <c r="R2220" s="15">
        <f t="shared" si="139"/>
        <v>32.324473684210524</v>
      </c>
      <c r="S2220" t="s">
        <v>8325</v>
      </c>
      <c r="T2220" t="s">
        <v>8330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 s="13" t="s">
        <v>8224</v>
      </c>
      <c r="E2221">
        <v>1000</v>
      </c>
      <c r="F2221">
        <v>1015</v>
      </c>
      <c r="G2221" t="s">
        <v>8219</v>
      </c>
      <c r="H2221">
        <v>1440004512</v>
      </c>
      <c r="I2221" s="9">
        <f t="shared" si="136"/>
        <v>42235.718888888892</v>
      </c>
      <c r="J2221">
        <v>1437412512</v>
      </c>
      <c r="K2221" s="9">
        <f t="shared" si="137"/>
        <v>42205.718888888892</v>
      </c>
      <c r="L2221" t="b">
        <v>0</v>
      </c>
      <c r="M2221">
        <v>19</v>
      </c>
      <c r="N2221" t="b">
        <v>1</v>
      </c>
      <c r="O2221" t="s">
        <v>8280</v>
      </c>
      <c r="P2221" s="5">
        <f t="shared" si="138"/>
        <v>101.49999999999999</v>
      </c>
      <c r="Q2221" s="13" t="s">
        <v>8246</v>
      </c>
      <c r="R2221" s="15">
        <f t="shared" si="139"/>
        <v>53.421052631578945</v>
      </c>
      <c r="S2221" t="s">
        <v>8325</v>
      </c>
      <c r="T2221" t="s">
        <v>8330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 s="13" t="s">
        <v>8224</v>
      </c>
      <c r="E2222">
        <v>3500</v>
      </c>
      <c r="F2222">
        <v>3540</v>
      </c>
      <c r="G2222" t="s">
        <v>8219</v>
      </c>
      <c r="H2222">
        <v>1374888436</v>
      </c>
      <c r="I2222" s="9">
        <f t="shared" si="136"/>
        <v>41482.060601851852</v>
      </c>
      <c r="J2222">
        <v>1372296436</v>
      </c>
      <c r="K2222" s="9">
        <f t="shared" si="137"/>
        <v>41452.060601851852</v>
      </c>
      <c r="L2222" t="b">
        <v>0</v>
      </c>
      <c r="M2222">
        <v>69</v>
      </c>
      <c r="N2222" t="b">
        <v>1</v>
      </c>
      <c r="O2222" t="s">
        <v>8280</v>
      </c>
      <c r="P2222" s="5">
        <f t="shared" si="138"/>
        <v>101.14285714285714</v>
      </c>
      <c r="Q2222" s="13" t="s">
        <v>8246</v>
      </c>
      <c r="R2222" s="15">
        <f t="shared" si="139"/>
        <v>51.304347826086953</v>
      </c>
      <c r="S2222" t="s">
        <v>8325</v>
      </c>
      <c r="T2222" t="s">
        <v>8330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 s="13" t="s">
        <v>8224</v>
      </c>
      <c r="E2223">
        <v>7500</v>
      </c>
      <c r="F2223">
        <v>8109</v>
      </c>
      <c r="G2223" t="s">
        <v>8219</v>
      </c>
      <c r="H2223">
        <v>1461369600</v>
      </c>
      <c r="I2223" s="9">
        <f t="shared" si="136"/>
        <v>42483</v>
      </c>
      <c r="J2223">
        <v>1458748809</v>
      </c>
      <c r="K2223" s="9">
        <f t="shared" si="137"/>
        <v>42452.666770833333</v>
      </c>
      <c r="L2223" t="b">
        <v>0</v>
      </c>
      <c r="M2223">
        <v>218</v>
      </c>
      <c r="N2223" t="b">
        <v>1</v>
      </c>
      <c r="O2223" t="s">
        <v>8297</v>
      </c>
      <c r="P2223" s="5">
        <f t="shared" si="138"/>
        <v>108.11999999999999</v>
      </c>
      <c r="Q2223" s="13" t="s">
        <v>8246</v>
      </c>
      <c r="R2223" s="15">
        <f t="shared" si="139"/>
        <v>37.197247706422019</v>
      </c>
      <c r="S2223" t="s">
        <v>8333</v>
      </c>
      <c r="T2223" t="s">
        <v>8351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 s="13" t="s">
        <v>8224</v>
      </c>
      <c r="E2224">
        <v>500</v>
      </c>
      <c r="F2224">
        <v>813</v>
      </c>
      <c r="G2224" t="s">
        <v>8219</v>
      </c>
      <c r="H2224">
        <v>1327776847</v>
      </c>
      <c r="I2224" s="9">
        <f t="shared" si="136"/>
        <v>40936.787581018521</v>
      </c>
      <c r="J2224">
        <v>1325184847</v>
      </c>
      <c r="K2224" s="9">
        <f t="shared" si="137"/>
        <v>40906.787581018521</v>
      </c>
      <c r="L2224" t="b">
        <v>0</v>
      </c>
      <c r="M2224">
        <v>30</v>
      </c>
      <c r="N2224" t="b">
        <v>1</v>
      </c>
      <c r="O2224" t="s">
        <v>8297</v>
      </c>
      <c r="P2224" s="5">
        <f t="shared" si="138"/>
        <v>162.6</v>
      </c>
      <c r="Q2224" s="13" t="s">
        <v>8246</v>
      </c>
      <c r="R2224" s="15">
        <f t="shared" si="139"/>
        <v>27.1</v>
      </c>
      <c r="S2224" t="s">
        <v>8333</v>
      </c>
      <c r="T2224" t="s">
        <v>8351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 s="13" t="s">
        <v>8229</v>
      </c>
      <c r="E2225">
        <v>19500</v>
      </c>
      <c r="F2225">
        <v>20631</v>
      </c>
      <c r="G2225" t="s">
        <v>8219</v>
      </c>
      <c r="H2225">
        <v>1435418568</v>
      </c>
      <c r="I2225" s="9">
        <f t="shared" si="136"/>
        <v>42182.640833333338</v>
      </c>
      <c r="J2225">
        <v>1432826568</v>
      </c>
      <c r="K2225" s="9">
        <f t="shared" si="137"/>
        <v>42152.640833333338</v>
      </c>
      <c r="L2225" t="b">
        <v>0</v>
      </c>
      <c r="M2225">
        <v>100</v>
      </c>
      <c r="N2225" t="b">
        <v>1</v>
      </c>
      <c r="O2225" t="s">
        <v>8297</v>
      </c>
      <c r="P2225" s="5">
        <f t="shared" si="138"/>
        <v>105.80000000000001</v>
      </c>
      <c r="Q2225" s="13" t="s">
        <v>8251</v>
      </c>
      <c r="R2225" s="15">
        <f t="shared" si="139"/>
        <v>206.31</v>
      </c>
      <c r="S2225" t="s">
        <v>8333</v>
      </c>
      <c r="T2225" t="s">
        <v>8351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 s="13" t="s">
        <v>8224</v>
      </c>
      <c r="E2226">
        <v>10000</v>
      </c>
      <c r="F2226">
        <v>24315</v>
      </c>
      <c r="G2226" t="s">
        <v>8219</v>
      </c>
      <c r="H2226">
        <v>1477767600</v>
      </c>
      <c r="I2226" s="9">
        <f t="shared" si="136"/>
        <v>42672.791666666672</v>
      </c>
      <c r="J2226">
        <v>1475337675</v>
      </c>
      <c r="K2226" s="9">
        <f t="shared" si="137"/>
        <v>42644.667534722219</v>
      </c>
      <c r="L2226" t="b">
        <v>0</v>
      </c>
      <c r="M2226">
        <v>296</v>
      </c>
      <c r="N2226" t="b">
        <v>1</v>
      </c>
      <c r="O2226" t="s">
        <v>8297</v>
      </c>
      <c r="P2226" s="5">
        <f t="shared" si="138"/>
        <v>243.15000000000003</v>
      </c>
      <c r="Q2226" s="13" t="s">
        <v>8246</v>
      </c>
      <c r="R2226" s="15">
        <f t="shared" si="139"/>
        <v>82.145270270270274</v>
      </c>
      <c r="S2226" t="s">
        <v>8333</v>
      </c>
      <c r="T2226" t="s">
        <v>8351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 s="13" t="s">
        <v>8225</v>
      </c>
      <c r="E2227">
        <v>21000</v>
      </c>
      <c r="F2227">
        <v>198415.01</v>
      </c>
      <c r="G2227" t="s">
        <v>8219</v>
      </c>
      <c r="H2227">
        <v>1411326015</v>
      </c>
      <c r="I2227" s="9">
        <f t="shared" si="136"/>
        <v>41903.79184027778</v>
      </c>
      <c r="J2227">
        <v>1408734015</v>
      </c>
      <c r="K2227" s="9">
        <f t="shared" si="137"/>
        <v>41873.79184027778</v>
      </c>
      <c r="L2227" t="b">
        <v>0</v>
      </c>
      <c r="M2227">
        <v>1204</v>
      </c>
      <c r="N2227" t="b">
        <v>1</v>
      </c>
      <c r="O2227" t="s">
        <v>8297</v>
      </c>
      <c r="P2227" s="5">
        <f t="shared" si="138"/>
        <v>944.83338095238094</v>
      </c>
      <c r="Q2227" s="13" t="s">
        <v>8247</v>
      </c>
      <c r="R2227" s="15">
        <f t="shared" si="139"/>
        <v>164.79651993355483</v>
      </c>
      <c r="S2227" t="s">
        <v>8333</v>
      </c>
      <c r="T2227" t="s">
        <v>8351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 s="13" t="s">
        <v>8224</v>
      </c>
      <c r="E2228">
        <v>18000</v>
      </c>
      <c r="F2228">
        <v>19523.310000000001</v>
      </c>
      <c r="G2228" t="s">
        <v>8219</v>
      </c>
      <c r="H2228">
        <v>1455253140</v>
      </c>
      <c r="I2228" s="9">
        <f t="shared" si="136"/>
        <v>42412.207638888889</v>
      </c>
      <c r="J2228">
        <v>1452625822</v>
      </c>
      <c r="K2228" s="9">
        <f t="shared" si="137"/>
        <v>42381.79886574074</v>
      </c>
      <c r="L2228" t="b">
        <v>0</v>
      </c>
      <c r="M2228">
        <v>321</v>
      </c>
      <c r="N2228" t="b">
        <v>1</v>
      </c>
      <c r="O2228" t="s">
        <v>8297</v>
      </c>
      <c r="P2228" s="5">
        <f t="shared" si="138"/>
        <v>108.46283333333334</v>
      </c>
      <c r="Q2228" s="13" t="s">
        <v>8246</v>
      </c>
      <c r="R2228" s="15">
        <f t="shared" si="139"/>
        <v>60.820280373831778</v>
      </c>
      <c r="S2228" t="s">
        <v>8333</v>
      </c>
      <c r="T2228" t="s">
        <v>8351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 s="13" t="s">
        <v>8225</v>
      </c>
      <c r="E2229">
        <v>13000</v>
      </c>
      <c r="F2229">
        <v>20459</v>
      </c>
      <c r="G2229" t="s">
        <v>8219</v>
      </c>
      <c r="H2229">
        <v>1384374155</v>
      </c>
      <c r="I2229" s="9">
        <f t="shared" si="136"/>
        <v>41591.849016203705</v>
      </c>
      <c r="J2229">
        <v>1381778555</v>
      </c>
      <c r="K2229" s="9">
        <f t="shared" si="137"/>
        <v>41561.807349537034</v>
      </c>
      <c r="L2229" t="b">
        <v>0</v>
      </c>
      <c r="M2229">
        <v>301</v>
      </c>
      <c r="N2229" t="b">
        <v>1</v>
      </c>
      <c r="O2229" t="s">
        <v>8297</v>
      </c>
      <c r="P2229" s="5">
        <f t="shared" si="138"/>
        <v>157.37692307692308</v>
      </c>
      <c r="Q2229" s="13" t="s">
        <v>8247</v>
      </c>
      <c r="R2229" s="15">
        <f t="shared" si="139"/>
        <v>67.970099667774093</v>
      </c>
      <c r="S2229" t="s">
        <v>8333</v>
      </c>
      <c r="T2229" t="s">
        <v>8351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 s="13" t="s">
        <v>8236</v>
      </c>
      <c r="E2230">
        <v>1000</v>
      </c>
      <c r="F2230">
        <v>11744.9</v>
      </c>
      <c r="G2230" t="s">
        <v>8219</v>
      </c>
      <c r="H2230">
        <v>1439707236</v>
      </c>
      <c r="I2230" s="9">
        <f t="shared" si="136"/>
        <v>42232.278194444443</v>
      </c>
      <c r="J2230">
        <v>1437115236</v>
      </c>
      <c r="K2230" s="9">
        <f t="shared" si="137"/>
        <v>42202.278194444443</v>
      </c>
      <c r="L2230" t="b">
        <v>0</v>
      </c>
      <c r="M2230">
        <v>144</v>
      </c>
      <c r="N2230" t="b">
        <v>1</v>
      </c>
      <c r="O2230" t="s">
        <v>8297</v>
      </c>
      <c r="P2230" s="5">
        <f t="shared" si="138"/>
        <v>1174.49</v>
      </c>
      <c r="Q2230" s="13" t="s">
        <v>8249</v>
      </c>
      <c r="R2230" s="15">
        <f t="shared" si="139"/>
        <v>81.561805555555551</v>
      </c>
      <c r="S2230" t="s">
        <v>8333</v>
      </c>
      <c r="T2230" t="s">
        <v>8351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 s="13" t="s">
        <v>8224</v>
      </c>
      <c r="E2231">
        <v>8012</v>
      </c>
      <c r="F2231">
        <v>13704.33</v>
      </c>
      <c r="G2231" t="s">
        <v>8219</v>
      </c>
      <c r="H2231">
        <v>1378180800</v>
      </c>
      <c r="I2231" s="9">
        <f t="shared" si="136"/>
        <v>41520.166666666664</v>
      </c>
      <c r="J2231">
        <v>1375113391</v>
      </c>
      <c r="K2231" s="9">
        <f t="shared" si="137"/>
        <v>41484.664247685185</v>
      </c>
      <c r="L2231" t="b">
        <v>0</v>
      </c>
      <c r="M2231">
        <v>539</v>
      </c>
      <c r="N2231" t="b">
        <v>1</v>
      </c>
      <c r="O2231" t="s">
        <v>8297</v>
      </c>
      <c r="P2231" s="5">
        <f t="shared" si="138"/>
        <v>171.04755366949576</v>
      </c>
      <c r="Q2231" s="13" t="s">
        <v>8246</v>
      </c>
      <c r="R2231" s="15">
        <f t="shared" si="139"/>
        <v>25.42547309833024</v>
      </c>
      <c r="S2231" t="s">
        <v>8333</v>
      </c>
      <c r="T2231" t="s">
        <v>8351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 s="13" t="s">
        <v>8224</v>
      </c>
      <c r="E2232">
        <v>8500</v>
      </c>
      <c r="F2232">
        <v>10706</v>
      </c>
      <c r="G2232" t="s">
        <v>8219</v>
      </c>
      <c r="H2232">
        <v>1398460127</v>
      </c>
      <c r="I2232" s="9">
        <f t="shared" si="136"/>
        <v>41754.881099537037</v>
      </c>
      <c r="J2232">
        <v>1395868127</v>
      </c>
      <c r="K2232" s="9">
        <f t="shared" si="137"/>
        <v>41724.881099537037</v>
      </c>
      <c r="L2232" t="b">
        <v>0</v>
      </c>
      <c r="M2232">
        <v>498</v>
      </c>
      <c r="N2232" t="b">
        <v>1</v>
      </c>
      <c r="O2232" t="s">
        <v>8297</v>
      </c>
      <c r="P2232" s="5">
        <f t="shared" si="138"/>
        <v>125.95294117647057</v>
      </c>
      <c r="Q2232" s="13" t="s">
        <v>8246</v>
      </c>
      <c r="R2232" s="15">
        <f t="shared" si="139"/>
        <v>21.497991967871485</v>
      </c>
      <c r="S2232" t="s">
        <v>8333</v>
      </c>
      <c r="T2232" t="s">
        <v>8351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 s="13" t="s">
        <v>8224</v>
      </c>
      <c r="E2233">
        <v>2500</v>
      </c>
      <c r="F2233">
        <v>30303.24</v>
      </c>
      <c r="G2233" t="s">
        <v>8219</v>
      </c>
      <c r="H2233">
        <v>1372136400</v>
      </c>
      <c r="I2233" s="9">
        <f t="shared" si="136"/>
        <v>41450.208333333336</v>
      </c>
      <c r="J2233">
        <v>1369864301</v>
      </c>
      <c r="K2233" s="9">
        <f t="shared" si="137"/>
        <v>41423.910891203705</v>
      </c>
      <c r="L2233" t="b">
        <v>0</v>
      </c>
      <c r="M2233">
        <v>1113</v>
      </c>
      <c r="N2233" t="b">
        <v>1</v>
      </c>
      <c r="O2233" t="s">
        <v>8297</v>
      </c>
      <c r="P2233" s="5">
        <f t="shared" si="138"/>
        <v>1212.1296000000002</v>
      </c>
      <c r="Q2233" s="13" t="s">
        <v>8246</v>
      </c>
      <c r="R2233" s="15">
        <f t="shared" si="139"/>
        <v>27.226630727762803</v>
      </c>
      <c r="S2233" t="s">
        <v>8333</v>
      </c>
      <c r="T2233" t="s">
        <v>8351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 s="13" t="s">
        <v>8224</v>
      </c>
      <c r="E2234">
        <v>5000</v>
      </c>
      <c r="F2234">
        <v>24790</v>
      </c>
      <c r="G2234" t="s">
        <v>8219</v>
      </c>
      <c r="H2234">
        <v>1405738800</v>
      </c>
      <c r="I2234" s="9">
        <f t="shared" si="136"/>
        <v>41839.125</v>
      </c>
      <c r="J2234">
        <v>1402945408</v>
      </c>
      <c r="K2234" s="9">
        <f t="shared" si="137"/>
        <v>41806.794074074074</v>
      </c>
      <c r="L2234" t="b">
        <v>0</v>
      </c>
      <c r="M2234">
        <v>988</v>
      </c>
      <c r="N2234" t="b">
        <v>1</v>
      </c>
      <c r="O2234" t="s">
        <v>8297</v>
      </c>
      <c r="P2234" s="5">
        <f t="shared" si="138"/>
        <v>495.8</v>
      </c>
      <c r="Q2234" s="13" t="s">
        <v>8246</v>
      </c>
      <c r="R2234" s="15">
        <f t="shared" si="139"/>
        <v>25.091093117408906</v>
      </c>
      <c r="S2234" t="s">
        <v>8333</v>
      </c>
      <c r="T2234" t="s">
        <v>8351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 s="13" t="s">
        <v>8225</v>
      </c>
      <c r="E2235">
        <v>2500</v>
      </c>
      <c r="F2235">
        <v>8301</v>
      </c>
      <c r="G2235" t="s">
        <v>8219</v>
      </c>
      <c r="H2235">
        <v>1450051200</v>
      </c>
      <c r="I2235" s="9">
        <f t="shared" si="136"/>
        <v>42352</v>
      </c>
      <c r="J2235">
        <v>1448269539</v>
      </c>
      <c r="K2235" s="9">
        <f t="shared" si="137"/>
        <v>42331.378923611104</v>
      </c>
      <c r="L2235" t="b">
        <v>0</v>
      </c>
      <c r="M2235">
        <v>391</v>
      </c>
      <c r="N2235" t="b">
        <v>1</v>
      </c>
      <c r="O2235" t="s">
        <v>8297</v>
      </c>
      <c r="P2235" s="5">
        <f t="shared" si="138"/>
        <v>332.03999999999996</v>
      </c>
      <c r="Q2235" s="13" t="s">
        <v>8247</v>
      </c>
      <c r="R2235" s="15">
        <f t="shared" si="139"/>
        <v>21.230179028132991</v>
      </c>
      <c r="S2235" t="s">
        <v>8333</v>
      </c>
      <c r="T2235" t="s">
        <v>8351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 s="13" t="s">
        <v>8224</v>
      </c>
      <c r="E2236">
        <v>100</v>
      </c>
      <c r="F2236">
        <v>1165</v>
      </c>
      <c r="G2236" t="s">
        <v>8219</v>
      </c>
      <c r="H2236">
        <v>1483645647</v>
      </c>
      <c r="I2236" s="9">
        <f t="shared" si="136"/>
        <v>42740.824618055558</v>
      </c>
      <c r="J2236">
        <v>1481053647</v>
      </c>
      <c r="K2236" s="9">
        <f t="shared" si="137"/>
        <v>42710.824618055558</v>
      </c>
      <c r="L2236" t="b">
        <v>0</v>
      </c>
      <c r="M2236">
        <v>28</v>
      </c>
      <c r="N2236" t="b">
        <v>1</v>
      </c>
      <c r="O2236" t="s">
        <v>8297</v>
      </c>
      <c r="P2236" s="5">
        <f t="shared" si="138"/>
        <v>1165</v>
      </c>
      <c r="Q2236" s="13" t="s">
        <v>8246</v>
      </c>
      <c r="R2236" s="15">
        <f t="shared" si="139"/>
        <v>41.607142857142854</v>
      </c>
      <c r="S2236" t="s">
        <v>8333</v>
      </c>
      <c r="T2236" t="s">
        <v>8351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 s="13" t="s">
        <v>8229</v>
      </c>
      <c r="E2237">
        <v>13000</v>
      </c>
      <c r="F2237">
        <v>19931</v>
      </c>
      <c r="G2237" t="s">
        <v>8219</v>
      </c>
      <c r="H2237">
        <v>1427585511</v>
      </c>
      <c r="I2237" s="9">
        <f t="shared" si="136"/>
        <v>42091.980451388896</v>
      </c>
      <c r="J2237">
        <v>1424997111</v>
      </c>
      <c r="K2237" s="9">
        <f t="shared" si="137"/>
        <v>42062.022118055553</v>
      </c>
      <c r="L2237" t="b">
        <v>0</v>
      </c>
      <c r="M2237">
        <v>147</v>
      </c>
      <c r="N2237" t="b">
        <v>1</v>
      </c>
      <c r="O2237" t="s">
        <v>8297</v>
      </c>
      <c r="P2237" s="5">
        <f t="shared" si="138"/>
        <v>153.3153846153846</v>
      </c>
      <c r="Q2237" s="13" t="s">
        <v>8251</v>
      </c>
      <c r="R2237" s="15">
        <f t="shared" si="139"/>
        <v>135.58503401360545</v>
      </c>
      <c r="S2237" t="s">
        <v>8333</v>
      </c>
      <c r="T2237" t="s">
        <v>8351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 s="13" t="s">
        <v>8224</v>
      </c>
      <c r="E2238">
        <v>2800</v>
      </c>
      <c r="F2238">
        <v>15039</v>
      </c>
      <c r="G2238" t="s">
        <v>8219</v>
      </c>
      <c r="H2238">
        <v>1454338123</v>
      </c>
      <c r="I2238" s="9">
        <f t="shared" si="136"/>
        <v>42401.617164351846</v>
      </c>
      <c r="J2238">
        <v>1451746123</v>
      </c>
      <c r="K2238" s="9">
        <f t="shared" si="137"/>
        <v>42371.617164351846</v>
      </c>
      <c r="L2238" t="b">
        <v>0</v>
      </c>
      <c r="M2238">
        <v>680</v>
      </c>
      <c r="N2238" t="b">
        <v>1</v>
      </c>
      <c r="O2238" t="s">
        <v>8297</v>
      </c>
      <c r="P2238" s="5">
        <f t="shared" si="138"/>
        <v>537.10714285714289</v>
      </c>
      <c r="Q2238" s="13" t="s">
        <v>8246</v>
      </c>
      <c r="R2238" s="15">
        <f t="shared" si="139"/>
        <v>22.116176470588236</v>
      </c>
      <c r="S2238" t="s">
        <v>8333</v>
      </c>
      <c r="T2238" t="s">
        <v>8351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 s="13" t="s">
        <v>8224</v>
      </c>
      <c r="E2239">
        <v>18000</v>
      </c>
      <c r="F2239">
        <v>63527</v>
      </c>
      <c r="G2239" t="s">
        <v>8219</v>
      </c>
      <c r="H2239">
        <v>1415779140</v>
      </c>
      <c r="I2239" s="9">
        <f t="shared" si="136"/>
        <v>41955.332638888889</v>
      </c>
      <c r="J2239">
        <v>1412294683</v>
      </c>
      <c r="K2239" s="9">
        <f t="shared" si="137"/>
        <v>41915.003275462965</v>
      </c>
      <c r="L2239" t="b">
        <v>0</v>
      </c>
      <c r="M2239">
        <v>983</v>
      </c>
      <c r="N2239" t="b">
        <v>1</v>
      </c>
      <c r="O2239" t="s">
        <v>8297</v>
      </c>
      <c r="P2239" s="5">
        <f t="shared" si="138"/>
        <v>352.92777777777775</v>
      </c>
      <c r="Q2239" s="13" t="s">
        <v>8246</v>
      </c>
      <c r="R2239" s="15">
        <f t="shared" si="139"/>
        <v>64.625635808748726</v>
      </c>
      <c r="S2239" t="s">
        <v>8333</v>
      </c>
      <c r="T2239" t="s">
        <v>8351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 s="13" t="s">
        <v>8236</v>
      </c>
      <c r="E2240">
        <v>4000</v>
      </c>
      <c r="F2240">
        <v>5496</v>
      </c>
      <c r="G2240" t="s">
        <v>8219</v>
      </c>
      <c r="H2240">
        <v>1489157716</v>
      </c>
      <c r="I2240" s="9">
        <f t="shared" si="136"/>
        <v>42804.621712962966</v>
      </c>
      <c r="J2240">
        <v>1486565716</v>
      </c>
      <c r="K2240" s="9">
        <f t="shared" si="137"/>
        <v>42774.621712962966</v>
      </c>
      <c r="L2240" t="b">
        <v>0</v>
      </c>
      <c r="M2240">
        <v>79</v>
      </c>
      <c r="N2240" t="b">
        <v>1</v>
      </c>
      <c r="O2240" t="s">
        <v>8297</v>
      </c>
      <c r="P2240" s="5">
        <f t="shared" si="138"/>
        <v>137.4</v>
      </c>
      <c r="Q2240" s="13" t="s">
        <v>8249</v>
      </c>
      <c r="R2240" s="15">
        <f t="shared" si="139"/>
        <v>69.569620253164558</v>
      </c>
      <c r="S2240" t="s">
        <v>8333</v>
      </c>
      <c r="T2240" t="s">
        <v>8351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 s="13" t="s">
        <v>8224</v>
      </c>
      <c r="E2241">
        <v>25000</v>
      </c>
      <c r="F2241">
        <v>32006.67</v>
      </c>
      <c r="G2241" t="s">
        <v>8219</v>
      </c>
      <c r="H2241">
        <v>1385870520</v>
      </c>
      <c r="I2241" s="9">
        <f t="shared" si="136"/>
        <v>41609.168055555558</v>
      </c>
      <c r="J2241">
        <v>1382742014</v>
      </c>
      <c r="K2241" s="9">
        <f t="shared" si="137"/>
        <v>41572.958495370374</v>
      </c>
      <c r="L2241" t="b">
        <v>0</v>
      </c>
      <c r="M2241">
        <v>426</v>
      </c>
      <c r="N2241" t="b">
        <v>1</v>
      </c>
      <c r="O2241" t="s">
        <v>8297</v>
      </c>
      <c r="P2241" s="5">
        <f t="shared" si="138"/>
        <v>128.02668</v>
      </c>
      <c r="Q2241" s="13" t="s">
        <v>8246</v>
      </c>
      <c r="R2241" s="15">
        <f t="shared" si="139"/>
        <v>75.133028169014082</v>
      </c>
      <c r="S2241" t="s">
        <v>8333</v>
      </c>
      <c r="T2241" t="s">
        <v>8351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 s="13" t="s">
        <v>8224</v>
      </c>
      <c r="E2242">
        <v>5000</v>
      </c>
      <c r="F2242">
        <v>13534</v>
      </c>
      <c r="G2242" t="s">
        <v>8219</v>
      </c>
      <c r="H2242">
        <v>1461354544</v>
      </c>
      <c r="I2242" s="9">
        <f t="shared" ref="I2242:I2305" si="140">(((H2242/60)/60)/24)+DATE(1970,1,1)</f>
        <v>42482.825740740736</v>
      </c>
      <c r="J2242">
        <v>1458762544</v>
      </c>
      <c r="K2242" s="9">
        <f t="shared" ref="K2242:K2305" si="141">(((J2242/60)/60)/24)+DATE(1970,1,1)</f>
        <v>42452.825740740736</v>
      </c>
      <c r="L2242" t="b">
        <v>0</v>
      </c>
      <c r="M2242">
        <v>96</v>
      </c>
      <c r="N2242" t="b">
        <v>1</v>
      </c>
      <c r="O2242" t="s">
        <v>8297</v>
      </c>
      <c r="P2242" s="5">
        <f t="shared" ref="P2242:P2305" si="142">F2242/E2242*100</f>
        <v>270.68</v>
      </c>
      <c r="Q2242" s="13" t="s">
        <v>8246</v>
      </c>
      <c r="R2242" s="15">
        <f t="shared" ref="R2242:R2305" si="143">IF(M2242&gt;0,F2242/M2242,"0")</f>
        <v>140.97916666666666</v>
      </c>
      <c r="S2242" t="s">
        <v>8333</v>
      </c>
      <c r="T2242" t="s">
        <v>8351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 s="13" t="s">
        <v>8225</v>
      </c>
      <c r="E2243">
        <v>1000</v>
      </c>
      <c r="F2243">
        <v>8064</v>
      </c>
      <c r="G2243" t="s">
        <v>8219</v>
      </c>
      <c r="H2243">
        <v>1488484300</v>
      </c>
      <c r="I2243" s="9">
        <f t="shared" si="140"/>
        <v>42796.827546296292</v>
      </c>
      <c r="J2243">
        <v>1485892300</v>
      </c>
      <c r="K2243" s="9">
        <f t="shared" si="141"/>
        <v>42766.827546296292</v>
      </c>
      <c r="L2243" t="b">
        <v>0</v>
      </c>
      <c r="M2243">
        <v>163</v>
      </c>
      <c r="N2243" t="b">
        <v>1</v>
      </c>
      <c r="O2243" t="s">
        <v>8297</v>
      </c>
      <c r="P2243" s="5">
        <f t="shared" si="142"/>
        <v>806.4</v>
      </c>
      <c r="Q2243" s="13" t="s">
        <v>8247</v>
      </c>
      <c r="R2243" s="15">
        <f t="shared" si="143"/>
        <v>49.472392638036808</v>
      </c>
      <c r="S2243" t="s">
        <v>8333</v>
      </c>
      <c r="T2243" t="s">
        <v>8351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 s="13" t="s">
        <v>8224</v>
      </c>
      <c r="E2244">
        <v>10000</v>
      </c>
      <c r="F2244">
        <v>136009.76</v>
      </c>
      <c r="G2244" t="s">
        <v>8219</v>
      </c>
      <c r="H2244">
        <v>1385521320</v>
      </c>
      <c r="I2244" s="9">
        <f t="shared" si="140"/>
        <v>41605.126388888886</v>
      </c>
      <c r="J2244">
        <v>1382449733</v>
      </c>
      <c r="K2244" s="9">
        <f t="shared" si="141"/>
        <v>41569.575613425928</v>
      </c>
      <c r="L2244" t="b">
        <v>0</v>
      </c>
      <c r="M2244">
        <v>2525</v>
      </c>
      <c r="N2244" t="b">
        <v>1</v>
      </c>
      <c r="O2244" t="s">
        <v>8297</v>
      </c>
      <c r="P2244" s="5">
        <f t="shared" si="142"/>
        <v>1360.0976000000001</v>
      </c>
      <c r="Q2244" s="13" t="s">
        <v>8246</v>
      </c>
      <c r="R2244" s="15">
        <f t="shared" si="143"/>
        <v>53.865251485148519</v>
      </c>
      <c r="S2244" t="s">
        <v>8333</v>
      </c>
      <c r="T2244" t="s">
        <v>8351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 s="13" t="s">
        <v>8224</v>
      </c>
      <c r="E2245">
        <v>1</v>
      </c>
      <c r="F2245">
        <v>9302.5</v>
      </c>
      <c r="G2245" t="s">
        <v>8219</v>
      </c>
      <c r="H2245">
        <v>1489374000</v>
      </c>
      <c r="I2245" s="9">
        <f t="shared" si="140"/>
        <v>42807.125</v>
      </c>
      <c r="J2245">
        <v>1488823290</v>
      </c>
      <c r="K2245" s="9">
        <f t="shared" si="141"/>
        <v>42800.751041666663</v>
      </c>
      <c r="L2245" t="b">
        <v>0</v>
      </c>
      <c r="M2245">
        <v>2035</v>
      </c>
      <c r="N2245" t="b">
        <v>1</v>
      </c>
      <c r="O2245" t="s">
        <v>8297</v>
      </c>
      <c r="P2245" s="5">
        <f t="shared" si="142"/>
        <v>930250</v>
      </c>
      <c r="Q2245" s="13" t="s">
        <v>8246</v>
      </c>
      <c r="R2245" s="15">
        <f t="shared" si="143"/>
        <v>4.5712530712530715</v>
      </c>
      <c r="S2245" t="s">
        <v>8333</v>
      </c>
      <c r="T2245" t="s">
        <v>8351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 s="13" t="s">
        <v>8224</v>
      </c>
      <c r="E2246">
        <v>5000</v>
      </c>
      <c r="F2246">
        <v>18851</v>
      </c>
      <c r="G2246" t="s">
        <v>8219</v>
      </c>
      <c r="H2246">
        <v>1476649800</v>
      </c>
      <c r="I2246" s="9">
        <f t="shared" si="140"/>
        <v>42659.854166666672</v>
      </c>
      <c r="J2246">
        <v>1475609946</v>
      </c>
      <c r="K2246" s="9">
        <f t="shared" si="141"/>
        <v>42647.818819444445</v>
      </c>
      <c r="L2246" t="b">
        <v>0</v>
      </c>
      <c r="M2246">
        <v>290</v>
      </c>
      <c r="N2246" t="b">
        <v>1</v>
      </c>
      <c r="O2246" t="s">
        <v>8297</v>
      </c>
      <c r="P2246" s="5">
        <f t="shared" si="142"/>
        <v>377.02</v>
      </c>
      <c r="Q2246" s="13" t="s">
        <v>8246</v>
      </c>
      <c r="R2246" s="15">
        <f t="shared" si="143"/>
        <v>65.00344827586207</v>
      </c>
      <c r="S2246" t="s">
        <v>8333</v>
      </c>
      <c r="T2246" t="s">
        <v>8351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 s="13" t="s">
        <v>8224</v>
      </c>
      <c r="E2247">
        <v>4000</v>
      </c>
      <c r="F2247">
        <v>105881</v>
      </c>
      <c r="G2247" t="s">
        <v>8219</v>
      </c>
      <c r="H2247">
        <v>1393005600</v>
      </c>
      <c r="I2247" s="9">
        <f t="shared" si="140"/>
        <v>41691.75</v>
      </c>
      <c r="J2247">
        <v>1390323617</v>
      </c>
      <c r="K2247" s="9">
        <f t="shared" si="141"/>
        <v>41660.708530092597</v>
      </c>
      <c r="L2247" t="b">
        <v>0</v>
      </c>
      <c r="M2247">
        <v>1980</v>
      </c>
      <c r="N2247" t="b">
        <v>1</v>
      </c>
      <c r="O2247" t="s">
        <v>8297</v>
      </c>
      <c r="P2247" s="5">
        <f t="shared" si="142"/>
        <v>2647.0250000000001</v>
      </c>
      <c r="Q2247" s="13" t="s">
        <v>8246</v>
      </c>
      <c r="R2247" s="15">
        <f t="shared" si="143"/>
        <v>53.475252525252522</v>
      </c>
      <c r="S2247" t="s">
        <v>8333</v>
      </c>
      <c r="T2247" t="s">
        <v>8351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 s="13" t="s">
        <v>8225</v>
      </c>
      <c r="E2248">
        <v>2500</v>
      </c>
      <c r="F2248">
        <v>2503</v>
      </c>
      <c r="G2248" t="s">
        <v>8219</v>
      </c>
      <c r="H2248">
        <v>1441393210</v>
      </c>
      <c r="I2248" s="9">
        <f t="shared" si="140"/>
        <v>42251.79178240741</v>
      </c>
      <c r="J2248">
        <v>1438801210</v>
      </c>
      <c r="K2248" s="9">
        <f t="shared" si="141"/>
        <v>42221.79178240741</v>
      </c>
      <c r="L2248" t="b">
        <v>0</v>
      </c>
      <c r="M2248">
        <v>57</v>
      </c>
      <c r="N2248" t="b">
        <v>1</v>
      </c>
      <c r="O2248" t="s">
        <v>8297</v>
      </c>
      <c r="P2248" s="5">
        <f t="shared" si="142"/>
        <v>100.12</v>
      </c>
      <c r="Q2248" s="13" t="s">
        <v>8247</v>
      </c>
      <c r="R2248" s="15">
        <f t="shared" si="143"/>
        <v>43.912280701754383</v>
      </c>
      <c r="S2248" t="s">
        <v>8333</v>
      </c>
      <c r="T2248" t="s">
        <v>8351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 s="13" t="s">
        <v>8224</v>
      </c>
      <c r="E2249">
        <v>18500</v>
      </c>
      <c r="F2249">
        <v>19324</v>
      </c>
      <c r="G2249" t="s">
        <v>8219</v>
      </c>
      <c r="H2249">
        <v>1438185565</v>
      </c>
      <c r="I2249" s="9">
        <f t="shared" si="140"/>
        <v>42214.666261574079</v>
      </c>
      <c r="J2249">
        <v>1436975965</v>
      </c>
      <c r="K2249" s="9">
        <f t="shared" si="141"/>
        <v>42200.666261574079</v>
      </c>
      <c r="L2249" t="b">
        <v>0</v>
      </c>
      <c r="M2249">
        <v>380</v>
      </c>
      <c r="N2249" t="b">
        <v>1</v>
      </c>
      <c r="O2249" t="s">
        <v>8297</v>
      </c>
      <c r="P2249" s="5">
        <f t="shared" si="142"/>
        <v>104.45405405405405</v>
      </c>
      <c r="Q2249" s="13" t="s">
        <v>8246</v>
      </c>
      <c r="R2249" s="15">
        <f t="shared" si="143"/>
        <v>50.852631578947367</v>
      </c>
      <c r="S2249" t="s">
        <v>8333</v>
      </c>
      <c r="T2249" t="s">
        <v>8351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 s="13" t="s">
        <v>8225</v>
      </c>
      <c r="E2250">
        <v>7000</v>
      </c>
      <c r="F2250">
        <v>7505</v>
      </c>
      <c r="G2250" t="s">
        <v>8219</v>
      </c>
      <c r="H2250">
        <v>1481749278</v>
      </c>
      <c r="I2250" s="9">
        <f t="shared" si="140"/>
        <v>42718.875902777778</v>
      </c>
      <c r="J2250">
        <v>1479157278</v>
      </c>
      <c r="K2250" s="9">
        <f t="shared" si="141"/>
        <v>42688.875902777778</v>
      </c>
      <c r="L2250" t="b">
        <v>0</v>
      </c>
      <c r="M2250">
        <v>128</v>
      </c>
      <c r="N2250" t="b">
        <v>1</v>
      </c>
      <c r="O2250" t="s">
        <v>8297</v>
      </c>
      <c r="P2250" s="5">
        <f t="shared" si="142"/>
        <v>107.21428571428571</v>
      </c>
      <c r="Q2250" s="13" t="s">
        <v>8247</v>
      </c>
      <c r="R2250" s="15">
        <f t="shared" si="143"/>
        <v>58.6328125</v>
      </c>
      <c r="S2250" t="s">
        <v>8333</v>
      </c>
      <c r="T2250" t="s">
        <v>8351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 s="13" t="s">
        <v>8224</v>
      </c>
      <c r="E2251">
        <v>3500</v>
      </c>
      <c r="F2251">
        <v>5907</v>
      </c>
      <c r="G2251" t="s">
        <v>8219</v>
      </c>
      <c r="H2251">
        <v>1364917965</v>
      </c>
      <c r="I2251" s="9">
        <f t="shared" si="140"/>
        <v>41366.661631944444</v>
      </c>
      <c r="J2251">
        <v>1362329565</v>
      </c>
      <c r="K2251" s="9">
        <f t="shared" si="141"/>
        <v>41336.703298611108</v>
      </c>
      <c r="L2251" t="b">
        <v>0</v>
      </c>
      <c r="M2251">
        <v>180</v>
      </c>
      <c r="N2251" t="b">
        <v>1</v>
      </c>
      <c r="O2251" t="s">
        <v>8297</v>
      </c>
      <c r="P2251" s="5">
        <f t="shared" si="142"/>
        <v>168.77142857142857</v>
      </c>
      <c r="Q2251" s="13" t="s">
        <v>8246</v>
      </c>
      <c r="R2251" s="15">
        <f t="shared" si="143"/>
        <v>32.81666666666667</v>
      </c>
      <c r="S2251" t="s">
        <v>8333</v>
      </c>
      <c r="T2251" t="s">
        <v>8351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 s="13" t="s">
        <v>8224</v>
      </c>
      <c r="E2252">
        <v>25000</v>
      </c>
      <c r="F2252">
        <v>243778</v>
      </c>
      <c r="G2252" t="s">
        <v>8219</v>
      </c>
      <c r="H2252">
        <v>1480727273</v>
      </c>
      <c r="I2252" s="9">
        <f t="shared" si="140"/>
        <v>42707.0471412037</v>
      </c>
      <c r="J2252">
        <v>1478131673</v>
      </c>
      <c r="K2252" s="9">
        <f t="shared" si="141"/>
        <v>42677.005474537036</v>
      </c>
      <c r="L2252" t="b">
        <v>0</v>
      </c>
      <c r="M2252">
        <v>571</v>
      </c>
      <c r="N2252" t="b">
        <v>1</v>
      </c>
      <c r="O2252" t="s">
        <v>8297</v>
      </c>
      <c r="P2252" s="5">
        <f t="shared" si="142"/>
        <v>975.11200000000008</v>
      </c>
      <c r="Q2252" s="13" t="s">
        <v>8246</v>
      </c>
      <c r="R2252" s="15">
        <f t="shared" si="143"/>
        <v>426.93169877408059</v>
      </c>
      <c r="S2252" t="s">
        <v>8333</v>
      </c>
      <c r="T2252" t="s">
        <v>8351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 s="13" t="s">
        <v>8224</v>
      </c>
      <c r="E2253">
        <v>8500</v>
      </c>
      <c r="F2253">
        <v>11428.19</v>
      </c>
      <c r="G2253" t="s">
        <v>8219</v>
      </c>
      <c r="H2253">
        <v>1408177077</v>
      </c>
      <c r="I2253" s="9">
        <f t="shared" si="140"/>
        <v>41867.34579861111</v>
      </c>
      <c r="J2253">
        <v>1406362677</v>
      </c>
      <c r="K2253" s="9">
        <f t="shared" si="141"/>
        <v>41846.34579861111</v>
      </c>
      <c r="L2253" t="b">
        <v>0</v>
      </c>
      <c r="M2253">
        <v>480</v>
      </c>
      <c r="N2253" t="b">
        <v>1</v>
      </c>
      <c r="O2253" t="s">
        <v>8297</v>
      </c>
      <c r="P2253" s="5">
        <f t="shared" si="142"/>
        <v>134.44929411764704</v>
      </c>
      <c r="Q2253" s="13" t="s">
        <v>8246</v>
      </c>
      <c r="R2253" s="15">
        <f t="shared" si="143"/>
        <v>23.808729166666669</v>
      </c>
      <c r="S2253" t="s">
        <v>8333</v>
      </c>
      <c r="T2253" t="s">
        <v>8351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 s="13" t="s">
        <v>8227</v>
      </c>
      <c r="E2254">
        <v>9000</v>
      </c>
      <c r="F2254">
        <v>24505</v>
      </c>
      <c r="G2254" t="s">
        <v>8219</v>
      </c>
      <c r="H2254">
        <v>1470469938</v>
      </c>
      <c r="I2254" s="9">
        <f t="shared" si="140"/>
        <v>42588.327986111108</v>
      </c>
      <c r="J2254">
        <v>1469173938</v>
      </c>
      <c r="K2254" s="9">
        <f t="shared" si="141"/>
        <v>42573.327986111108</v>
      </c>
      <c r="L2254" t="b">
        <v>0</v>
      </c>
      <c r="M2254">
        <v>249</v>
      </c>
      <c r="N2254" t="b">
        <v>1</v>
      </c>
      <c r="O2254" t="s">
        <v>8297</v>
      </c>
      <c r="P2254" s="5">
        <f t="shared" si="142"/>
        <v>272.27777777777777</v>
      </c>
      <c r="Q2254" s="13" t="s">
        <v>8249</v>
      </c>
      <c r="R2254" s="15">
        <f t="shared" si="143"/>
        <v>98.413654618473899</v>
      </c>
      <c r="S2254" t="s">
        <v>8333</v>
      </c>
      <c r="T2254" t="s">
        <v>8351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 s="13" t="s">
        <v>8224</v>
      </c>
      <c r="E2255">
        <v>8000</v>
      </c>
      <c r="F2255">
        <v>9015</v>
      </c>
      <c r="G2255" t="s">
        <v>8219</v>
      </c>
      <c r="H2255">
        <v>1447862947</v>
      </c>
      <c r="I2255" s="9">
        <f t="shared" si="140"/>
        <v>42326.672997685186</v>
      </c>
      <c r="J2255">
        <v>1445267347</v>
      </c>
      <c r="K2255" s="9">
        <f t="shared" si="141"/>
        <v>42296.631331018521</v>
      </c>
      <c r="L2255" t="b">
        <v>0</v>
      </c>
      <c r="M2255">
        <v>84</v>
      </c>
      <c r="N2255" t="b">
        <v>1</v>
      </c>
      <c r="O2255" t="s">
        <v>8297</v>
      </c>
      <c r="P2255" s="5">
        <f t="shared" si="142"/>
        <v>112.6875</v>
      </c>
      <c r="Q2255" s="13" t="s">
        <v>8246</v>
      </c>
      <c r="R2255" s="15">
        <f t="shared" si="143"/>
        <v>107.32142857142857</v>
      </c>
      <c r="S2255" t="s">
        <v>8333</v>
      </c>
      <c r="T2255" t="s">
        <v>8351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 s="13" t="s">
        <v>8224</v>
      </c>
      <c r="E2256">
        <v>500</v>
      </c>
      <c r="F2256">
        <v>2299</v>
      </c>
      <c r="G2256" t="s">
        <v>8219</v>
      </c>
      <c r="H2256">
        <v>1485271968</v>
      </c>
      <c r="I2256" s="9">
        <f t="shared" si="140"/>
        <v>42759.647777777776</v>
      </c>
      <c r="J2256">
        <v>1484667168</v>
      </c>
      <c r="K2256" s="9">
        <f t="shared" si="141"/>
        <v>42752.647777777776</v>
      </c>
      <c r="L2256" t="b">
        <v>0</v>
      </c>
      <c r="M2256">
        <v>197</v>
      </c>
      <c r="N2256" t="b">
        <v>1</v>
      </c>
      <c r="O2256" t="s">
        <v>8297</v>
      </c>
      <c r="P2256" s="5">
        <f t="shared" si="142"/>
        <v>459.8</v>
      </c>
      <c r="Q2256" s="13" t="s">
        <v>8246</v>
      </c>
      <c r="R2256" s="15">
        <f t="shared" si="143"/>
        <v>11.67005076142132</v>
      </c>
      <c r="S2256" t="s">
        <v>8333</v>
      </c>
      <c r="T2256" t="s">
        <v>8351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 s="13" t="s">
        <v>8224</v>
      </c>
      <c r="E2257">
        <v>3950</v>
      </c>
      <c r="F2257">
        <v>11323</v>
      </c>
      <c r="G2257" t="s">
        <v>8219</v>
      </c>
      <c r="H2257">
        <v>1462661451</v>
      </c>
      <c r="I2257" s="9">
        <f t="shared" si="140"/>
        <v>42497.951979166668</v>
      </c>
      <c r="J2257">
        <v>1460069451</v>
      </c>
      <c r="K2257" s="9">
        <f t="shared" si="141"/>
        <v>42467.951979166668</v>
      </c>
      <c r="L2257" t="b">
        <v>0</v>
      </c>
      <c r="M2257">
        <v>271</v>
      </c>
      <c r="N2257" t="b">
        <v>1</v>
      </c>
      <c r="O2257" t="s">
        <v>8297</v>
      </c>
      <c r="P2257" s="5">
        <f t="shared" si="142"/>
        <v>286.65822784810126</v>
      </c>
      <c r="Q2257" s="13" t="s">
        <v>8246</v>
      </c>
      <c r="R2257" s="15">
        <f t="shared" si="143"/>
        <v>41.782287822878232</v>
      </c>
      <c r="S2257" t="s">
        <v>8333</v>
      </c>
      <c r="T2257" t="s">
        <v>8351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 s="13" t="s">
        <v>8225</v>
      </c>
      <c r="E2258">
        <v>480</v>
      </c>
      <c r="F2258">
        <v>1069</v>
      </c>
      <c r="G2258" t="s">
        <v>8219</v>
      </c>
      <c r="H2258">
        <v>1479811846</v>
      </c>
      <c r="I2258" s="9">
        <f t="shared" si="140"/>
        <v>42696.451921296291</v>
      </c>
      <c r="J2258">
        <v>1478602246</v>
      </c>
      <c r="K2258" s="9">
        <f t="shared" si="141"/>
        <v>42682.451921296291</v>
      </c>
      <c r="L2258" t="b">
        <v>0</v>
      </c>
      <c r="M2258">
        <v>50</v>
      </c>
      <c r="N2258" t="b">
        <v>1</v>
      </c>
      <c r="O2258" t="s">
        <v>8297</v>
      </c>
      <c r="P2258" s="5">
        <f t="shared" si="142"/>
        <v>222.70833333333334</v>
      </c>
      <c r="Q2258" s="13" t="s">
        <v>8247</v>
      </c>
      <c r="R2258" s="15">
        <f t="shared" si="143"/>
        <v>21.38</v>
      </c>
      <c r="S2258" t="s">
        <v>8333</v>
      </c>
      <c r="T2258" t="s">
        <v>8351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 s="13" t="s">
        <v>8225</v>
      </c>
      <c r="E2259">
        <v>2500</v>
      </c>
      <c r="F2259">
        <v>15903.5</v>
      </c>
      <c r="G2259" t="s">
        <v>8219</v>
      </c>
      <c r="H2259">
        <v>1466377200</v>
      </c>
      <c r="I2259" s="9">
        <f t="shared" si="140"/>
        <v>42540.958333333328</v>
      </c>
      <c r="J2259">
        <v>1463351329</v>
      </c>
      <c r="K2259" s="9">
        <f t="shared" si="141"/>
        <v>42505.936678240745</v>
      </c>
      <c r="L2259" t="b">
        <v>0</v>
      </c>
      <c r="M2259">
        <v>169</v>
      </c>
      <c r="N2259" t="b">
        <v>1</v>
      </c>
      <c r="O2259" t="s">
        <v>8297</v>
      </c>
      <c r="P2259" s="5">
        <f t="shared" si="142"/>
        <v>636.14</v>
      </c>
      <c r="Q2259" s="13" t="s">
        <v>8247</v>
      </c>
      <c r="R2259" s="15">
        <f t="shared" si="143"/>
        <v>94.103550295857985</v>
      </c>
      <c r="S2259" t="s">
        <v>8333</v>
      </c>
      <c r="T2259" t="s">
        <v>8351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 s="13" t="s">
        <v>8224</v>
      </c>
      <c r="E2260">
        <v>2200</v>
      </c>
      <c r="F2260">
        <v>3223</v>
      </c>
      <c r="G2260" t="s">
        <v>8219</v>
      </c>
      <c r="H2260">
        <v>1434045687</v>
      </c>
      <c r="I2260" s="9">
        <f t="shared" si="140"/>
        <v>42166.75100694444</v>
      </c>
      <c r="J2260">
        <v>1431453687</v>
      </c>
      <c r="K2260" s="9">
        <f t="shared" si="141"/>
        <v>42136.75100694444</v>
      </c>
      <c r="L2260" t="b">
        <v>0</v>
      </c>
      <c r="M2260">
        <v>205</v>
      </c>
      <c r="N2260" t="b">
        <v>1</v>
      </c>
      <c r="O2260" t="s">
        <v>8297</v>
      </c>
      <c r="P2260" s="5">
        <f t="shared" si="142"/>
        <v>146.5</v>
      </c>
      <c r="Q2260" s="13" t="s">
        <v>8246</v>
      </c>
      <c r="R2260" s="15">
        <f t="shared" si="143"/>
        <v>15.721951219512196</v>
      </c>
      <c r="S2260" t="s">
        <v>8333</v>
      </c>
      <c r="T2260" t="s">
        <v>8351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 s="13" t="s">
        <v>8225</v>
      </c>
      <c r="E2261">
        <v>1000</v>
      </c>
      <c r="F2261">
        <v>18671</v>
      </c>
      <c r="G2261" t="s">
        <v>8219</v>
      </c>
      <c r="H2261">
        <v>1481224736</v>
      </c>
      <c r="I2261" s="9">
        <f t="shared" si="140"/>
        <v>42712.804814814815</v>
      </c>
      <c r="J2261">
        <v>1480360736</v>
      </c>
      <c r="K2261" s="9">
        <f t="shared" si="141"/>
        <v>42702.804814814815</v>
      </c>
      <c r="L2261" t="b">
        <v>0</v>
      </c>
      <c r="M2261">
        <v>206</v>
      </c>
      <c r="N2261" t="b">
        <v>1</v>
      </c>
      <c r="O2261" t="s">
        <v>8297</v>
      </c>
      <c r="P2261" s="5">
        <f t="shared" si="142"/>
        <v>1867.1</v>
      </c>
      <c r="Q2261" s="13" t="s">
        <v>8247</v>
      </c>
      <c r="R2261" s="15">
        <f t="shared" si="143"/>
        <v>90.635922330097088</v>
      </c>
      <c r="S2261" t="s">
        <v>8333</v>
      </c>
      <c r="T2261" t="s">
        <v>8351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 s="13" t="s">
        <v>8224</v>
      </c>
      <c r="E2262">
        <v>2500</v>
      </c>
      <c r="F2262">
        <v>8173</v>
      </c>
      <c r="G2262" t="s">
        <v>8219</v>
      </c>
      <c r="H2262">
        <v>1395876250</v>
      </c>
      <c r="I2262" s="9">
        <f t="shared" si="140"/>
        <v>41724.975115740745</v>
      </c>
      <c r="J2262">
        <v>1393287850</v>
      </c>
      <c r="K2262" s="9">
        <f t="shared" si="141"/>
        <v>41695.016782407409</v>
      </c>
      <c r="L2262" t="b">
        <v>0</v>
      </c>
      <c r="M2262">
        <v>84</v>
      </c>
      <c r="N2262" t="b">
        <v>1</v>
      </c>
      <c r="O2262" t="s">
        <v>8297</v>
      </c>
      <c r="P2262" s="5">
        <f t="shared" si="142"/>
        <v>326.92</v>
      </c>
      <c r="Q2262" s="13" t="s">
        <v>8246</v>
      </c>
      <c r="R2262" s="15">
        <f t="shared" si="143"/>
        <v>97.297619047619051</v>
      </c>
      <c r="S2262" t="s">
        <v>8333</v>
      </c>
      <c r="T2262" t="s">
        <v>8351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 s="13" t="s">
        <v>8226</v>
      </c>
      <c r="E2263">
        <v>1000</v>
      </c>
      <c r="F2263">
        <v>7795</v>
      </c>
      <c r="G2263" t="s">
        <v>8219</v>
      </c>
      <c r="H2263">
        <v>1487093020</v>
      </c>
      <c r="I2263" s="9">
        <f t="shared" si="140"/>
        <v>42780.724768518514</v>
      </c>
      <c r="J2263">
        <v>1485278620</v>
      </c>
      <c r="K2263" s="9">
        <f t="shared" si="141"/>
        <v>42759.724768518514</v>
      </c>
      <c r="L2263" t="b">
        <v>0</v>
      </c>
      <c r="M2263">
        <v>210</v>
      </c>
      <c r="N2263" t="b">
        <v>1</v>
      </c>
      <c r="O2263" t="s">
        <v>8297</v>
      </c>
      <c r="P2263" s="5">
        <f t="shared" si="142"/>
        <v>779.5</v>
      </c>
      <c r="Q2263" s="13" t="s">
        <v>8248</v>
      </c>
      <c r="R2263" s="15">
        <f t="shared" si="143"/>
        <v>37.11904761904762</v>
      </c>
      <c r="S2263" t="s">
        <v>8333</v>
      </c>
      <c r="T2263" t="s">
        <v>8351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 s="13" t="s">
        <v>8224</v>
      </c>
      <c r="E2264">
        <v>3300</v>
      </c>
      <c r="F2264">
        <v>5087</v>
      </c>
      <c r="G2264" t="s">
        <v>8219</v>
      </c>
      <c r="H2264">
        <v>1416268800</v>
      </c>
      <c r="I2264" s="9">
        <f t="shared" si="140"/>
        <v>41961</v>
      </c>
      <c r="J2264">
        <v>1413295358</v>
      </c>
      <c r="K2264" s="9">
        <f t="shared" si="141"/>
        <v>41926.585162037038</v>
      </c>
      <c r="L2264" t="b">
        <v>0</v>
      </c>
      <c r="M2264">
        <v>181</v>
      </c>
      <c r="N2264" t="b">
        <v>1</v>
      </c>
      <c r="O2264" t="s">
        <v>8297</v>
      </c>
      <c r="P2264" s="5">
        <f t="shared" si="142"/>
        <v>154.15151515151516</v>
      </c>
      <c r="Q2264" s="13" t="s">
        <v>8246</v>
      </c>
      <c r="R2264" s="15">
        <f t="shared" si="143"/>
        <v>28.104972375690608</v>
      </c>
      <c r="S2264" t="s">
        <v>8333</v>
      </c>
      <c r="T2264" t="s">
        <v>8351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 s="13" t="s">
        <v>8235</v>
      </c>
      <c r="E2265">
        <v>7500</v>
      </c>
      <c r="F2265">
        <v>8666</v>
      </c>
      <c r="G2265" t="s">
        <v>8219</v>
      </c>
      <c r="H2265">
        <v>1422734313</v>
      </c>
      <c r="I2265" s="9">
        <f t="shared" si="140"/>
        <v>42035.832326388889</v>
      </c>
      <c r="J2265">
        <v>1420919913</v>
      </c>
      <c r="K2265" s="9">
        <f t="shared" si="141"/>
        <v>42014.832326388889</v>
      </c>
      <c r="L2265" t="b">
        <v>0</v>
      </c>
      <c r="M2265">
        <v>60</v>
      </c>
      <c r="N2265" t="b">
        <v>1</v>
      </c>
      <c r="O2265" t="s">
        <v>8297</v>
      </c>
      <c r="P2265" s="5">
        <f t="shared" si="142"/>
        <v>115.54666666666667</v>
      </c>
      <c r="Q2265" s="13" t="s">
        <v>8255</v>
      </c>
      <c r="R2265" s="15">
        <f t="shared" si="143"/>
        <v>144.43333333333334</v>
      </c>
      <c r="S2265" t="s">
        <v>8333</v>
      </c>
      <c r="T2265" t="s">
        <v>8351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 s="13" t="s">
        <v>8224</v>
      </c>
      <c r="E2266">
        <v>6000</v>
      </c>
      <c r="F2266">
        <v>10802</v>
      </c>
      <c r="G2266" t="s">
        <v>8219</v>
      </c>
      <c r="H2266">
        <v>1463972400</v>
      </c>
      <c r="I2266" s="9">
        <f t="shared" si="140"/>
        <v>42513.125</v>
      </c>
      <c r="J2266">
        <v>1462543114</v>
      </c>
      <c r="K2266" s="9">
        <f t="shared" si="141"/>
        <v>42496.582337962958</v>
      </c>
      <c r="L2266" t="b">
        <v>0</v>
      </c>
      <c r="M2266">
        <v>445</v>
      </c>
      <c r="N2266" t="b">
        <v>1</v>
      </c>
      <c r="O2266" t="s">
        <v>8297</v>
      </c>
      <c r="P2266" s="5">
        <f t="shared" si="142"/>
        <v>180.03333333333333</v>
      </c>
      <c r="Q2266" s="13" t="s">
        <v>8246</v>
      </c>
      <c r="R2266" s="15">
        <f t="shared" si="143"/>
        <v>24.274157303370785</v>
      </c>
      <c r="S2266" t="s">
        <v>8333</v>
      </c>
      <c r="T2266" t="s">
        <v>8351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 s="13" t="s">
        <v>8225</v>
      </c>
      <c r="E2267">
        <v>200</v>
      </c>
      <c r="F2267">
        <v>597</v>
      </c>
      <c r="G2267" t="s">
        <v>8219</v>
      </c>
      <c r="H2267">
        <v>1479846507</v>
      </c>
      <c r="I2267" s="9">
        <f t="shared" si="140"/>
        <v>42696.853090277778</v>
      </c>
      <c r="J2267">
        <v>1479241707</v>
      </c>
      <c r="K2267" s="9">
        <f t="shared" si="141"/>
        <v>42689.853090277778</v>
      </c>
      <c r="L2267" t="b">
        <v>0</v>
      </c>
      <c r="M2267">
        <v>17</v>
      </c>
      <c r="N2267" t="b">
        <v>1</v>
      </c>
      <c r="O2267" t="s">
        <v>8297</v>
      </c>
      <c r="P2267" s="5">
        <f t="shared" si="142"/>
        <v>298.5</v>
      </c>
      <c r="Q2267" s="13" t="s">
        <v>8247</v>
      </c>
      <c r="R2267" s="15">
        <f t="shared" si="143"/>
        <v>35.117647058823529</v>
      </c>
      <c r="S2267" t="s">
        <v>8333</v>
      </c>
      <c r="T2267" t="s">
        <v>8351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 s="13" t="s">
        <v>8224</v>
      </c>
      <c r="E2268">
        <v>1500</v>
      </c>
      <c r="F2268">
        <v>4804</v>
      </c>
      <c r="G2268" t="s">
        <v>8219</v>
      </c>
      <c r="H2268">
        <v>1461722400</v>
      </c>
      <c r="I2268" s="9">
        <f t="shared" si="140"/>
        <v>42487.083333333328</v>
      </c>
      <c r="J2268">
        <v>1460235592</v>
      </c>
      <c r="K2268" s="9">
        <f t="shared" si="141"/>
        <v>42469.874907407408</v>
      </c>
      <c r="L2268" t="b">
        <v>0</v>
      </c>
      <c r="M2268">
        <v>194</v>
      </c>
      <c r="N2268" t="b">
        <v>1</v>
      </c>
      <c r="O2268" t="s">
        <v>8297</v>
      </c>
      <c r="P2268" s="5">
        <f t="shared" si="142"/>
        <v>320.26666666666665</v>
      </c>
      <c r="Q2268" s="13" t="s">
        <v>8246</v>
      </c>
      <c r="R2268" s="15">
        <f t="shared" si="143"/>
        <v>24.762886597938145</v>
      </c>
      <c r="S2268" t="s">
        <v>8333</v>
      </c>
      <c r="T2268" t="s">
        <v>8351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 s="13" t="s">
        <v>8224</v>
      </c>
      <c r="E2269">
        <v>20000</v>
      </c>
      <c r="F2269">
        <v>76105</v>
      </c>
      <c r="G2269" t="s">
        <v>8219</v>
      </c>
      <c r="H2269">
        <v>1419123600</v>
      </c>
      <c r="I2269" s="9">
        <f t="shared" si="140"/>
        <v>41994.041666666672</v>
      </c>
      <c r="J2269">
        <v>1416945297</v>
      </c>
      <c r="K2269" s="9">
        <f t="shared" si="141"/>
        <v>41968.829826388886</v>
      </c>
      <c r="L2269" t="b">
        <v>0</v>
      </c>
      <c r="M2269">
        <v>404</v>
      </c>
      <c r="N2269" t="b">
        <v>1</v>
      </c>
      <c r="O2269" t="s">
        <v>8297</v>
      </c>
      <c r="P2269" s="5">
        <f t="shared" si="142"/>
        <v>380.52499999999998</v>
      </c>
      <c r="Q2269" s="13" t="s">
        <v>8246</v>
      </c>
      <c r="R2269" s="15">
        <f t="shared" si="143"/>
        <v>188.37871287128712</v>
      </c>
      <c r="S2269" t="s">
        <v>8333</v>
      </c>
      <c r="T2269" t="s">
        <v>8351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 s="13" t="s">
        <v>8224</v>
      </c>
      <c r="E2270">
        <v>28000</v>
      </c>
      <c r="F2270">
        <v>28728</v>
      </c>
      <c r="G2270" t="s">
        <v>8219</v>
      </c>
      <c r="H2270">
        <v>1489283915</v>
      </c>
      <c r="I2270" s="9">
        <f t="shared" si="140"/>
        <v>42806.082349537035</v>
      </c>
      <c r="J2270">
        <v>1486691915</v>
      </c>
      <c r="K2270" s="9">
        <f t="shared" si="141"/>
        <v>42776.082349537035</v>
      </c>
      <c r="L2270" t="b">
        <v>0</v>
      </c>
      <c r="M2270">
        <v>194</v>
      </c>
      <c r="N2270" t="b">
        <v>1</v>
      </c>
      <c r="O2270" t="s">
        <v>8297</v>
      </c>
      <c r="P2270" s="5">
        <f t="shared" si="142"/>
        <v>102.60000000000001</v>
      </c>
      <c r="Q2270" s="13" t="s">
        <v>8246</v>
      </c>
      <c r="R2270" s="15">
        <f t="shared" si="143"/>
        <v>148.08247422680412</v>
      </c>
      <c r="S2270" t="s">
        <v>8333</v>
      </c>
      <c r="T2270" t="s">
        <v>8351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 s="13" t="s">
        <v>8224</v>
      </c>
      <c r="E2271">
        <v>2500</v>
      </c>
      <c r="F2271">
        <v>45041</v>
      </c>
      <c r="G2271" t="s">
        <v>8219</v>
      </c>
      <c r="H2271">
        <v>1488862800</v>
      </c>
      <c r="I2271" s="9">
        <f t="shared" si="140"/>
        <v>42801.208333333328</v>
      </c>
      <c r="J2271">
        <v>1486745663</v>
      </c>
      <c r="K2271" s="9">
        <f t="shared" si="141"/>
        <v>42776.704432870371</v>
      </c>
      <c r="L2271" t="b">
        <v>0</v>
      </c>
      <c r="M2271">
        <v>902</v>
      </c>
      <c r="N2271" t="b">
        <v>1</v>
      </c>
      <c r="O2271" t="s">
        <v>8297</v>
      </c>
      <c r="P2271" s="5">
        <f t="shared" si="142"/>
        <v>1801.64</v>
      </c>
      <c r="Q2271" s="13" t="s">
        <v>8246</v>
      </c>
      <c r="R2271" s="15">
        <f t="shared" si="143"/>
        <v>49.934589800443462</v>
      </c>
      <c r="S2271" t="s">
        <v>8333</v>
      </c>
      <c r="T2271" t="s">
        <v>8351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 s="13" t="s">
        <v>8224</v>
      </c>
      <c r="E2272">
        <v>25000</v>
      </c>
      <c r="F2272">
        <v>180062</v>
      </c>
      <c r="G2272" t="s">
        <v>8219</v>
      </c>
      <c r="H2272">
        <v>1484085540</v>
      </c>
      <c r="I2272" s="9">
        <f t="shared" si="140"/>
        <v>42745.915972222225</v>
      </c>
      <c r="J2272">
        <v>1482353513</v>
      </c>
      <c r="K2272" s="9">
        <f t="shared" si="141"/>
        <v>42725.869363425925</v>
      </c>
      <c r="L2272" t="b">
        <v>0</v>
      </c>
      <c r="M2272">
        <v>1670</v>
      </c>
      <c r="N2272" t="b">
        <v>1</v>
      </c>
      <c r="O2272" t="s">
        <v>8297</v>
      </c>
      <c r="P2272" s="5">
        <f t="shared" si="142"/>
        <v>720.24800000000005</v>
      </c>
      <c r="Q2272" s="13" t="s">
        <v>8246</v>
      </c>
      <c r="R2272" s="15">
        <f t="shared" si="143"/>
        <v>107.82155688622754</v>
      </c>
      <c r="S2272" t="s">
        <v>8333</v>
      </c>
      <c r="T2272" t="s">
        <v>8351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 s="13" t="s">
        <v>8224</v>
      </c>
      <c r="E2273">
        <v>20000</v>
      </c>
      <c r="F2273">
        <v>56618</v>
      </c>
      <c r="G2273" t="s">
        <v>8219</v>
      </c>
      <c r="H2273">
        <v>1481328004</v>
      </c>
      <c r="I2273" s="9">
        <f t="shared" si="140"/>
        <v>42714.000046296293</v>
      </c>
      <c r="J2273">
        <v>1478736004</v>
      </c>
      <c r="K2273" s="9">
        <f t="shared" si="141"/>
        <v>42684.000046296293</v>
      </c>
      <c r="L2273" t="b">
        <v>0</v>
      </c>
      <c r="M2273">
        <v>1328</v>
      </c>
      <c r="N2273" t="b">
        <v>1</v>
      </c>
      <c r="O2273" t="s">
        <v>8297</v>
      </c>
      <c r="P2273" s="5">
        <f t="shared" si="142"/>
        <v>283.09000000000003</v>
      </c>
      <c r="Q2273" s="13" t="s">
        <v>8246</v>
      </c>
      <c r="R2273" s="15">
        <f t="shared" si="143"/>
        <v>42.63403614457831</v>
      </c>
      <c r="S2273" t="s">
        <v>8333</v>
      </c>
      <c r="T2273" t="s">
        <v>8351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 s="13" t="s">
        <v>8224</v>
      </c>
      <c r="E2274">
        <v>1000</v>
      </c>
      <c r="F2274">
        <v>13566</v>
      </c>
      <c r="G2274" t="s">
        <v>8219</v>
      </c>
      <c r="H2274">
        <v>1449506836</v>
      </c>
      <c r="I2274" s="9">
        <f t="shared" si="140"/>
        <v>42345.699490740735</v>
      </c>
      <c r="J2274">
        <v>1446914836</v>
      </c>
      <c r="K2274" s="9">
        <f t="shared" si="141"/>
        <v>42315.699490740735</v>
      </c>
      <c r="L2274" t="b">
        <v>0</v>
      </c>
      <c r="M2274">
        <v>944</v>
      </c>
      <c r="N2274" t="b">
        <v>1</v>
      </c>
      <c r="O2274" t="s">
        <v>8297</v>
      </c>
      <c r="P2274" s="5">
        <f t="shared" si="142"/>
        <v>1356.6000000000001</v>
      </c>
      <c r="Q2274" s="13" t="s">
        <v>8246</v>
      </c>
      <c r="R2274" s="15">
        <f t="shared" si="143"/>
        <v>14.370762711864407</v>
      </c>
      <c r="S2274" t="s">
        <v>8333</v>
      </c>
      <c r="T2274" t="s">
        <v>8351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 s="13" t="s">
        <v>8229</v>
      </c>
      <c r="E2275">
        <v>2500</v>
      </c>
      <c r="F2275">
        <v>5509</v>
      </c>
      <c r="G2275" t="s">
        <v>8219</v>
      </c>
      <c r="H2275">
        <v>1489320642</v>
      </c>
      <c r="I2275" s="9">
        <f t="shared" si="140"/>
        <v>42806.507430555561</v>
      </c>
      <c r="J2275">
        <v>1487164242</v>
      </c>
      <c r="K2275" s="9">
        <f t="shared" si="141"/>
        <v>42781.549097222218</v>
      </c>
      <c r="L2275" t="b">
        <v>0</v>
      </c>
      <c r="M2275">
        <v>147</v>
      </c>
      <c r="N2275" t="b">
        <v>1</v>
      </c>
      <c r="O2275" t="s">
        <v>8297</v>
      </c>
      <c r="P2275" s="5">
        <f t="shared" si="142"/>
        <v>220.35999999999999</v>
      </c>
      <c r="Q2275" s="13" t="s">
        <v>8251</v>
      </c>
      <c r="R2275" s="15">
        <f t="shared" si="143"/>
        <v>37.476190476190474</v>
      </c>
      <c r="S2275" t="s">
        <v>8333</v>
      </c>
      <c r="T2275" t="s">
        <v>8351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 s="13" t="s">
        <v>8224</v>
      </c>
      <c r="E2276">
        <v>2500</v>
      </c>
      <c r="F2276">
        <v>2990</v>
      </c>
      <c r="G2276" t="s">
        <v>8219</v>
      </c>
      <c r="H2276">
        <v>1393156857</v>
      </c>
      <c r="I2276" s="9">
        <f t="shared" si="140"/>
        <v>41693.500659722224</v>
      </c>
      <c r="J2276">
        <v>1390564857</v>
      </c>
      <c r="K2276" s="9">
        <f t="shared" si="141"/>
        <v>41663.500659722224</v>
      </c>
      <c r="L2276" t="b">
        <v>0</v>
      </c>
      <c r="M2276">
        <v>99</v>
      </c>
      <c r="N2276" t="b">
        <v>1</v>
      </c>
      <c r="O2276" t="s">
        <v>8297</v>
      </c>
      <c r="P2276" s="5">
        <f t="shared" si="142"/>
        <v>119.6</v>
      </c>
      <c r="Q2276" s="13" t="s">
        <v>8246</v>
      </c>
      <c r="R2276" s="15">
        <f t="shared" si="143"/>
        <v>30.202020202020201</v>
      </c>
      <c r="S2276" t="s">
        <v>8333</v>
      </c>
      <c r="T2276" t="s">
        <v>8351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 s="13" t="s">
        <v>8225</v>
      </c>
      <c r="E2277">
        <v>650</v>
      </c>
      <c r="F2277">
        <v>2650.5</v>
      </c>
      <c r="G2277" t="s">
        <v>8219</v>
      </c>
      <c r="H2277">
        <v>1419259679</v>
      </c>
      <c r="I2277" s="9">
        <f t="shared" si="140"/>
        <v>41995.616655092599</v>
      </c>
      <c r="J2277">
        <v>1416667679</v>
      </c>
      <c r="K2277" s="9">
        <f t="shared" si="141"/>
        <v>41965.616655092599</v>
      </c>
      <c r="L2277" t="b">
        <v>0</v>
      </c>
      <c r="M2277">
        <v>79</v>
      </c>
      <c r="N2277" t="b">
        <v>1</v>
      </c>
      <c r="O2277" t="s">
        <v>8297</v>
      </c>
      <c r="P2277" s="5">
        <f t="shared" si="142"/>
        <v>407.76923076923077</v>
      </c>
      <c r="Q2277" s="13" t="s">
        <v>8247</v>
      </c>
      <c r="R2277" s="15">
        <f t="shared" si="143"/>
        <v>33.550632911392405</v>
      </c>
      <c r="S2277" t="s">
        <v>8333</v>
      </c>
      <c r="T2277" t="s">
        <v>8351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 s="13" t="s">
        <v>8224</v>
      </c>
      <c r="E2278">
        <v>4589</v>
      </c>
      <c r="F2278">
        <v>4856</v>
      </c>
      <c r="G2278" t="s">
        <v>8219</v>
      </c>
      <c r="H2278">
        <v>1388936289</v>
      </c>
      <c r="I2278" s="9">
        <f t="shared" si="140"/>
        <v>41644.651493055557</v>
      </c>
      <c r="J2278">
        <v>1386344289</v>
      </c>
      <c r="K2278" s="9">
        <f t="shared" si="141"/>
        <v>41614.651493055557</v>
      </c>
      <c r="L2278" t="b">
        <v>0</v>
      </c>
      <c r="M2278">
        <v>75</v>
      </c>
      <c r="N2278" t="b">
        <v>1</v>
      </c>
      <c r="O2278" t="s">
        <v>8297</v>
      </c>
      <c r="P2278" s="5">
        <f t="shared" si="142"/>
        <v>105.81826105905425</v>
      </c>
      <c r="Q2278" s="13" t="s">
        <v>8246</v>
      </c>
      <c r="R2278" s="15">
        <f t="shared" si="143"/>
        <v>64.74666666666667</v>
      </c>
      <c r="S2278" t="s">
        <v>8333</v>
      </c>
      <c r="T2278" t="s">
        <v>8351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 s="13" t="s">
        <v>8224</v>
      </c>
      <c r="E2279">
        <v>8500</v>
      </c>
      <c r="F2279">
        <v>11992</v>
      </c>
      <c r="G2279" t="s">
        <v>8219</v>
      </c>
      <c r="H2279">
        <v>1330359423</v>
      </c>
      <c r="I2279" s="9">
        <f t="shared" si="140"/>
        <v>40966.678506944445</v>
      </c>
      <c r="J2279">
        <v>1327767423</v>
      </c>
      <c r="K2279" s="9">
        <f t="shared" si="141"/>
        <v>40936.678506944445</v>
      </c>
      <c r="L2279" t="b">
        <v>0</v>
      </c>
      <c r="M2279">
        <v>207</v>
      </c>
      <c r="N2279" t="b">
        <v>1</v>
      </c>
      <c r="O2279" t="s">
        <v>8297</v>
      </c>
      <c r="P2279" s="5">
        <f t="shared" si="142"/>
        <v>141.08235294117648</v>
      </c>
      <c r="Q2279" s="13" t="s">
        <v>8246</v>
      </c>
      <c r="R2279" s="15">
        <f t="shared" si="143"/>
        <v>57.932367149758456</v>
      </c>
      <c r="S2279" t="s">
        <v>8333</v>
      </c>
      <c r="T2279" t="s">
        <v>8351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 s="13" t="s">
        <v>8237</v>
      </c>
      <c r="E2280">
        <v>2000</v>
      </c>
      <c r="F2280">
        <v>5414</v>
      </c>
      <c r="G2280" t="s">
        <v>8219</v>
      </c>
      <c r="H2280">
        <v>1451861940</v>
      </c>
      <c r="I2280" s="9">
        <f t="shared" si="140"/>
        <v>42372.957638888889</v>
      </c>
      <c r="J2280">
        <v>1448902867</v>
      </c>
      <c r="K2280" s="9">
        <f t="shared" si="141"/>
        <v>42338.709108796291</v>
      </c>
      <c r="L2280" t="b">
        <v>0</v>
      </c>
      <c r="M2280">
        <v>102</v>
      </c>
      <c r="N2280" t="b">
        <v>1</v>
      </c>
      <c r="O2280" t="s">
        <v>8297</v>
      </c>
      <c r="P2280" s="5">
        <f t="shared" si="142"/>
        <v>270.7</v>
      </c>
      <c r="Q2280" s="13" t="s">
        <v>8249</v>
      </c>
      <c r="R2280" s="15">
        <f t="shared" si="143"/>
        <v>53.078431372549019</v>
      </c>
      <c r="S2280" t="s">
        <v>8333</v>
      </c>
      <c r="T2280" t="s">
        <v>8351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 s="13" t="s">
        <v>8224</v>
      </c>
      <c r="E2281">
        <v>1000</v>
      </c>
      <c r="F2281">
        <v>1538</v>
      </c>
      <c r="G2281" t="s">
        <v>8219</v>
      </c>
      <c r="H2281">
        <v>1423022400</v>
      </c>
      <c r="I2281" s="9">
        <f t="shared" si="140"/>
        <v>42039.166666666672</v>
      </c>
      <c r="J2281">
        <v>1421436099</v>
      </c>
      <c r="K2281" s="9">
        <f t="shared" si="141"/>
        <v>42020.806701388887</v>
      </c>
      <c r="L2281" t="b">
        <v>0</v>
      </c>
      <c r="M2281">
        <v>32</v>
      </c>
      <c r="N2281" t="b">
        <v>1</v>
      </c>
      <c r="O2281" t="s">
        <v>8297</v>
      </c>
      <c r="P2281" s="5">
        <f t="shared" si="142"/>
        <v>153.80000000000001</v>
      </c>
      <c r="Q2281" s="13" t="s">
        <v>8246</v>
      </c>
      <c r="R2281" s="15">
        <f t="shared" si="143"/>
        <v>48.0625</v>
      </c>
      <c r="S2281" t="s">
        <v>8333</v>
      </c>
      <c r="T2281" t="s">
        <v>8351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 s="13" t="s">
        <v>8224</v>
      </c>
      <c r="E2282">
        <v>9800</v>
      </c>
      <c r="F2282">
        <v>39550.5</v>
      </c>
      <c r="G2282" t="s">
        <v>8219</v>
      </c>
      <c r="H2282">
        <v>1442501991</v>
      </c>
      <c r="I2282" s="9">
        <f t="shared" si="140"/>
        <v>42264.624895833331</v>
      </c>
      <c r="J2282">
        <v>1439909991</v>
      </c>
      <c r="K2282" s="9">
        <f t="shared" si="141"/>
        <v>42234.624895833331</v>
      </c>
      <c r="L2282" t="b">
        <v>0</v>
      </c>
      <c r="M2282">
        <v>480</v>
      </c>
      <c r="N2282" t="b">
        <v>1</v>
      </c>
      <c r="O2282" t="s">
        <v>8297</v>
      </c>
      <c r="P2282" s="5">
        <f t="shared" si="142"/>
        <v>403.57653061224488</v>
      </c>
      <c r="Q2282" s="13" t="s">
        <v>8246</v>
      </c>
      <c r="R2282" s="15">
        <f t="shared" si="143"/>
        <v>82.396874999999994</v>
      </c>
      <c r="S2282" t="s">
        <v>8333</v>
      </c>
      <c r="T2282" t="s">
        <v>8351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 s="13" t="s">
        <v>8224</v>
      </c>
      <c r="E2283">
        <v>300</v>
      </c>
      <c r="F2283">
        <v>555</v>
      </c>
      <c r="G2283" t="s">
        <v>8219</v>
      </c>
      <c r="H2283">
        <v>1311576600</v>
      </c>
      <c r="I2283" s="9">
        <f t="shared" si="140"/>
        <v>40749.284722222219</v>
      </c>
      <c r="J2283">
        <v>1306219897</v>
      </c>
      <c r="K2283" s="9">
        <f t="shared" si="141"/>
        <v>40687.285844907405</v>
      </c>
      <c r="L2283" t="b">
        <v>0</v>
      </c>
      <c r="M2283">
        <v>11</v>
      </c>
      <c r="N2283" t="b">
        <v>1</v>
      </c>
      <c r="O2283" t="s">
        <v>8276</v>
      </c>
      <c r="P2283" s="5">
        <f t="shared" si="142"/>
        <v>185</v>
      </c>
      <c r="Q2283" s="13" t="s">
        <v>8246</v>
      </c>
      <c r="R2283" s="15">
        <f t="shared" si="143"/>
        <v>50.454545454545453</v>
      </c>
      <c r="S2283" t="s">
        <v>8325</v>
      </c>
      <c r="T2283" t="s">
        <v>8326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 s="13" t="s">
        <v>8224</v>
      </c>
      <c r="E2284">
        <v>750</v>
      </c>
      <c r="F2284">
        <v>1390</v>
      </c>
      <c r="G2284" t="s">
        <v>8219</v>
      </c>
      <c r="H2284">
        <v>1452744686</v>
      </c>
      <c r="I2284" s="9">
        <f t="shared" si="140"/>
        <v>42383.17460648148</v>
      </c>
      <c r="J2284">
        <v>1447560686</v>
      </c>
      <c r="K2284" s="9">
        <f t="shared" si="141"/>
        <v>42323.17460648148</v>
      </c>
      <c r="L2284" t="b">
        <v>0</v>
      </c>
      <c r="M2284">
        <v>12</v>
      </c>
      <c r="N2284" t="b">
        <v>1</v>
      </c>
      <c r="O2284" t="s">
        <v>8276</v>
      </c>
      <c r="P2284" s="5">
        <f t="shared" si="142"/>
        <v>185.33333333333331</v>
      </c>
      <c r="Q2284" s="13" t="s">
        <v>8246</v>
      </c>
      <c r="R2284" s="15">
        <f t="shared" si="143"/>
        <v>115.83333333333333</v>
      </c>
      <c r="S2284" t="s">
        <v>8325</v>
      </c>
      <c r="T2284" t="s">
        <v>8326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 s="13" t="s">
        <v>8224</v>
      </c>
      <c r="E2285">
        <v>3000</v>
      </c>
      <c r="F2285">
        <v>3025.66</v>
      </c>
      <c r="G2285" t="s">
        <v>8219</v>
      </c>
      <c r="H2285">
        <v>1336528804</v>
      </c>
      <c r="I2285" s="9">
        <f t="shared" si="140"/>
        <v>41038.083379629628</v>
      </c>
      <c r="J2285">
        <v>1331348404</v>
      </c>
      <c r="K2285" s="9">
        <f t="shared" si="141"/>
        <v>40978.125046296293</v>
      </c>
      <c r="L2285" t="b">
        <v>0</v>
      </c>
      <c r="M2285">
        <v>48</v>
      </c>
      <c r="N2285" t="b">
        <v>1</v>
      </c>
      <c r="O2285" t="s">
        <v>8276</v>
      </c>
      <c r="P2285" s="5">
        <f t="shared" si="142"/>
        <v>100.85533333333332</v>
      </c>
      <c r="Q2285" s="13" t="s">
        <v>8246</v>
      </c>
      <c r="R2285" s="15">
        <f t="shared" si="143"/>
        <v>63.03458333333333</v>
      </c>
      <c r="S2285" t="s">
        <v>8325</v>
      </c>
      <c r="T2285" t="s">
        <v>8326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 s="13" t="s">
        <v>8224</v>
      </c>
      <c r="E2286">
        <v>6000</v>
      </c>
      <c r="F2286">
        <v>6373.27</v>
      </c>
      <c r="G2286" t="s">
        <v>8219</v>
      </c>
      <c r="H2286">
        <v>1299902400</v>
      </c>
      <c r="I2286" s="9">
        <f t="shared" si="140"/>
        <v>40614.166666666664</v>
      </c>
      <c r="J2286">
        <v>1297451245</v>
      </c>
      <c r="K2286" s="9">
        <f t="shared" si="141"/>
        <v>40585.796817129631</v>
      </c>
      <c r="L2286" t="b">
        <v>0</v>
      </c>
      <c r="M2286">
        <v>59</v>
      </c>
      <c r="N2286" t="b">
        <v>1</v>
      </c>
      <c r="O2286" t="s">
        <v>8276</v>
      </c>
      <c r="P2286" s="5">
        <f t="shared" si="142"/>
        <v>106.22116666666668</v>
      </c>
      <c r="Q2286" s="13" t="s">
        <v>8246</v>
      </c>
      <c r="R2286" s="15">
        <f t="shared" si="143"/>
        <v>108.02152542372882</v>
      </c>
      <c r="S2286" t="s">
        <v>8325</v>
      </c>
      <c r="T2286" t="s">
        <v>8326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 s="13" t="s">
        <v>8224</v>
      </c>
      <c r="E2287">
        <v>3000</v>
      </c>
      <c r="F2287">
        <v>3641</v>
      </c>
      <c r="G2287" t="s">
        <v>8219</v>
      </c>
      <c r="H2287">
        <v>1340944043</v>
      </c>
      <c r="I2287" s="9">
        <f t="shared" si="140"/>
        <v>41089.185682870368</v>
      </c>
      <c r="J2287">
        <v>1338352043</v>
      </c>
      <c r="K2287" s="9">
        <f t="shared" si="141"/>
        <v>41059.185682870368</v>
      </c>
      <c r="L2287" t="b">
        <v>0</v>
      </c>
      <c r="M2287">
        <v>79</v>
      </c>
      <c r="N2287" t="b">
        <v>1</v>
      </c>
      <c r="O2287" t="s">
        <v>8276</v>
      </c>
      <c r="P2287" s="5">
        <f t="shared" si="142"/>
        <v>121.36666666666667</v>
      </c>
      <c r="Q2287" s="13" t="s">
        <v>8246</v>
      </c>
      <c r="R2287" s="15">
        <f t="shared" si="143"/>
        <v>46.088607594936711</v>
      </c>
      <c r="S2287" t="s">
        <v>8325</v>
      </c>
      <c r="T2287" t="s">
        <v>8326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 s="13" t="s">
        <v>8224</v>
      </c>
      <c r="E2288">
        <v>1500</v>
      </c>
      <c r="F2288">
        <v>1501</v>
      </c>
      <c r="G2288" t="s">
        <v>8219</v>
      </c>
      <c r="H2288">
        <v>1378439940</v>
      </c>
      <c r="I2288" s="9">
        <f t="shared" si="140"/>
        <v>41523.165972222225</v>
      </c>
      <c r="J2288">
        <v>1376003254</v>
      </c>
      <c r="K2288" s="9">
        <f t="shared" si="141"/>
        <v>41494.963587962964</v>
      </c>
      <c r="L2288" t="b">
        <v>0</v>
      </c>
      <c r="M2288">
        <v>14</v>
      </c>
      <c r="N2288" t="b">
        <v>1</v>
      </c>
      <c r="O2288" t="s">
        <v>8276</v>
      </c>
      <c r="P2288" s="5">
        <f t="shared" si="142"/>
        <v>100.06666666666666</v>
      </c>
      <c r="Q2288" s="13" t="s">
        <v>8246</v>
      </c>
      <c r="R2288" s="15">
        <f t="shared" si="143"/>
        <v>107.21428571428571</v>
      </c>
      <c r="S2288" t="s">
        <v>8325</v>
      </c>
      <c r="T2288" t="s">
        <v>8326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 s="13" t="s">
        <v>8224</v>
      </c>
      <c r="E2289">
        <v>4500</v>
      </c>
      <c r="F2289">
        <v>5398.99</v>
      </c>
      <c r="G2289" t="s">
        <v>8219</v>
      </c>
      <c r="H2289">
        <v>1403539260</v>
      </c>
      <c r="I2289" s="9">
        <f t="shared" si="140"/>
        <v>41813.667361111111</v>
      </c>
      <c r="J2289">
        <v>1401724860</v>
      </c>
      <c r="K2289" s="9">
        <f t="shared" si="141"/>
        <v>41792.667361111111</v>
      </c>
      <c r="L2289" t="b">
        <v>0</v>
      </c>
      <c r="M2289">
        <v>106</v>
      </c>
      <c r="N2289" t="b">
        <v>1</v>
      </c>
      <c r="O2289" t="s">
        <v>8276</v>
      </c>
      <c r="P2289" s="5">
        <f t="shared" si="142"/>
        <v>119.97755555555555</v>
      </c>
      <c r="Q2289" s="13" t="s">
        <v>8246</v>
      </c>
      <c r="R2289" s="15">
        <f t="shared" si="143"/>
        <v>50.9338679245283</v>
      </c>
      <c r="S2289" t="s">
        <v>8325</v>
      </c>
      <c r="T2289" t="s">
        <v>8326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 s="13" t="s">
        <v>8224</v>
      </c>
      <c r="E2290">
        <v>1000</v>
      </c>
      <c r="F2290">
        <v>1001</v>
      </c>
      <c r="G2290" t="s">
        <v>8219</v>
      </c>
      <c r="H2290">
        <v>1340733600</v>
      </c>
      <c r="I2290" s="9">
        <f t="shared" si="140"/>
        <v>41086.75</v>
      </c>
      <c r="J2290">
        <v>1339098689</v>
      </c>
      <c r="K2290" s="9">
        <f t="shared" si="141"/>
        <v>41067.827418981484</v>
      </c>
      <c r="L2290" t="b">
        <v>0</v>
      </c>
      <c r="M2290">
        <v>25</v>
      </c>
      <c r="N2290" t="b">
        <v>1</v>
      </c>
      <c r="O2290" t="s">
        <v>8276</v>
      </c>
      <c r="P2290" s="5">
        <f t="shared" si="142"/>
        <v>100.1</v>
      </c>
      <c r="Q2290" s="13" t="s">
        <v>8246</v>
      </c>
      <c r="R2290" s="15">
        <f t="shared" si="143"/>
        <v>40.04</v>
      </c>
      <c r="S2290" t="s">
        <v>8325</v>
      </c>
      <c r="T2290" t="s">
        <v>8326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 s="13" t="s">
        <v>8224</v>
      </c>
      <c r="E2291">
        <v>1500</v>
      </c>
      <c r="F2291">
        <v>1611</v>
      </c>
      <c r="G2291" t="s">
        <v>8219</v>
      </c>
      <c r="H2291">
        <v>1386372120</v>
      </c>
      <c r="I2291" s="9">
        <f t="shared" si="140"/>
        <v>41614.973611111112</v>
      </c>
      <c r="J2291">
        <v>1382659060</v>
      </c>
      <c r="K2291" s="9">
        <f t="shared" si="141"/>
        <v>41571.998379629629</v>
      </c>
      <c r="L2291" t="b">
        <v>0</v>
      </c>
      <c r="M2291">
        <v>25</v>
      </c>
      <c r="N2291" t="b">
        <v>1</v>
      </c>
      <c r="O2291" t="s">
        <v>8276</v>
      </c>
      <c r="P2291" s="5">
        <f t="shared" si="142"/>
        <v>107.4</v>
      </c>
      <c r="Q2291" s="13" t="s">
        <v>8246</v>
      </c>
      <c r="R2291" s="15">
        <f t="shared" si="143"/>
        <v>64.44</v>
      </c>
      <c r="S2291" t="s">
        <v>8325</v>
      </c>
      <c r="T2291" t="s">
        <v>8326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 s="13" t="s">
        <v>8224</v>
      </c>
      <c r="E2292">
        <v>1500</v>
      </c>
      <c r="F2292">
        <v>1561</v>
      </c>
      <c r="G2292" t="s">
        <v>8219</v>
      </c>
      <c r="H2292">
        <v>1259686800</v>
      </c>
      <c r="I2292" s="9">
        <f t="shared" si="140"/>
        <v>40148.708333333336</v>
      </c>
      <c r="J2292">
        <v>1252908330</v>
      </c>
      <c r="K2292" s="9">
        <f t="shared" si="141"/>
        <v>40070.253819444442</v>
      </c>
      <c r="L2292" t="b">
        <v>0</v>
      </c>
      <c r="M2292">
        <v>29</v>
      </c>
      <c r="N2292" t="b">
        <v>1</v>
      </c>
      <c r="O2292" t="s">
        <v>8276</v>
      </c>
      <c r="P2292" s="5">
        <f t="shared" si="142"/>
        <v>104.06666666666666</v>
      </c>
      <c r="Q2292" s="13" t="s">
        <v>8246</v>
      </c>
      <c r="R2292" s="15">
        <f t="shared" si="143"/>
        <v>53.827586206896555</v>
      </c>
      <c r="S2292" t="s">
        <v>8325</v>
      </c>
      <c r="T2292" t="s">
        <v>8326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 s="13" t="s">
        <v>8224</v>
      </c>
      <c r="E2293">
        <v>2500</v>
      </c>
      <c r="F2293">
        <v>4320</v>
      </c>
      <c r="G2293" t="s">
        <v>8219</v>
      </c>
      <c r="H2293">
        <v>1335153600</v>
      </c>
      <c r="I2293" s="9">
        <f t="shared" si="140"/>
        <v>41022.166666666664</v>
      </c>
      <c r="J2293">
        <v>1332199618</v>
      </c>
      <c r="K2293" s="9">
        <f t="shared" si="141"/>
        <v>40987.977060185185</v>
      </c>
      <c r="L2293" t="b">
        <v>0</v>
      </c>
      <c r="M2293">
        <v>43</v>
      </c>
      <c r="N2293" t="b">
        <v>1</v>
      </c>
      <c r="O2293" t="s">
        <v>8276</v>
      </c>
      <c r="P2293" s="5">
        <f t="shared" si="142"/>
        <v>172.8</v>
      </c>
      <c r="Q2293" s="13" t="s">
        <v>8246</v>
      </c>
      <c r="R2293" s="15">
        <f t="shared" si="143"/>
        <v>100.46511627906976</v>
      </c>
      <c r="S2293" t="s">
        <v>8325</v>
      </c>
      <c r="T2293" t="s">
        <v>8326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 s="13" t="s">
        <v>8224</v>
      </c>
      <c r="E2294">
        <v>2000</v>
      </c>
      <c r="F2294">
        <v>2145.0100000000002</v>
      </c>
      <c r="G2294" t="s">
        <v>8219</v>
      </c>
      <c r="H2294">
        <v>1334767476</v>
      </c>
      <c r="I2294" s="9">
        <f t="shared" si="140"/>
        <v>41017.697638888887</v>
      </c>
      <c r="J2294">
        <v>1332175476</v>
      </c>
      <c r="K2294" s="9">
        <f t="shared" si="141"/>
        <v>40987.697638888887</v>
      </c>
      <c r="L2294" t="b">
        <v>0</v>
      </c>
      <c r="M2294">
        <v>46</v>
      </c>
      <c r="N2294" t="b">
        <v>1</v>
      </c>
      <c r="O2294" t="s">
        <v>8276</v>
      </c>
      <c r="P2294" s="5">
        <f t="shared" si="142"/>
        <v>107.2505</v>
      </c>
      <c r="Q2294" s="13" t="s">
        <v>8246</v>
      </c>
      <c r="R2294" s="15">
        <f t="shared" si="143"/>
        <v>46.630652173913049</v>
      </c>
      <c r="S2294" t="s">
        <v>8325</v>
      </c>
      <c r="T2294" t="s">
        <v>8326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 s="13" t="s">
        <v>8224</v>
      </c>
      <c r="E2295">
        <v>850</v>
      </c>
      <c r="F2295">
        <v>920</v>
      </c>
      <c r="G2295" t="s">
        <v>8219</v>
      </c>
      <c r="H2295">
        <v>1348545540</v>
      </c>
      <c r="I2295" s="9">
        <f t="shared" si="140"/>
        <v>41177.165972222225</v>
      </c>
      <c r="J2295">
        <v>1346345999</v>
      </c>
      <c r="K2295" s="9">
        <f t="shared" si="141"/>
        <v>41151.708321759259</v>
      </c>
      <c r="L2295" t="b">
        <v>0</v>
      </c>
      <c r="M2295">
        <v>27</v>
      </c>
      <c r="N2295" t="b">
        <v>1</v>
      </c>
      <c r="O2295" t="s">
        <v>8276</v>
      </c>
      <c r="P2295" s="5">
        <f t="shared" si="142"/>
        <v>108.23529411764706</v>
      </c>
      <c r="Q2295" s="13" t="s">
        <v>8246</v>
      </c>
      <c r="R2295" s="15">
        <f t="shared" si="143"/>
        <v>34.074074074074076</v>
      </c>
      <c r="S2295" t="s">
        <v>8325</v>
      </c>
      <c r="T2295" t="s">
        <v>8326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 s="13" t="s">
        <v>8224</v>
      </c>
      <c r="E2296">
        <v>5000</v>
      </c>
      <c r="F2296">
        <v>7304.04</v>
      </c>
      <c r="G2296" t="s">
        <v>8219</v>
      </c>
      <c r="H2296">
        <v>1358702480</v>
      </c>
      <c r="I2296" s="9">
        <f t="shared" si="140"/>
        <v>41294.72314814815</v>
      </c>
      <c r="J2296">
        <v>1356110480</v>
      </c>
      <c r="K2296" s="9">
        <f t="shared" si="141"/>
        <v>41264.72314814815</v>
      </c>
      <c r="L2296" t="b">
        <v>0</v>
      </c>
      <c r="M2296">
        <v>112</v>
      </c>
      <c r="N2296" t="b">
        <v>1</v>
      </c>
      <c r="O2296" t="s">
        <v>8276</v>
      </c>
      <c r="P2296" s="5">
        <f t="shared" si="142"/>
        <v>146.08079999999998</v>
      </c>
      <c r="Q2296" s="13" t="s">
        <v>8246</v>
      </c>
      <c r="R2296" s="15">
        <f t="shared" si="143"/>
        <v>65.214642857142863</v>
      </c>
      <c r="S2296" t="s">
        <v>8325</v>
      </c>
      <c r="T2296" t="s">
        <v>8326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 s="13" t="s">
        <v>8224</v>
      </c>
      <c r="E2297">
        <v>1200</v>
      </c>
      <c r="F2297">
        <v>1503</v>
      </c>
      <c r="G2297" t="s">
        <v>8219</v>
      </c>
      <c r="H2297">
        <v>1359240856</v>
      </c>
      <c r="I2297" s="9">
        <f t="shared" si="140"/>
        <v>41300.954351851848</v>
      </c>
      <c r="J2297">
        <v>1356648856</v>
      </c>
      <c r="K2297" s="9">
        <f t="shared" si="141"/>
        <v>41270.954351851848</v>
      </c>
      <c r="L2297" t="b">
        <v>0</v>
      </c>
      <c r="M2297">
        <v>34</v>
      </c>
      <c r="N2297" t="b">
        <v>1</v>
      </c>
      <c r="O2297" t="s">
        <v>8276</v>
      </c>
      <c r="P2297" s="5">
        <f t="shared" si="142"/>
        <v>125.25</v>
      </c>
      <c r="Q2297" s="13" t="s">
        <v>8246</v>
      </c>
      <c r="R2297" s="15">
        <f t="shared" si="143"/>
        <v>44.205882352941174</v>
      </c>
      <c r="S2297" t="s">
        <v>8325</v>
      </c>
      <c r="T2297" t="s">
        <v>8326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 s="13" t="s">
        <v>8224</v>
      </c>
      <c r="E2298">
        <v>7000</v>
      </c>
      <c r="F2298">
        <v>10435</v>
      </c>
      <c r="G2298" t="s">
        <v>8219</v>
      </c>
      <c r="H2298">
        <v>1330018426</v>
      </c>
      <c r="I2298" s="9">
        <f t="shared" si="140"/>
        <v>40962.731782407405</v>
      </c>
      <c r="J2298">
        <v>1326994426</v>
      </c>
      <c r="K2298" s="9">
        <f t="shared" si="141"/>
        <v>40927.731782407405</v>
      </c>
      <c r="L2298" t="b">
        <v>0</v>
      </c>
      <c r="M2298">
        <v>145</v>
      </c>
      <c r="N2298" t="b">
        <v>1</v>
      </c>
      <c r="O2298" t="s">
        <v>8276</v>
      </c>
      <c r="P2298" s="5">
        <f t="shared" si="142"/>
        <v>149.07142857142856</v>
      </c>
      <c r="Q2298" s="13" t="s">
        <v>8246</v>
      </c>
      <c r="R2298" s="15">
        <f t="shared" si="143"/>
        <v>71.965517241379317</v>
      </c>
      <c r="S2298" t="s">
        <v>8325</v>
      </c>
      <c r="T2298" t="s">
        <v>8326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 s="13" t="s">
        <v>8224</v>
      </c>
      <c r="E2299">
        <v>1000</v>
      </c>
      <c r="F2299">
        <v>1006</v>
      </c>
      <c r="G2299" t="s">
        <v>8219</v>
      </c>
      <c r="H2299">
        <v>1331697540</v>
      </c>
      <c r="I2299" s="9">
        <f t="shared" si="140"/>
        <v>40982.165972222225</v>
      </c>
      <c r="J2299">
        <v>1328749249</v>
      </c>
      <c r="K2299" s="9">
        <f t="shared" si="141"/>
        <v>40948.042233796295</v>
      </c>
      <c r="L2299" t="b">
        <v>0</v>
      </c>
      <c r="M2299">
        <v>19</v>
      </c>
      <c r="N2299" t="b">
        <v>1</v>
      </c>
      <c r="O2299" t="s">
        <v>8276</v>
      </c>
      <c r="P2299" s="5">
        <f t="shared" si="142"/>
        <v>100.6</v>
      </c>
      <c r="Q2299" s="13" t="s">
        <v>8246</v>
      </c>
      <c r="R2299" s="15">
        <f t="shared" si="143"/>
        <v>52.94736842105263</v>
      </c>
      <c r="S2299" t="s">
        <v>8325</v>
      </c>
      <c r="T2299" t="s">
        <v>8326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 s="13" t="s">
        <v>8224</v>
      </c>
      <c r="E2300">
        <v>30000</v>
      </c>
      <c r="F2300">
        <v>31522</v>
      </c>
      <c r="G2300" t="s">
        <v>8219</v>
      </c>
      <c r="H2300">
        <v>1395861033</v>
      </c>
      <c r="I2300" s="9">
        <f t="shared" si="140"/>
        <v>41724.798993055556</v>
      </c>
      <c r="J2300">
        <v>1393272633</v>
      </c>
      <c r="K2300" s="9">
        <f t="shared" si="141"/>
        <v>41694.84065972222</v>
      </c>
      <c r="L2300" t="b">
        <v>0</v>
      </c>
      <c r="M2300">
        <v>288</v>
      </c>
      <c r="N2300" t="b">
        <v>1</v>
      </c>
      <c r="O2300" t="s">
        <v>8276</v>
      </c>
      <c r="P2300" s="5">
        <f t="shared" si="142"/>
        <v>105.07333333333332</v>
      </c>
      <c r="Q2300" s="13" t="s">
        <v>8246</v>
      </c>
      <c r="R2300" s="15">
        <f t="shared" si="143"/>
        <v>109.45138888888889</v>
      </c>
      <c r="S2300" t="s">
        <v>8325</v>
      </c>
      <c r="T2300" t="s">
        <v>8326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 s="13" t="s">
        <v>8224</v>
      </c>
      <c r="E2301">
        <v>300</v>
      </c>
      <c r="F2301">
        <v>1050.5</v>
      </c>
      <c r="G2301" t="s">
        <v>8219</v>
      </c>
      <c r="H2301">
        <v>1296953209</v>
      </c>
      <c r="I2301" s="9">
        <f t="shared" si="140"/>
        <v>40580.032511574071</v>
      </c>
      <c r="J2301">
        <v>1295657209</v>
      </c>
      <c r="K2301" s="9">
        <f t="shared" si="141"/>
        <v>40565.032511574071</v>
      </c>
      <c r="L2301" t="b">
        <v>0</v>
      </c>
      <c r="M2301">
        <v>14</v>
      </c>
      <c r="N2301" t="b">
        <v>1</v>
      </c>
      <c r="O2301" t="s">
        <v>8276</v>
      </c>
      <c r="P2301" s="5">
        <f t="shared" si="142"/>
        <v>350.16666666666663</v>
      </c>
      <c r="Q2301" s="13" t="s">
        <v>8246</v>
      </c>
      <c r="R2301" s="15">
        <f t="shared" si="143"/>
        <v>75.035714285714292</v>
      </c>
      <c r="S2301" t="s">
        <v>8325</v>
      </c>
      <c r="T2301" t="s">
        <v>8326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 s="13" t="s">
        <v>8224</v>
      </c>
      <c r="E2302">
        <v>800</v>
      </c>
      <c r="F2302">
        <v>810</v>
      </c>
      <c r="G2302" t="s">
        <v>8219</v>
      </c>
      <c r="H2302">
        <v>1340904416</v>
      </c>
      <c r="I2302" s="9">
        <f t="shared" si="140"/>
        <v>41088.727037037039</v>
      </c>
      <c r="J2302">
        <v>1339694816</v>
      </c>
      <c r="K2302" s="9">
        <f t="shared" si="141"/>
        <v>41074.727037037039</v>
      </c>
      <c r="L2302" t="b">
        <v>0</v>
      </c>
      <c r="M2302">
        <v>7</v>
      </c>
      <c r="N2302" t="b">
        <v>1</v>
      </c>
      <c r="O2302" t="s">
        <v>8276</v>
      </c>
      <c r="P2302" s="5">
        <f t="shared" si="142"/>
        <v>101.25</v>
      </c>
      <c r="Q2302" s="13" t="s">
        <v>8246</v>
      </c>
      <c r="R2302" s="15">
        <f t="shared" si="143"/>
        <v>115.71428571428571</v>
      </c>
      <c r="S2302" t="s">
        <v>8325</v>
      </c>
      <c r="T2302" t="s">
        <v>8326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 s="13" t="s">
        <v>8224</v>
      </c>
      <c r="E2303">
        <v>5000</v>
      </c>
      <c r="F2303">
        <v>6680.22</v>
      </c>
      <c r="G2303" t="s">
        <v>8219</v>
      </c>
      <c r="H2303">
        <v>1371785496</v>
      </c>
      <c r="I2303" s="9">
        <f t="shared" si="140"/>
        <v>41446.146944444445</v>
      </c>
      <c r="J2303">
        <v>1369193496</v>
      </c>
      <c r="K2303" s="9">
        <f t="shared" si="141"/>
        <v>41416.146944444445</v>
      </c>
      <c r="L2303" t="b">
        <v>1</v>
      </c>
      <c r="M2303">
        <v>211</v>
      </c>
      <c r="N2303" t="b">
        <v>1</v>
      </c>
      <c r="O2303" t="s">
        <v>8279</v>
      </c>
      <c r="P2303" s="5">
        <f t="shared" si="142"/>
        <v>133.6044</v>
      </c>
      <c r="Q2303" s="13" t="s">
        <v>8246</v>
      </c>
      <c r="R2303" s="15">
        <f t="shared" si="143"/>
        <v>31.659810426540286</v>
      </c>
      <c r="S2303" t="s">
        <v>8325</v>
      </c>
      <c r="T2303" t="s">
        <v>8329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 s="13" t="s">
        <v>8224</v>
      </c>
      <c r="E2304">
        <v>2300</v>
      </c>
      <c r="F2304">
        <v>3925</v>
      </c>
      <c r="G2304" t="s">
        <v>8219</v>
      </c>
      <c r="H2304">
        <v>1388473200</v>
      </c>
      <c r="I2304" s="9">
        <f t="shared" si="140"/>
        <v>41639.291666666664</v>
      </c>
      <c r="J2304">
        <v>1385585434</v>
      </c>
      <c r="K2304" s="9">
        <f t="shared" si="141"/>
        <v>41605.868449074071</v>
      </c>
      <c r="L2304" t="b">
        <v>1</v>
      </c>
      <c r="M2304">
        <v>85</v>
      </c>
      <c r="N2304" t="b">
        <v>1</v>
      </c>
      <c r="O2304" t="s">
        <v>8279</v>
      </c>
      <c r="P2304" s="5">
        <f t="shared" si="142"/>
        <v>170.65217391304347</v>
      </c>
      <c r="Q2304" s="13" t="s">
        <v>8246</v>
      </c>
      <c r="R2304" s="15">
        <f t="shared" si="143"/>
        <v>46.176470588235297</v>
      </c>
      <c r="S2304" t="s">
        <v>8325</v>
      </c>
      <c r="T2304" t="s">
        <v>8329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 s="13" t="s">
        <v>8224</v>
      </c>
      <c r="E2305">
        <v>6450</v>
      </c>
      <c r="F2305">
        <v>7053.61</v>
      </c>
      <c r="G2305" t="s">
        <v>8219</v>
      </c>
      <c r="H2305">
        <v>1323747596</v>
      </c>
      <c r="I2305" s="9">
        <f t="shared" si="140"/>
        <v>40890.152731481481</v>
      </c>
      <c r="J2305">
        <v>1320287996</v>
      </c>
      <c r="K2305" s="9">
        <f t="shared" si="141"/>
        <v>40850.111064814817</v>
      </c>
      <c r="L2305" t="b">
        <v>1</v>
      </c>
      <c r="M2305">
        <v>103</v>
      </c>
      <c r="N2305" t="b">
        <v>1</v>
      </c>
      <c r="O2305" t="s">
        <v>8279</v>
      </c>
      <c r="P2305" s="5">
        <f t="shared" si="142"/>
        <v>109.35829457364341</v>
      </c>
      <c r="Q2305" s="13" t="s">
        <v>8246</v>
      </c>
      <c r="R2305" s="15">
        <f t="shared" si="143"/>
        <v>68.481650485436887</v>
      </c>
      <c r="S2305" t="s">
        <v>8325</v>
      </c>
      <c r="T2305" t="s">
        <v>8329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 s="13" t="s">
        <v>8224</v>
      </c>
      <c r="E2306">
        <v>6000</v>
      </c>
      <c r="F2306">
        <v>6042.02</v>
      </c>
      <c r="G2306" t="s">
        <v>8219</v>
      </c>
      <c r="H2306">
        <v>1293857940</v>
      </c>
      <c r="I2306" s="9">
        <f t="shared" ref="I2306:I2369" si="144">(((H2306/60)/60)/24)+DATE(1970,1,1)</f>
        <v>40544.207638888889</v>
      </c>
      <c r="J2306">
        <v>1290281691</v>
      </c>
      <c r="K2306" s="9">
        <f t="shared" ref="K2306:K2369" si="145">(((J2306/60)/60)/24)+DATE(1970,1,1)</f>
        <v>40502.815868055557</v>
      </c>
      <c r="L2306" t="b">
        <v>1</v>
      </c>
      <c r="M2306">
        <v>113</v>
      </c>
      <c r="N2306" t="b">
        <v>1</v>
      </c>
      <c r="O2306" t="s">
        <v>8279</v>
      </c>
      <c r="P2306" s="5">
        <f t="shared" ref="P2306:P2369" si="146">F2306/E2306*100</f>
        <v>100.70033333333335</v>
      </c>
      <c r="Q2306" s="13" t="s">
        <v>8246</v>
      </c>
      <c r="R2306" s="15">
        <f t="shared" ref="R2306:R2369" si="147">IF(M2306&gt;0,F2306/M2306,"0")</f>
        <v>53.469203539823013</v>
      </c>
      <c r="S2306" t="s">
        <v>8325</v>
      </c>
      <c r="T2306" t="s">
        <v>8329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 s="13" t="s">
        <v>8224</v>
      </c>
      <c r="E2307">
        <v>18000</v>
      </c>
      <c r="F2307">
        <v>18221</v>
      </c>
      <c r="G2307" t="s">
        <v>8219</v>
      </c>
      <c r="H2307">
        <v>1407520800</v>
      </c>
      <c r="I2307" s="9">
        <f t="shared" si="144"/>
        <v>41859.75</v>
      </c>
      <c r="J2307">
        <v>1405356072</v>
      </c>
      <c r="K2307" s="9">
        <f t="shared" si="145"/>
        <v>41834.695277777777</v>
      </c>
      <c r="L2307" t="b">
        <v>1</v>
      </c>
      <c r="M2307">
        <v>167</v>
      </c>
      <c r="N2307" t="b">
        <v>1</v>
      </c>
      <c r="O2307" t="s">
        <v>8279</v>
      </c>
      <c r="P2307" s="5">
        <f t="shared" si="146"/>
        <v>101.22777777777779</v>
      </c>
      <c r="Q2307" s="13" t="s">
        <v>8246</v>
      </c>
      <c r="R2307" s="15">
        <f t="shared" si="147"/>
        <v>109.10778443113773</v>
      </c>
      <c r="S2307" t="s">
        <v>8325</v>
      </c>
      <c r="T2307" t="s">
        <v>8329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 s="13" t="s">
        <v>8224</v>
      </c>
      <c r="E2308">
        <v>3500</v>
      </c>
      <c r="F2308">
        <v>3736.55</v>
      </c>
      <c r="G2308" t="s">
        <v>8219</v>
      </c>
      <c r="H2308">
        <v>1331352129</v>
      </c>
      <c r="I2308" s="9">
        <f t="shared" si="144"/>
        <v>40978.16815972222</v>
      </c>
      <c r="J2308">
        <v>1328760129</v>
      </c>
      <c r="K2308" s="9">
        <f t="shared" si="145"/>
        <v>40948.16815972222</v>
      </c>
      <c r="L2308" t="b">
        <v>1</v>
      </c>
      <c r="M2308">
        <v>73</v>
      </c>
      <c r="N2308" t="b">
        <v>1</v>
      </c>
      <c r="O2308" t="s">
        <v>8279</v>
      </c>
      <c r="P2308" s="5">
        <f t="shared" si="146"/>
        <v>106.75857142857143</v>
      </c>
      <c r="Q2308" s="13" t="s">
        <v>8246</v>
      </c>
      <c r="R2308" s="15">
        <f t="shared" si="147"/>
        <v>51.185616438356163</v>
      </c>
      <c r="S2308" t="s">
        <v>8325</v>
      </c>
      <c r="T2308" t="s">
        <v>8329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 s="13" t="s">
        <v>8224</v>
      </c>
      <c r="E2309">
        <v>1964.47</v>
      </c>
      <c r="F2309">
        <v>2095.2600000000002</v>
      </c>
      <c r="G2309" t="s">
        <v>8219</v>
      </c>
      <c r="H2309">
        <v>1336245328</v>
      </c>
      <c r="I2309" s="9">
        <f t="shared" si="144"/>
        <v>41034.802407407406</v>
      </c>
      <c r="J2309">
        <v>1333653333</v>
      </c>
      <c r="K2309" s="9">
        <f t="shared" si="145"/>
        <v>41004.802465277775</v>
      </c>
      <c r="L2309" t="b">
        <v>1</v>
      </c>
      <c r="M2309">
        <v>75</v>
      </c>
      <c r="N2309" t="b">
        <v>1</v>
      </c>
      <c r="O2309" t="s">
        <v>8279</v>
      </c>
      <c r="P2309" s="5">
        <f t="shared" si="146"/>
        <v>106.65777537961894</v>
      </c>
      <c r="Q2309" s="13" t="s">
        <v>8246</v>
      </c>
      <c r="R2309" s="15">
        <f t="shared" si="147"/>
        <v>27.936800000000002</v>
      </c>
      <c r="S2309" t="s">
        <v>8325</v>
      </c>
      <c r="T2309" t="s">
        <v>8329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 s="13" t="s">
        <v>8224</v>
      </c>
      <c r="E2310">
        <v>50000</v>
      </c>
      <c r="F2310">
        <v>50653.11</v>
      </c>
      <c r="G2310" t="s">
        <v>8219</v>
      </c>
      <c r="H2310">
        <v>1409274000</v>
      </c>
      <c r="I2310" s="9">
        <f t="shared" si="144"/>
        <v>41880.041666666664</v>
      </c>
      <c r="J2310">
        <v>1406847996</v>
      </c>
      <c r="K2310" s="9">
        <f t="shared" si="145"/>
        <v>41851.962916666671</v>
      </c>
      <c r="L2310" t="b">
        <v>1</v>
      </c>
      <c r="M2310">
        <v>614</v>
      </c>
      <c r="N2310" t="b">
        <v>1</v>
      </c>
      <c r="O2310" t="s">
        <v>8279</v>
      </c>
      <c r="P2310" s="5">
        <f t="shared" si="146"/>
        <v>101.30622</v>
      </c>
      <c r="Q2310" s="13" t="s">
        <v>8246</v>
      </c>
      <c r="R2310" s="15">
        <f t="shared" si="147"/>
        <v>82.496921824104234</v>
      </c>
      <c r="S2310" t="s">
        <v>8325</v>
      </c>
      <c r="T2310" t="s">
        <v>8329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 s="13" t="s">
        <v>8224</v>
      </c>
      <c r="E2311">
        <v>6000</v>
      </c>
      <c r="F2311">
        <v>6400.47</v>
      </c>
      <c r="G2311" t="s">
        <v>8219</v>
      </c>
      <c r="H2311">
        <v>1362872537</v>
      </c>
      <c r="I2311" s="9">
        <f t="shared" si="144"/>
        <v>41342.987696759257</v>
      </c>
      <c r="J2311">
        <v>1359848537</v>
      </c>
      <c r="K2311" s="9">
        <f t="shared" si="145"/>
        <v>41307.987696759257</v>
      </c>
      <c r="L2311" t="b">
        <v>1</v>
      </c>
      <c r="M2311">
        <v>107</v>
      </c>
      <c r="N2311" t="b">
        <v>1</v>
      </c>
      <c r="O2311" t="s">
        <v>8279</v>
      </c>
      <c r="P2311" s="5">
        <f t="shared" si="146"/>
        <v>106.67450000000001</v>
      </c>
      <c r="Q2311" s="13" t="s">
        <v>8246</v>
      </c>
      <c r="R2311" s="15">
        <f t="shared" si="147"/>
        <v>59.817476635514019</v>
      </c>
      <c r="S2311" t="s">
        <v>8325</v>
      </c>
      <c r="T2311" t="s">
        <v>8329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 s="13" t="s">
        <v>8224</v>
      </c>
      <c r="E2312">
        <v>18500</v>
      </c>
      <c r="F2312">
        <v>79335.360000000001</v>
      </c>
      <c r="G2312" t="s">
        <v>8219</v>
      </c>
      <c r="H2312">
        <v>1363889015</v>
      </c>
      <c r="I2312" s="9">
        <f t="shared" si="144"/>
        <v>41354.752488425926</v>
      </c>
      <c r="J2312">
        <v>1361300615</v>
      </c>
      <c r="K2312" s="9">
        <f t="shared" si="145"/>
        <v>41324.79415509259</v>
      </c>
      <c r="L2312" t="b">
        <v>1</v>
      </c>
      <c r="M2312">
        <v>1224</v>
      </c>
      <c r="N2312" t="b">
        <v>1</v>
      </c>
      <c r="O2312" t="s">
        <v>8279</v>
      </c>
      <c r="P2312" s="5">
        <f t="shared" si="146"/>
        <v>428.83978378378379</v>
      </c>
      <c r="Q2312" s="13" t="s">
        <v>8246</v>
      </c>
      <c r="R2312" s="15">
        <f t="shared" si="147"/>
        <v>64.816470588235291</v>
      </c>
      <c r="S2312" t="s">
        <v>8325</v>
      </c>
      <c r="T2312" t="s">
        <v>8329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 s="13" t="s">
        <v>8224</v>
      </c>
      <c r="E2313">
        <v>9000</v>
      </c>
      <c r="F2313">
        <v>9370</v>
      </c>
      <c r="G2313" t="s">
        <v>8219</v>
      </c>
      <c r="H2313">
        <v>1399421189</v>
      </c>
      <c r="I2313" s="9">
        <f t="shared" si="144"/>
        <v>41766.004502314812</v>
      </c>
      <c r="J2313">
        <v>1396829189</v>
      </c>
      <c r="K2313" s="9">
        <f t="shared" si="145"/>
        <v>41736.004502314812</v>
      </c>
      <c r="L2313" t="b">
        <v>1</v>
      </c>
      <c r="M2313">
        <v>104</v>
      </c>
      <c r="N2313" t="b">
        <v>1</v>
      </c>
      <c r="O2313" t="s">
        <v>8279</v>
      </c>
      <c r="P2313" s="5">
        <f t="shared" si="146"/>
        <v>104.11111111111111</v>
      </c>
      <c r="Q2313" s="13" t="s">
        <v>8246</v>
      </c>
      <c r="R2313" s="15">
        <f t="shared" si="147"/>
        <v>90.09615384615384</v>
      </c>
      <c r="S2313" t="s">
        <v>8325</v>
      </c>
      <c r="T2313" t="s">
        <v>8329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 s="13" t="s">
        <v>8224</v>
      </c>
      <c r="E2314">
        <v>3000</v>
      </c>
      <c r="F2314">
        <v>3236</v>
      </c>
      <c r="G2314" t="s">
        <v>8219</v>
      </c>
      <c r="H2314">
        <v>1397862000</v>
      </c>
      <c r="I2314" s="9">
        <f t="shared" si="144"/>
        <v>41747.958333333336</v>
      </c>
      <c r="J2314">
        <v>1395155478</v>
      </c>
      <c r="K2314" s="9">
        <f t="shared" si="145"/>
        <v>41716.632847222223</v>
      </c>
      <c r="L2314" t="b">
        <v>1</v>
      </c>
      <c r="M2314">
        <v>79</v>
      </c>
      <c r="N2314" t="b">
        <v>1</v>
      </c>
      <c r="O2314" t="s">
        <v>8279</v>
      </c>
      <c r="P2314" s="5">
        <f t="shared" si="146"/>
        <v>107.86666666666666</v>
      </c>
      <c r="Q2314" s="13" t="s">
        <v>8246</v>
      </c>
      <c r="R2314" s="15">
        <f t="shared" si="147"/>
        <v>40.962025316455694</v>
      </c>
      <c r="S2314" t="s">
        <v>8325</v>
      </c>
      <c r="T2314" t="s">
        <v>8329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 s="13" t="s">
        <v>8224</v>
      </c>
      <c r="E2315">
        <v>5000</v>
      </c>
      <c r="F2315">
        <v>8792.02</v>
      </c>
      <c r="G2315" t="s">
        <v>8219</v>
      </c>
      <c r="H2315">
        <v>1336086026</v>
      </c>
      <c r="I2315" s="9">
        <f t="shared" si="144"/>
        <v>41032.958634259259</v>
      </c>
      <c r="J2315">
        <v>1333494026</v>
      </c>
      <c r="K2315" s="9">
        <f t="shared" si="145"/>
        <v>41002.958634259259</v>
      </c>
      <c r="L2315" t="b">
        <v>1</v>
      </c>
      <c r="M2315">
        <v>157</v>
      </c>
      <c r="N2315" t="b">
        <v>1</v>
      </c>
      <c r="O2315" t="s">
        <v>8279</v>
      </c>
      <c r="P2315" s="5">
        <f t="shared" si="146"/>
        <v>175.84040000000002</v>
      </c>
      <c r="Q2315" s="13" t="s">
        <v>8246</v>
      </c>
      <c r="R2315" s="15">
        <f t="shared" si="147"/>
        <v>56.000127388535034</v>
      </c>
      <c r="S2315" t="s">
        <v>8325</v>
      </c>
      <c r="T2315" t="s">
        <v>8329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 s="13" t="s">
        <v>8224</v>
      </c>
      <c r="E2316">
        <v>1200</v>
      </c>
      <c r="F2316">
        <v>1883.64</v>
      </c>
      <c r="G2316" t="s">
        <v>8219</v>
      </c>
      <c r="H2316">
        <v>1339074857</v>
      </c>
      <c r="I2316" s="9">
        <f t="shared" si="144"/>
        <v>41067.551585648151</v>
      </c>
      <c r="J2316">
        <v>1336482857</v>
      </c>
      <c r="K2316" s="9">
        <f t="shared" si="145"/>
        <v>41037.551585648151</v>
      </c>
      <c r="L2316" t="b">
        <v>1</v>
      </c>
      <c r="M2316">
        <v>50</v>
      </c>
      <c r="N2316" t="b">
        <v>1</v>
      </c>
      <c r="O2316" t="s">
        <v>8279</v>
      </c>
      <c r="P2316" s="5">
        <f t="shared" si="146"/>
        <v>156.97</v>
      </c>
      <c r="Q2316" s="13" t="s">
        <v>8246</v>
      </c>
      <c r="R2316" s="15">
        <f t="shared" si="147"/>
        <v>37.672800000000002</v>
      </c>
      <c r="S2316" t="s">
        <v>8325</v>
      </c>
      <c r="T2316" t="s">
        <v>8329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 s="13" t="s">
        <v>8224</v>
      </c>
      <c r="E2317">
        <v>2500</v>
      </c>
      <c r="F2317">
        <v>2565</v>
      </c>
      <c r="G2317" t="s">
        <v>8219</v>
      </c>
      <c r="H2317">
        <v>1336238743</v>
      </c>
      <c r="I2317" s="9">
        <f t="shared" si="144"/>
        <v>41034.72619212963</v>
      </c>
      <c r="J2317">
        <v>1333646743</v>
      </c>
      <c r="K2317" s="9">
        <f t="shared" si="145"/>
        <v>41004.72619212963</v>
      </c>
      <c r="L2317" t="b">
        <v>1</v>
      </c>
      <c r="M2317">
        <v>64</v>
      </c>
      <c r="N2317" t="b">
        <v>1</v>
      </c>
      <c r="O2317" t="s">
        <v>8279</v>
      </c>
      <c r="P2317" s="5">
        <f t="shared" si="146"/>
        <v>102.60000000000001</v>
      </c>
      <c r="Q2317" s="13" t="s">
        <v>8246</v>
      </c>
      <c r="R2317" s="15">
        <f t="shared" si="147"/>
        <v>40.078125</v>
      </c>
      <c r="S2317" t="s">
        <v>8325</v>
      </c>
      <c r="T2317" t="s">
        <v>8329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 s="13" t="s">
        <v>8224</v>
      </c>
      <c r="E2318">
        <v>15000</v>
      </c>
      <c r="F2318">
        <v>15606.4</v>
      </c>
      <c r="G2318" t="s">
        <v>8219</v>
      </c>
      <c r="H2318">
        <v>1260383040</v>
      </c>
      <c r="I2318" s="9">
        <f t="shared" si="144"/>
        <v>40156.76666666667</v>
      </c>
      <c r="J2318">
        <v>1253726650</v>
      </c>
      <c r="K2318" s="9">
        <f t="shared" si="145"/>
        <v>40079.725115740745</v>
      </c>
      <c r="L2318" t="b">
        <v>1</v>
      </c>
      <c r="M2318">
        <v>200</v>
      </c>
      <c r="N2318" t="b">
        <v>1</v>
      </c>
      <c r="O2318" t="s">
        <v>8279</v>
      </c>
      <c r="P2318" s="5">
        <f t="shared" si="146"/>
        <v>104.04266666666666</v>
      </c>
      <c r="Q2318" s="13" t="s">
        <v>8246</v>
      </c>
      <c r="R2318" s="15">
        <f t="shared" si="147"/>
        <v>78.031999999999996</v>
      </c>
      <c r="S2318" t="s">
        <v>8325</v>
      </c>
      <c r="T2318" t="s">
        <v>8329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 s="13" t="s">
        <v>8224</v>
      </c>
      <c r="E2319">
        <v>400</v>
      </c>
      <c r="F2319">
        <v>416</v>
      </c>
      <c r="G2319" t="s">
        <v>8219</v>
      </c>
      <c r="H2319">
        <v>1266210000</v>
      </c>
      <c r="I2319" s="9">
        <f t="shared" si="144"/>
        <v>40224.208333333336</v>
      </c>
      <c r="J2319">
        <v>1263474049</v>
      </c>
      <c r="K2319" s="9">
        <f t="shared" si="145"/>
        <v>40192.542233796295</v>
      </c>
      <c r="L2319" t="b">
        <v>1</v>
      </c>
      <c r="M2319">
        <v>22</v>
      </c>
      <c r="N2319" t="b">
        <v>1</v>
      </c>
      <c r="O2319" t="s">
        <v>8279</v>
      </c>
      <c r="P2319" s="5">
        <f t="shared" si="146"/>
        <v>104</v>
      </c>
      <c r="Q2319" s="13" t="s">
        <v>8246</v>
      </c>
      <c r="R2319" s="15">
        <f t="shared" si="147"/>
        <v>18.90909090909091</v>
      </c>
      <c r="S2319" t="s">
        <v>8325</v>
      </c>
      <c r="T2319" t="s">
        <v>8329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 s="13" t="s">
        <v>8224</v>
      </c>
      <c r="E2320">
        <v>5000</v>
      </c>
      <c r="F2320">
        <v>6053</v>
      </c>
      <c r="G2320" t="s">
        <v>8219</v>
      </c>
      <c r="H2320">
        <v>1253937540</v>
      </c>
      <c r="I2320" s="9">
        <f t="shared" si="144"/>
        <v>40082.165972222225</v>
      </c>
      <c r="J2320">
        <v>1251214014</v>
      </c>
      <c r="K2320" s="9">
        <f t="shared" si="145"/>
        <v>40050.643680555557</v>
      </c>
      <c r="L2320" t="b">
        <v>1</v>
      </c>
      <c r="M2320">
        <v>163</v>
      </c>
      <c r="N2320" t="b">
        <v>1</v>
      </c>
      <c r="O2320" t="s">
        <v>8279</v>
      </c>
      <c r="P2320" s="5">
        <f t="shared" si="146"/>
        <v>121.05999999999999</v>
      </c>
      <c r="Q2320" s="13" t="s">
        <v>8246</v>
      </c>
      <c r="R2320" s="15">
        <f t="shared" si="147"/>
        <v>37.134969325153371</v>
      </c>
      <c r="S2320" t="s">
        <v>8325</v>
      </c>
      <c r="T2320" t="s">
        <v>8329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 s="13" t="s">
        <v>8224</v>
      </c>
      <c r="E2321">
        <v>3000</v>
      </c>
      <c r="F2321">
        <v>3231</v>
      </c>
      <c r="G2321" t="s">
        <v>8219</v>
      </c>
      <c r="H2321">
        <v>1387072685</v>
      </c>
      <c r="I2321" s="9">
        <f t="shared" si="144"/>
        <v>41623.082002314812</v>
      </c>
      <c r="J2321">
        <v>1384480685</v>
      </c>
      <c r="K2321" s="9">
        <f t="shared" si="145"/>
        <v>41593.082002314812</v>
      </c>
      <c r="L2321" t="b">
        <v>1</v>
      </c>
      <c r="M2321">
        <v>77</v>
      </c>
      <c r="N2321" t="b">
        <v>1</v>
      </c>
      <c r="O2321" t="s">
        <v>8279</v>
      </c>
      <c r="P2321" s="5">
        <f t="shared" si="146"/>
        <v>107.69999999999999</v>
      </c>
      <c r="Q2321" s="13" t="s">
        <v>8246</v>
      </c>
      <c r="R2321" s="15">
        <f t="shared" si="147"/>
        <v>41.961038961038959</v>
      </c>
      <c r="S2321" t="s">
        <v>8325</v>
      </c>
      <c r="T2321" t="s">
        <v>8329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 s="13" t="s">
        <v>8224</v>
      </c>
      <c r="E2322">
        <v>5000</v>
      </c>
      <c r="F2322">
        <v>5433</v>
      </c>
      <c r="G2322" t="s">
        <v>8219</v>
      </c>
      <c r="H2322">
        <v>1396463800</v>
      </c>
      <c r="I2322" s="9">
        <f t="shared" si="144"/>
        <v>41731.775462962964</v>
      </c>
      <c r="J2322">
        <v>1393443400</v>
      </c>
      <c r="K2322" s="9">
        <f t="shared" si="145"/>
        <v>41696.817129629628</v>
      </c>
      <c r="L2322" t="b">
        <v>1</v>
      </c>
      <c r="M2322">
        <v>89</v>
      </c>
      <c r="N2322" t="b">
        <v>1</v>
      </c>
      <c r="O2322" t="s">
        <v>8279</v>
      </c>
      <c r="P2322" s="5">
        <f t="shared" si="146"/>
        <v>108.66</v>
      </c>
      <c r="Q2322" s="13" t="s">
        <v>8246</v>
      </c>
      <c r="R2322" s="15">
        <f t="shared" si="147"/>
        <v>61.044943820224717</v>
      </c>
      <c r="S2322" t="s">
        <v>8325</v>
      </c>
      <c r="T2322" t="s">
        <v>8329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 s="13" t="s">
        <v>8239</v>
      </c>
      <c r="E2323">
        <v>10557</v>
      </c>
      <c r="F2323">
        <v>4130</v>
      </c>
      <c r="G2323" t="s">
        <v>8222</v>
      </c>
      <c r="H2323">
        <v>1491282901</v>
      </c>
      <c r="I2323" s="9">
        <f t="shared" si="144"/>
        <v>42829.21876157407</v>
      </c>
      <c r="J2323">
        <v>1488694501</v>
      </c>
      <c r="K2323" s="9">
        <f t="shared" si="145"/>
        <v>42799.260428240741</v>
      </c>
      <c r="L2323" t="b">
        <v>0</v>
      </c>
      <c r="M2323">
        <v>64</v>
      </c>
      <c r="N2323" t="b">
        <v>0</v>
      </c>
      <c r="O2323" t="s">
        <v>8298</v>
      </c>
      <c r="P2323" s="5">
        <f t="shared" si="146"/>
        <v>39.120962394619681</v>
      </c>
      <c r="Q2323" s="13" t="s">
        <v>8249</v>
      </c>
      <c r="R2323" s="15">
        <f t="shared" si="147"/>
        <v>64.53125</v>
      </c>
      <c r="S2323" t="s">
        <v>8336</v>
      </c>
      <c r="T2323" t="s">
        <v>8352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 s="13" t="s">
        <v>8224</v>
      </c>
      <c r="E2324">
        <v>2700</v>
      </c>
      <c r="F2324">
        <v>85</v>
      </c>
      <c r="G2324" t="s">
        <v>8222</v>
      </c>
      <c r="H2324">
        <v>1491769769</v>
      </c>
      <c r="I2324" s="9">
        <f t="shared" si="144"/>
        <v>42834.853807870371</v>
      </c>
      <c r="J2324">
        <v>1489181369</v>
      </c>
      <c r="K2324" s="9">
        <f t="shared" si="145"/>
        <v>42804.895474537043</v>
      </c>
      <c r="L2324" t="b">
        <v>0</v>
      </c>
      <c r="M2324">
        <v>4</v>
      </c>
      <c r="N2324" t="b">
        <v>0</v>
      </c>
      <c r="O2324" t="s">
        <v>8298</v>
      </c>
      <c r="P2324" s="5">
        <f t="shared" si="146"/>
        <v>3.1481481481481479</v>
      </c>
      <c r="Q2324" s="13" t="s">
        <v>8246</v>
      </c>
      <c r="R2324" s="15">
        <f t="shared" si="147"/>
        <v>21.25</v>
      </c>
      <c r="S2324" t="s">
        <v>8336</v>
      </c>
      <c r="T2324" t="s">
        <v>8352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 s="13" t="s">
        <v>8224</v>
      </c>
      <c r="E2325">
        <v>250</v>
      </c>
      <c r="F2325">
        <v>120</v>
      </c>
      <c r="G2325" t="s">
        <v>8222</v>
      </c>
      <c r="H2325">
        <v>1490033247</v>
      </c>
      <c r="I2325" s="9">
        <f t="shared" si="144"/>
        <v>42814.755173611105</v>
      </c>
      <c r="J2325">
        <v>1489428447</v>
      </c>
      <c r="K2325" s="9">
        <f t="shared" si="145"/>
        <v>42807.755173611105</v>
      </c>
      <c r="L2325" t="b">
        <v>0</v>
      </c>
      <c r="M2325">
        <v>4</v>
      </c>
      <c r="N2325" t="b">
        <v>0</v>
      </c>
      <c r="O2325" t="s">
        <v>8298</v>
      </c>
      <c r="P2325" s="5">
        <f t="shared" si="146"/>
        <v>48</v>
      </c>
      <c r="Q2325" s="13" t="s">
        <v>8246</v>
      </c>
      <c r="R2325" s="15">
        <f t="shared" si="147"/>
        <v>30</v>
      </c>
      <c r="S2325" t="s">
        <v>8336</v>
      </c>
      <c r="T2325" t="s">
        <v>8352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 s="13" t="s">
        <v>8225</v>
      </c>
      <c r="E2326">
        <v>7500</v>
      </c>
      <c r="F2326">
        <v>1555</v>
      </c>
      <c r="G2326" t="s">
        <v>8222</v>
      </c>
      <c r="H2326">
        <v>1490559285</v>
      </c>
      <c r="I2326" s="9">
        <f t="shared" si="144"/>
        <v>42820.843576388885</v>
      </c>
      <c r="J2326">
        <v>1487970885</v>
      </c>
      <c r="K2326" s="9">
        <f t="shared" si="145"/>
        <v>42790.885243055556</v>
      </c>
      <c r="L2326" t="b">
        <v>0</v>
      </c>
      <c r="M2326">
        <v>61</v>
      </c>
      <c r="N2326" t="b">
        <v>0</v>
      </c>
      <c r="O2326" t="s">
        <v>8298</v>
      </c>
      <c r="P2326" s="5">
        <f t="shared" si="146"/>
        <v>20.733333333333334</v>
      </c>
      <c r="Q2326" s="13" t="s">
        <v>8247</v>
      </c>
      <c r="R2326" s="15">
        <f t="shared" si="147"/>
        <v>25.491803278688526</v>
      </c>
      <c r="S2326" t="s">
        <v>8336</v>
      </c>
      <c r="T2326" t="s">
        <v>8352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 s="13" t="s">
        <v>8224</v>
      </c>
      <c r="E2327">
        <v>1000</v>
      </c>
      <c r="F2327">
        <v>80</v>
      </c>
      <c r="G2327" t="s">
        <v>8222</v>
      </c>
      <c r="H2327">
        <v>1490830331</v>
      </c>
      <c r="I2327" s="9">
        <f t="shared" si="144"/>
        <v>42823.980682870373</v>
      </c>
      <c r="J2327">
        <v>1488241931</v>
      </c>
      <c r="K2327" s="9">
        <f t="shared" si="145"/>
        <v>42794.022349537037</v>
      </c>
      <c r="L2327" t="b">
        <v>0</v>
      </c>
      <c r="M2327">
        <v>7</v>
      </c>
      <c r="N2327" t="b">
        <v>0</v>
      </c>
      <c r="O2327" t="s">
        <v>8298</v>
      </c>
      <c r="P2327" s="5">
        <f t="shared" si="146"/>
        <v>8</v>
      </c>
      <c r="Q2327" s="13" t="s">
        <v>8246</v>
      </c>
      <c r="R2327" s="15">
        <f t="shared" si="147"/>
        <v>11.428571428571429</v>
      </c>
      <c r="S2327" t="s">
        <v>8336</v>
      </c>
      <c r="T2327" t="s">
        <v>8352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 s="13" t="s">
        <v>8224</v>
      </c>
      <c r="E2328">
        <v>15000</v>
      </c>
      <c r="F2328">
        <v>108</v>
      </c>
      <c r="G2328" t="s">
        <v>8222</v>
      </c>
      <c r="H2328">
        <v>1493571600</v>
      </c>
      <c r="I2328" s="9">
        <f t="shared" si="144"/>
        <v>42855.708333333328</v>
      </c>
      <c r="J2328">
        <v>1489106948</v>
      </c>
      <c r="K2328" s="9">
        <f t="shared" si="145"/>
        <v>42804.034120370372</v>
      </c>
      <c r="L2328" t="b">
        <v>0</v>
      </c>
      <c r="M2328">
        <v>1</v>
      </c>
      <c r="N2328" t="b">
        <v>0</v>
      </c>
      <c r="O2328" t="s">
        <v>8298</v>
      </c>
      <c r="P2328" s="5">
        <f t="shared" si="146"/>
        <v>0.72</v>
      </c>
      <c r="Q2328" s="13" t="s">
        <v>8246</v>
      </c>
      <c r="R2328" s="15">
        <f t="shared" si="147"/>
        <v>108</v>
      </c>
      <c r="S2328" t="s">
        <v>8336</v>
      </c>
      <c r="T2328" t="s">
        <v>8352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 s="13" t="s">
        <v>8224</v>
      </c>
      <c r="E2329">
        <v>35000</v>
      </c>
      <c r="F2329">
        <v>184133.01</v>
      </c>
      <c r="G2329" t="s">
        <v>8219</v>
      </c>
      <c r="H2329">
        <v>1409090440</v>
      </c>
      <c r="I2329" s="9">
        <f t="shared" si="144"/>
        <v>41877.917129629634</v>
      </c>
      <c r="J2329">
        <v>1406066440</v>
      </c>
      <c r="K2329" s="9">
        <f t="shared" si="145"/>
        <v>41842.917129629634</v>
      </c>
      <c r="L2329" t="b">
        <v>1</v>
      </c>
      <c r="M2329">
        <v>3355</v>
      </c>
      <c r="N2329" t="b">
        <v>1</v>
      </c>
      <c r="O2329" t="s">
        <v>8298</v>
      </c>
      <c r="P2329" s="5">
        <f t="shared" si="146"/>
        <v>526.09431428571429</v>
      </c>
      <c r="Q2329" s="13" t="s">
        <v>8246</v>
      </c>
      <c r="R2329" s="15">
        <f t="shared" si="147"/>
        <v>54.883162444113267</v>
      </c>
      <c r="S2329" t="s">
        <v>8336</v>
      </c>
      <c r="T2329" t="s">
        <v>8352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 s="13" t="s">
        <v>8224</v>
      </c>
      <c r="E2330">
        <v>10000</v>
      </c>
      <c r="F2330">
        <v>25445</v>
      </c>
      <c r="G2330" t="s">
        <v>8219</v>
      </c>
      <c r="H2330">
        <v>1434307537</v>
      </c>
      <c r="I2330" s="9">
        <f t="shared" si="144"/>
        <v>42169.781678240746</v>
      </c>
      <c r="J2330">
        <v>1431715537</v>
      </c>
      <c r="K2330" s="9">
        <f t="shared" si="145"/>
        <v>42139.781678240746</v>
      </c>
      <c r="L2330" t="b">
        <v>1</v>
      </c>
      <c r="M2330">
        <v>537</v>
      </c>
      <c r="N2330" t="b">
        <v>1</v>
      </c>
      <c r="O2330" t="s">
        <v>8298</v>
      </c>
      <c r="P2330" s="5">
        <f t="shared" si="146"/>
        <v>254.45000000000002</v>
      </c>
      <c r="Q2330" s="13" t="s">
        <v>8246</v>
      </c>
      <c r="R2330" s="15">
        <f t="shared" si="147"/>
        <v>47.383612662942269</v>
      </c>
      <c r="S2330" t="s">
        <v>8336</v>
      </c>
      <c r="T2330" t="s">
        <v>8352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 s="13" t="s">
        <v>8224</v>
      </c>
      <c r="E2331">
        <v>25000</v>
      </c>
      <c r="F2331">
        <v>26480</v>
      </c>
      <c r="G2331" t="s">
        <v>8219</v>
      </c>
      <c r="H2331">
        <v>1405609146</v>
      </c>
      <c r="I2331" s="9">
        <f t="shared" si="144"/>
        <v>41837.624374999999</v>
      </c>
      <c r="J2331">
        <v>1403017146</v>
      </c>
      <c r="K2331" s="9">
        <f t="shared" si="145"/>
        <v>41807.624374999999</v>
      </c>
      <c r="L2331" t="b">
        <v>1</v>
      </c>
      <c r="M2331">
        <v>125</v>
      </c>
      <c r="N2331" t="b">
        <v>1</v>
      </c>
      <c r="O2331" t="s">
        <v>8298</v>
      </c>
      <c r="P2331" s="5">
        <f t="shared" si="146"/>
        <v>105.91999999999999</v>
      </c>
      <c r="Q2331" s="13" t="s">
        <v>8246</v>
      </c>
      <c r="R2331" s="15">
        <f t="shared" si="147"/>
        <v>211.84</v>
      </c>
      <c r="S2331" t="s">
        <v>8336</v>
      </c>
      <c r="T2331" t="s">
        <v>8352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 s="13" t="s">
        <v>8224</v>
      </c>
      <c r="E2332">
        <v>35000</v>
      </c>
      <c r="F2332">
        <v>35848</v>
      </c>
      <c r="G2332" t="s">
        <v>8219</v>
      </c>
      <c r="H2332">
        <v>1451001600</v>
      </c>
      <c r="I2332" s="9">
        <f t="shared" si="144"/>
        <v>42363</v>
      </c>
      <c r="J2332">
        <v>1448400943</v>
      </c>
      <c r="K2332" s="9">
        <f t="shared" si="145"/>
        <v>42332.89980324074</v>
      </c>
      <c r="L2332" t="b">
        <v>1</v>
      </c>
      <c r="M2332">
        <v>163</v>
      </c>
      <c r="N2332" t="b">
        <v>1</v>
      </c>
      <c r="O2332" t="s">
        <v>8298</v>
      </c>
      <c r="P2332" s="5">
        <f t="shared" si="146"/>
        <v>102.42285714285715</v>
      </c>
      <c r="Q2332" s="13" t="s">
        <v>8246</v>
      </c>
      <c r="R2332" s="15">
        <f t="shared" si="147"/>
        <v>219.92638036809817</v>
      </c>
      <c r="S2332" t="s">
        <v>8336</v>
      </c>
      <c r="T2332" t="s">
        <v>8352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 s="13" t="s">
        <v>8224</v>
      </c>
      <c r="E2333">
        <v>8000</v>
      </c>
      <c r="F2333">
        <v>11545.1</v>
      </c>
      <c r="G2333" t="s">
        <v>8219</v>
      </c>
      <c r="H2333">
        <v>1408320490</v>
      </c>
      <c r="I2333" s="9">
        <f t="shared" si="144"/>
        <v>41869.005671296298</v>
      </c>
      <c r="J2333">
        <v>1405728490</v>
      </c>
      <c r="K2333" s="9">
        <f t="shared" si="145"/>
        <v>41839.005671296298</v>
      </c>
      <c r="L2333" t="b">
        <v>1</v>
      </c>
      <c r="M2333">
        <v>283</v>
      </c>
      <c r="N2333" t="b">
        <v>1</v>
      </c>
      <c r="O2333" t="s">
        <v>8298</v>
      </c>
      <c r="P2333" s="5">
        <f t="shared" si="146"/>
        <v>144.31375</v>
      </c>
      <c r="Q2333" s="13" t="s">
        <v>8246</v>
      </c>
      <c r="R2333" s="15">
        <f t="shared" si="147"/>
        <v>40.795406360424032</v>
      </c>
      <c r="S2333" t="s">
        <v>8336</v>
      </c>
      <c r="T2333" t="s">
        <v>8352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 s="13" t="s">
        <v>8224</v>
      </c>
      <c r="E2334">
        <v>25000</v>
      </c>
      <c r="F2334">
        <v>26577</v>
      </c>
      <c r="G2334" t="s">
        <v>8219</v>
      </c>
      <c r="H2334">
        <v>1423235071</v>
      </c>
      <c r="I2334" s="9">
        <f t="shared" si="144"/>
        <v>42041.628136574072</v>
      </c>
      <c r="J2334">
        <v>1420643071</v>
      </c>
      <c r="K2334" s="9">
        <f t="shared" si="145"/>
        <v>42011.628136574072</v>
      </c>
      <c r="L2334" t="b">
        <v>1</v>
      </c>
      <c r="M2334">
        <v>352</v>
      </c>
      <c r="N2334" t="b">
        <v>1</v>
      </c>
      <c r="O2334" t="s">
        <v>8298</v>
      </c>
      <c r="P2334" s="5">
        <f t="shared" si="146"/>
        <v>106.30800000000001</v>
      </c>
      <c r="Q2334" s="13" t="s">
        <v>8246</v>
      </c>
      <c r="R2334" s="15">
        <f t="shared" si="147"/>
        <v>75.502840909090907</v>
      </c>
      <c r="S2334" t="s">
        <v>8336</v>
      </c>
      <c r="T2334" t="s">
        <v>8352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 s="13" t="s">
        <v>8224</v>
      </c>
      <c r="E2335">
        <v>600</v>
      </c>
      <c r="F2335">
        <v>1273</v>
      </c>
      <c r="G2335" t="s">
        <v>8219</v>
      </c>
      <c r="H2335">
        <v>1401385800</v>
      </c>
      <c r="I2335" s="9">
        <f t="shared" si="144"/>
        <v>41788.743055555555</v>
      </c>
      <c r="J2335">
        <v>1399563390</v>
      </c>
      <c r="K2335" s="9">
        <f t="shared" si="145"/>
        <v>41767.650347222225</v>
      </c>
      <c r="L2335" t="b">
        <v>1</v>
      </c>
      <c r="M2335">
        <v>94</v>
      </c>
      <c r="N2335" t="b">
        <v>1</v>
      </c>
      <c r="O2335" t="s">
        <v>8298</v>
      </c>
      <c r="P2335" s="5">
        <f t="shared" si="146"/>
        <v>212.16666666666666</v>
      </c>
      <c r="Q2335" s="13" t="s">
        <v>8246</v>
      </c>
      <c r="R2335" s="15">
        <f t="shared" si="147"/>
        <v>13.542553191489361</v>
      </c>
      <c r="S2335" t="s">
        <v>8336</v>
      </c>
      <c r="T2335" t="s">
        <v>8352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 s="13" t="s">
        <v>8224</v>
      </c>
      <c r="E2336">
        <v>4000</v>
      </c>
      <c r="F2336">
        <v>4078</v>
      </c>
      <c r="G2336" t="s">
        <v>8219</v>
      </c>
      <c r="H2336">
        <v>1415208840</v>
      </c>
      <c r="I2336" s="9">
        <f t="shared" si="144"/>
        <v>41948.731944444444</v>
      </c>
      <c r="J2336">
        <v>1412611498</v>
      </c>
      <c r="K2336" s="9">
        <f t="shared" si="145"/>
        <v>41918.670115740737</v>
      </c>
      <c r="L2336" t="b">
        <v>1</v>
      </c>
      <c r="M2336">
        <v>67</v>
      </c>
      <c r="N2336" t="b">
        <v>1</v>
      </c>
      <c r="O2336" t="s">
        <v>8298</v>
      </c>
      <c r="P2336" s="5">
        <f t="shared" si="146"/>
        <v>101.95</v>
      </c>
      <c r="Q2336" s="13" t="s">
        <v>8246</v>
      </c>
      <c r="R2336" s="15">
        <f t="shared" si="147"/>
        <v>60.865671641791046</v>
      </c>
      <c r="S2336" t="s">
        <v>8336</v>
      </c>
      <c r="T2336" t="s">
        <v>8352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 s="13" t="s">
        <v>8224</v>
      </c>
      <c r="E2337">
        <v>25000</v>
      </c>
      <c r="F2337">
        <v>25568</v>
      </c>
      <c r="G2337" t="s">
        <v>8219</v>
      </c>
      <c r="H2337">
        <v>1402494243</v>
      </c>
      <c r="I2337" s="9">
        <f t="shared" si="144"/>
        <v>41801.572256944448</v>
      </c>
      <c r="J2337">
        <v>1399902243</v>
      </c>
      <c r="K2337" s="9">
        <f t="shared" si="145"/>
        <v>41771.572256944448</v>
      </c>
      <c r="L2337" t="b">
        <v>1</v>
      </c>
      <c r="M2337">
        <v>221</v>
      </c>
      <c r="N2337" t="b">
        <v>1</v>
      </c>
      <c r="O2337" t="s">
        <v>8298</v>
      </c>
      <c r="P2337" s="5">
        <f t="shared" si="146"/>
        <v>102.27200000000001</v>
      </c>
      <c r="Q2337" s="13" t="s">
        <v>8246</v>
      </c>
      <c r="R2337" s="15">
        <f t="shared" si="147"/>
        <v>115.69230769230769</v>
      </c>
      <c r="S2337" t="s">
        <v>8336</v>
      </c>
      <c r="T2337" t="s">
        <v>8352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 s="13" t="s">
        <v>8224</v>
      </c>
      <c r="E2338">
        <v>20000</v>
      </c>
      <c r="F2338">
        <v>104146.51</v>
      </c>
      <c r="G2338" t="s">
        <v>8219</v>
      </c>
      <c r="H2338">
        <v>1394316695</v>
      </c>
      <c r="I2338" s="9">
        <f t="shared" si="144"/>
        <v>41706.924710648149</v>
      </c>
      <c r="J2338">
        <v>1390860695</v>
      </c>
      <c r="K2338" s="9">
        <f t="shared" si="145"/>
        <v>41666.924710648149</v>
      </c>
      <c r="L2338" t="b">
        <v>1</v>
      </c>
      <c r="M2338">
        <v>2165</v>
      </c>
      <c r="N2338" t="b">
        <v>1</v>
      </c>
      <c r="O2338" t="s">
        <v>8298</v>
      </c>
      <c r="P2338" s="5">
        <f t="shared" si="146"/>
        <v>520.73254999999995</v>
      </c>
      <c r="Q2338" s="13" t="s">
        <v>8246</v>
      </c>
      <c r="R2338" s="15">
        <f t="shared" si="147"/>
        <v>48.104623556581984</v>
      </c>
      <c r="S2338" t="s">
        <v>8336</v>
      </c>
      <c r="T2338" t="s">
        <v>8352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 s="13" t="s">
        <v>8224</v>
      </c>
      <c r="E2339">
        <v>12000</v>
      </c>
      <c r="F2339">
        <v>13279</v>
      </c>
      <c r="G2339" t="s">
        <v>8219</v>
      </c>
      <c r="H2339">
        <v>1403796143</v>
      </c>
      <c r="I2339" s="9">
        <f t="shared" si="144"/>
        <v>41816.640543981484</v>
      </c>
      <c r="J2339">
        <v>1401204143</v>
      </c>
      <c r="K2339" s="9">
        <f t="shared" si="145"/>
        <v>41786.640543981484</v>
      </c>
      <c r="L2339" t="b">
        <v>1</v>
      </c>
      <c r="M2339">
        <v>179</v>
      </c>
      <c r="N2339" t="b">
        <v>1</v>
      </c>
      <c r="O2339" t="s">
        <v>8298</v>
      </c>
      <c r="P2339" s="5">
        <f t="shared" si="146"/>
        <v>110.65833333333333</v>
      </c>
      <c r="Q2339" s="13" t="s">
        <v>8246</v>
      </c>
      <c r="R2339" s="15">
        <f t="shared" si="147"/>
        <v>74.184357541899445</v>
      </c>
      <c r="S2339" t="s">
        <v>8336</v>
      </c>
      <c r="T2339" t="s">
        <v>8352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 s="13" t="s">
        <v>8224</v>
      </c>
      <c r="E2340">
        <v>15000</v>
      </c>
      <c r="F2340">
        <v>15171.5</v>
      </c>
      <c r="G2340" t="s">
        <v>8219</v>
      </c>
      <c r="H2340">
        <v>1404077484</v>
      </c>
      <c r="I2340" s="9">
        <f t="shared" si="144"/>
        <v>41819.896805555552</v>
      </c>
      <c r="J2340">
        <v>1401485484</v>
      </c>
      <c r="K2340" s="9">
        <f t="shared" si="145"/>
        <v>41789.896805555552</v>
      </c>
      <c r="L2340" t="b">
        <v>1</v>
      </c>
      <c r="M2340">
        <v>123</v>
      </c>
      <c r="N2340" t="b">
        <v>1</v>
      </c>
      <c r="O2340" t="s">
        <v>8298</v>
      </c>
      <c r="P2340" s="5">
        <f t="shared" si="146"/>
        <v>101.14333333333335</v>
      </c>
      <c r="Q2340" s="13" t="s">
        <v>8246</v>
      </c>
      <c r="R2340" s="15">
        <f t="shared" si="147"/>
        <v>123.34552845528455</v>
      </c>
      <c r="S2340" t="s">
        <v>8336</v>
      </c>
      <c r="T2340" t="s">
        <v>8352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 s="13" t="s">
        <v>8224</v>
      </c>
      <c r="E2341">
        <v>25000</v>
      </c>
      <c r="F2341">
        <v>73552</v>
      </c>
      <c r="G2341" t="s">
        <v>8219</v>
      </c>
      <c r="H2341">
        <v>1482134340</v>
      </c>
      <c r="I2341" s="9">
        <f t="shared" si="144"/>
        <v>42723.332638888889</v>
      </c>
      <c r="J2341">
        <v>1479496309</v>
      </c>
      <c r="K2341" s="9">
        <f t="shared" si="145"/>
        <v>42692.79987268518</v>
      </c>
      <c r="L2341" t="b">
        <v>1</v>
      </c>
      <c r="M2341">
        <v>1104</v>
      </c>
      <c r="N2341" t="b">
        <v>1</v>
      </c>
      <c r="O2341" t="s">
        <v>8298</v>
      </c>
      <c r="P2341" s="5">
        <f t="shared" si="146"/>
        <v>294.20799999999997</v>
      </c>
      <c r="Q2341" s="13" t="s">
        <v>8246</v>
      </c>
      <c r="R2341" s="15">
        <f t="shared" si="147"/>
        <v>66.623188405797094</v>
      </c>
      <c r="S2341" t="s">
        <v>8336</v>
      </c>
      <c r="T2341" t="s">
        <v>8352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 s="13" t="s">
        <v>8224</v>
      </c>
      <c r="E2342">
        <v>40000</v>
      </c>
      <c r="F2342">
        <v>42311</v>
      </c>
      <c r="G2342" t="s">
        <v>8219</v>
      </c>
      <c r="H2342">
        <v>1477841138</v>
      </c>
      <c r="I2342" s="9">
        <f t="shared" si="144"/>
        <v>42673.642800925925</v>
      </c>
      <c r="J2342">
        <v>1475249138</v>
      </c>
      <c r="K2342" s="9">
        <f t="shared" si="145"/>
        <v>42643.642800925925</v>
      </c>
      <c r="L2342" t="b">
        <v>1</v>
      </c>
      <c r="M2342">
        <v>403</v>
      </c>
      <c r="N2342" t="b">
        <v>1</v>
      </c>
      <c r="O2342" t="s">
        <v>8298</v>
      </c>
      <c r="P2342" s="5">
        <f t="shared" si="146"/>
        <v>105.77749999999999</v>
      </c>
      <c r="Q2342" s="13" t="s">
        <v>8246</v>
      </c>
      <c r="R2342" s="15">
        <f t="shared" si="147"/>
        <v>104.99007444168734</v>
      </c>
      <c r="S2342" t="s">
        <v>8336</v>
      </c>
      <c r="T2342" t="s">
        <v>8352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 s="13" t="s">
        <v>8224</v>
      </c>
      <c r="E2343">
        <v>5000</v>
      </c>
      <c r="F2343">
        <v>0</v>
      </c>
      <c r="G2343" t="s">
        <v>8220</v>
      </c>
      <c r="H2343">
        <v>1436729504</v>
      </c>
      <c r="I2343" s="9">
        <f t="shared" si="144"/>
        <v>42197.813703703709</v>
      </c>
      <c r="J2343">
        <v>1434137504</v>
      </c>
      <c r="K2343" s="9">
        <f t="shared" si="145"/>
        <v>42167.813703703709</v>
      </c>
      <c r="L2343" t="b">
        <v>0</v>
      </c>
      <c r="M2343">
        <v>0</v>
      </c>
      <c r="N2343" t="b">
        <v>0</v>
      </c>
      <c r="O2343" t="s">
        <v>8272</v>
      </c>
      <c r="P2343" s="5">
        <f t="shared" si="146"/>
        <v>0</v>
      </c>
      <c r="Q2343" s="13" t="s">
        <v>8246</v>
      </c>
      <c r="R2343" s="15" t="str">
        <f t="shared" si="147"/>
        <v>0</v>
      </c>
      <c r="S2343" t="s">
        <v>8319</v>
      </c>
      <c r="T2343" t="s">
        <v>8320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 s="13" t="s">
        <v>8224</v>
      </c>
      <c r="E2344">
        <v>5500</v>
      </c>
      <c r="F2344">
        <v>0</v>
      </c>
      <c r="G2344" t="s">
        <v>8220</v>
      </c>
      <c r="H2344">
        <v>1412571600</v>
      </c>
      <c r="I2344" s="9">
        <f t="shared" si="144"/>
        <v>41918.208333333336</v>
      </c>
      <c r="J2344">
        <v>1410799870</v>
      </c>
      <c r="K2344" s="9">
        <f t="shared" si="145"/>
        <v>41897.702199074076</v>
      </c>
      <c r="L2344" t="b">
        <v>0</v>
      </c>
      <c r="M2344">
        <v>0</v>
      </c>
      <c r="N2344" t="b">
        <v>0</v>
      </c>
      <c r="O2344" t="s">
        <v>8272</v>
      </c>
      <c r="P2344" s="5">
        <f t="shared" si="146"/>
        <v>0</v>
      </c>
      <c r="Q2344" s="13" t="s">
        <v>8246</v>
      </c>
      <c r="R2344" s="15" t="str">
        <f t="shared" si="147"/>
        <v>0</v>
      </c>
      <c r="S2344" t="s">
        <v>8319</v>
      </c>
      <c r="T2344" t="s">
        <v>8320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 s="13" t="s">
        <v>8224</v>
      </c>
      <c r="E2345">
        <v>10000</v>
      </c>
      <c r="F2345">
        <v>300</v>
      </c>
      <c r="G2345" t="s">
        <v>8220</v>
      </c>
      <c r="H2345">
        <v>1452282420</v>
      </c>
      <c r="I2345" s="9">
        <f t="shared" si="144"/>
        <v>42377.82430555555</v>
      </c>
      <c r="J2345">
        <v>1447962505</v>
      </c>
      <c r="K2345" s="9">
        <f t="shared" si="145"/>
        <v>42327.825289351851</v>
      </c>
      <c r="L2345" t="b">
        <v>0</v>
      </c>
      <c r="M2345">
        <v>1</v>
      </c>
      <c r="N2345" t="b">
        <v>0</v>
      </c>
      <c r="O2345" t="s">
        <v>8272</v>
      </c>
      <c r="P2345" s="5">
        <f t="shared" si="146"/>
        <v>3</v>
      </c>
      <c r="Q2345" s="13" t="s">
        <v>8246</v>
      </c>
      <c r="R2345" s="15">
        <f t="shared" si="147"/>
        <v>300</v>
      </c>
      <c r="S2345" t="s">
        <v>8319</v>
      </c>
      <c r="T2345" t="s">
        <v>8320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 s="13" t="s">
        <v>8229</v>
      </c>
      <c r="E2346">
        <v>1000</v>
      </c>
      <c r="F2346">
        <v>1</v>
      </c>
      <c r="G2346" t="s">
        <v>8220</v>
      </c>
      <c r="H2346">
        <v>1466789269</v>
      </c>
      <c r="I2346" s="9">
        <f t="shared" si="144"/>
        <v>42545.727650462963</v>
      </c>
      <c r="J2346">
        <v>1464197269</v>
      </c>
      <c r="K2346" s="9">
        <f t="shared" si="145"/>
        <v>42515.727650462963</v>
      </c>
      <c r="L2346" t="b">
        <v>0</v>
      </c>
      <c r="M2346">
        <v>1</v>
      </c>
      <c r="N2346" t="b">
        <v>0</v>
      </c>
      <c r="O2346" t="s">
        <v>8272</v>
      </c>
      <c r="P2346" s="5">
        <f t="shared" si="146"/>
        <v>0.1</v>
      </c>
      <c r="Q2346" s="13" t="s">
        <v>8251</v>
      </c>
      <c r="R2346" s="15">
        <f t="shared" si="147"/>
        <v>1</v>
      </c>
      <c r="S2346" t="s">
        <v>8319</v>
      </c>
      <c r="T2346" t="s">
        <v>8320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 s="13" t="s">
        <v>8224</v>
      </c>
      <c r="E2347">
        <v>3000</v>
      </c>
      <c r="F2347">
        <v>0</v>
      </c>
      <c r="G2347" t="s">
        <v>8220</v>
      </c>
      <c r="H2347">
        <v>1427845140</v>
      </c>
      <c r="I2347" s="9">
        <f t="shared" si="144"/>
        <v>42094.985416666663</v>
      </c>
      <c r="J2347">
        <v>1424822556</v>
      </c>
      <c r="K2347" s="9">
        <f t="shared" si="145"/>
        <v>42060.001805555556</v>
      </c>
      <c r="L2347" t="b">
        <v>0</v>
      </c>
      <c r="M2347">
        <v>0</v>
      </c>
      <c r="N2347" t="b">
        <v>0</v>
      </c>
      <c r="O2347" t="s">
        <v>8272</v>
      </c>
      <c r="P2347" s="5">
        <f t="shared" si="146"/>
        <v>0</v>
      </c>
      <c r="Q2347" s="13" t="s">
        <v>8246</v>
      </c>
      <c r="R2347" s="15" t="str">
        <f t="shared" si="147"/>
        <v>0</v>
      </c>
      <c r="S2347" t="s">
        <v>8319</v>
      </c>
      <c r="T2347" t="s">
        <v>8320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 s="13" t="s">
        <v>8224</v>
      </c>
      <c r="E2348">
        <v>60000</v>
      </c>
      <c r="F2348">
        <v>39</v>
      </c>
      <c r="G2348" t="s">
        <v>8220</v>
      </c>
      <c r="H2348">
        <v>1476731431</v>
      </c>
      <c r="I2348" s="9">
        <f t="shared" si="144"/>
        <v>42660.79896990741</v>
      </c>
      <c r="J2348">
        <v>1472843431</v>
      </c>
      <c r="K2348" s="9">
        <f t="shared" si="145"/>
        <v>42615.79896990741</v>
      </c>
      <c r="L2348" t="b">
        <v>0</v>
      </c>
      <c r="M2348">
        <v>3</v>
      </c>
      <c r="N2348" t="b">
        <v>0</v>
      </c>
      <c r="O2348" t="s">
        <v>8272</v>
      </c>
      <c r="P2348" s="5">
        <f t="shared" si="146"/>
        <v>6.5000000000000002E-2</v>
      </c>
      <c r="Q2348" s="13" t="s">
        <v>8246</v>
      </c>
      <c r="R2348" s="15">
        <f t="shared" si="147"/>
        <v>13</v>
      </c>
      <c r="S2348" t="s">
        <v>8319</v>
      </c>
      <c r="T2348" t="s">
        <v>8320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 s="13" t="s">
        <v>8224</v>
      </c>
      <c r="E2349">
        <v>1000</v>
      </c>
      <c r="F2349">
        <v>15</v>
      </c>
      <c r="G2349" t="s">
        <v>8220</v>
      </c>
      <c r="H2349">
        <v>1472135676</v>
      </c>
      <c r="I2349" s="9">
        <f t="shared" si="144"/>
        <v>42607.607361111113</v>
      </c>
      <c r="J2349">
        <v>1469543676</v>
      </c>
      <c r="K2349" s="9">
        <f t="shared" si="145"/>
        <v>42577.607361111113</v>
      </c>
      <c r="L2349" t="b">
        <v>0</v>
      </c>
      <c r="M2349">
        <v>1</v>
      </c>
      <c r="N2349" t="b">
        <v>0</v>
      </c>
      <c r="O2349" t="s">
        <v>8272</v>
      </c>
      <c r="P2349" s="5">
        <f t="shared" si="146"/>
        <v>1.5</v>
      </c>
      <c r="Q2349" s="13" t="s">
        <v>8246</v>
      </c>
      <c r="R2349" s="15">
        <f t="shared" si="147"/>
        <v>15</v>
      </c>
      <c r="S2349" t="s">
        <v>8319</v>
      </c>
      <c r="T2349" t="s">
        <v>8320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 s="13" t="s">
        <v>8224</v>
      </c>
      <c r="E2350">
        <v>70000</v>
      </c>
      <c r="F2350">
        <v>270</v>
      </c>
      <c r="G2350" t="s">
        <v>8220</v>
      </c>
      <c r="H2350">
        <v>1456006938</v>
      </c>
      <c r="I2350" s="9">
        <f t="shared" si="144"/>
        <v>42420.932152777779</v>
      </c>
      <c r="J2350">
        <v>1450822938</v>
      </c>
      <c r="K2350" s="9">
        <f t="shared" si="145"/>
        <v>42360.932152777779</v>
      </c>
      <c r="L2350" t="b">
        <v>0</v>
      </c>
      <c r="M2350">
        <v>5</v>
      </c>
      <c r="N2350" t="b">
        <v>0</v>
      </c>
      <c r="O2350" t="s">
        <v>8272</v>
      </c>
      <c r="P2350" s="5">
        <f t="shared" si="146"/>
        <v>0.38571428571428573</v>
      </c>
      <c r="Q2350" s="13" t="s">
        <v>8246</v>
      </c>
      <c r="R2350" s="15">
        <f t="shared" si="147"/>
        <v>54</v>
      </c>
      <c r="S2350" t="s">
        <v>8319</v>
      </c>
      <c r="T2350" t="s">
        <v>8320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 s="13" t="s">
        <v>8235</v>
      </c>
      <c r="E2351">
        <v>474900</v>
      </c>
      <c r="F2351">
        <v>0</v>
      </c>
      <c r="G2351" t="s">
        <v>8220</v>
      </c>
      <c r="H2351">
        <v>1439318228</v>
      </c>
      <c r="I2351" s="9">
        <f t="shared" si="144"/>
        <v>42227.775787037041</v>
      </c>
      <c r="J2351">
        <v>1436812628</v>
      </c>
      <c r="K2351" s="9">
        <f t="shared" si="145"/>
        <v>42198.775787037041</v>
      </c>
      <c r="L2351" t="b">
        <v>0</v>
      </c>
      <c r="M2351">
        <v>0</v>
      </c>
      <c r="N2351" t="b">
        <v>0</v>
      </c>
      <c r="O2351" t="s">
        <v>8272</v>
      </c>
      <c r="P2351" s="5">
        <f t="shared" si="146"/>
        <v>0</v>
      </c>
      <c r="Q2351" s="13" t="s">
        <v>8255</v>
      </c>
      <c r="R2351" s="15" t="str">
        <f t="shared" si="147"/>
        <v>0</v>
      </c>
      <c r="S2351" t="s">
        <v>8319</v>
      </c>
      <c r="T2351" t="s">
        <v>8320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 s="13" t="s">
        <v>8241</v>
      </c>
      <c r="E2352">
        <v>50000</v>
      </c>
      <c r="F2352">
        <v>0</v>
      </c>
      <c r="G2352" t="s">
        <v>8220</v>
      </c>
      <c r="H2352">
        <v>1483474370</v>
      </c>
      <c r="I2352" s="9">
        <f t="shared" si="144"/>
        <v>42738.842245370368</v>
      </c>
      <c r="J2352">
        <v>1480882370</v>
      </c>
      <c r="K2352" s="9">
        <f t="shared" si="145"/>
        <v>42708.842245370368</v>
      </c>
      <c r="L2352" t="b">
        <v>0</v>
      </c>
      <c r="M2352">
        <v>0</v>
      </c>
      <c r="N2352" t="b">
        <v>0</v>
      </c>
      <c r="O2352" t="s">
        <v>8272</v>
      </c>
      <c r="P2352" s="5">
        <f t="shared" si="146"/>
        <v>0</v>
      </c>
      <c r="Q2352" s="13" t="s">
        <v>8249</v>
      </c>
      <c r="R2352" s="15" t="str">
        <f t="shared" si="147"/>
        <v>0</v>
      </c>
      <c r="S2352" t="s">
        <v>8319</v>
      </c>
      <c r="T2352" t="s">
        <v>8320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 s="13" t="s">
        <v>8228</v>
      </c>
      <c r="E2353">
        <v>18900</v>
      </c>
      <c r="F2353">
        <v>108</v>
      </c>
      <c r="G2353" t="s">
        <v>8220</v>
      </c>
      <c r="H2353">
        <v>1430360739</v>
      </c>
      <c r="I2353" s="9">
        <f t="shared" si="144"/>
        <v>42124.101145833338</v>
      </c>
      <c r="J2353">
        <v>1427768739</v>
      </c>
      <c r="K2353" s="9">
        <f t="shared" si="145"/>
        <v>42094.101145833338</v>
      </c>
      <c r="L2353" t="b">
        <v>0</v>
      </c>
      <c r="M2353">
        <v>7</v>
      </c>
      <c r="N2353" t="b">
        <v>0</v>
      </c>
      <c r="O2353" t="s">
        <v>8272</v>
      </c>
      <c r="P2353" s="5">
        <f t="shared" si="146"/>
        <v>0.5714285714285714</v>
      </c>
      <c r="Q2353" s="13" t="s">
        <v>8250</v>
      </c>
      <c r="R2353" s="15">
        <f t="shared" si="147"/>
        <v>15.428571428571429</v>
      </c>
      <c r="S2353" t="s">
        <v>8319</v>
      </c>
      <c r="T2353" t="s">
        <v>8320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 s="13" t="s">
        <v>8224</v>
      </c>
      <c r="E2354">
        <v>2000</v>
      </c>
      <c r="F2354">
        <v>0</v>
      </c>
      <c r="G2354" t="s">
        <v>8220</v>
      </c>
      <c r="H2354">
        <v>1433603552</v>
      </c>
      <c r="I2354" s="9">
        <f t="shared" si="144"/>
        <v>42161.633703703701</v>
      </c>
      <c r="J2354">
        <v>1428419552</v>
      </c>
      <c r="K2354" s="9">
        <f t="shared" si="145"/>
        <v>42101.633703703701</v>
      </c>
      <c r="L2354" t="b">
        <v>0</v>
      </c>
      <c r="M2354">
        <v>0</v>
      </c>
      <c r="N2354" t="b">
        <v>0</v>
      </c>
      <c r="O2354" t="s">
        <v>8272</v>
      </c>
      <c r="P2354" s="5">
        <f t="shared" si="146"/>
        <v>0</v>
      </c>
      <c r="Q2354" s="13" t="s">
        <v>8246</v>
      </c>
      <c r="R2354" s="15" t="str">
        <f t="shared" si="147"/>
        <v>0</v>
      </c>
      <c r="S2354" t="s">
        <v>8319</v>
      </c>
      <c r="T2354" t="s">
        <v>8320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 s="13" t="s">
        <v>8224</v>
      </c>
      <c r="E2355">
        <v>1000</v>
      </c>
      <c r="F2355">
        <v>0</v>
      </c>
      <c r="G2355" t="s">
        <v>8220</v>
      </c>
      <c r="H2355">
        <v>1429632822</v>
      </c>
      <c r="I2355" s="9">
        <f t="shared" si="144"/>
        <v>42115.676180555558</v>
      </c>
      <c r="J2355">
        <v>1428596022</v>
      </c>
      <c r="K2355" s="9">
        <f t="shared" si="145"/>
        <v>42103.676180555558</v>
      </c>
      <c r="L2355" t="b">
        <v>0</v>
      </c>
      <c r="M2355">
        <v>0</v>
      </c>
      <c r="N2355" t="b">
        <v>0</v>
      </c>
      <c r="O2355" t="s">
        <v>8272</v>
      </c>
      <c r="P2355" s="5">
        <f t="shared" si="146"/>
        <v>0</v>
      </c>
      <c r="Q2355" s="13" t="s">
        <v>8246</v>
      </c>
      <c r="R2355" s="15" t="str">
        <f t="shared" si="147"/>
        <v>0</v>
      </c>
      <c r="S2355" t="s">
        <v>8319</v>
      </c>
      <c r="T2355" t="s">
        <v>8320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 s="13" t="s">
        <v>8224</v>
      </c>
      <c r="E2356">
        <v>35000</v>
      </c>
      <c r="F2356">
        <v>25</v>
      </c>
      <c r="G2356" t="s">
        <v>8220</v>
      </c>
      <c r="H2356">
        <v>1420910460</v>
      </c>
      <c r="I2356" s="9">
        <f t="shared" si="144"/>
        <v>42014.722916666666</v>
      </c>
      <c r="J2356">
        <v>1415726460</v>
      </c>
      <c r="K2356" s="9">
        <f t="shared" si="145"/>
        <v>41954.722916666666</v>
      </c>
      <c r="L2356" t="b">
        <v>0</v>
      </c>
      <c r="M2356">
        <v>1</v>
      </c>
      <c r="N2356" t="b">
        <v>0</v>
      </c>
      <c r="O2356" t="s">
        <v>8272</v>
      </c>
      <c r="P2356" s="5">
        <f t="shared" si="146"/>
        <v>7.1428571428571425E-2</v>
      </c>
      <c r="Q2356" s="13" t="s">
        <v>8246</v>
      </c>
      <c r="R2356" s="15">
        <f t="shared" si="147"/>
        <v>25</v>
      </c>
      <c r="S2356" t="s">
        <v>8319</v>
      </c>
      <c r="T2356" t="s">
        <v>8320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 s="13" t="s">
        <v>8226</v>
      </c>
      <c r="E2357">
        <v>8000</v>
      </c>
      <c r="F2357">
        <v>55</v>
      </c>
      <c r="G2357" t="s">
        <v>8220</v>
      </c>
      <c r="H2357">
        <v>1430604136</v>
      </c>
      <c r="I2357" s="9">
        <f t="shared" si="144"/>
        <v>42126.918240740735</v>
      </c>
      <c r="J2357">
        <v>1428012136</v>
      </c>
      <c r="K2357" s="9">
        <f t="shared" si="145"/>
        <v>42096.918240740735</v>
      </c>
      <c r="L2357" t="b">
        <v>0</v>
      </c>
      <c r="M2357">
        <v>2</v>
      </c>
      <c r="N2357" t="b">
        <v>0</v>
      </c>
      <c r="O2357" t="s">
        <v>8272</v>
      </c>
      <c r="P2357" s="5">
        <f t="shared" si="146"/>
        <v>0.6875</v>
      </c>
      <c r="Q2357" s="13" t="s">
        <v>8248</v>
      </c>
      <c r="R2357" s="15">
        <f t="shared" si="147"/>
        <v>27.5</v>
      </c>
      <c r="S2357" t="s">
        <v>8319</v>
      </c>
      <c r="T2357" t="s">
        <v>8320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 s="13" t="s">
        <v>8233</v>
      </c>
      <c r="E2358">
        <v>10000</v>
      </c>
      <c r="F2358">
        <v>0</v>
      </c>
      <c r="G2358" t="s">
        <v>8220</v>
      </c>
      <c r="H2358">
        <v>1433530104</v>
      </c>
      <c r="I2358" s="9">
        <f t="shared" si="144"/>
        <v>42160.78361111111</v>
      </c>
      <c r="J2358">
        <v>1430938104</v>
      </c>
      <c r="K2358" s="9">
        <f t="shared" si="145"/>
        <v>42130.78361111111</v>
      </c>
      <c r="L2358" t="b">
        <v>0</v>
      </c>
      <c r="M2358">
        <v>0</v>
      </c>
      <c r="N2358" t="b">
        <v>0</v>
      </c>
      <c r="O2358" t="s">
        <v>8272</v>
      </c>
      <c r="P2358" s="5">
        <f t="shared" si="146"/>
        <v>0</v>
      </c>
      <c r="Q2358" s="13" t="s">
        <v>8249</v>
      </c>
      <c r="R2358" s="15" t="str">
        <f t="shared" si="147"/>
        <v>0</v>
      </c>
      <c r="S2358" t="s">
        <v>8319</v>
      </c>
      <c r="T2358" t="s">
        <v>8320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 s="13" t="s">
        <v>8225</v>
      </c>
      <c r="E2359">
        <v>27000</v>
      </c>
      <c r="F2359">
        <v>0</v>
      </c>
      <c r="G2359" t="s">
        <v>8220</v>
      </c>
      <c r="H2359">
        <v>1445093578</v>
      </c>
      <c r="I2359" s="9">
        <f t="shared" si="144"/>
        <v>42294.620115740734</v>
      </c>
      <c r="J2359">
        <v>1442501578</v>
      </c>
      <c r="K2359" s="9">
        <f t="shared" si="145"/>
        <v>42264.620115740734</v>
      </c>
      <c r="L2359" t="b">
        <v>0</v>
      </c>
      <c r="M2359">
        <v>0</v>
      </c>
      <c r="N2359" t="b">
        <v>0</v>
      </c>
      <c r="O2359" t="s">
        <v>8272</v>
      </c>
      <c r="P2359" s="5">
        <f t="shared" si="146"/>
        <v>0</v>
      </c>
      <c r="Q2359" s="13" t="s">
        <v>8247</v>
      </c>
      <c r="R2359" s="15" t="str">
        <f t="shared" si="147"/>
        <v>0</v>
      </c>
      <c r="S2359" t="s">
        <v>8319</v>
      </c>
      <c r="T2359" t="s">
        <v>8320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 s="13" t="s">
        <v>8225</v>
      </c>
      <c r="E2360">
        <v>1500</v>
      </c>
      <c r="F2360">
        <v>0</v>
      </c>
      <c r="G2360" t="s">
        <v>8220</v>
      </c>
      <c r="H2360">
        <v>1422664740</v>
      </c>
      <c r="I2360" s="9">
        <f t="shared" si="144"/>
        <v>42035.027083333334</v>
      </c>
      <c r="J2360">
        <v>1417818036</v>
      </c>
      <c r="K2360" s="9">
        <f t="shared" si="145"/>
        <v>41978.930972222224</v>
      </c>
      <c r="L2360" t="b">
        <v>0</v>
      </c>
      <c r="M2360">
        <v>0</v>
      </c>
      <c r="N2360" t="b">
        <v>0</v>
      </c>
      <c r="O2360" t="s">
        <v>8272</v>
      </c>
      <c r="P2360" s="5">
        <f t="shared" si="146"/>
        <v>0</v>
      </c>
      <c r="Q2360" s="13" t="s">
        <v>8247</v>
      </c>
      <c r="R2360" s="15" t="str">
        <f t="shared" si="147"/>
        <v>0</v>
      </c>
      <c r="S2360" t="s">
        <v>8319</v>
      </c>
      <c r="T2360" t="s">
        <v>8320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 s="13" t="s">
        <v>8224</v>
      </c>
      <c r="E2361">
        <v>7500</v>
      </c>
      <c r="F2361">
        <v>1101</v>
      </c>
      <c r="G2361" t="s">
        <v>8220</v>
      </c>
      <c r="H2361">
        <v>1438616124</v>
      </c>
      <c r="I2361" s="9">
        <f t="shared" si="144"/>
        <v>42219.649583333332</v>
      </c>
      <c r="J2361">
        <v>1433432124</v>
      </c>
      <c r="K2361" s="9">
        <f t="shared" si="145"/>
        <v>42159.649583333332</v>
      </c>
      <c r="L2361" t="b">
        <v>0</v>
      </c>
      <c r="M2361">
        <v>3</v>
      </c>
      <c r="N2361" t="b">
        <v>0</v>
      </c>
      <c r="O2361" t="s">
        <v>8272</v>
      </c>
      <c r="P2361" s="5">
        <f t="shared" si="146"/>
        <v>14.680000000000001</v>
      </c>
      <c r="Q2361" s="13" t="s">
        <v>8246</v>
      </c>
      <c r="R2361" s="15">
        <f t="shared" si="147"/>
        <v>367</v>
      </c>
      <c r="S2361" t="s">
        <v>8319</v>
      </c>
      <c r="T2361" t="s">
        <v>8320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 s="13" t="s">
        <v>8229</v>
      </c>
      <c r="E2362">
        <v>5000</v>
      </c>
      <c r="F2362">
        <v>2</v>
      </c>
      <c r="G2362" t="s">
        <v>8220</v>
      </c>
      <c r="H2362">
        <v>1454864280</v>
      </c>
      <c r="I2362" s="9">
        <f t="shared" si="144"/>
        <v>42407.70694444445</v>
      </c>
      <c r="J2362">
        <v>1452272280</v>
      </c>
      <c r="K2362" s="9">
        <f t="shared" si="145"/>
        <v>42377.70694444445</v>
      </c>
      <c r="L2362" t="b">
        <v>0</v>
      </c>
      <c r="M2362">
        <v>1</v>
      </c>
      <c r="N2362" t="b">
        <v>0</v>
      </c>
      <c r="O2362" t="s">
        <v>8272</v>
      </c>
      <c r="P2362" s="5">
        <f t="shared" si="146"/>
        <v>0.04</v>
      </c>
      <c r="Q2362" s="13" t="s">
        <v>8251</v>
      </c>
      <c r="R2362" s="15">
        <f t="shared" si="147"/>
        <v>2</v>
      </c>
      <c r="S2362" t="s">
        <v>8319</v>
      </c>
      <c r="T2362" t="s">
        <v>8320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 s="13" t="s">
        <v>8229</v>
      </c>
      <c r="E2363">
        <v>200</v>
      </c>
      <c r="F2363">
        <v>0</v>
      </c>
      <c r="G2363" t="s">
        <v>8220</v>
      </c>
      <c r="H2363">
        <v>1462053600</v>
      </c>
      <c r="I2363" s="9">
        <f t="shared" si="144"/>
        <v>42490.916666666672</v>
      </c>
      <c r="J2363">
        <v>1459975008</v>
      </c>
      <c r="K2363" s="9">
        <f t="shared" si="145"/>
        <v>42466.858888888892</v>
      </c>
      <c r="L2363" t="b">
        <v>0</v>
      </c>
      <c r="M2363">
        <v>0</v>
      </c>
      <c r="N2363" t="b">
        <v>0</v>
      </c>
      <c r="O2363" t="s">
        <v>8272</v>
      </c>
      <c r="P2363" s="5">
        <f t="shared" si="146"/>
        <v>0</v>
      </c>
      <c r="Q2363" s="13" t="s">
        <v>8251</v>
      </c>
      <c r="R2363" s="15" t="str">
        <f t="shared" si="147"/>
        <v>0</v>
      </c>
      <c r="S2363" t="s">
        <v>8319</v>
      </c>
      <c r="T2363" t="s">
        <v>8320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 s="13" t="s">
        <v>8224</v>
      </c>
      <c r="E2364">
        <v>420</v>
      </c>
      <c r="F2364">
        <v>120</v>
      </c>
      <c r="G2364" t="s">
        <v>8220</v>
      </c>
      <c r="H2364">
        <v>1418315470</v>
      </c>
      <c r="I2364" s="9">
        <f t="shared" si="144"/>
        <v>41984.688310185185</v>
      </c>
      <c r="J2364">
        <v>1415723470</v>
      </c>
      <c r="K2364" s="9">
        <f t="shared" si="145"/>
        <v>41954.688310185185</v>
      </c>
      <c r="L2364" t="b">
        <v>0</v>
      </c>
      <c r="M2364">
        <v>2</v>
      </c>
      <c r="N2364" t="b">
        <v>0</v>
      </c>
      <c r="O2364" t="s">
        <v>8272</v>
      </c>
      <c r="P2364" s="5">
        <f t="shared" si="146"/>
        <v>28.571428571428569</v>
      </c>
      <c r="Q2364" s="13" t="s">
        <v>8246</v>
      </c>
      <c r="R2364" s="15">
        <f t="shared" si="147"/>
        <v>60</v>
      </c>
      <c r="S2364" t="s">
        <v>8319</v>
      </c>
      <c r="T2364" t="s">
        <v>8320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 s="13" t="s">
        <v>8224</v>
      </c>
      <c r="E2365">
        <v>175000</v>
      </c>
      <c r="F2365">
        <v>0</v>
      </c>
      <c r="G2365" t="s">
        <v>8220</v>
      </c>
      <c r="H2365">
        <v>1451348200</v>
      </c>
      <c r="I2365" s="9">
        <f t="shared" si="144"/>
        <v>42367.011574074073</v>
      </c>
      <c r="J2365">
        <v>1447460200</v>
      </c>
      <c r="K2365" s="9">
        <f t="shared" si="145"/>
        <v>42322.011574074073</v>
      </c>
      <c r="L2365" t="b">
        <v>0</v>
      </c>
      <c r="M2365">
        <v>0</v>
      </c>
      <c r="N2365" t="b">
        <v>0</v>
      </c>
      <c r="O2365" t="s">
        <v>8272</v>
      </c>
      <c r="P2365" s="5">
        <f t="shared" si="146"/>
        <v>0</v>
      </c>
      <c r="Q2365" s="13" t="s">
        <v>8246</v>
      </c>
      <c r="R2365" s="15" t="str">
        <f t="shared" si="147"/>
        <v>0</v>
      </c>
      <c r="S2365" t="s">
        <v>8319</v>
      </c>
      <c r="T2365" t="s">
        <v>8320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 s="13" t="s">
        <v>8224</v>
      </c>
      <c r="E2366">
        <v>128</v>
      </c>
      <c r="F2366">
        <v>0</v>
      </c>
      <c r="G2366" t="s">
        <v>8220</v>
      </c>
      <c r="H2366">
        <v>1445898356</v>
      </c>
      <c r="I2366" s="9">
        <f t="shared" si="144"/>
        <v>42303.934675925921</v>
      </c>
      <c r="J2366">
        <v>1441146356</v>
      </c>
      <c r="K2366" s="9">
        <f t="shared" si="145"/>
        <v>42248.934675925921</v>
      </c>
      <c r="L2366" t="b">
        <v>0</v>
      </c>
      <c r="M2366">
        <v>0</v>
      </c>
      <c r="N2366" t="b">
        <v>0</v>
      </c>
      <c r="O2366" t="s">
        <v>8272</v>
      </c>
      <c r="P2366" s="5">
        <f t="shared" si="146"/>
        <v>0</v>
      </c>
      <c r="Q2366" s="13" t="s">
        <v>8246</v>
      </c>
      <c r="R2366" s="15" t="str">
        <f t="shared" si="147"/>
        <v>0</v>
      </c>
      <c r="S2366" t="s">
        <v>8319</v>
      </c>
      <c r="T2366" t="s">
        <v>8320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 s="13" t="s">
        <v>8237</v>
      </c>
      <c r="E2367">
        <v>1000</v>
      </c>
      <c r="F2367">
        <v>0</v>
      </c>
      <c r="G2367" t="s">
        <v>8220</v>
      </c>
      <c r="H2367">
        <v>1453071600</v>
      </c>
      <c r="I2367" s="9">
        <f t="shared" si="144"/>
        <v>42386.958333333328</v>
      </c>
      <c r="J2367">
        <v>1449596425</v>
      </c>
      <c r="K2367" s="9">
        <f t="shared" si="145"/>
        <v>42346.736400462964</v>
      </c>
      <c r="L2367" t="b">
        <v>0</v>
      </c>
      <c r="M2367">
        <v>0</v>
      </c>
      <c r="N2367" t="b">
        <v>0</v>
      </c>
      <c r="O2367" t="s">
        <v>8272</v>
      </c>
      <c r="P2367" s="5">
        <f t="shared" si="146"/>
        <v>0</v>
      </c>
      <c r="Q2367" s="13" t="s">
        <v>8249</v>
      </c>
      <c r="R2367" s="15" t="str">
        <f t="shared" si="147"/>
        <v>0</v>
      </c>
      <c r="S2367" t="s">
        <v>8319</v>
      </c>
      <c r="T2367" t="s">
        <v>8320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 s="13" t="s">
        <v>8225</v>
      </c>
      <c r="E2368">
        <v>25000</v>
      </c>
      <c r="F2368">
        <v>2630</v>
      </c>
      <c r="G2368" t="s">
        <v>8220</v>
      </c>
      <c r="H2368">
        <v>1445431533</v>
      </c>
      <c r="I2368" s="9">
        <f t="shared" si="144"/>
        <v>42298.531631944439</v>
      </c>
      <c r="J2368">
        <v>1442839533</v>
      </c>
      <c r="K2368" s="9">
        <f t="shared" si="145"/>
        <v>42268.531631944439</v>
      </c>
      <c r="L2368" t="b">
        <v>0</v>
      </c>
      <c r="M2368">
        <v>27</v>
      </c>
      <c r="N2368" t="b">
        <v>0</v>
      </c>
      <c r="O2368" t="s">
        <v>8272</v>
      </c>
      <c r="P2368" s="5">
        <f t="shared" si="146"/>
        <v>10.52</v>
      </c>
      <c r="Q2368" s="13" t="s">
        <v>8247</v>
      </c>
      <c r="R2368" s="15">
        <f t="shared" si="147"/>
        <v>97.407407407407405</v>
      </c>
      <c r="S2368" t="s">
        <v>8319</v>
      </c>
      <c r="T2368" t="s">
        <v>8320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 s="13" t="s">
        <v>8224</v>
      </c>
      <c r="E2369">
        <v>50000</v>
      </c>
      <c r="F2369">
        <v>670</v>
      </c>
      <c r="G2369" t="s">
        <v>8220</v>
      </c>
      <c r="H2369">
        <v>1461622616</v>
      </c>
      <c r="I2369" s="9">
        <f t="shared" si="144"/>
        <v>42485.928425925929</v>
      </c>
      <c r="J2369">
        <v>1456442216</v>
      </c>
      <c r="K2369" s="9">
        <f t="shared" si="145"/>
        <v>42425.970092592594</v>
      </c>
      <c r="L2369" t="b">
        <v>0</v>
      </c>
      <c r="M2369">
        <v>14</v>
      </c>
      <c r="N2369" t="b">
        <v>0</v>
      </c>
      <c r="O2369" t="s">
        <v>8272</v>
      </c>
      <c r="P2369" s="5">
        <f t="shared" si="146"/>
        <v>1.34</v>
      </c>
      <c r="Q2369" s="13" t="s">
        <v>8246</v>
      </c>
      <c r="R2369" s="15">
        <f t="shared" si="147"/>
        <v>47.857142857142854</v>
      </c>
      <c r="S2369" t="s">
        <v>8319</v>
      </c>
      <c r="T2369" t="s">
        <v>8320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 s="13" t="s">
        <v>8224</v>
      </c>
      <c r="E2370">
        <v>40000</v>
      </c>
      <c r="F2370">
        <v>100</v>
      </c>
      <c r="G2370" t="s">
        <v>8220</v>
      </c>
      <c r="H2370">
        <v>1429028365</v>
      </c>
      <c r="I2370" s="9">
        <f t="shared" ref="I2370:I2433" si="148">(((H2370/60)/60)/24)+DATE(1970,1,1)</f>
        <v>42108.680150462969</v>
      </c>
      <c r="J2370">
        <v>1425143965</v>
      </c>
      <c r="K2370" s="9">
        <f t="shared" ref="K2370:K2433" si="149">(((J2370/60)/60)/24)+DATE(1970,1,1)</f>
        <v>42063.721817129626</v>
      </c>
      <c r="L2370" t="b">
        <v>0</v>
      </c>
      <c r="M2370">
        <v>2</v>
      </c>
      <c r="N2370" t="b">
        <v>0</v>
      </c>
      <c r="O2370" t="s">
        <v>8272</v>
      </c>
      <c r="P2370" s="5">
        <f t="shared" ref="P2370:P2433" si="150">F2370/E2370*100</f>
        <v>0.25</v>
      </c>
      <c r="Q2370" s="13" t="s">
        <v>8246</v>
      </c>
      <c r="R2370" s="15">
        <f t="shared" ref="R2370:R2433" si="151">IF(M2370&gt;0,F2370/M2370,"0")</f>
        <v>50</v>
      </c>
      <c r="S2370" t="s">
        <v>8319</v>
      </c>
      <c r="T2370" t="s">
        <v>8320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 s="13" t="s">
        <v>8224</v>
      </c>
      <c r="E2371">
        <v>25000</v>
      </c>
      <c r="F2371">
        <v>0</v>
      </c>
      <c r="G2371" t="s">
        <v>8220</v>
      </c>
      <c r="H2371">
        <v>1455132611</v>
      </c>
      <c r="I2371" s="9">
        <f t="shared" si="148"/>
        <v>42410.812627314815</v>
      </c>
      <c r="J2371">
        <v>1452540611</v>
      </c>
      <c r="K2371" s="9">
        <f t="shared" si="149"/>
        <v>42380.812627314815</v>
      </c>
      <c r="L2371" t="b">
        <v>0</v>
      </c>
      <c r="M2371">
        <v>0</v>
      </c>
      <c r="N2371" t="b">
        <v>0</v>
      </c>
      <c r="O2371" t="s">
        <v>8272</v>
      </c>
      <c r="P2371" s="5">
        <f t="shared" si="150"/>
        <v>0</v>
      </c>
      <c r="Q2371" s="13" t="s">
        <v>8246</v>
      </c>
      <c r="R2371" s="15" t="str">
        <f t="shared" si="151"/>
        <v>0</v>
      </c>
      <c r="S2371" t="s">
        <v>8319</v>
      </c>
      <c r="T2371" t="s">
        <v>8320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 s="13" t="s">
        <v>8224</v>
      </c>
      <c r="E2372">
        <v>25000</v>
      </c>
      <c r="F2372">
        <v>82</v>
      </c>
      <c r="G2372" t="s">
        <v>8220</v>
      </c>
      <c r="H2372">
        <v>1418877141</v>
      </c>
      <c r="I2372" s="9">
        <f t="shared" si="148"/>
        <v>41991.18913194444</v>
      </c>
      <c r="J2372">
        <v>1416285141</v>
      </c>
      <c r="K2372" s="9">
        <f t="shared" si="149"/>
        <v>41961.18913194444</v>
      </c>
      <c r="L2372" t="b">
        <v>0</v>
      </c>
      <c r="M2372">
        <v>4</v>
      </c>
      <c r="N2372" t="b">
        <v>0</v>
      </c>
      <c r="O2372" t="s">
        <v>8272</v>
      </c>
      <c r="P2372" s="5">
        <f t="shared" si="150"/>
        <v>0.32800000000000001</v>
      </c>
      <c r="Q2372" s="13" t="s">
        <v>8246</v>
      </c>
      <c r="R2372" s="15">
        <f t="shared" si="151"/>
        <v>20.5</v>
      </c>
      <c r="S2372" t="s">
        <v>8319</v>
      </c>
      <c r="T2372" t="s">
        <v>8320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 s="13" t="s">
        <v>8224</v>
      </c>
      <c r="E2373">
        <v>2000</v>
      </c>
      <c r="F2373">
        <v>0</v>
      </c>
      <c r="G2373" t="s">
        <v>8220</v>
      </c>
      <c r="H2373">
        <v>1435257596</v>
      </c>
      <c r="I2373" s="9">
        <f t="shared" si="148"/>
        <v>42180.777731481481</v>
      </c>
      <c r="J2373">
        <v>1432665596</v>
      </c>
      <c r="K2373" s="9">
        <f t="shared" si="149"/>
        <v>42150.777731481481</v>
      </c>
      <c r="L2373" t="b">
        <v>0</v>
      </c>
      <c r="M2373">
        <v>0</v>
      </c>
      <c r="N2373" t="b">
        <v>0</v>
      </c>
      <c r="O2373" t="s">
        <v>8272</v>
      </c>
      <c r="P2373" s="5">
        <f t="shared" si="150"/>
        <v>0</v>
      </c>
      <c r="Q2373" s="13" t="s">
        <v>8246</v>
      </c>
      <c r="R2373" s="15" t="str">
        <f t="shared" si="151"/>
        <v>0</v>
      </c>
      <c r="S2373" t="s">
        <v>8319</v>
      </c>
      <c r="T2373" t="s">
        <v>8320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 s="13" t="s">
        <v>8226</v>
      </c>
      <c r="E2374">
        <v>5500</v>
      </c>
      <c r="F2374">
        <v>180</v>
      </c>
      <c r="G2374" t="s">
        <v>8220</v>
      </c>
      <c r="H2374">
        <v>1429839571</v>
      </c>
      <c r="I2374" s="9">
        <f t="shared" si="148"/>
        <v>42118.069108796291</v>
      </c>
      <c r="J2374">
        <v>1427247571</v>
      </c>
      <c r="K2374" s="9">
        <f t="shared" si="149"/>
        <v>42088.069108796291</v>
      </c>
      <c r="L2374" t="b">
        <v>0</v>
      </c>
      <c r="M2374">
        <v>6</v>
      </c>
      <c r="N2374" t="b">
        <v>0</v>
      </c>
      <c r="O2374" t="s">
        <v>8272</v>
      </c>
      <c r="P2374" s="5">
        <f t="shared" si="150"/>
        <v>3.2727272727272729</v>
      </c>
      <c r="Q2374" s="13" t="s">
        <v>8248</v>
      </c>
      <c r="R2374" s="15">
        <f t="shared" si="151"/>
        <v>30</v>
      </c>
      <c r="S2374" t="s">
        <v>8319</v>
      </c>
      <c r="T2374" t="s">
        <v>8320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 s="13" t="s">
        <v>8235</v>
      </c>
      <c r="E2375">
        <v>850000</v>
      </c>
      <c r="F2375">
        <v>50</v>
      </c>
      <c r="G2375" t="s">
        <v>8220</v>
      </c>
      <c r="H2375">
        <v>1440863624</v>
      </c>
      <c r="I2375" s="9">
        <f t="shared" si="148"/>
        <v>42245.662314814821</v>
      </c>
      <c r="J2375">
        <v>1438271624</v>
      </c>
      <c r="K2375" s="9">
        <f t="shared" si="149"/>
        <v>42215.662314814821</v>
      </c>
      <c r="L2375" t="b">
        <v>0</v>
      </c>
      <c r="M2375">
        <v>1</v>
      </c>
      <c r="N2375" t="b">
        <v>0</v>
      </c>
      <c r="O2375" t="s">
        <v>8272</v>
      </c>
      <c r="P2375" s="5">
        <f t="shared" si="150"/>
        <v>5.8823529411764705E-3</v>
      </c>
      <c r="Q2375" s="13" t="s">
        <v>8255</v>
      </c>
      <c r="R2375" s="15">
        <f t="shared" si="151"/>
        <v>50</v>
      </c>
      <c r="S2375" t="s">
        <v>8319</v>
      </c>
      <c r="T2375" t="s">
        <v>8320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 s="13" t="s">
        <v>8224</v>
      </c>
      <c r="E2376">
        <v>22000</v>
      </c>
      <c r="F2376">
        <v>10</v>
      </c>
      <c r="G2376" t="s">
        <v>8220</v>
      </c>
      <c r="H2376">
        <v>1423772060</v>
      </c>
      <c r="I2376" s="9">
        <f t="shared" si="148"/>
        <v>42047.843287037031</v>
      </c>
      <c r="J2376">
        <v>1421180060</v>
      </c>
      <c r="K2376" s="9">
        <f t="shared" si="149"/>
        <v>42017.843287037031</v>
      </c>
      <c r="L2376" t="b">
        <v>0</v>
      </c>
      <c r="M2376">
        <v>1</v>
      </c>
      <c r="N2376" t="b">
        <v>0</v>
      </c>
      <c r="O2376" t="s">
        <v>8272</v>
      </c>
      <c r="P2376" s="5">
        <f t="shared" si="150"/>
        <v>4.5454545454545456E-2</v>
      </c>
      <c r="Q2376" s="13" t="s">
        <v>8246</v>
      </c>
      <c r="R2376" s="15">
        <f t="shared" si="151"/>
        <v>10</v>
      </c>
      <c r="S2376" t="s">
        <v>8319</v>
      </c>
      <c r="T2376" t="s">
        <v>8320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 s="13" t="s">
        <v>8224</v>
      </c>
      <c r="E2377">
        <v>10000</v>
      </c>
      <c r="F2377">
        <v>0</v>
      </c>
      <c r="G2377" t="s">
        <v>8220</v>
      </c>
      <c r="H2377">
        <v>1473451437</v>
      </c>
      <c r="I2377" s="9">
        <f t="shared" si="148"/>
        <v>42622.836076388892</v>
      </c>
      <c r="J2377">
        <v>1470859437</v>
      </c>
      <c r="K2377" s="9">
        <f t="shared" si="149"/>
        <v>42592.836076388892</v>
      </c>
      <c r="L2377" t="b">
        <v>0</v>
      </c>
      <c r="M2377">
        <v>0</v>
      </c>
      <c r="N2377" t="b">
        <v>0</v>
      </c>
      <c r="O2377" t="s">
        <v>8272</v>
      </c>
      <c r="P2377" s="5">
        <f t="shared" si="150"/>
        <v>0</v>
      </c>
      <c r="Q2377" s="13" t="s">
        <v>8246</v>
      </c>
      <c r="R2377" s="15" t="str">
        <f t="shared" si="151"/>
        <v>0</v>
      </c>
      <c r="S2377" t="s">
        <v>8319</v>
      </c>
      <c r="T2377" t="s">
        <v>8320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 s="13" t="s">
        <v>8224</v>
      </c>
      <c r="E2378">
        <v>3000</v>
      </c>
      <c r="F2378">
        <v>326.33</v>
      </c>
      <c r="G2378" t="s">
        <v>8220</v>
      </c>
      <c r="H2378">
        <v>1449785566</v>
      </c>
      <c r="I2378" s="9">
        <f t="shared" si="148"/>
        <v>42348.925532407404</v>
      </c>
      <c r="J2378">
        <v>1447193566</v>
      </c>
      <c r="K2378" s="9">
        <f t="shared" si="149"/>
        <v>42318.925532407404</v>
      </c>
      <c r="L2378" t="b">
        <v>0</v>
      </c>
      <c r="M2378">
        <v>4</v>
      </c>
      <c r="N2378" t="b">
        <v>0</v>
      </c>
      <c r="O2378" t="s">
        <v>8272</v>
      </c>
      <c r="P2378" s="5">
        <f t="shared" si="150"/>
        <v>10.877666666666666</v>
      </c>
      <c r="Q2378" s="13" t="s">
        <v>8246</v>
      </c>
      <c r="R2378" s="15">
        <f t="shared" si="151"/>
        <v>81.582499999999996</v>
      </c>
      <c r="S2378" t="s">
        <v>8319</v>
      </c>
      <c r="T2378" t="s">
        <v>8320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 s="13" t="s">
        <v>8229</v>
      </c>
      <c r="E2379">
        <v>2500</v>
      </c>
      <c r="F2379">
        <v>0</v>
      </c>
      <c r="G2379" t="s">
        <v>8220</v>
      </c>
      <c r="H2379">
        <v>1480110783</v>
      </c>
      <c r="I2379" s="9">
        <f t="shared" si="148"/>
        <v>42699.911840277782</v>
      </c>
      <c r="J2379">
        <v>1477515183</v>
      </c>
      <c r="K2379" s="9">
        <f t="shared" si="149"/>
        <v>42669.870173611111</v>
      </c>
      <c r="L2379" t="b">
        <v>0</v>
      </c>
      <c r="M2379">
        <v>0</v>
      </c>
      <c r="N2379" t="b">
        <v>0</v>
      </c>
      <c r="O2379" t="s">
        <v>8272</v>
      </c>
      <c r="P2379" s="5">
        <f t="shared" si="150"/>
        <v>0</v>
      </c>
      <c r="Q2379" s="13" t="s">
        <v>8251</v>
      </c>
      <c r="R2379" s="15" t="str">
        <f t="shared" si="151"/>
        <v>0</v>
      </c>
      <c r="S2379" t="s">
        <v>8319</v>
      </c>
      <c r="T2379" t="s">
        <v>8320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 s="13" t="s">
        <v>8224</v>
      </c>
      <c r="E2380">
        <v>110000</v>
      </c>
      <c r="F2380">
        <v>0</v>
      </c>
      <c r="G2380" t="s">
        <v>8220</v>
      </c>
      <c r="H2380">
        <v>1440548330</v>
      </c>
      <c r="I2380" s="9">
        <f t="shared" si="148"/>
        <v>42242.013078703705</v>
      </c>
      <c r="J2380">
        <v>1438042730</v>
      </c>
      <c r="K2380" s="9">
        <f t="shared" si="149"/>
        <v>42213.013078703705</v>
      </c>
      <c r="L2380" t="b">
        <v>0</v>
      </c>
      <c r="M2380">
        <v>0</v>
      </c>
      <c r="N2380" t="b">
        <v>0</v>
      </c>
      <c r="O2380" t="s">
        <v>8272</v>
      </c>
      <c r="P2380" s="5">
        <f t="shared" si="150"/>
        <v>0</v>
      </c>
      <c r="Q2380" s="13" t="s">
        <v>8246</v>
      </c>
      <c r="R2380" s="15" t="str">
        <f t="shared" si="151"/>
        <v>0</v>
      </c>
      <c r="S2380" t="s">
        <v>8319</v>
      </c>
      <c r="T2380" t="s">
        <v>8320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 s="13" t="s">
        <v>8224</v>
      </c>
      <c r="E2381">
        <v>30000</v>
      </c>
      <c r="F2381">
        <v>0</v>
      </c>
      <c r="G2381" t="s">
        <v>8220</v>
      </c>
      <c r="H2381">
        <v>1444004616</v>
      </c>
      <c r="I2381" s="9">
        <f t="shared" si="148"/>
        <v>42282.016388888893</v>
      </c>
      <c r="J2381">
        <v>1440116616</v>
      </c>
      <c r="K2381" s="9">
        <f t="shared" si="149"/>
        <v>42237.016388888893</v>
      </c>
      <c r="L2381" t="b">
        <v>0</v>
      </c>
      <c r="M2381">
        <v>0</v>
      </c>
      <c r="N2381" t="b">
        <v>0</v>
      </c>
      <c r="O2381" t="s">
        <v>8272</v>
      </c>
      <c r="P2381" s="5">
        <f t="shared" si="150"/>
        <v>0</v>
      </c>
      <c r="Q2381" s="13" t="s">
        <v>8246</v>
      </c>
      <c r="R2381" s="15" t="str">
        <f t="shared" si="151"/>
        <v>0</v>
      </c>
      <c r="S2381" t="s">
        <v>8319</v>
      </c>
      <c r="T2381" t="s">
        <v>8320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 s="13" t="s">
        <v>8224</v>
      </c>
      <c r="E2382">
        <v>15000</v>
      </c>
      <c r="F2382">
        <v>55</v>
      </c>
      <c r="G2382" t="s">
        <v>8220</v>
      </c>
      <c r="H2382">
        <v>1443726142</v>
      </c>
      <c r="I2382" s="9">
        <f t="shared" si="148"/>
        <v>42278.793310185181</v>
      </c>
      <c r="J2382">
        <v>1441134142</v>
      </c>
      <c r="K2382" s="9">
        <f t="shared" si="149"/>
        <v>42248.793310185181</v>
      </c>
      <c r="L2382" t="b">
        <v>0</v>
      </c>
      <c r="M2382">
        <v>3</v>
      </c>
      <c r="N2382" t="b">
        <v>0</v>
      </c>
      <c r="O2382" t="s">
        <v>8272</v>
      </c>
      <c r="P2382" s="5">
        <f t="shared" si="150"/>
        <v>0.36666666666666664</v>
      </c>
      <c r="Q2382" s="13" t="s">
        <v>8246</v>
      </c>
      <c r="R2382" s="15">
        <f t="shared" si="151"/>
        <v>18.333333333333332</v>
      </c>
      <c r="S2382" t="s">
        <v>8319</v>
      </c>
      <c r="T2382" t="s">
        <v>8320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 s="13" t="s">
        <v>8224</v>
      </c>
      <c r="E2383">
        <v>86350</v>
      </c>
      <c r="F2383">
        <v>1571</v>
      </c>
      <c r="G2383" t="s">
        <v>8220</v>
      </c>
      <c r="H2383">
        <v>1428704848</v>
      </c>
      <c r="I2383" s="9">
        <f t="shared" si="148"/>
        <v>42104.935740740737</v>
      </c>
      <c r="J2383">
        <v>1426112848</v>
      </c>
      <c r="K2383" s="9">
        <f t="shared" si="149"/>
        <v>42074.935740740737</v>
      </c>
      <c r="L2383" t="b">
        <v>0</v>
      </c>
      <c r="M2383">
        <v>7</v>
      </c>
      <c r="N2383" t="b">
        <v>0</v>
      </c>
      <c r="O2383" t="s">
        <v>8272</v>
      </c>
      <c r="P2383" s="5">
        <f t="shared" si="150"/>
        <v>1.8193398957730169</v>
      </c>
      <c r="Q2383" s="13" t="s">
        <v>8246</v>
      </c>
      <c r="R2383" s="15">
        <f t="shared" si="151"/>
        <v>224.42857142857142</v>
      </c>
      <c r="S2383" t="s">
        <v>8319</v>
      </c>
      <c r="T2383" t="s">
        <v>8320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 s="13" t="s">
        <v>8224</v>
      </c>
      <c r="E2384">
        <v>3000</v>
      </c>
      <c r="F2384">
        <v>75</v>
      </c>
      <c r="G2384" t="s">
        <v>8220</v>
      </c>
      <c r="H2384">
        <v>1438662603</v>
      </c>
      <c r="I2384" s="9">
        <f t="shared" si="148"/>
        <v>42220.187534722223</v>
      </c>
      <c r="J2384">
        <v>1436502603</v>
      </c>
      <c r="K2384" s="9">
        <f t="shared" si="149"/>
        <v>42195.187534722223</v>
      </c>
      <c r="L2384" t="b">
        <v>0</v>
      </c>
      <c r="M2384">
        <v>2</v>
      </c>
      <c r="N2384" t="b">
        <v>0</v>
      </c>
      <c r="O2384" t="s">
        <v>8272</v>
      </c>
      <c r="P2384" s="5">
        <f t="shared" si="150"/>
        <v>2.5</v>
      </c>
      <c r="Q2384" s="13" t="s">
        <v>8246</v>
      </c>
      <c r="R2384" s="15">
        <f t="shared" si="151"/>
        <v>37.5</v>
      </c>
      <c r="S2384" t="s">
        <v>8319</v>
      </c>
      <c r="T2384" t="s">
        <v>8320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 s="13" t="s">
        <v>8228</v>
      </c>
      <c r="E2385">
        <v>10000</v>
      </c>
      <c r="F2385">
        <v>435</v>
      </c>
      <c r="G2385" t="s">
        <v>8220</v>
      </c>
      <c r="H2385">
        <v>1424568107</v>
      </c>
      <c r="I2385" s="9">
        <f t="shared" si="148"/>
        <v>42057.056793981479</v>
      </c>
      <c r="J2385">
        <v>1421976107</v>
      </c>
      <c r="K2385" s="9">
        <f t="shared" si="149"/>
        <v>42027.056793981479</v>
      </c>
      <c r="L2385" t="b">
        <v>0</v>
      </c>
      <c r="M2385">
        <v>3</v>
      </c>
      <c r="N2385" t="b">
        <v>0</v>
      </c>
      <c r="O2385" t="s">
        <v>8272</v>
      </c>
      <c r="P2385" s="5">
        <f t="shared" si="150"/>
        <v>4.3499999999999996</v>
      </c>
      <c r="Q2385" s="13" t="s">
        <v>8250</v>
      </c>
      <c r="R2385" s="15">
        <f t="shared" si="151"/>
        <v>145</v>
      </c>
      <c r="S2385" t="s">
        <v>8319</v>
      </c>
      <c r="T2385" t="s">
        <v>8320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 s="13" t="s">
        <v>8224</v>
      </c>
      <c r="E2386">
        <v>1000</v>
      </c>
      <c r="F2386">
        <v>8</v>
      </c>
      <c r="G2386" t="s">
        <v>8220</v>
      </c>
      <c r="H2386">
        <v>1415932643</v>
      </c>
      <c r="I2386" s="9">
        <f t="shared" si="148"/>
        <v>41957.109293981484</v>
      </c>
      <c r="J2386">
        <v>1413337043</v>
      </c>
      <c r="K2386" s="9">
        <f t="shared" si="149"/>
        <v>41927.067627314813</v>
      </c>
      <c r="L2386" t="b">
        <v>0</v>
      </c>
      <c r="M2386">
        <v>8</v>
      </c>
      <c r="N2386" t="b">
        <v>0</v>
      </c>
      <c r="O2386" t="s">
        <v>8272</v>
      </c>
      <c r="P2386" s="5">
        <f t="shared" si="150"/>
        <v>0.8</v>
      </c>
      <c r="Q2386" s="13" t="s">
        <v>8246</v>
      </c>
      <c r="R2386" s="15">
        <f t="shared" si="151"/>
        <v>1</v>
      </c>
      <c r="S2386" t="s">
        <v>8319</v>
      </c>
      <c r="T2386" t="s">
        <v>8320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 s="13" t="s">
        <v>8224</v>
      </c>
      <c r="E2387">
        <v>65000</v>
      </c>
      <c r="F2387">
        <v>788</v>
      </c>
      <c r="G2387" t="s">
        <v>8220</v>
      </c>
      <c r="H2387">
        <v>1438793432</v>
      </c>
      <c r="I2387" s="9">
        <f t="shared" si="148"/>
        <v>42221.70175925926</v>
      </c>
      <c r="J2387">
        <v>1436201432</v>
      </c>
      <c r="K2387" s="9">
        <f t="shared" si="149"/>
        <v>42191.70175925926</v>
      </c>
      <c r="L2387" t="b">
        <v>0</v>
      </c>
      <c r="M2387">
        <v>7</v>
      </c>
      <c r="N2387" t="b">
        <v>0</v>
      </c>
      <c r="O2387" t="s">
        <v>8272</v>
      </c>
      <c r="P2387" s="5">
        <f t="shared" si="150"/>
        <v>1.2123076923076923</v>
      </c>
      <c r="Q2387" s="13" t="s">
        <v>8246</v>
      </c>
      <c r="R2387" s="15">
        <f t="shared" si="151"/>
        <v>112.57142857142857</v>
      </c>
      <c r="S2387" t="s">
        <v>8319</v>
      </c>
      <c r="T2387" t="s">
        <v>8320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 s="13" t="s">
        <v>8229</v>
      </c>
      <c r="E2388">
        <v>30000</v>
      </c>
      <c r="F2388">
        <v>0</v>
      </c>
      <c r="G2388" t="s">
        <v>8220</v>
      </c>
      <c r="H2388">
        <v>1420920424</v>
      </c>
      <c r="I2388" s="9">
        <f t="shared" si="148"/>
        <v>42014.838240740741</v>
      </c>
      <c r="J2388">
        <v>1415736424</v>
      </c>
      <c r="K2388" s="9">
        <f t="shared" si="149"/>
        <v>41954.838240740741</v>
      </c>
      <c r="L2388" t="b">
        <v>0</v>
      </c>
      <c r="M2388">
        <v>0</v>
      </c>
      <c r="N2388" t="b">
        <v>0</v>
      </c>
      <c r="O2388" t="s">
        <v>8272</v>
      </c>
      <c r="P2388" s="5">
        <f t="shared" si="150"/>
        <v>0</v>
      </c>
      <c r="Q2388" s="13" t="s">
        <v>8251</v>
      </c>
      <c r="R2388" s="15" t="str">
        <f t="shared" si="151"/>
        <v>0</v>
      </c>
      <c r="S2388" t="s">
        <v>8319</v>
      </c>
      <c r="T2388" t="s">
        <v>8320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 s="13" t="s">
        <v>8224</v>
      </c>
      <c r="E2389">
        <v>150000</v>
      </c>
      <c r="F2389">
        <v>1026</v>
      </c>
      <c r="G2389" t="s">
        <v>8220</v>
      </c>
      <c r="H2389">
        <v>1469199740</v>
      </c>
      <c r="I2389" s="9">
        <f t="shared" si="148"/>
        <v>42573.626620370371</v>
      </c>
      <c r="J2389">
        <v>1465311740</v>
      </c>
      <c r="K2389" s="9">
        <f t="shared" si="149"/>
        <v>42528.626620370371</v>
      </c>
      <c r="L2389" t="b">
        <v>0</v>
      </c>
      <c r="M2389">
        <v>3</v>
      </c>
      <c r="N2389" t="b">
        <v>0</v>
      </c>
      <c r="O2389" t="s">
        <v>8272</v>
      </c>
      <c r="P2389" s="5">
        <f t="shared" si="150"/>
        <v>0.68399999999999994</v>
      </c>
      <c r="Q2389" s="13" t="s">
        <v>8246</v>
      </c>
      <c r="R2389" s="15">
        <f t="shared" si="151"/>
        <v>342</v>
      </c>
      <c r="S2389" t="s">
        <v>8319</v>
      </c>
      <c r="T2389" t="s">
        <v>8320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 s="13" t="s">
        <v>8224</v>
      </c>
      <c r="E2390">
        <v>37000</v>
      </c>
      <c r="F2390">
        <v>463</v>
      </c>
      <c r="G2390" t="s">
        <v>8220</v>
      </c>
      <c r="H2390">
        <v>1421350140</v>
      </c>
      <c r="I2390" s="9">
        <f t="shared" si="148"/>
        <v>42019.811805555553</v>
      </c>
      <c r="J2390">
        <v>1418761759</v>
      </c>
      <c r="K2390" s="9">
        <f t="shared" si="149"/>
        <v>41989.853692129633</v>
      </c>
      <c r="L2390" t="b">
        <v>0</v>
      </c>
      <c r="M2390">
        <v>8</v>
      </c>
      <c r="N2390" t="b">
        <v>0</v>
      </c>
      <c r="O2390" t="s">
        <v>8272</v>
      </c>
      <c r="P2390" s="5">
        <f t="shared" si="150"/>
        <v>1.2513513513513512</v>
      </c>
      <c r="Q2390" s="13" t="s">
        <v>8246</v>
      </c>
      <c r="R2390" s="15">
        <f t="shared" si="151"/>
        <v>57.875</v>
      </c>
      <c r="S2390" t="s">
        <v>8319</v>
      </c>
      <c r="T2390" t="s">
        <v>8320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 s="13" t="s">
        <v>8230</v>
      </c>
      <c r="E2391">
        <v>16000</v>
      </c>
      <c r="F2391">
        <v>30</v>
      </c>
      <c r="G2391" t="s">
        <v>8220</v>
      </c>
      <c r="H2391">
        <v>1437861540</v>
      </c>
      <c r="I2391" s="9">
        <f t="shared" si="148"/>
        <v>42210.915972222225</v>
      </c>
      <c r="J2391">
        <v>1435160452</v>
      </c>
      <c r="K2391" s="9">
        <f t="shared" si="149"/>
        <v>42179.653379629628</v>
      </c>
      <c r="L2391" t="b">
        <v>0</v>
      </c>
      <c r="M2391">
        <v>1</v>
      </c>
      <c r="N2391" t="b">
        <v>0</v>
      </c>
      <c r="O2391" t="s">
        <v>8272</v>
      </c>
      <c r="P2391" s="5">
        <f t="shared" si="150"/>
        <v>0.1875</v>
      </c>
      <c r="Q2391" s="13" t="s">
        <v>8249</v>
      </c>
      <c r="R2391" s="15">
        <f t="shared" si="151"/>
        <v>30</v>
      </c>
      <c r="S2391" t="s">
        <v>8319</v>
      </c>
      <c r="T2391" t="s">
        <v>8320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 s="13" t="s">
        <v>8226</v>
      </c>
      <c r="E2392">
        <v>510000</v>
      </c>
      <c r="F2392">
        <v>0</v>
      </c>
      <c r="G2392" t="s">
        <v>8220</v>
      </c>
      <c r="H2392">
        <v>1420352264</v>
      </c>
      <c r="I2392" s="9">
        <f t="shared" si="148"/>
        <v>42008.262314814812</v>
      </c>
      <c r="J2392">
        <v>1416896264</v>
      </c>
      <c r="K2392" s="9">
        <f t="shared" si="149"/>
        <v>41968.262314814812</v>
      </c>
      <c r="L2392" t="b">
        <v>0</v>
      </c>
      <c r="M2392">
        <v>0</v>
      </c>
      <c r="N2392" t="b">
        <v>0</v>
      </c>
      <c r="O2392" t="s">
        <v>8272</v>
      </c>
      <c r="P2392" s="5">
        <f t="shared" si="150"/>
        <v>0</v>
      </c>
      <c r="Q2392" s="13" t="s">
        <v>8248</v>
      </c>
      <c r="R2392" s="15" t="str">
        <f t="shared" si="151"/>
        <v>0</v>
      </c>
      <c r="S2392" t="s">
        <v>8319</v>
      </c>
      <c r="T2392" t="s">
        <v>8320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 s="13" t="s">
        <v>8224</v>
      </c>
      <c r="E2393">
        <v>20000</v>
      </c>
      <c r="F2393">
        <v>25</v>
      </c>
      <c r="G2393" t="s">
        <v>8220</v>
      </c>
      <c r="H2393">
        <v>1427825044</v>
      </c>
      <c r="I2393" s="9">
        <f t="shared" si="148"/>
        <v>42094.752824074079</v>
      </c>
      <c r="J2393">
        <v>1425236644</v>
      </c>
      <c r="K2393" s="9">
        <f t="shared" si="149"/>
        <v>42064.794490740736</v>
      </c>
      <c r="L2393" t="b">
        <v>0</v>
      </c>
      <c r="M2393">
        <v>1</v>
      </c>
      <c r="N2393" t="b">
        <v>0</v>
      </c>
      <c r="O2393" t="s">
        <v>8272</v>
      </c>
      <c r="P2393" s="5">
        <f t="shared" si="150"/>
        <v>0.125</v>
      </c>
      <c r="Q2393" s="13" t="s">
        <v>8246</v>
      </c>
      <c r="R2393" s="15">
        <f t="shared" si="151"/>
        <v>25</v>
      </c>
      <c r="S2393" t="s">
        <v>8319</v>
      </c>
      <c r="T2393" t="s">
        <v>8320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 s="13" t="s">
        <v>8224</v>
      </c>
      <c r="E2394">
        <v>4200</v>
      </c>
      <c r="F2394">
        <v>0</v>
      </c>
      <c r="G2394" t="s">
        <v>8220</v>
      </c>
      <c r="H2394">
        <v>1446087223</v>
      </c>
      <c r="I2394" s="9">
        <f t="shared" si="148"/>
        <v>42306.120636574073</v>
      </c>
      <c r="J2394">
        <v>1443495223</v>
      </c>
      <c r="K2394" s="9">
        <f t="shared" si="149"/>
        <v>42276.120636574073</v>
      </c>
      <c r="L2394" t="b">
        <v>0</v>
      </c>
      <c r="M2394">
        <v>0</v>
      </c>
      <c r="N2394" t="b">
        <v>0</v>
      </c>
      <c r="O2394" t="s">
        <v>8272</v>
      </c>
      <c r="P2394" s="5">
        <f t="shared" si="150"/>
        <v>0</v>
      </c>
      <c r="Q2394" s="13" t="s">
        <v>8246</v>
      </c>
      <c r="R2394" s="15" t="str">
        <f t="shared" si="151"/>
        <v>0</v>
      </c>
      <c r="S2394" t="s">
        <v>8319</v>
      </c>
      <c r="T2394" t="s">
        <v>8320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 s="13" t="s">
        <v>8224</v>
      </c>
      <c r="E2395">
        <v>100000</v>
      </c>
      <c r="F2395">
        <v>50</v>
      </c>
      <c r="G2395" t="s">
        <v>8220</v>
      </c>
      <c r="H2395">
        <v>1439048017</v>
      </c>
      <c r="I2395" s="9">
        <f t="shared" si="148"/>
        <v>42224.648344907408</v>
      </c>
      <c r="J2395">
        <v>1436456017</v>
      </c>
      <c r="K2395" s="9">
        <f t="shared" si="149"/>
        <v>42194.648344907408</v>
      </c>
      <c r="L2395" t="b">
        <v>0</v>
      </c>
      <c r="M2395">
        <v>1</v>
      </c>
      <c r="N2395" t="b">
        <v>0</v>
      </c>
      <c r="O2395" t="s">
        <v>8272</v>
      </c>
      <c r="P2395" s="5">
        <f t="shared" si="150"/>
        <v>0.05</v>
      </c>
      <c r="Q2395" s="13" t="s">
        <v>8246</v>
      </c>
      <c r="R2395" s="15">
        <f t="shared" si="151"/>
        <v>50</v>
      </c>
      <c r="S2395" t="s">
        <v>8319</v>
      </c>
      <c r="T2395" t="s">
        <v>8320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 s="13" t="s">
        <v>8241</v>
      </c>
      <c r="E2396">
        <v>5000</v>
      </c>
      <c r="F2396">
        <v>3</v>
      </c>
      <c r="G2396" t="s">
        <v>8220</v>
      </c>
      <c r="H2396">
        <v>1424940093</v>
      </c>
      <c r="I2396" s="9">
        <f t="shared" si="148"/>
        <v>42061.362187499995</v>
      </c>
      <c r="J2396">
        <v>1422348093</v>
      </c>
      <c r="K2396" s="9">
        <f t="shared" si="149"/>
        <v>42031.362187499995</v>
      </c>
      <c r="L2396" t="b">
        <v>0</v>
      </c>
      <c r="M2396">
        <v>2</v>
      </c>
      <c r="N2396" t="b">
        <v>0</v>
      </c>
      <c r="O2396" t="s">
        <v>8272</v>
      </c>
      <c r="P2396" s="5">
        <f t="shared" si="150"/>
        <v>0.06</v>
      </c>
      <c r="Q2396" s="13" t="s">
        <v>8249</v>
      </c>
      <c r="R2396" s="15">
        <f t="shared" si="151"/>
        <v>1.5</v>
      </c>
      <c r="S2396" t="s">
        <v>8319</v>
      </c>
      <c r="T2396" t="s">
        <v>8320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 s="13" t="s">
        <v>8224</v>
      </c>
      <c r="E2397">
        <v>33000</v>
      </c>
      <c r="F2397">
        <v>0</v>
      </c>
      <c r="G2397" t="s">
        <v>8220</v>
      </c>
      <c r="H2397">
        <v>1484038620</v>
      </c>
      <c r="I2397" s="9">
        <f t="shared" si="148"/>
        <v>42745.372916666667</v>
      </c>
      <c r="J2397">
        <v>1481597687</v>
      </c>
      <c r="K2397" s="9">
        <f t="shared" si="149"/>
        <v>42717.121377314819</v>
      </c>
      <c r="L2397" t="b">
        <v>0</v>
      </c>
      <c r="M2397">
        <v>0</v>
      </c>
      <c r="N2397" t="b">
        <v>0</v>
      </c>
      <c r="O2397" t="s">
        <v>8272</v>
      </c>
      <c r="P2397" s="5">
        <f t="shared" si="150"/>
        <v>0</v>
      </c>
      <c r="Q2397" s="13" t="s">
        <v>8246</v>
      </c>
      <c r="R2397" s="15" t="str">
        <f t="shared" si="151"/>
        <v>0</v>
      </c>
      <c r="S2397" t="s">
        <v>8319</v>
      </c>
      <c r="T2397" t="s">
        <v>8320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 s="13" t="s">
        <v>8240</v>
      </c>
      <c r="E2398">
        <v>5000</v>
      </c>
      <c r="F2398">
        <v>10</v>
      </c>
      <c r="G2398" t="s">
        <v>8220</v>
      </c>
      <c r="H2398">
        <v>1444940558</v>
      </c>
      <c r="I2398" s="9">
        <f t="shared" si="148"/>
        <v>42292.849050925928</v>
      </c>
      <c r="J2398">
        <v>1442348558</v>
      </c>
      <c r="K2398" s="9">
        <f t="shared" si="149"/>
        <v>42262.849050925928</v>
      </c>
      <c r="L2398" t="b">
        <v>0</v>
      </c>
      <c r="M2398">
        <v>1</v>
      </c>
      <c r="N2398" t="b">
        <v>0</v>
      </c>
      <c r="O2398" t="s">
        <v>8272</v>
      </c>
      <c r="P2398" s="5">
        <f t="shared" si="150"/>
        <v>0.2</v>
      </c>
      <c r="Q2398" s="13" t="s">
        <v>8257</v>
      </c>
      <c r="R2398" s="15">
        <f t="shared" si="151"/>
        <v>10</v>
      </c>
      <c r="S2398" t="s">
        <v>8319</v>
      </c>
      <c r="T2398" t="s">
        <v>8320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 s="13" t="s">
        <v>8224</v>
      </c>
      <c r="E2399">
        <v>124000</v>
      </c>
      <c r="F2399">
        <v>0</v>
      </c>
      <c r="G2399" t="s">
        <v>8220</v>
      </c>
      <c r="H2399">
        <v>1420233256</v>
      </c>
      <c r="I2399" s="9">
        <f t="shared" si="148"/>
        <v>42006.88490740741</v>
      </c>
      <c r="J2399">
        <v>1417641256</v>
      </c>
      <c r="K2399" s="9">
        <f t="shared" si="149"/>
        <v>41976.88490740741</v>
      </c>
      <c r="L2399" t="b">
        <v>0</v>
      </c>
      <c r="M2399">
        <v>0</v>
      </c>
      <c r="N2399" t="b">
        <v>0</v>
      </c>
      <c r="O2399" t="s">
        <v>8272</v>
      </c>
      <c r="P2399" s="5">
        <f t="shared" si="150"/>
        <v>0</v>
      </c>
      <c r="Q2399" s="13" t="s">
        <v>8246</v>
      </c>
      <c r="R2399" s="15" t="str">
        <f t="shared" si="151"/>
        <v>0</v>
      </c>
      <c r="S2399" t="s">
        <v>8319</v>
      </c>
      <c r="T2399" t="s">
        <v>8320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 s="13" t="s">
        <v>8224</v>
      </c>
      <c r="E2400">
        <v>4000</v>
      </c>
      <c r="F2400">
        <v>0</v>
      </c>
      <c r="G2400" t="s">
        <v>8220</v>
      </c>
      <c r="H2400">
        <v>1435874384</v>
      </c>
      <c r="I2400" s="9">
        <f t="shared" si="148"/>
        <v>42187.916481481487</v>
      </c>
      <c r="J2400">
        <v>1433282384</v>
      </c>
      <c r="K2400" s="9">
        <f t="shared" si="149"/>
        <v>42157.916481481487</v>
      </c>
      <c r="L2400" t="b">
        <v>0</v>
      </c>
      <c r="M2400">
        <v>0</v>
      </c>
      <c r="N2400" t="b">
        <v>0</v>
      </c>
      <c r="O2400" t="s">
        <v>8272</v>
      </c>
      <c r="P2400" s="5">
        <f t="shared" si="150"/>
        <v>0</v>
      </c>
      <c r="Q2400" s="13" t="s">
        <v>8246</v>
      </c>
      <c r="R2400" s="15" t="str">
        <f t="shared" si="151"/>
        <v>0</v>
      </c>
      <c r="S2400" t="s">
        <v>8319</v>
      </c>
      <c r="T2400" t="s">
        <v>8320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 s="13" t="s">
        <v>8235</v>
      </c>
      <c r="E2401">
        <v>13000</v>
      </c>
      <c r="F2401">
        <v>0</v>
      </c>
      <c r="G2401" t="s">
        <v>8220</v>
      </c>
      <c r="H2401">
        <v>1418934506</v>
      </c>
      <c r="I2401" s="9">
        <f t="shared" si="148"/>
        <v>41991.853078703702</v>
      </c>
      <c r="J2401">
        <v>1415910506</v>
      </c>
      <c r="K2401" s="9">
        <f t="shared" si="149"/>
        <v>41956.853078703702</v>
      </c>
      <c r="L2401" t="b">
        <v>0</v>
      </c>
      <c r="M2401">
        <v>0</v>
      </c>
      <c r="N2401" t="b">
        <v>0</v>
      </c>
      <c r="O2401" t="s">
        <v>8272</v>
      </c>
      <c r="P2401" s="5">
        <f t="shared" si="150"/>
        <v>0</v>
      </c>
      <c r="Q2401" s="13" t="s">
        <v>8255</v>
      </c>
      <c r="R2401" s="15" t="str">
        <f t="shared" si="151"/>
        <v>0</v>
      </c>
      <c r="S2401" t="s">
        <v>8319</v>
      </c>
      <c r="T2401" t="s">
        <v>8320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 s="13" t="s">
        <v>8226</v>
      </c>
      <c r="E2402">
        <v>50000</v>
      </c>
      <c r="F2402">
        <v>0</v>
      </c>
      <c r="G2402" t="s">
        <v>8220</v>
      </c>
      <c r="H2402">
        <v>1460615164</v>
      </c>
      <c r="I2402" s="9">
        <f t="shared" si="148"/>
        <v>42474.268101851849</v>
      </c>
      <c r="J2402">
        <v>1458023164</v>
      </c>
      <c r="K2402" s="9">
        <f t="shared" si="149"/>
        <v>42444.268101851849</v>
      </c>
      <c r="L2402" t="b">
        <v>0</v>
      </c>
      <c r="M2402">
        <v>0</v>
      </c>
      <c r="N2402" t="b">
        <v>0</v>
      </c>
      <c r="O2402" t="s">
        <v>8272</v>
      </c>
      <c r="P2402" s="5">
        <f t="shared" si="150"/>
        <v>0</v>
      </c>
      <c r="Q2402" s="13" t="s">
        <v>8248</v>
      </c>
      <c r="R2402" s="15" t="str">
        <f t="shared" si="151"/>
        <v>0</v>
      </c>
      <c r="S2402" t="s">
        <v>8319</v>
      </c>
      <c r="T2402" t="s">
        <v>8320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13" t="s">
        <v>8224</v>
      </c>
      <c r="E2403">
        <v>28000</v>
      </c>
      <c r="F2403">
        <v>201</v>
      </c>
      <c r="G2403" t="s">
        <v>8221</v>
      </c>
      <c r="H2403">
        <v>1457207096</v>
      </c>
      <c r="I2403" s="9">
        <f t="shared" si="148"/>
        <v>42434.822870370372</v>
      </c>
      <c r="J2403">
        <v>1452023096</v>
      </c>
      <c r="K2403" s="9">
        <f t="shared" si="149"/>
        <v>42374.822870370372</v>
      </c>
      <c r="L2403" t="b">
        <v>0</v>
      </c>
      <c r="M2403">
        <v>9</v>
      </c>
      <c r="N2403" t="b">
        <v>0</v>
      </c>
      <c r="O2403" t="s">
        <v>8284</v>
      </c>
      <c r="P2403" s="5">
        <f t="shared" si="150"/>
        <v>0.71785714285714286</v>
      </c>
      <c r="Q2403" s="13" t="s">
        <v>8246</v>
      </c>
      <c r="R2403" s="15">
        <f t="shared" si="151"/>
        <v>22.333333333333332</v>
      </c>
      <c r="S2403" t="s">
        <v>8336</v>
      </c>
      <c r="T2403" t="s">
        <v>8337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13" t="s">
        <v>8224</v>
      </c>
      <c r="E2404">
        <v>12000</v>
      </c>
      <c r="F2404">
        <v>52</v>
      </c>
      <c r="G2404" t="s">
        <v>8221</v>
      </c>
      <c r="H2404">
        <v>1431533931</v>
      </c>
      <c r="I2404" s="9">
        <f t="shared" si="148"/>
        <v>42137.679756944446</v>
      </c>
      <c r="J2404">
        <v>1428941931</v>
      </c>
      <c r="K2404" s="9">
        <f t="shared" si="149"/>
        <v>42107.679756944446</v>
      </c>
      <c r="L2404" t="b">
        <v>0</v>
      </c>
      <c r="M2404">
        <v>1</v>
      </c>
      <c r="N2404" t="b">
        <v>0</v>
      </c>
      <c r="O2404" t="s">
        <v>8284</v>
      </c>
      <c r="P2404" s="5">
        <f t="shared" si="150"/>
        <v>0.43333333333333329</v>
      </c>
      <c r="Q2404" s="13" t="s">
        <v>8246</v>
      </c>
      <c r="R2404" s="15">
        <f t="shared" si="151"/>
        <v>52</v>
      </c>
      <c r="S2404" t="s">
        <v>8336</v>
      </c>
      <c r="T2404" t="s">
        <v>8337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13" t="s">
        <v>8225</v>
      </c>
      <c r="E2405">
        <v>1200</v>
      </c>
      <c r="F2405">
        <v>202</v>
      </c>
      <c r="G2405" t="s">
        <v>8221</v>
      </c>
      <c r="H2405">
        <v>1459368658</v>
      </c>
      <c r="I2405" s="9">
        <f t="shared" si="148"/>
        <v>42459.840949074074</v>
      </c>
      <c r="J2405">
        <v>1454188258</v>
      </c>
      <c r="K2405" s="9">
        <f t="shared" si="149"/>
        <v>42399.882615740738</v>
      </c>
      <c r="L2405" t="b">
        <v>0</v>
      </c>
      <c r="M2405">
        <v>12</v>
      </c>
      <c r="N2405" t="b">
        <v>0</v>
      </c>
      <c r="O2405" t="s">
        <v>8284</v>
      </c>
      <c r="P2405" s="5">
        <f t="shared" si="150"/>
        <v>16.833333333333332</v>
      </c>
      <c r="Q2405" s="13" t="s">
        <v>8247</v>
      </c>
      <c r="R2405" s="15">
        <f t="shared" si="151"/>
        <v>16.833333333333332</v>
      </c>
      <c r="S2405" t="s">
        <v>8336</v>
      </c>
      <c r="T2405" t="s">
        <v>8337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13" t="s">
        <v>8224</v>
      </c>
      <c r="E2406">
        <v>15000</v>
      </c>
      <c r="F2406">
        <v>0</v>
      </c>
      <c r="G2406" t="s">
        <v>8221</v>
      </c>
      <c r="H2406">
        <v>1451782607</v>
      </c>
      <c r="I2406" s="9">
        <f t="shared" si="148"/>
        <v>42372.03943287037</v>
      </c>
      <c r="J2406">
        <v>1449190607</v>
      </c>
      <c r="K2406" s="9">
        <f t="shared" si="149"/>
        <v>42342.03943287037</v>
      </c>
      <c r="L2406" t="b">
        <v>0</v>
      </c>
      <c r="M2406">
        <v>0</v>
      </c>
      <c r="N2406" t="b">
        <v>0</v>
      </c>
      <c r="O2406" t="s">
        <v>8284</v>
      </c>
      <c r="P2406" s="5">
        <f t="shared" si="150"/>
        <v>0</v>
      </c>
      <c r="Q2406" s="13" t="s">
        <v>8246</v>
      </c>
      <c r="R2406" s="15" t="str">
        <f t="shared" si="151"/>
        <v>0</v>
      </c>
      <c r="S2406" t="s">
        <v>8336</v>
      </c>
      <c r="T2406" t="s">
        <v>8337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 s="13" t="s">
        <v>8224</v>
      </c>
      <c r="E2407">
        <v>5000</v>
      </c>
      <c r="F2407">
        <v>1126</v>
      </c>
      <c r="G2407" t="s">
        <v>8221</v>
      </c>
      <c r="H2407">
        <v>1472911375</v>
      </c>
      <c r="I2407" s="9">
        <f t="shared" si="148"/>
        <v>42616.585358796292</v>
      </c>
      <c r="J2407">
        <v>1471096975</v>
      </c>
      <c r="K2407" s="9">
        <f t="shared" si="149"/>
        <v>42595.585358796292</v>
      </c>
      <c r="L2407" t="b">
        <v>0</v>
      </c>
      <c r="M2407">
        <v>20</v>
      </c>
      <c r="N2407" t="b">
        <v>0</v>
      </c>
      <c r="O2407" t="s">
        <v>8284</v>
      </c>
      <c r="P2407" s="5">
        <f t="shared" si="150"/>
        <v>22.52</v>
      </c>
      <c r="Q2407" s="13" t="s">
        <v>8246</v>
      </c>
      <c r="R2407" s="15">
        <f t="shared" si="151"/>
        <v>56.3</v>
      </c>
      <c r="S2407" t="s">
        <v>8336</v>
      </c>
      <c r="T2407" t="s">
        <v>8337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13" t="s">
        <v>8224</v>
      </c>
      <c r="E2408">
        <v>3250</v>
      </c>
      <c r="F2408">
        <v>1345</v>
      </c>
      <c r="G2408" t="s">
        <v>8221</v>
      </c>
      <c r="H2408">
        <v>1421635190</v>
      </c>
      <c r="I2408" s="9">
        <f t="shared" si="148"/>
        <v>42023.110995370371</v>
      </c>
      <c r="J2408">
        <v>1418179190</v>
      </c>
      <c r="K2408" s="9">
        <f t="shared" si="149"/>
        <v>41983.110995370371</v>
      </c>
      <c r="L2408" t="b">
        <v>0</v>
      </c>
      <c r="M2408">
        <v>16</v>
      </c>
      <c r="N2408" t="b">
        <v>0</v>
      </c>
      <c r="O2408" t="s">
        <v>8284</v>
      </c>
      <c r="P2408" s="5">
        <f t="shared" si="150"/>
        <v>41.384615384615387</v>
      </c>
      <c r="Q2408" s="13" t="s">
        <v>8246</v>
      </c>
      <c r="R2408" s="15">
        <f t="shared" si="151"/>
        <v>84.0625</v>
      </c>
      <c r="S2408" t="s">
        <v>8336</v>
      </c>
      <c r="T2408" t="s">
        <v>8337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13" t="s">
        <v>8224</v>
      </c>
      <c r="E2409">
        <v>22000</v>
      </c>
      <c r="F2409">
        <v>5557</v>
      </c>
      <c r="G2409" t="s">
        <v>8221</v>
      </c>
      <c r="H2409">
        <v>1428732000</v>
      </c>
      <c r="I2409" s="9">
        <f t="shared" si="148"/>
        <v>42105.25</v>
      </c>
      <c r="J2409">
        <v>1426772928</v>
      </c>
      <c r="K2409" s="9">
        <f t="shared" si="149"/>
        <v>42082.575555555552</v>
      </c>
      <c r="L2409" t="b">
        <v>0</v>
      </c>
      <c r="M2409">
        <v>33</v>
      </c>
      <c r="N2409" t="b">
        <v>0</v>
      </c>
      <c r="O2409" t="s">
        <v>8284</v>
      </c>
      <c r="P2409" s="5">
        <f t="shared" si="150"/>
        <v>25.259090909090908</v>
      </c>
      <c r="Q2409" s="13" t="s">
        <v>8246</v>
      </c>
      <c r="R2409" s="15">
        <f t="shared" si="151"/>
        <v>168.39393939393941</v>
      </c>
      <c r="S2409" t="s">
        <v>8336</v>
      </c>
      <c r="T2409" t="s">
        <v>8337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13" t="s">
        <v>8224</v>
      </c>
      <c r="E2410">
        <v>15000</v>
      </c>
      <c r="F2410">
        <v>30</v>
      </c>
      <c r="G2410" t="s">
        <v>8221</v>
      </c>
      <c r="H2410">
        <v>1415247757</v>
      </c>
      <c r="I2410" s="9">
        <f t="shared" si="148"/>
        <v>41949.182372685187</v>
      </c>
      <c r="J2410">
        <v>1412652157</v>
      </c>
      <c r="K2410" s="9">
        <f t="shared" si="149"/>
        <v>41919.140706018516</v>
      </c>
      <c r="L2410" t="b">
        <v>0</v>
      </c>
      <c r="M2410">
        <v>2</v>
      </c>
      <c r="N2410" t="b">
        <v>0</v>
      </c>
      <c r="O2410" t="s">
        <v>8284</v>
      </c>
      <c r="P2410" s="5">
        <f t="shared" si="150"/>
        <v>0.2</v>
      </c>
      <c r="Q2410" s="13" t="s">
        <v>8246</v>
      </c>
      <c r="R2410" s="15">
        <f t="shared" si="151"/>
        <v>15</v>
      </c>
      <c r="S2410" t="s">
        <v>8336</v>
      </c>
      <c r="T2410" t="s">
        <v>8337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13" t="s">
        <v>8224</v>
      </c>
      <c r="E2411">
        <v>25000</v>
      </c>
      <c r="F2411">
        <v>460</v>
      </c>
      <c r="G2411" t="s">
        <v>8221</v>
      </c>
      <c r="H2411">
        <v>1439931675</v>
      </c>
      <c r="I2411" s="9">
        <f t="shared" si="148"/>
        <v>42234.875868055555</v>
      </c>
      <c r="J2411">
        <v>1437339675</v>
      </c>
      <c r="K2411" s="9">
        <f t="shared" si="149"/>
        <v>42204.875868055555</v>
      </c>
      <c r="L2411" t="b">
        <v>0</v>
      </c>
      <c r="M2411">
        <v>6</v>
      </c>
      <c r="N2411" t="b">
        <v>0</v>
      </c>
      <c r="O2411" t="s">
        <v>8284</v>
      </c>
      <c r="P2411" s="5">
        <f t="shared" si="150"/>
        <v>1.8399999999999999</v>
      </c>
      <c r="Q2411" s="13" t="s">
        <v>8246</v>
      </c>
      <c r="R2411" s="15">
        <f t="shared" si="151"/>
        <v>76.666666666666671</v>
      </c>
      <c r="S2411" t="s">
        <v>8336</v>
      </c>
      <c r="T2411" t="s">
        <v>8337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13" t="s">
        <v>8226</v>
      </c>
      <c r="E2412">
        <v>15000</v>
      </c>
      <c r="F2412">
        <v>0</v>
      </c>
      <c r="G2412" t="s">
        <v>8221</v>
      </c>
      <c r="H2412">
        <v>1441619275</v>
      </c>
      <c r="I2412" s="9">
        <f t="shared" si="148"/>
        <v>42254.408275462964</v>
      </c>
      <c r="J2412">
        <v>1439027275</v>
      </c>
      <c r="K2412" s="9">
        <f t="shared" si="149"/>
        <v>42224.408275462964</v>
      </c>
      <c r="L2412" t="b">
        <v>0</v>
      </c>
      <c r="M2412">
        <v>0</v>
      </c>
      <c r="N2412" t="b">
        <v>0</v>
      </c>
      <c r="O2412" t="s">
        <v>8284</v>
      </c>
      <c r="P2412" s="5">
        <f t="shared" si="150"/>
        <v>0</v>
      </c>
      <c r="Q2412" s="13" t="s">
        <v>8248</v>
      </c>
      <c r="R2412" s="15" t="str">
        <f t="shared" si="151"/>
        <v>0</v>
      </c>
      <c r="S2412" t="s">
        <v>8336</v>
      </c>
      <c r="T2412" t="s">
        <v>8337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13" t="s">
        <v>8224</v>
      </c>
      <c r="E2413">
        <v>25000</v>
      </c>
      <c r="F2413">
        <v>151</v>
      </c>
      <c r="G2413" t="s">
        <v>8221</v>
      </c>
      <c r="H2413">
        <v>1440524082</v>
      </c>
      <c r="I2413" s="9">
        <f t="shared" si="148"/>
        <v>42241.732430555552</v>
      </c>
      <c r="J2413">
        <v>1437932082</v>
      </c>
      <c r="K2413" s="9">
        <f t="shared" si="149"/>
        <v>42211.732430555552</v>
      </c>
      <c r="L2413" t="b">
        <v>0</v>
      </c>
      <c r="M2413">
        <v>3</v>
      </c>
      <c r="N2413" t="b">
        <v>0</v>
      </c>
      <c r="O2413" t="s">
        <v>8284</v>
      </c>
      <c r="P2413" s="5">
        <f t="shared" si="150"/>
        <v>0.60399999999999998</v>
      </c>
      <c r="Q2413" s="13" t="s">
        <v>8246</v>
      </c>
      <c r="R2413" s="15">
        <f t="shared" si="151"/>
        <v>50.333333333333336</v>
      </c>
      <c r="S2413" t="s">
        <v>8336</v>
      </c>
      <c r="T2413" t="s">
        <v>8337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13" t="s">
        <v>8230</v>
      </c>
      <c r="E2414">
        <v>8000</v>
      </c>
      <c r="F2414">
        <v>0</v>
      </c>
      <c r="G2414" t="s">
        <v>8221</v>
      </c>
      <c r="H2414">
        <v>1480185673</v>
      </c>
      <c r="I2414" s="9">
        <f t="shared" si="148"/>
        <v>42700.778622685189</v>
      </c>
      <c r="J2414">
        <v>1476294073</v>
      </c>
      <c r="K2414" s="9">
        <f t="shared" si="149"/>
        <v>42655.736956018518</v>
      </c>
      <c r="L2414" t="b">
        <v>0</v>
      </c>
      <c r="M2414">
        <v>0</v>
      </c>
      <c r="N2414" t="b">
        <v>0</v>
      </c>
      <c r="O2414" t="s">
        <v>8284</v>
      </c>
      <c r="P2414" s="5">
        <f t="shared" si="150"/>
        <v>0</v>
      </c>
      <c r="Q2414" s="13" t="s">
        <v>8249</v>
      </c>
      <c r="R2414" s="15" t="str">
        <f t="shared" si="151"/>
        <v>0</v>
      </c>
      <c r="S2414" t="s">
        <v>8336</v>
      </c>
      <c r="T2414" t="s">
        <v>8337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13" t="s">
        <v>8224</v>
      </c>
      <c r="E2415">
        <v>3000</v>
      </c>
      <c r="F2415">
        <v>25</v>
      </c>
      <c r="G2415" t="s">
        <v>8221</v>
      </c>
      <c r="H2415">
        <v>1401579000</v>
      </c>
      <c r="I2415" s="9">
        <f t="shared" si="148"/>
        <v>41790.979166666664</v>
      </c>
      <c r="J2415">
        <v>1398911882</v>
      </c>
      <c r="K2415" s="9">
        <f t="shared" si="149"/>
        <v>41760.10974537037</v>
      </c>
      <c r="L2415" t="b">
        <v>0</v>
      </c>
      <c r="M2415">
        <v>3</v>
      </c>
      <c r="N2415" t="b">
        <v>0</v>
      </c>
      <c r="O2415" t="s">
        <v>8284</v>
      </c>
      <c r="P2415" s="5">
        <f t="shared" si="150"/>
        <v>0.83333333333333337</v>
      </c>
      <c r="Q2415" s="13" t="s">
        <v>8246</v>
      </c>
      <c r="R2415" s="15">
        <f t="shared" si="151"/>
        <v>8.3333333333333339</v>
      </c>
      <c r="S2415" t="s">
        <v>8336</v>
      </c>
      <c r="T2415" t="s">
        <v>8337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13" t="s">
        <v>8224</v>
      </c>
      <c r="E2416">
        <v>15000</v>
      </c>
      <c r="F2416">
        <v>460</v>
      </c>
      <c r="G2416" t="s">
        <v>8221</v>
      </c>
      <c r="H2416">
        <v>1440215940</v>
      </c>
      <c r="I2416" s="9">
        <f t="shared" si="148"/>
        <v>42238.165972222225</v>
      </c>
      <c r="J2416">
        <v>1436805660</v>
      </c>
      <c r="K2416" s="9">
        <f t="shared" si="149"/>
        <v>42198.695138888885</v>
      </c>
      <c r="L2416" t="b">
        <v>0</v>
      </c>
      <c r="M2416">
        <v>13</v>
      </c>
      <c r="N2416" t="b">
        <v>0</v>
      </c>
      <c r="O2416" t="s">
        <v>8284</v>
      </c>
      <c r="P2416" s="5">
        <f t="shared" si="150"/>
        <v>3.0666666666666664</v>
      </c>
      <c r="Q2416" s="13" t="s">
        <v>8246</v>
      </c>
      <c r="R2416" s="15">
        <f t="shared" si="151"/>
        <v>35.384615384615387</v>
      </c>
      <c r="S2416" t="s">
        <v>8336</v>
      </c>
      <c r="T2416" t="s">
        <v>8337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13" t="s">
        <v>8224</v>
      </c>
      <c r="E2417">
        <v>60000</v>
      </c>
      <c r="F2417">
        <v>335</v>
      </c>
      <c r="G2417" t="s">
        <v>8221</v>
      </c>
      <c r="H2417">
        <v>1468615346</v>
      </c>
      <c r="I2417" s="9">
        <f t="shared" si="148"/>
        <v>42566.862800925926</v>
      </c>
      <c r="J2417">
        <v>1466023346</v>
      </c>
      <c r="K2417" s="9">
        <f t="shared" si="149"/>
        <v>42536.862800925926</v>
      </c>
      <c r="L2417" t="b">
        <v>0</v>
      </c>
      <c r="M2417">
        <v>6</v>
      </c>
      <c r="N2417" t="b">
        <v>0</v>
      </c>
      <c r="O2417" t="s">
        <v>8284</v>
      </c>
      <c r="P2417" s="5">
        <f t="shared" si="150"/>
        <v>0.55833333333333335</v>
      </c>
      <c r="Q2417" s="13" t="s">
        <v>8246</v>
      </c>
      <c r="R2417" s="15">
        <f t="shared" si="151"/>
        <v>55.833333333333336</v>
      </c>
      <c r="S2417" t="s">
        <v>8336</v>
      </c>
      <c r="T2417" t="s">
        <v>8337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13" t="s">
        <v>8224</v>
      </c>
      <c r="E2418">
        <v>20000</v>
      </c>
      <c r="F2418">
        <v>5</v>
      </c>
      <c r="G2418" t="s">
        <v>8221</v>
      </c>
      <c r="H2418">
        <v>1426345200</v>
      </c>
      <c r="I2418" s="9">
        <f t="shared" si="148"/>
        <v>42077.625</v>
      </c>
      <c r="J2418">
        <v>1421343743</v>
      </c>
      <c r="K2418" s="9">
        <f t="shared" si="149"/>
        <v>42019.737766203703</v>
      </c>
      <c r="L2418" t="b">
        <v>0</v>
      </c>
      <c r="M2418">
        <v>1</v>
      </c>
      <c r="N2418" t="b">
        <v>0</v>
      </c>
      <c r="O2418" t="s">
        <v>8284</v>
      </c>
      <c r="P2418" s="5">
        <f t="shared" si="150"/>
        <v>2.5000000000000001E-2</v>
      </c>
      <c r="Q2418" s="13" t="s">
        <v>8246</v>
      </c>
      <c r="R2418" s="15">
        <f t="shared" si="151"/>
        <v>5</v>
      </c>
      <c r="S2418" t="s">
        <v>8336</v>
      </c>
      <c r="T2418" t="s">
        <v>8337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13" t="s">
        <v>8224</v>
      </c>
      <c r="E2419">
        <v>1000</v>
      </c>
      <c r="F2419">
        <v>0</v>
      </c>
      <c r="G2419" t="s">
        <v>8221</v>
      </c>
      <c r="H2419">
        <v>1407705187</v>
      </c>
      <c r="I2419" s="9">
        <f t="shared" si="148"/>
        <v>41861.884108796294</v>
      </c>
      <c r="J2419">
        <v>1405113187</v>
      </c>
      <c r="K2419" s="9">
        <f t="shared" si="149"/>
        <v>41831.884108796294</v>
      </c>
      <c r="L2419" t="b">
        <v>0</v>
      </c>
      <c r="M2419">
        <v>0</v>
      </c>
      <c r="N2419" t="b">
        <v>0</v>
      </c>
      <c r="O2419" t="s">
        <v>8284</v>
      </c>
      <c r="P2419" s="5">
        <f t="shared" si="150"/>
        <v>0</v>
      </c>
      <c r="Q2419" s="13" t="s">
        <v>8246</v>
      </c>
      <c r="R2419" s="15" t="str">
        <f t="shared" si="151"/>
        <v>0</v>
      </c>
      <c r="S2419" t="s">
        <v>8336</v>
      </c>
      <c r="T2419" t="s">
        <v>8337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13" t="s">
        <v>8224</v>
      </c>
      <c r="E2420">
        <v>25000</v>
      </c>
      <c r="F2420">
        <v>5</v>
      </c>
      <c r="G2420" t="s">
        <v>8221</v>
      </c>
      <c r="H2420">
        <v>1427225644</v>
      </c>
      <c r="I2420" s="9">
        <f t="shared" si="148"/>
        <v>42087.815324074079</v>
      </c>
      <c r="J2420">
        <v>1422045244</v>
      </c>
      <c r="K2420" s="9">
        <f t="shared" si="149"/>
        <v>42027.856990740736</v>
      </c>
      <c r="L2420" t="b">
        <v>0</v>
      </c>
      <c r="M2420">
        <v>5</v>
      </c>
      <c r="N2420" t="b">
        <v>0</v>
      </c>
      <c r="O2420" t="s">
        <v>8284</v>
      </c>
      <c r="P2420" s="5">
        <f t="shared" si="150"/>
        <v>0.02</v>
      </c>
      <c r="Q2420" s="13" t="s">
        <v>8246</v>
      </c>
      <c r="R2420" s="15">
        <f t="shared" si="151"/>
        <v>1</v>
      </c>
      <c r="S2420" t="s">
        <v>8336</v>
      </c>
      <c r="T2420" t="s">
        <v>8337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13" t="s">
        <v>8224</v>
      </c>
      <c r="E2421">
        <v>3000</v>
      </c>
      <c r="F2421">
        <v>0</v>
      </c>
      <c r="G2421" t="s">
        <v>8221</v>
      </c>
      <c r="H2421">
        <v>1424281389</v>
      </c>
      <c r="I2421" s="9">
        <f t="shared" si="148"/>
        <v>42053.738298611104</v>
      </c>
      <c r="J2421">
        <v>1419097389</v>
      </c>
      <c r="K2421" s="9">
        <f t="shared" si="149"/>
        <v>41993.738298611104</v>
      </c>
      <c r="L2421" t="b">
        <v>0</v>
      </c>
      <c r="M2421">
        <v>0</v>
      </c>
      <c r="N2421" t="b">
        <v>0</v>
      </c>
      <c r="O2421" t="s">
        <v>8284</v>
      </c>
      <c r="P2421" s="5">
        <f t="shared" si="150"/>
        <v>0</v>
      </c>
      <c r="Q2421" s="13" t="s">
        <v>8246</v>
      </c>
      <c r="R2421" s="15" t="str">
        <f t="shared" si="151"/>
        <v>0</v>
      </c>
      <c r="S2421" t="s">
        <v>8336</v>
      </c>
      <c r="T2421" t="s">
        <v>8337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13" t="s">
        <v>8224</v>
      </c>
      <c r="E2422">
        <v>16870</v>
      </c>
      <c r="F2422">
        <v>2501</v>
      </c>
      <c r="G2422" t="s">
        <v>8221</v>
      </c>
      <c r="H2422">
        <v>1415583695</v>
      </c>
      <c r="I2422" s="9">
        <f t="shared" si="148"/>
        <v>41953.070543981477</v>
      </c>
      <c r="J2422">
        <v>1410396095</v>
      </c>
      <c r="K2422" s="9">
        <f t="shared" si="149"/>
        <v>41893.028877314813</v>
      </c>
      <c r="L2422" t="b">
        <v>0</v>
      </c>
      <c r="M2422">
        <v>36</v>
      </c>
      <c r="N2422" t="b">
        <v>0</v>
      </c>
      <c r="O2422" t="s">
        <v>8284</v>
      </c>
      <c r="P2422" s="5">
        <f t="shared" si="150"/>
        <v>14.825133372851216</v>
      </c>
      <c r="Q2422" s="13" t="s">
        <v>8246</v>
      </c>
      <c r="R2422" s="15">
        <f t="shared" si="151"/>
        <v>69.472222222222229</v>
      </c>
      <c r="S2422" t="s">
        <v>8336</v>
      </c>
      <c r="T2422" t="s">
        <v>8337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13" t="s">
        <v>8224</v>
      </c>
      <c r="E2423">
        <v>6000</v>
      </c>
      <c r="F2423">
        <v>1</v>
      </c>
      <c r="G2423" t="s">
        <v>8221</v>
      </c>
      <c r="H2423">
        <v>1424536196</v>
      </c>
      <c r="I2423" s="9">
        <f t="shared" si="148"/>
        <v>42056.687453703707</v>
      </c>
      <c r="J2423">
        <v>1421944196</v>
      </c>
      <c r="K2423" s="9">
        <f t="shared" si="149"/>
        <v>42026.687453703707</v>
      </c>
      <c r="L2423" t="b">
        <v>0</v>
      </c>
      <c r="M2423">
        <v>1</v>
      </c>
      <c r="N2423" t="b">
        <v>0</v>
      </c>
      <c r="O2423" t="s">
        <v>8284</v>
      </c>
      <c r="P2423" s="5">
        <f t="shared" si="150"/>
        <v>1.6666666666666666E-2</v>
      </c>
      <c r="Q2423" s="13" t="s">
        <v>8246</v>
      </c>
      <c r="R2423" s="15">
        <f t="shared" si="151"/>
        <v>1</v>
      </c>
      <c r="S2423" t="s">
        <v>8336</v>
      </c>
      <c r="T2423" t="s">
        <v>8337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13" t="s">
        <v>8224</v>
      </c>
      <c r="E2424">
        <v>500</v>
      </c>
      <c r="F2424">
        <v>1</v>
      </c>
      <c r="G2424" t="s">
        <v>8221</v>
      </c>
      <c r="H2424">
        <v>1426091036</v>
      </c>
      <c r="I2424" s="9">
        <f t="shared" si="148"/>
        <v>42074.683287037042</v>
      </c>
      <c r="J2424">
        <v>1423502636</v>
      </c>
      <c r="K2424" s="9">
        <f t="shared" si="149"/>
        <v>42044.724953703699</v>
      </c>
      <c r="L2424" t="b">
        <v>0</v>
      </c>
      <c r="M2424">
        <v>1</v>
      </c>
      <c r="N2424" t="b">
        <v>0</v>
      </c>
      <c r="O2424" t="s">
        <v>8284</v>
      </c>
      <c r="P2424" s="5">
        <f t="shared" si="150"/>
        <v>0.2</v>
      </c>
      <c r="Q2424" s="13" t="s">
        <v>8246</v>
      </c>
      <c r="R2424" s="15">
        <f t="shared" si="151"/>
        <v>1</v>
      </c>
      <c r="S2424" t="s">
        <v>8336</v>
      </c>
      <c r="T2424" t="s">
        <v>8337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13" t="s">
        <v>8224</v>
      </c>
      <c r="E2425">
        <v>60000</v>
      </c>
      <c r="F2425">
        <v>8</v>
      </c>
      <c r="G2425" t="s">
        <v>8221</v>
      </c>
      <c r="H2425">
        <v>1420044890</v>
      </c>
      <c r="I2425" s="9">
        <f t="shared" si="148"/>
        <v>42004.704745370371</v>
      </c>
      <c r="J2425">
        <v>1417452890</v>
      </c>
      <c r="K2425" s="9">
        <f t="shared" si="149"/>
        <v>41974.704745370371</v>
      </c>
      <c r="L2425" t="b">
        <v>0</v>
      </c>
      <c r="M2425">
        <v>1</v>
      </c>
      <c r="N2425" t="b">
        <v>0</v>
      </c>
      <c r="O2425" t="s">
        <v>8284</v>
      </c>
      <c r="P2425" s="5">
        <f t="shared" si="150"/>
        <v>1.3333333333333334E-2</v>
      </c>
      <c r="Q2425" s="13" t="s">
        <v>8246</v>
      </c>
      <c r="R2425" s="15">
        <f t="shared" si="151"/>
        <v>8</v>
      </c>
      <c r="S2425" t="s">
        <v>8336</v>
      </c>
      <c r="T2425" t="s">
        <v>8337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13" t="s">
        <v>8224</v>
      </c>
      <c r="E2426">
        <v>25000</v>
      </c>
      <c r="F2426">
        <v>310</v>
      </c>
      <c r="G2426" t="s">
        <v>8221</v>
      </c>
      <c r="H2426">
        <v>1414445108</v>
      </c>
      <c r="I2426" s="9">
        <f t="shared" si="148"/>
        <v>41939.892453703702</v>
      </c>
      <c r="J2426">
        <v>1411853108</v>
      </c>
      <c r="K2426" s="9">
        <f t="shared" si="149"/>
        <v>41909.892453703702</v>
      </c>
      <c r="L2426" t="b">
        <v>0</v>
      </c>
      <c r="M2426">
        <v>9</v>
      </c>
      <c r="N2426" t="b">
        <v>0</v>
      </c>
      <c r="O2426" t="s">
        <v>8284</v>
      </c>
      <c r="P2426" s="5">
        <f t="shared" si="150"/>
        <v>1.24</v>
      </c>
      <c r="Q2426" s="13" t="s">
        <v>8246</v>
      </c>
      <c r="R2426" s="15">
        <f t="shared" si="151"/>
        <v>34.444444444444443</v>
      </c>
      <c r="S2426" t="s">
        <v>8336</v>
      </c>
      <c r="T2426" t="s">
        <v>8337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13" t="s">
        <v>8224</v>
      </c>
      <c r="E2427">
        <v>3500</v>
      </c>
      <c r="F2427">
        <v>1</v>
      </c>
      <c r="G2427" t="s">
        <v>8221</v>
      </c>
      <c r="H2427">
        <v>1464386640</v>
      </c>
      <c r="I2427" s="9">
        <f t="shared" si="148"/>
        <v>42517.919444444444</v>
      </c>
      <c r="J2427">
        <v>1463090149</v>
      </c>
      <c r="K2427" s="9">
        <f t="shared" si="149"/>
        <v>42502.913761574076</v>
      </c>
      <c r="L2427" t="b">
        <v>0</v>
      </c>
      <c r="M2427">
        <v>1</v>
      </c>
      <c r="N2427" t="b">
        <v>0</v>
      </c>
      <c r="O2427" t="s">
        <v>8284</v>
      </c>
      <c r="P2427" s="5">
        <f t="shared" si="150"/>
        <v>2.8571428571428574E-2</v>
      </c>
      <c r="Q2427" s="13" t="s">
        <v>8246</v>
      </c>
      <c r="R2427" s="15">
        <f t="shared" si="151"/>
        <v>1</v>
      </c>
      <c r="S2427" t="s">
        <v>8336</v>
      </c>
      <c r="T2427" t="s">
        <v>8337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13" t="s">
        <v>8224</v>
      </c>
      <c r="E2428">
        <v>20000</v>
      </c>
      <c r="F2428">
        <v>0</v>
      </c>
      <c r="G2428" t="s">
        <v>8221</v>
      </c>
      <c r="H2428">
        <v>1439006692</v>
      </c>
      <c r="I2428" s="9">
        <f t="shared" si="148"/>
        <v>42224.170046296291</v>
      </c>
      <c r="J2428">
        <v>1433822692</v>
      </c>
      <c r="K2428" s="9">
        <f t="shared" si="149"/>
        <v>42164.170046296291</v>
      </c>
      <c r="L2428" t="b">
        <v>0</v>
      </c>
      <c r="M2428">
        <v>0</v>
      </c>
      <c r="N2428" t="b">
        <v>0</v>
      </c>
      <c r="O2428" t="s">
        <v>8284</v>
      </c>
      <c r="P2428" s="5">
        <f t="shared" si="150"/>
        <v>0</v>
      </c>
      <c r="Q2428" s="13" t="s">
        <v>8246</v>
      </c>
      <c r="R2428" s="15" t="str">
        <f t="shared" si="151"/>
        <v>0</v>
      </c>
      <c r="S2428" t="s">
        <v>8336</v>
      </c>
      <c r="T2428" t="s">
        <v>8337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13" t="s">
        <v>8224</v>
      </c>
      <c r="E2429">
        <v>50000</v>
      </c>
      <c r="F2429">
        <v>1</v>
      </c>
      <c r="G2429" t="s">
        <v>8221</v>
      </c>
      <c r="H2429">
        <v>1458715133</v>
      </c>
      <c r="I2429" s="9">
        <f t="shared" si="148"/>
        <v>42452.277002314819</v>
      </c>
      <c r="J2429">
        <v>1455262733</v>
      </c>
      <c r="K2429" s="9">
        <f t="shared" si="149"/>
        <v>42412.318668981476</v>
      </c>
      <c r="L2429" t="b">
        <v>0</v>
      </c>
      <c r="M2429">
        <v>1</v>
      </c>
      <c r="N2429" t="b">
        <v>0</v>
      </c>
      <c r="O2429" t="s">
        <v>8284</v>
      </c>
      <c r="P2429" s="5">
        <f t="shared" si="150"/>
        <v>2E-3</v>
      </c>
      <c r="Q2429" s="13" t="s">
        <v>8246</v>
      </c>
      <c r="R2429" s="15">
        <f t="shared" si="151"/>
        <v>1</v>
      </c>
      <c r="S2429" t="s">
        <v>8336</v>
      </c>
      <c r="T2429" t="s">
        <v>8337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13" t="s">
        <v>8224</v>
      </c>
      <c r="E2430">
        <v>35000</v>
      </c>
      <c r="F2430">
        <v>1</v>
      </c>
      <c r="G2430" t="s">
        <v>8221</v>
      </c>
      <c r="H2430">
        <v>1426182551</v>
      </c>
      <c r="I2430" s="9">
        <f t="shared" si="148"/>
        <v>42075.742488425924</v>
      </c>
      <c r="J2430">
        <v>1423594151</v>
      </c>
      <c r="K2430" s="9">
        <f t="shared" si="149"/>
        <v>42045.784155092595</v>
      </c>
      <c r="L2430" t="b">
        <v>0</v>
      </c>
      <c r="M2430">
        <v>1</v>
      </c>
      <c r="N2430" t="b">
        <v>0</v>
      </c>
      <c r="O2430" t="s">
        <v>8284</v>
      </c>
      <c r="P2430" s="5">
        <f t="shared" si="150"/>
        <v>2.8571428571428571E-3</v>
      </c>
      <c r="Q2430" s="13" t="s">
        <v>8246</v>
      </c>
      <c r="R2430" s="15">
        <f t="shared" si="151"/>
        <v>1</v>
      </c>
      <c r="S2430" t="s">
        <v>8336</v>
      </c>
      <c r="T2430" t="s">
        <v>8337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13" t="s">
        <v>8234</v>
      </c>
      <c r="E2431">
        <v>140000</v>
      </c>
      <c r="F2431">
        <v>2005</v>
      </c>
      <c r="G2431" t="s">
        <v>8221</v>
      </c>
      <c r="H2431">
        <v>1486313040</v>
      </c>
      <c r="I2431" s="9">
        <f t="shared" si="148"/>
        <v>42771.697222222225</v>
      </c>
      <c r="J2431">
        <v>1483131966</v>
      </c>
      <c r="K2431" s="9">
        <f t="shared" si="149"/>
        <v>42734.879236111112</v>
      </c>
      <c r="L2431" t="b">
        <v>0</v>
      </c>
      <c r="M2431">
        <v>4</v>
      </c>
      <c r="N2431" t="b">
        <v>0</v>
      </c>
      <c r="O2431" t="s">
        <v>8284</v>
      </c>
      <c r="P2431" s="5">
        <f t="shared" si="150"/>
        <v>1.4321428571428572</v>
      </c>
      <c r="Q2431" s="13" t="s">
        <v>8254</v>
      </c>
      <c r="R2431" s="15">
        <f t="shared" si="151"/>
        <v>501.25</v>
      </c>
      <c r="S2431" t="s">
        <v>8336</v>
      </c>
      <c r="T2431" t="s">
        <v>8337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13" t="s">
        <v>8224</v>
      </c>
      <c r="E2432">
        <v>3000</v>
      </c>
      <c r="F2432">
        <v>21</v>
      </c>
      <c r="G2432" t="s">
        <v>8221</v>
      </c>
      <c r="H2432">
        <v>1455246504</v>
      </c>
      <c r="I2432" s="9">
        <f t="shared" si="148"/>
        <v>42412.130833333329</v>
      </c>
      <c r="J2432">
        <v>1452654504</v>
      </c>
      <c r="K2432" s="9">
        <f t="shared" si="149"/>
        <v>42382.130833333329</v>
      </c>
      <c r="L2432" t="b">
        <v>0</v>
      </c>
      <c r="M2432">
        <v>2</v>
      </c>
      <c r="N2432" t="b">
        <v>0</v>
      </c>
      <c r="O2432" t="s">
        <v>8284</v>
      </c>
      <c r="P2432" s="5">
        <f t="shared" si="150"/>
        <v>0.70000000000000007</v>
      </c>
      <c r="Q2432" s="13" t="s">
        <v>8246</v>
      </c>
      <c r="R2432" s="15">
        <f t="shared" si="151"/>
        <v>10.5</v>
      </c>
      <c r="S2432" t="s">
        <v>8336</v>
      </c>
      <c r="T2432" t="s">
        <v>8337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13" t="s">
        <v>8224</v>
      </c>
      <c r="E2433">
        <v>100000</v>
      </c>
      <c r="F2433">
        <v>2</v>
      </c>
      <c r="G2433" t="s">
        <v>8221</v>
      </c>
      <c r="H2433">
        <v>1467080613</v>
      </c>
      <c r="I2433" s="9">
        <f t="shared" si="148"/>
        <v>42549.099687499998</v>
      </c>
      <c r="J2433">
        <v>1461896613</v>
      </c>
      <c r="K2433" s="9">
        <f t="shared" si="149"/>
        <v>42489.099687499998</v>
      </c>
      <c r="L2433" t="b">
        <v>0</v>
      </c>
      <c r="M2433">
        <v>2</v>
      </c>
      <c r="N2433" t="b">
        <v>0</v>
      </c>
      <c r="O2433" t="s">
        <v>8284</v>
      </c>
      <c r="P2433" s="5">
        <f t="shared" si="150"/>
        <v>2E-3</v>
      </c>
      <c r="Q2433" s="13" t="s">
        <v>8246</v>
      </c>
      <c r="R2433" s="15">
        <f t="shared" si="151"/>
        <v>1</v>
      </c>
      <c r="S2433" t="s">
        <v>8336</v>
      </c>
      <c r="T2433" t="s">
        <v>8337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 s="13" t="s">
        <v>8224</v>
      </c>
      <c r="E2434">
        <v>14000</v>
      </c>
      <c r="F2434">
        <v>2</v>
      </c>
      <c r="G2434" t="s">
        <v>8221</v>
      </c>
      <c r="H2434">
        <v>1425791697</v>
      </c>
      <c r="I2434" s="9">
        <f t="shared" ref="I2434:I2497" si="152">(((H2434/60)/60)/24)+DATE(1970,1,1)</f>
        <v>42071.218715277777</v>
      </c>
      <c r="J2434">
        <v>1423199697</v>
      </c>
      <c r="K2434" s="9">
        <f t="shared" ref="K2434:K2497" si="153">(((J2434/60)/60)/24)+DATE(1970,1,1)</f>
        <v>42041.218715277777</v>
      </c>
      <c r="L2434" t="b">
        <v>0</v>
      </c>
      <c r="M2434">
        <v>2</v>
      </c>
      <c r="N2434" t="b">
        <v>0</v>
      </c>
      <c r="O2434" t="s">
        <v>8284</v>
      </c>
      <c r="P2434" s="5">
        <f t="shared" ref="P2434:P2497" si="154">F2434/E2434*100</f>
        <v>1.4285714285714287E-2</v>
      </c>
      <c r="Q2434" s="13" t="s">
        <v>8246</v>
      </c>
      <c r="R2434" s="15">
        <f t="shared" ref="R2434:R2497" si="155">IF(M2434&gt;0,F2434/M2434,"0")</f>
        <v>1</v>
      </c>
      <c r="S2434" t="s">
        <v>8336</v>
      </c>
      <c r="T2434" t="s">
        <v>8337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13" t="s">
        <v>8224</v>
      </c>
      <c r="E2435">
        <v>10000</v>
      </c>
      <c r="F2435">
        <v>0</v>
      </c>
      <c r="G2435" t="s">
        <v>8221</v>
      </c>
      <c r="H2435">
        <v>1456608943</v>
      </c>
      <c r="I2435" s="9">
        <f t="shared" si="152"/>
        <v>42427.89980324074</v>
      </c>
      <c r="J2435">
        <v>1454016943</v>
      </c>
      <c r="K2435" s="9">
        <f t="shared" si="153"/>
        <v>42397.89980324074</v>
      </c>
      <c r="L2435" t="b">
        <v>0</v>
      </c>
      <c r="M2435">
        <v>0</v>
      </c>
      <c r="N2435" t="b">
        <v>0</v>
      </c>
      <c r="O2435" t="s">
        <v>8284</v>
      </c>
      <c r="P2435" s="5">
        <f t="shared" si="154"/>
        <v>0</v>
      </c>
      <c r="Q2435" s="13" t="s">
        <v>8246</v>
      </c>
      <c r="R2435" s="15" t="str">
        <f t="shared" si="155"/>
        <v>0</v>
      </c>
      <c r="S2435" t="s">
        <v>8336</v>
      </c>
      <c r="T2435" t="s">
        <v>8337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13" t="s">
        <v>8224</v>
      </c>
      <c r="E2436">
        <v>20000</v>
      </c>
      <c r="F2436">
        <v>26</v>
      </c>
      <c r="G2436" t="s">
        <v>8221</v>
      </c>
      <c r="H2436">
        <v>1438662474</v>
      </c>
      <c r="I2436" s="9">
        <f t="shared" si="152"/>
        <v>42220.18604166666</v>
      </c>
      <c r="J2436">
        <v>1435206474</v>
      </c>
      <c r="K2436" s="9">
        <f t="shared" si="153"/>
        <v>42180.18604166666</v>
      </c>
      <c r="L2436" t="b">
        <v>0</v>
      </c>
      <c r="M2436">
        <v>2</v>
      </c>
      <c r="N2436" t="b">
        <v>0</v>
      </c>
      <c r="O2436" t="s">
        <v>8284</v>
      </c>
      <c r="P2436" s="5">
        <f t="shared" si="154"/>
        <v>0.13</v>
      </c>
      <c r="Q2436" s="13" t="s">
        <v>8246</v>
      </c>
      <c r="R2436" s="15">
        <f t="shared" si="155"/>
        <v>13</v>
      </c>
      <c r="S2436" t="s">
        <v>8336</v>
      </c>
      <c r="T2436" t="s">
        <v>8337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13" t="s">
        <v>8235</v>
      </c>
      <c r="E2437">
        <v>250000</v>
      </c>
      <c r="F2437">
        <v>1224</v>
      </c>
      <c r="G2437" t="s">
        <v>8221</v>
      </c>
      <c r="H2437">
        <v>1444027186</v>
      </c>
      <c r="I2437" s="9">
        <f t="shared" si="152"/>
        <v>42282.277615740735</v>
      </c>
      <c r="J2437">
        <v>1441435186</v>
      </c>
      <c r="K2437" s="9">
        <f t="shared" si="153"/>
        <v>42252.277615740735</v>
      </c>
      <c r="L2437" t="b">
        <v>0</v>
      </c>
      <c r="M2437">
        <v>4</v>
      </c>
      <c r="N2437" t="b">
        <v>0</v>
      </c>
      <c r="O2437" t="s">
        <v>8284</v>
      </c>
      <c r="P2437" s="5">
        <f t="shared" si="154"/>
        <v>0.48960000000000004</v>
      </c>
      <c r="Q2437" s="13" t="s">
        <v>8255</v>
      </c>
      <c r="R2437" s="15">
        <f t="shared" si="155"/>
        <v>306</v>
      </c>
      <c r="S2437" t="s">
        <v>8336</v>
      </c>
      <c r="T2437" t="s">
        <v>8337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13" t="s">
        <v>8229</v>
      </c>
      <c r="E2438">
        <v>117000</v>
      </c>
      <c r="F2438">
        <v>45</v>
      </c>
      <c r="G2438" t="s">
        <v>8221</v>
      </c>
      <c r="H2438">
        <v>1454078770</v>
      </c>
      <c r="I2438" s="9">
        <f t="shared" si="152"/>
        <v>42398.615393518514</v>
      </c>
      <c r="J2438">
        <v>1448894770</v>
      </c>
      <c r="K2438" s="9">
        <f t="shared" si="153"/>
        <v>42338.615393518514</v>
      </c>
      <c r="L2438" t="b">
        <v>0</v>
      </c>
      <c r="M2438">
        <v>2</v>
      </c>
      <c r="N2438" t="b">
        <v>0</v>
      </c>
      <c r="O2438" t="s">
        <v>8284</v>
      </c>
      <c r="P2438" s="5">
        <f t="shared" si="154"/>
        <v>3.8461538461538464E-2</v>
      </c>
      <c r="Q2438" s="13" t="s">
        <v>8251</v>
      </c>
      <c r="R2438" s="15">
        <f t="shared" si="155"/>
        <v>22.5</v>
      </c>
      <c r="S2438" t="s">
        <v>8336</v>
      </c>
      <c r="T2438" t="s">
        <v>8337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13" t="s">
        <v>8224</v>
      </c>
      <c r="E2439">
        <v>8000</v>
      </c>
      <c r="F2439">
        <v>0</v>
      </c>
      <c r="G2439" t="s">
        <v>8221</v>
      </c>
      <c r="H2439">
        <v>1426615200</v>
      </c>
      <c r="I2439" s="9">
        <f t="shared" si="152"/>
        <v>42080.75</v>
      </c>
      <c r="J2439">
        <v>1422400188</v>
      </c>
      <c r="K2439" s="9">
        <f t="shared" si="153"/>
        <v>42031.965138888889</v>
      </c>
      <c r="L2439" t="b">
        <v>0</v>
      </c>
      <c r="M2439">
        <v>0</v>
      </c>
      <c r="N2439" t="b">
        <v>0</v>
      </c>
      <c r="O2439" t="s">
        <v>8284</v>
      </c>
      <c r="P2439" s="5">
        <f t="shared" si="154"/>
        <v>0</v>
      </c>
      <c r="Q2439" s="13" t="s">
        <v>8246</v>
      </c>
      <c r="R2439" s="15" t="str">
        <f t="shared" si="155"/>
        <v>0</v>
      </c>
      <c r="S2439" t="s">
        <v>8336</v>
      </c>
      <c r="T2439" t="s">
        <v>8337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13" t="s">
        <v>8224</v>
      </c>
      <c r="E2440">
        <v>15000</v>
      </c>
      <c r="F2440">
        <v>50</v>
      </c>
      <c r="G2440" t="s">
        <v>8221</v>
      </c>
      <c r="H2440">
        <v>1449529062</v>
      </c>
      <c r="I2440" s="9">
        <f t="shared" si="152"/>
        <v>42345.956736111111</v>
      </c>
      <c r="J2440">
        <v>1444341462</v>
      </c>
      <c r="K2440" s="9">
        <f t="shared" si="153"/>
        <v>42285.91506944444</v>
      </c>
      <c r="L2440" t="b">
        <v>0</v>
      </c>
      <c r="M2440">
        <v>1</v>
      </c>
      <c r="N2440" t="b">
        <v>0</v>
      </c>
      <c r="O2440" t="s">
        <v>8284</v>
      </c>
      <c r="P2440" s="5">
        <f t="shared" si="154"/>
        <v>0.33333333333333337</v>
      </c>
      <c r="Q2440" s="13" t="s">
        <v>8246</v>
      </c>
      <c r="R2440" s="15">
        <f t="shared" si="155"/>
        <v>50</v>
      </c>
      <c r="S2440" t="s">
        <v>8336</v>
      </c>
      <c r="T2440" t="s">
        <v>8337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13" t="s">
        <v>8224</v>
      </c>
      <c r="E2441">
        <v>10000</v>
      </c>
      <c r="F2441">
        <v>0</v>
      </c>
      <c r="G2441" t="s">
        <v>8221</v>
      </c>
      <c r="H2441">
        <v>1445197129</v>
      </c>
      <c r="I2441" s="9">
        <f t="shared" si="152"/>
        <v>42295.818622685183</v>
      </c>
      <c r="J2441">
        <v>1442605129</v>
      </c>
      <c r="K2441" s="9">
        <f t="shared" si="153"/>
        <v>42265.818622685183</v>
      </c>
      <c r="L2441" t="b">
        <v>0</v>
      </c>
      <c r="M2441">
        <v>0</v>
      </c>
      <c r="N2441" t="b">
        <v>0</v>
      </c>
      <c r="O2441" t="s">
        <v>8284</v>
      </c>
      <c r="P2441" s="5">
        <f t="shared" si="154"/>
        <v>0</v>
      </c>
      <c r="Q2441" s="13" t="s">
        <v>8246</v>
      </c>
      <c r="R2441" s="15" t="str">
        <f t="shared" si="155"/>
        <v>0</v>
      </c>
      <c r="S2441" t="s">
        <v>8336</v>
      </c>
      <c r="T2441" t="s">
        <v>8337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13" t="s">
        <v>8242</v>
      </c>
      <c r="E2442">
        <v>5000</v>
      </c>
      <c r="F2442">
        <v>10</v>
      </c>
      <c r="G2442" t="s">
        <v>8221</v>
      </c>
      <c r="H2442">
        <v>1455399313</v>
      </c>
      <c r="I2442" s="9">
        <f t="shared" si="152"/>
        <v>42413.899456018517</v>
      </c>
      <c r="J2442">
        <v>1452807313</v>
      </c>
      <c r="K2442" s="9">
        <f t="shared" si="153"/>
        <v>42383.899456018517</v>
      </c>
      <c r="L2442" t="b">
        <v>0</v>
      </c>
      <c r="M2442">
        <v>2</v>
      </c>
      <c r="N2442" t="b">
        <v>0</v>
      </c>
      <c r="O2442" t="s">
        <v>8284</v>
      </c>
      <c r="P2442" s="5">
        <f t="shared" si="154"/>
        <v>0.2</v>
      </c>
      <c r="Q2442" s="13" t="s">
        <v>8249</v>
      </c>
      <c r="R2442" s="15">
        <f t="shared" si="155"/>
        <v>5</v>
      </c>
      <c r="S2442" t="s">
        <v>8336</v>
      </c>
      <c r="T2442" t="s">
        <v>8337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 s="13" t="s">
        <v>8224</v>
      </c>
      <c r="E2443">
        <v>7500</v>
      </c>
      <c r="F2443">
        <v>8091</v>
      </c>
      <c r="G2443" t="s">
        <v>8219</v>
      </c>
      <c r="H2443">
        <v>1437627540</v>
      </c>
      <c r="I2443" s="9">
        <f t="shared" si="152"/>
        <v>42208.207638888889</v>
      </c>
      <c r="J2443">
        <v>1435806054</v>
      </c>
      <c r="K2443" s="9">
        <f t="shared" si="153"/>
        <v>42187.125625000001</v>
      </c>
      <c r="L2443" t="b">
        <v>0</v>
      </c>
      <c r="M2443">
        <v>109</v>
      </c>
      <c r="N2443" t="b">
        <v>1</v>
      </c>
      <c r="O2443" t="s">
        <v>8298</v>
      </c>
      <c r="P2443" s="5">
        <f t="shared" si="154"/>
        <v>107.88</v>
      </c>
      <c r="Q2443" s="13" t="s">
        <v>8246</v>
      </c>
      <c r="R2443" s="15">
        <f t="shared" si="155"/>
        <v>74.22935779816514</v>
      </c>
      <c r="S2443" t="s">
        <v>8336</v>
      </c>
      <c r="T2443" t="s">
        <v>8352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 s="13" t="s">
        <v>8224</v>
      </c>
      <c r="E2444">
        <v>24000</v>
      </c>
      <c r="F2444">
        <v>30226</v>
      </c>
      <c r="G2444" t="s">
        <v>8219</v>
      </c>
      <c r="H2444">
        <v>1426777228</v>
      </c>
      <c r="I2444" s="9">
        <f t="shared" si="152"/>
        <v>42082.625324074077</v>
      </c>
      <c r="J2444">
        <v>1424188828</v>
      </c>
      <c r="K2444" s="9">
        <f t="shared" si="153"/>
        <v>42052.666990740734</v>
      </c>
      <c r="L2444" t="b">
        <v>0</v>
      </c>
      <c r="M2444">
        <v>372</v>
      </c>
      <c r="N2444" t="b">
        <v>1</v>
      </c>
      <c r="O2444" t="s">
        <v>8298</v>
      </c>
      <c r="P2444" s="5">
        <f t="shared" si="154"/>
        <v>125.94166666666666</v>
      </c>
      <c r="Q2444" s="13" t="s">
        <v>8246</v>
      </c>
      <c r="R2444" s="15">
        <f t="shared" si="155"/>
        <v>81.252688172043008</v>
      </c>
      <c r="S2444" t="s">
        <v>8336</v>
      </c>
      <c r="T2444" t="s">
        <v>8352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 s="13" t="s">
        <v>8224</v>
      </c>
      <c r="E2445">
        <v>20000</v>
      </c>
      <c r="F2445">
        <v>40502.99</v>
      </c>
      <c r="G2445" t="s">
        <v>8219</v>
      </c>
      <c r="H2445">
        <v>1408114822</v>
      </c>
      <c r="I2445" s="9">
        <f t="shared" si="152"/>
        <v>41866.625254629631</v>
      </c>
      <c r="J2445">
        <v>1405522822</v>
      </c>
      <c r="K2445" s="9">
        <f t="shared" si="153"/>
        <v>41836.625254629631</v>
      </c>
      <c r="L2445" t="b">
        <v>0</v>
      </c>
      <c r="M2445">
        <v>311</v>
      </c>
      <c r="N2445" t="b">
        <v>1</v>
      </c>
      <c r="O2445" t="s">
        <v>8298</v>
      </c>
      <c r="P2445" s="5">
        <f t="shared" si="154"/>
        <v>202.51495</v>
      </c>
      <c r="Q2445" s="13" t="s">
        <v>8246</v>
      </c>
      <c r="R2445" s="15">
        <f t="shared" si="155"/>
        <v>130.23469453376205</v>
      </c>
      <c r="S2445" t="s">
        <v>8336</v>
      </c>
      <c r="T2445" t="s">
        <v>8352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 s="13" t="s">
        <v>8224</v>
      </c>
      <c r="E2446">
        <v>3000</v>
      </c>
      <c r="F2446">
        <v>3258</v>
      </c>
      <c r="G2446" t="s">
        <v>8219</v>
      </c>
      <c r="H2446">
        <v>1464199591</v>
      </c>
      <c r="I2446" s="9">
        <f t="shared" si="152"/>
        <v>42515.754525462966</v>
      </c>
      <c r="J2446">
        <v>1461607591</v>
      </c>
      <c r="K2446" s="9">
        <f t="shared" si="153"/>
        <v>42485.754525462966</v>
      </c>
      <c r="L2446" t="b">
        <v>0</v>
      </c>
      <c r="M2446">
        <v>61</v>
      </c>
      <c r="N2446" t="b">
        <v>1</v>
      </c>
      <c r="O2446" t="s">
        <v>8298</v>
      </c>
      <c r="P2446" s="5">
        <f t="shared" si="154"/>
        <v>108.60000000000001</v>
      </c>
      <c r="Q2446" s="13" t="s">
        <v>8246</v>
      </c>
      <c r="R2446" s="15">
        <f t="shared" si="155"/>
        <v>53.409836065573771</v>
      </c>
      <c r="S2446" t="s">
        <v>8336</v>
      </c>
      <c r="T2446" t="s">
        <v>8352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 s="13" t="s">
        <v>8224</v>
      </c>
      <c r="E2447">
        <v>5000</v>
      </c>
      <c r="F2447">
        <v>8640</v>
      </c>
      <c r="G2447" t="s">
        <v>8219</v>
      </c>
      <c r="H2447">
        <v>1443242021</v>
      </c>
      <c r="I2447" s="9">
        <f t="shared" si="152"/>
        <v>42273.190057870372</v>
      </c>
      <c r="J2447">
        <v>1440650021</v>
      </c>
      <c r="K2447" s="9">
        <f t="shared" si="153"/>
        <v>42243.190057870372</v>
      </c>
      <c r="L2447" t="b">
        <v>0</v>
      </c>
      <c r="M2447">
        <v>115</v>
      </c>
      <c r="N2447" t="b">
        <v>1</v>
      </c>
      <c r="O2447" t="s">
        <v>8298</v>
      </c>
      <c r="P2447" s="5">
        <f t="shared" si="154"/>
        <v>172.8</v>
      </c>
      <c r="Q2447" s="13" t="s">
        <v>8246</v>
      </c>
      <c r="R2447" s="15">
        <f t="shared" si="155"/>
        <v>75.130434782608702</v>
      </c>
      <c r="S2447" t="s">
        <v>8336</v>
      </c>
      <c r="T2447" t="s">
        <v>8352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 s="13" t="s">
        <v>8224</v>
      </c>
      <c r="E2448">
        <v>5000</v>
      </c>
      <c r="F2448">
        <v>8399</v>
      </c>
      <c r="G2448" t="s">
        <v>8219</v>
      </c>
      <c r="H2448">
        <v>1480174071</v>
      </c>
      <c r="I2448" s="9">
        <f t="shared" si="152"/>
        <v>42700.64434027778</v>
      </c>
      <c r="J2448">
        <v>1477578471</v>
      </c>
      <c r="K2448" s="9">
        <f t="shared" si="153"/>
        <v>42670.602673611109</v>
      </c>
      <c r="L2448" t="b">
        <v>0</v>
      </c>
      <c r="M2448">
        <v>111</v>
      </c>
      <c r="N2448" t="b">
        <v>1</v>
      </c>
      <c r="O2448" t="s">
        <v>8298</v>
      </c>
      <c r="P2448" s="5">
        <f t="shared" si="154"/>
        <v>167.98</v>
      </c>
      <c r="Q2448" s="13" t="s">
        <v>8246</v>
      </c>
      <c r="R2448" s="15">
        <f t="shared" si="155"/>
        <v>75.666666666666671</v>
      </c>
      <c r="S2448" t="s">
        <v>8336</v>
      </c>
      <c r="T2448" t="s">
        <v>8352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 s="13" t="s">
        <v>8224</v>
      </c>
      <c r="E2449">
        <v>2500</v>
      </c>
      <c r="F2449">
        <v>10680</v>
      </c>
      <c r="G2449" t="s">
        <v>8219</v>
      </c>
      <c r="H2449">
        <v>1478923200</v>
      </c>
      <c r="I2449" s="9">
        <f t="shared" si="152"/>
        <v>42686.166666666672</v>
      </c>
      <c r="J2449">
        <v>1476184593</v>
      </c>
      <c r="K2449" s="9">
        <f t="shared" si="153"/>
        <v>42654.469826388886</v>
      </c>
      <c r="L2449" t="b">
        <v>0</v>
      </c>
      <c r="M2449">
        <v>337</v>
      </c>
      <c r="N2449" t="b">
        <v>1</v>
      </c>
      <c r="O2449" t="s">
        <v>8298</v>
      </c>
      <c r="P2449" s="5">
        <f t="shared" si="154"/>
        <v>427.20000000000005</v>
      </c>
      <c r="Q2449" s="13" t="s">
        <v>8246</v>
      </c>
      <c r="R2449" s="15">
        <f t="shared" si="155"/>
        <v>31.691394658753708</v>
      </c>
      <c r="S2449" t="s">
        <v>8336</v>
      </c>
      <c r="T2449" t="s">
        <v>8352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 s="13" t="s">
        <v>8224</v>
      </c>
      <c r="E2450">
        <v>400</v>
      </c>
      <c r="F2450">
        <v>430</v>
      </c>
      <c r="G2450" t="s">
        <v>8219</v>
      </c>
      <c r="H2450">
        <v>1472621760</v>
      </c>
      <c r="I2450" s="9">
        <f t="shared" si="152"/>
        <v>42613.233333333337</v>
      </c>
      <c r="J2450">
        <v>1472110513</v>
      </c>
      <c r="K2450" s="9">
        <f t="shared" si="153"/>
        <v>42607.316122685181</v>
      </c>
      <c r="L2450" t="b">
        <v>0</v>
      </c>
      <c r="M2450">
        <v>9</v>
      </c>
      <c r="N2450" t="b">
        <v>1</v>
      </c>
      <c r="O2450" t="s">
        <v>8298</v>
      </c>
      <c r="P2450" s="5">
        <f t="shared" si="154"/>
        <v>107.5</v>
      </c>
      <c r="Q2450" s="13" t="s">
        <v>8246</v>
      </c>
      <c r="R2450" s="15">
        <f t="shared" si="155"/>
        <v>47.777777777777779</v>
      </c>
      <c r="S2450" t="s">
        <v>8336</v>
      </c>
      <c r="T2450" t="s">
        <v>8352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 s="13" t="s">
        <v>8224</v>
      </c>
      <c r="E2451">
        <v>10000</v>
      </c>
      <c r="F2451">
        <v>10800</v>
      </c>
      <c r="G2451" t="s">
        <v>8219</v>
      </c>
      <c r="H2451">
        <v>1417321515</v>
      </c>
      <c r="I2451" s="9">
        <f t="shared" si="152"/>
        <v>41973.184201388889</v>
      </c>
      <c r="J2451">
        <v>1414725915</v>
      </c>
      <c r="K2451" s="9">
        <f t="shared" si="153"/>
        <v>41943.142534722225</v>
      </c>
      <c r="L2451" t="b">
        <v>0</v>
      </c>
      <c r="M2451">
        <v>120</v>
      </c>
      <c r="N2451" t="b">
        <v>1</v>
      </c>
      <c r="O2451" t="s">
        <v>8298</v>
      </c>
      <c r="P2451" s="5">
        <f t="shared" si="154"/>
        <v>108</v>
      </c>
      <c r="Q2451" s="13" t="s">
        <v>8246</v>
      </c>
      <c r="R2451" s="15">
        <f t="shared" si="155"/>
        <v>90</v>
      </c>
      <c r="S2451" t="s">
        <v>8336</v>
      </c>
      <c r="T2451" t="s">
        <v>8352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 s="13" t="s">
        <v>8224</v>
      </c>
      <c r="E2452">
        <v>15000</v>
      </c>
      <c r="F2452">
        <v>15230.03</v>
      </c>
      <c r="G2452" t="s">
        <v>8219</v>
      </c>
      <c r="H2452">
        <v>1414465860</v>
      </c>
      <c r="I2452" s="9">
        <f t="shared" si="152"/>
        <v>41940.132638888892</v>
      </c>
      <c r="J2452">
        <v>1411177456</v>
      </c>
      <c r="K2452" s="9">
        <f t="shared" si="153"/>
        <v>41902.07240740741</v>
      </c>
      <c r="L2452" t="b">
        <v>0</v>
      </c>
      <c r="M2452">
        <v>102</v>
      </c>
      <c r="N2452" t="b">
        <v>1</v>
      </c>
      <c r="O2452" t="s">
        <v>8298</v>
      </c>
      <c r="P2452" s="5">
        <f t="shared" si="154"/>
        <v>101.53353333333335</v>
      </c>
      <c r="Q2452" s="13" t="s">
        <v>8246</v>
      </c>
      <c r="R2452" s="15">
        <f t="shared" si="155"/>
        <v>149.31401960784314</v>
      </c>
      <c r="S2452" t="s">
        <v>8336</v>
      </c>
      <c r="T2452" t="s">
        <v>8352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 s="13" t="s">
        <v>8224</v>
      </c>
      <c r="E2453">
        <v>10000</v>
      </c>
      <c r="F2453">
        <v>11545</v>
      </c>
      <c r="G2453" t="s">
        <v>8219</v>
      </c>
      <c r="H2453">
        <v>1488750490</v>
      </c>
      <c r="I2453" s="9">
        <f t="shared" si="152"/>
        <v>42799.908449074079</v>
      </c>
      <c r="J2453">
        <v>1487022490</v>
      </c>
      <c r="K2453" s="9">
        <f t="shared" si="153"/>
        <v>42779.908449074079</v>
      </c>
      <c r="L2453" t="b">
        <v>0</v>
      </c>
      <c r="M2453">
        <v>186</v>
      </c>
      <c r="N2453" t="b">
        <v>1</v>
      </c>
      <c r="O2453" t="s">
        <v>8298</v>
      </c>
      <c r="P2453" s="5">
        <f t="shared" si="154"/>
        <v>115.45</v>
      </c>
      <c r="Q2453" s="13" t="s">
        <v>8246</v>
      </c>
      <c r="R2453" s="15">
        <f t="shared" si="155"/>
        <v>62.06989247311828</v>
      </c>
      <c r="S2453" t="s">
        <v>8336</v>
      </c>
      <c r="T2453" t="s">
        <v>8352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 s="13" t="s">
        <v>8224</v>
      </c>
      <c r="E2454">
        <v>600</v>
      </c>
      <c r="F2454">
        <v>801</v>
      </c>
      <c r="G2454" t="s">
        <v>8219</v>
      </c>
      <c r="H2454">
        <v>1451430000</v>
      </c>
      <c r="I2454" s="9">
        <f t="shared" si="152"/>
        <v>42367.958333333328</v>
      </c>
      <c r="J2454">
        <v>1448914500</v>
      </c>
      <c r="K2454" s="9">
        <f t="shared" si="153"/>
        <v>42338.84375</v>
      </c>
      <c r="L2454" t="b">
        <v>0</v>
      </c>
      <c r="M2454">
        <v>15</v>
      </c>
      <c r="N2454" t="b">
        <v>1</v>
      </c>
      <c r="O2454" t="s">
        <v>8298</v>
      </c>
      <c r="P2454" s="5">
        <f t="shared" si="154"/>
        <v>133.5</v>
      </c>
      <c r="Q2454" s="13" t="s">
        <v>8246</v>
      </c>
      <c r="R2454" s="15">
        <f t="shared" si="155"/>
        <v>53.4</v>
      </c>
      <c r="S2454" t="s">
        <v>8336</v>
      </c>
      <c r="T2454" t="s">
        <v>8352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 s="13" t="s">
        <v>8224</v>
      </c>
      <c r="E2455">
        <v>3000</v>
      </c>
      <c r="F2455">
        <v>4641</v>
      </c>
      <c r="G2455" t="s">
        <v>8219</v>
      </c>
      <c r="H2455">
        <v>1486053409</v>
      </c>
      <c r="I2455" s="9">
        <f t="shared" si="152"/>
        <v>42768.692233796297</v>
      </c>
      <c r="J2455">
        <v>1483461409</v>
      </c>
      <c r="K2455" s="9">
        <f t="shared" si="153"/>
        <v>42738.692233796297</v>
      </c>
      <c r="L2455" t="b">
        <v>0</v>
      </c>
      <c r="M2455">
        <v>67</v>
      </c>
      <c r="N2455" t="b">
        <v>1</v>
      </c>
      <c r="O2455" t="s">
        <v>8298</v>
      </c>
      <c r="P2455" s="5">
        <f t="shared" si="154"/>
        <v>154.69999999999999</v>
      </c>
      <c r="Q2455" s="13" t="s">
        <v>8246</v>
      </c>
      <c r="R2455" s="15">
        <f t="shared" si="155"/>
        <v>69.268656716417908</v>
      </c>
      <c r="S2455" t="s">
        <v>8336</v>
      </c>
      <c r="T2455" t="s">
        <v>8352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 s="13" t="s">
        <v>8224</v>
      </c>
      <c r="E2456">
        <v>35000</v>
      </c>
      <c r="F2456">
        <v>35296</v>
      </c>
      <c r="G2456" t="s">
        <v>8219</v>
      </c>
      <c r="H2456">
        <v>1489207808</v>
      </c>
      <c r="I2456" s="9">
        <f t="shared" si="152"/>
        <v>42805.201481481476</v>
      </c>
      <c r="J2456">
        <v>1486183808</v>
      </c>
      <c r="K2456" s="9">
        <f t="shared" si="153"/>
        <v>42770.201481481476</v>
      </c>
      <c r="L2456" t="b">
        <v>0</v>
      </c>
      <c r="M2456">
        <v>130</v>
      </c>
      <c r="N2456" t="b">
        <v>1</v>
      </c>
      <c r="O2456" t="s">
        <v>8298</v>
      </c>
      <c r="P2456" s="5">
        <f t="shared" si="154"/>
        <v>100.84571428571429</v>
      </c>
      <c r="Q2456" s="13" t="s">
        <v>8246</v>
      </c>
      <c r="R2456" s="15">
        <f t="shared" si="155"/>
        <v>271.50769230769231</v>
      </c>
      <c r="S2456" t="s">
        <v>8336</v>
      </c>
      <c r="T2456" t="s">
        <v>8352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 s="13" t="s">
        <v>8224</v>
      </c>
      <c r="E2457">
        <v>300</v>
      </c>
      <c r="F2457">
        <v>546</v>
      </c>
      <c r="G2457" t="s">
        <v>8219</v>
      </c>
      <c r="H2457">
        <v>1461177950</v>
      </c>
      <c r="I2457" s="9">
        <f t="shared" si="152"/>
        <v>42480.781828703708</v>
      </c>
      <c r="J2457">
        <v>1458758750</v>
      </c>
      <c r="K2457" s="9">
        <f t="shared" si="153"/>
        <v>42452.781828703708</v>
      </c>
      <c r="L2457" t="b">
        <v>0</v>
      </c>
      <c r="M2457">
        <v>16</v>
      </c>
      <c r="N2457" t="b">
        <v>1</v>
      </c>
      <c r="O2457" t="s">
        <v>8298</v>
      </c>
      <c r="P2457" s="5">
        <f t="shared" si="154"/>
        <v>182</v>
      </c>
      <c r="Q2457" s="13" t="s">
        <v>8246</v>
      </c>
      <c r="R2457" s="15">
        <f t="shared" si="155"/>
        <v>34.125</v>
      </c>
      <c r="S2457" t="s">
        <v>8336</v>
      </c>
      <c r="T2457" t="s">
        <v>8352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 s="13" t="s">
        <v>8224</v>
      </c>
      <c r="E2458">
        <v>1500</v>
      </c>
      <c r="F2458">
        <v>2713</v>
      </c>
      <c r="G2458" t="s">
        <v>8219</v>
      </c>
      <c r="H2458">
        <v>1488063839</v>
      </c>
      <c r="I2458" s="9">
        <f t="shared" si="152"/>
        <v>42791.961099537039</v>
      </c>
      <c r="J2458">
        <v>1485471839</v>
      </c>
      <c r="K2458" s="9">
        <f t="shared" si="153"/>
        <v>42761.961099537039</v>
      </c>
      <c r="L2458" t="b">
        <v>0</v>
      </c>
      <c r="M2458">
        <v>67</v>
      </c>
      <c r="N2458" t="b">
        <v>1</v>
      </c>
      <c r="O2458" t="s">
        <v>8298</v>
      </c>
      <c r="P2458" s="5">
        <f t="shared" si="154"/>
        <v>180.86666666666667</v>
      </c>
      <c r="Q2458" s="13" t="s">
        <v>8246</v>
      </c>
      <c r="R2458" s="15">
        <f t="shared" si="155"/>
        <v>40.492537313432834</v>
      </c>
      <c r="S2458" t="s">
        <v>8336</v>
      </c>
      <c r="T2458" t="s">
        <v>8352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 s="13" t="s">
        <v>8224</v>
      </c>
      <c r="E2459">
        <v>23000</v>
      </c>
      <c r="F2459">
        <v>23530</v>
      </c>
      <c r="G2459" t="s">
        <v>8219</v>
      </c>
      <c r="H2459">
        <v>1458826056</v>
      </c>
      <c r="I2459" s="9">
        <f t="shared" si="152"/>
        <v>42453.560833333337</v>
      </c>
      <c r="J2459">
        <v>1456237656</v>
      </c>
      <c r="K2459" s="9">
        <f t="shared" si="153"/>
        <v>42423.602500000001</v>
      </c>
      <c r="L2459" t="b">
        <v>0</v>
      </c>
      <c r="M2459">
        <v>124</v>
      </c>
      <c r="N2459" t="b">
        <v>1</v>
      </c>
      <c r="O2459" t="s">
        <v>8298</v>
      </c>
      <c r="P2459" s="5">
        <f t="shared" si="154"/>
        <v>102.30434782608695</v>
      </c>
      <c r="Q2459" s="13" t="s">
        <v>8246</v>
      </c>
      <c r="R2459" s="15">
        <f t="shared" si="155"/>
        <v>189.75806451612902</v>
      </c>
      <c r="S2459" t="s">
        <v>8336</v>
      </c>
      <c r="T2459" t="s">
        <v>8352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 s="13" t="s">
        <v>8224</v>
      </c>
      <c r="E2460">
        <v>5000</v>
      </c>
      <c r="F2460">
        <v>5509</v>
      </c>
      <c r="G2460" t="s">
        <v>8219</v>
      </c>
      <c r="H2460">
        <v>1465498800</v>
      </c>
      <c r="I2460" s="9">
        <f t="shared" si="152"/>
        <v>42530.791666666672</v>
      </c>
      <c r="J2460">
        <v>1462481718</v>
      </c>
      <c r="K2460" s="9">
        <f t="shared" si="153"/>
        <v>42495.871736111112</v>
      </c>
      <c r="L2460" t="b">
        <v>0</v>
      </c>
      <c r="M2460">
        <v>80</v>
      </c>
      <c r="N2460" t="b">
        <v>1</v>
      </c>
      <c r="O2460" t="s">
        <v>8298</v>
      </c>
      <c r="P2460" s="5">
        <f t="shared" si="154"/>
        <v>110.17999999999999</v>
      </c>
      <c r="Q2460" s="13" t="s">
        <v>8246</v>
      </c>
      <c r="R2460" s="15">
        <f t="shared" si="155"/>
        <v>68.862499999999997</v>
      </c>
      <c r="S2460" t="s">
        <v>8336</v>
      </c>
      <c r="T2460" t="s">
        <v>8352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 s="13" t="s">
        <v>8224</v>
      </c>
      <c r="E2461">
        <v>30000</v>
      </c>
      <c r="F2461">
        <v>30675</v>
      </c>
      <c r="G2461" t="s">
        <v>8219</v>
      </c>
      <c r="H2461">
        <v>1458742685</v>
      </c>
      <c r="I2461" s="9">
        <f t="shared" si="152"/>
        <v>42452.595891203702</v>
      </c>
      <c r="J2461">
        <v>1454858285</v>
      </c>
      <c r="K2461" s="9">
        <f t="shared" si="153"/>
        <v>42407.637557870374</v>
      </c>
      <c r="L2461" t="b">
        <v>0</v>
      </c>
      <c r="M2461">
        <v>282</v>
      </c>
      <c r="N2461" t="b">
        <v>1</v>
      </c>
      <c r="O2461" t="s">
        <v>8298</v>
      </c>
      <c r="P2461" s="5">
        <f t="shared" si="154"/>
        <v>102.25</v>
      </c>
      <c r="Q2461" s="13" t="s">
        <v>8246</v>
      </c>
      <c r="R2461" s="15">
        <f t="shared" si="155"/>
        <v>108.77659574468085</v>
      </c>
      <c r="S2461" t="s">
        <v>8336</v>
      </c>
      <c r="T2461" t="s">
        <v>8352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 s="13" t="s">
        <v>8224</v>
      </c>
      <c r="E2462">
        <v>8500</v>
      </c>
      <c r="F2462">
        <v>8567</v>
      </c>
      <c r="G2462" t="s">
        <v>8219</v>
      </c>
      <c r="H2462">
        <v>1483417020</v>
      </c>
      <c r="I2462" s="9">
        <f t="shared" si="152"/>
        <v>42738.178472222222</v>
      </c>
      <c r="J2462">
        <v>1480480167</v>
      </c>
      <c r="K2462" s="9">
        <f t="shared" si="153"/>
        <v>42704.187118055561</v>
      </c>
      <c r="L2462" t="b">
        <v>0</v>
      </c>
      <c r="M2462">
        <v>68</v>
      </c>
      <c r="N2462" t="b">
        <v>1</v>
      </c>
      <c r="O2462" t="s">
        <v>8298</v>
      </c>
      <c r="P2462" s="5">
        <f t="shared" si="154"/>
        <v>100.78823529411764</v>
      </c>
      <c r="Q2462" s="13" t="s">
        <v>8246</v>
      </c>
      <c r="R2462" s="15">
        <f t="shared" si="155"/>
        <v>125.98529411764706</v>
      </c>
      <c r="S2462" t="s">
        <v>8336</v>
      </c>
      <c r="T2462" t="s">
        <v>8352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 s="13" t="s">
        <v>8224</v>
      </c>
      <c r="E2463">
        <v>7500</v>
      </c>
      <c r="F2463">
        <v>7785</v>
      </c>
      <c r="G2463" t="s">
        <v>8219</v>
      </c>
      <c r="H2463">
        <v>1317438000</v>
      </c>
      <c r="I2463" s="9">
        <f t="shared" si="152"/>
        <v>40817.125</v>
      </c>
      <c r="J2463">
        <v>1314577097</v>
      </c>
      <c r="K2463" s="9">
        <f t="shared" si="153"/>
        <v>40784.012696759259</v>
      </c>
      <c r="L2463" t="b">
        <v>0</v>
      </c>
      <c r="M2463">
        <v>86</v>
      </c>
      <c r="N2463" t="b">
        <v>1</v>
      </c>
      <c r="O2463" t="s">
        <v>8279</v>
      </c>
      <c r="P2463" s="5">
        <f t="shared" si="154"/>
        <v>103.8</v>
      </c>
      <c r="Q2463" s="13" t="s">
        <v>8246</v>
      </c>
      <c r="R2463" s="15">
        <f t="shared" si="155"/>
        <v>90.523255813953483</v>
      </c>
      <c r="S2463" t="s">
        <v>8325</v>
      </c>
      <c r="T2463" t="s">
        <v>8329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 s="13" t="s">
        <v>8224</v>
      </c>
      <c r="E2464">
        <v>3000</v>
      </c>
      <c r="F2464">
        <v>3321.25</v>
      </c>
      <c r="G2464" t="s">
        <v>8219</v>
      </c>
      <c r="H2464">
        <v>1342672096</v>
      </c>
      <c r="I2464" s="9">
        <f t="shared" si="152"/>
        <v>41109.186296296299</v>
      </c>
      <c r="J2464">
        <v>1340944096</v>
      </c>
      <c r="K2464" s="9">
        <f t="shared" si="153"/>
        <v>41089.186296296299</v>
      </c>
      <c r="L2464" t="b">
        <v>0</v>
      </c>
      <c r="M2464">
        <v>115</v>
      </c>
      <c r="N2464" t="b">
        <v>1</v>
      </c>
      <c r="O2464" t="s">
        <v>8279</v>
      </c>
      <c r="P2464" s="5">
        <f t="shared" si="154"/>
        <v>110.70833333333334</v>
      </c>
      <c r="Q2464" s="13" t="s">
        <v>8246</v>
      </c>
      <c r="R2464" s="15">
        <f t="shared" si="155"/>
        <v>28.880434782608695</v>
      </c>
      <c r="S2464" t="s">
        <v>8325</v>
      </c>
      <c r="T2464" t="s">
        <v>8329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 s="13" t="s">
        <v>8224</v>
      </c>
      <c r="E2465">
        <v>2000</v>
      </c>
      <c r="F2465">
        <v>2325</v>
      </c>
      <c r="G2465" t="s">
        <v>8219</v>
      </c>
      <c r="H2465">
        <v>1366138800</v>
      </c>
      <c r="I2465" s="9">
        <f t="shared" si="152"/>
        <v>41380.791666666664</v>
      </c>
      <c r="J2465">
        <v>1362710425</v>
      </c>
      <c r="K2465" s="9">
        <f t="shared" si="153"/>
        <v>41341.111400462964</v>
      </c>
      <c r="L2465" t="b">
        <v>0</v>
      </c>
      <c r="M2465">
        <v>75</v>
      </c>
      <c r="N2465" t="b">
        <v>1</v>
      </c>
      <c r="O2465" t="s">
        <v>8279</v>
      </c>
      <c r="P2465" s="5">
        <f t="shared" si="154"/>
        <v>116.25000000000001</v>
      </c>
      <c r="Q2465" s="13" t="s">
        <v>8246</v>
      </c>
      <c r="R2465" s="15">
        <f t="shared" si="155"/>
        <v>31</v>
      </c>
      <c r="S2465" t="s">
        <v>8325</v>
      </c>
      <c r="T2465" t="s">
        <v>8329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 s="13" t="s">
        <v>8229</v>
      </c>
      <c r="E2466">
        <v>2000</v>
      </c>
      <c r="F2466">
        <v>2222</v>
      </c>
      <c r="G2466" t="s">
        <v>8219</v>
      </c>
      <c r="H2466">
        <v>1443641340</v>
      </c>
      <c r="I2466" s="9">
        <f t="shared" si="152"/>
        <v>42277.811805555553</v>
      </c>
      <c r="J2466">
        <v>1441143397</v>
      </c>
      <c r="K2466" s="9">
        <f t="shared" si="153"/>
        <v>42248.90042824074</v>
      </c>
      <c r="L2466" t="b">
        <v>0</v>
      </c>
      <c r="M2466">
        <v>43</v>
      </c>
      <c r="N2466" t="b">
        <v>1</v>
      </c>
      <c r="O2466" t="s">
        <v>8279</v>
      </c>
      <c r="P2466" s="5">
        <f t="shared" si="154"/>
        <v>111.1</v>
      </c>
      <c r="Q2466" s="13" t="s">
        <v>8251</v>
      </c>
      <c r="R2466" s="15">
        <f t="shared" si="155"/>
        <v>51.674418604651166</v>
      </c>
      <c r="S2466" t="s">
        <v>8325</v>
      </c>
      <c r="T2466" t="s">
        <v>8329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 s="13" t="s">
        <v>8224</v>
      </c>
      <c r="E2467">
        <v>700</v>
      </c>
      <c r="F2467">
        <v>1261</v>
      </c>
      <c r="G2467" t="s">
        <v>8219</v>
      </c>
      <c r="H2467">
        <v>1348420548</v>
      </c>
      <c r="I2467" s="9">
        <f t="shared" si="152"/>
        <v>41175.719305555554</v>
      </c>
      <c r="J2467">
        <v>1345828548</v>
      </c>
      <c r="K2467" s="9">
        <f t="shared" si="153"/>
        <v>41145.719305555554</v>
      </c>
      <c r="L2467" t="b">
        <v>0</v>
      </c>
      <c r="M2467">
        <v>48</v>
      </c>
      <c r="N2467" t="b">
        <v>1</v>
      </c>
      <c r="O2467" t="s">
        <v>8279</v>
      </c>
      <c r="P2467" s="5">
        <f t="shared" si="154"/>
        <v>180.14285714285714</v>
      </c>
      <c r="Q2467" s="13" t="s">
        <v>8246</v>
      </c>
      <c r="R2467" s="15">
        <f t="shared" si="155"/>
        <v>26.270833333333332</v>
      </c>
      <c r="S2467" t="s">
        <v>8325</v>
      </c>
      <c r="T2467" t="s">
        <v>8329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 s="13" t="s">
        <v>8224</v>
      </c>
      <c r="E2468">
        <v>2500</v>
      </c>
      <c r="F2468">
        <v>2500</v>
      </c>
      <c r="G2468" t="s">
        <v>8219</v>
      </c>
      <c r="H2468">
        <v>1368066453</v>
      </c>
      <c r="I2468" s="9">
        <f t="shared" si="152"/>
        <v>41403.102465277778</v>
      </c>
      <c r="J2468">
        <v>1365474453</v>
      </c>
      <c r="K2468" s="9">
        <f t="shared" si="153"/>
        <v>41373.102465277778</v>
      </c>
      <c r="L2468" t="b">
        <v>0</v>
      </c>
      <c r="M2468">
        <v>52</v>
      </c>
      <c r="N2468" t="b">
        <v>1</v>
      </c>
      <c r="O2468" t="s">
        <v>8279</v>
      </c>
      <c r="P2468" s="5">
        <f t="shared" si="154"/>
        <v>100</v>
      </c>
      <c r="Q2468" s="13" t="s">
        <v>8246</v>
      </c>
      <c r="R2468" s="15">
        <f t="shared" si="155"/>
        <v>48.07692307692308</v>
      </c>
      <c r="S2468" t="s">
        <v>8325</v>
      </c>
      <c r="T2468" t="s">
        <v>8329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 s="13" t="s">
        <v>8224</v>
      </c>
      <c r="E2469">
        <v>1000</v>
      </c>
      <c r="F2469">
        <v>1185</v>
      </c>
      <c r="G2469" t="s">
        <v>8219</v>
      </c>
      <c r="H2469">
        <v>1336669200</v>
      </c>
      <c r="I2469" s="9">
        <f t="shared" si="152"/>
        <v>41039.708333333336</v>
      </c>
      <c r="J2469">
        <v>1335473931</v>
      </c>
      <c r="K2469" s="9">
        <f t="shared" si="153"/>
        <v>41025.874201388891</v>
      </c>
      <c r="L2469" t="b">
        <v>0</v>
      </c>
      <c r="M2469">
        <v>43</v>
      </c>
      <c r="N2469" t="b">
        <v>1</v>
      </c>
      <c r="O2469" t="s">
        <v>8279</v>
      </c>
      <c r="P2469" s="5">
        <f t="shared" si="154"/>
        <v>118.5</v>
      </c>
      <c r="Q2469" s="13" t="s">
        <v>8246</v>
      </c>
      <c r="R2469" s="15">
        <f t="shared" si="155"/>
        <v>27.558139534883722</v>
      </c>
      <c r="S2469" t="s">
        <v>8325</v>
      </c>
      <c r="T2469" t="s">
        <v>8329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 s="13" t="s">
        <v>8224</v>
      </c>
      <c r="E2470">
        <v>2000</v>
      </c>
      <c r="F2470">
        <v>2144.34</v>
      </c>
      <c r="G2470" t="s">
        <v>8219</v>
      </c>
      <c r="H2470">
        <v>1351400400</v>
      </c>
      <c r="I2470" s="9">
        <f t="shared" si="152"/>
        <v>41210.208333333336</v>
      </c>
      <c r="J2470">
        <v>1348285321</v>
      </c>
      <c r="K2470" s="9">
        <f t="shared" si="153"/>
        <v>41174.154178240737</v>
      </c>
      <c r="L2470" t="b">
        <v>0</v>
      </c>
      <c r="M2470">
        <v>58</v>
      </c>
      <c r="N2470" t="b">
        <v>1</v>
      </c>
      <c r="O2470" t="s">
        <v>8279</v>
      </c>
      <c r="P2470" s="5">
        <f t="shared" si="154"/>
        <v>107.21700000000001</v>
      </c>
      <c r="Q2470" s="13" t="s">
        <v>8246</v>
      </c>
      <c r="R2470" s="15">
        <f t="shared" si="155"/>
        <v>36.97137931034483</v>
      </c>
      <c r="S2470" t="s">
        <v>8325</v>
      </c>
      <c r="T2470" t="s">
        <v>8329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 s="13" t="s">
        <v>8224</v>
      </c>
      <c r="E2471">
        <v>1200</v>
      </c>
      <c r="F2471">
        <v>1364</v>
      </c>
      <c r="G2471" t="s">
        <v>8219</v>
      </c>
      <c r="H2471">
        <v>1297160329</v>
      </c>
      <c r="I2471" s="9">
        <f t="shared" si="152"/>
        <v>40582.429733796293</v>
      </c>
      <c r="J2471">
        <v>1295000329</v>
      </c>
      <c r="K2471" s="9">
        <f t="shared" si="153"/>
        <v>40557.429733796293</v>
      </c>
      <c r="L2471" t="b">
        <v>0</v>
      </c>
      <c r="M2471">
        <v>47</v>
      </c>
      <c r="N2471" t="b">
        <v>1</v>
      </c>
      <c r="O2471" t="s">
        <v>8279</v>
      </c>
      <c r="P2471" s="5">
        <f t="shared" si="154"/>
        <v>113.66666666666667</v>
      </c>
      <c r="Q2471" s="13" t="s">
        <v>8246</v>
      </c>
      <c r="R2471" s="15">
        <f t="shared" si="155"/>
        <v>29.021276595744681</v>
      </c>
      <c r="S2471" t="s">
        <v>8325</v>
      </c>
      <c r="T2471" t="s">
        <v>8329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 s="13" t="s">
        <v>8224</v>
      </c>
      <c r="E2472">
        <v>1000</v>
      </c>
      <c r="F2472">
        <v>1031.6400000000001</v>
      </c>
      <c r="G2472" t="s">
        <v>8219</v>
      </c>
      <c r="H2472">
        <v>1337824055</v>
      </c>
      <c r="I2472" s="9">
        <f t="shared" si="152"/>
        <v>41053.07471064815</v>
      </c>
      <c r="J2472">
        <v>1335232055</v>
      </c>
      <c r="K2472" s="9">
        <f t="shared" si="153"/>
        <v>41023.07471064815</v>
      </c>
      <c r="L2472" t="b">
        <v>0</v>
      </c>
      <c r="M2472">
        <v>36</v>
      </c>
      <c r="N2472" t="b">
        <v>1</v>
      </c>
      <c r="O2472" t="s">
        <v>8279</v>
      </c>
      <c r="P2472" s="5">
        <f t="shared" si="154"/>
        <v>103.16400000000002</v>
      </c>
      <c r="Q2472" s="13" t="s">
        <v>8246</v>
      </c>
      <c r="R2472" s="15">
        <f t="shared" si="155"/>
        <v>28.65666666666667</v>
      </c>
      <c r="S2472" t="s">
        <v>8325</v>
      </c>
      <c r="T2472" t="s">
        <v>8329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 s="13" t="s">
        <v>8224</v>
      </c>
      <c r="E2473">
        <v>500</v>
      </c>
      <c r="F2473">
        <v>640</v>
      </c>
      <c r="G2473" t="s">
        <v>8219</v>
      </c>
      <c r="H2473">
        <v>1327535392</v>
      </c>
      <c r="I2473" s="9">
        <f t="shared" si="152"/>
        <v>40933.992962962962</v>
      </c>
      <c r="J2473">
        <v>1324079392</v>
      </c>
      <c r="K2473" s="9">
        <f t="shared" si="153"/>
        <v>40893.992962962962</v>
      </c>
      <c r="L2473" t="b">
        <v>0</v>
      </c>
      <c r="M2473">
        <v>17</v>
      </c>
      <c r="N2473" t="b">
        <v>1</v>
      </c>
      <c r="O2473" t="s">
        <v>8279</v>
      </c>
      <c r="P2473" s="5">
        <f t="shared" si="154"/>
        <v>128</v>
      </c>
      <c r="Q2473" s="13" t="s">
        <v>8246</v>
      </c>
      <c r="R2473" s="15">
        <f t="shared" si="155"/>
        <v>37.647058823529413</v>
      </c>
      <c r="S2473" t="s">
        <v>8325</v>
      </c>
      <c r="T2473" t="s">
        <v>8329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 s="13" t="s">
        <v>8224</v>
      </c>
      <c r="E2474">
        <v>7500</v>
      </c>
      <c r="F2474">
        <v>10182.02</v>
      </c>
      <c r="G2474" t="s">
        <v>8219</v>
      </c>
      <c r="H2474">
        <v>1283562180</v>
      </c>
      <c r="I2474" s="9">
        <f t="shared" si="152"/>
        <v>40425.043749999997</v>
      </c>
      <c r="J2474">
        <v>1277433980</v>
      </c>
      <c r="K2474" s="9">
        <f t="shared" si="153"/>
        <v>40354.11550925926</v>
      </c>
      <c r="L2474" t="b">
        <v>0</v>
      </c>
      <c r="M2474">
        <v>104</v>
      </c>
      <c r="N2474" t="b">
        <v>1</v>
      </c>
      <c r="O2474" t="s">
        <v>8279</v>
      </c>
      <c r="P2474" s="5">
        <f t="shared" si="154"/>
        <v>135.76026666666667</v>
      </c>
      <c r="Q2474" s="13" t="s">
        <v>8246</v>
      </c>
      <c r="R2474" s="15">
        <f t="shared" si="155"/>
        <v>97.904038461538462</v>
      </c>
      <c r="S2474" t="s">
        <v>8325</v>
      </c>
      <c r="T2474" t="s">
        <v>8329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 s="13" t="s">
        <v>8224</v>
      </c>
      <c r="E2475">
        <v>2000</v>
      </c>
      <c r="F2475">
        <v>2000</v>
      </c>
      <c r="G2475" t="s">
        <v>8219</v>
      </c>
      <c r="H2475">
        <v>1352573869</v>
      </c>
      <c r="I2475" s="9">
        <f t="shared" si="152"/>
        <v>41223.790150462963</v>
      </c>
      <c r="J2475">
        <v>1349978269</v>
      </c>
      <c r="K2475" s="9">
        <f t="shared" si="153"/>
        <v>41193.748483796298</v>
      </c>
      <c r="L2475" t="b">
        <v>0</v>
      </c>
      <c r="M2475">
        <v>47</v>
      </c>
      <c r="N2475" t="b">
        <v>1</v>
      </c>
      <c r="O2475" t="s">
        <v>8279</v>
      </c>
      <c r="P2475" s="5">
        <f t="shared" si="154"/>
        <v>100</v>
      </c>
      <c r="Q2475" s="13" t="s">
        <v>8246</v>
      </c>
      <c r="R2475" s="15">
        <f t="shared" si="155"/>
        <v>42.553191489361701</v>
      </c>
      <c r="S2475" t="s">
        <v>8325</v>
      </c>
      <c r="T2475" t="s">
        <v>8329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 s="13" t="s">
        <v>8224</v>
      </c>
      <c r="E2476">
        <v>5000</v>
      </c>
      <c r="F2476">
        <v>5000.18</v>
      </c>
      <c r="G2476" t="s">
        <v>8219</v>
      </c>
      <c r="H2476">
        <v>1286756176</v>
      </c>
      <c r="I2476" s="9">
        <f t="shared" si="152"/>
        <v>40462.011296296296</v>
      </c>
      <c r="J2476">
        <v>1282868176</v>
      </c>
      <c r="K2476" s="9">
        <f t="shared" si="153"/>
        <v>40417.011296296296</v>
      </c>
      <c r="L2476" t="b">
        <v>0</v>
      </c>
      <c r="M2476">
        <v>38</v>
      </c>
      <c r="N2476" t="b">
        <v>1</v>
      </c>
      <c r="O2476" t="s">
        <v>8279</v>
      </c>
      <c r="P2476" s="5">
        <f t="shared" si="154"/>
        <v>100.00360000000002</v>
      </c>
      <c r="Q2476" s="13" t="s">
        <v>8246</v>
      </c>
      <c r="R2476" s="15">
        <f t="shared" si="155"/>
        <v>131.58368421052631</v>
      </c>
      <c r="S2476" t="s">
        <v>8325</v>
      </c>
      <c r="T2476" t="s">
        <v>8329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 s="13" t="s">
        <v>8224</v>
      </c>
      <c r="E2477">
        <v>2500</v>
      </c>
      <c r="F2477">
        <v>2618</v>
      </c>
      <c r="G2477" t="s">
        <v>8219</v>
      </c>
      <c r="H2477">
        <v>1278799200</v>
      </c>
      <c r="I2477" s="9">
        <f t="shared" si="152"/>
        <v>40369.916666666664</v>
      </c>
      <c r="J2477">
        <v>1273647255</v>
      </c>
      <c r="K2477" s="9">
        <f t="shared" si="153"/>
        <v>40310.287673611114</v>
      </c>
      <c r="L2477" t="b">
        <v>0</v>
      </c>
      <c r="M2477">
        <v>81</v>
      </c>
      <c r="N2477" t="b">
        <v>1</v>
      </c>
      <c r="O2477" t="s">
        <v>8279</v>
      </c>
      <c r="P2477" s="5">
        <f t="shared" si="154"/>
        <v>104.71999999999998</v>
      </c>
      <c r="Q2477" s="13" t="s">
        <v>8246</v>
      </c>
      <c r="R2477" s="15">
        <f t="shared" si="155"/>
        <v>32.320987654320987</v>
      </c>
      <c r="S2477" t="s">
        <v>8325</v>
      </c>
      <c r="T2477" t="s">
        <v>8329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 s="13" t="s">
        <v>8224</v>
      </c>
      <c r="E2478">
        <v>3200</v>
      </c>
      <c r="F2478">
        <v>3360.72</v>
      </c>
      <c r="G2478" t="s">
        <v>8219</v>
      </c>
      <c r="H2478">
        <v>1415004770</v>
      </c>
      <c r="I2478" s="9">
        <f t="shared" si="152"/>
        <v>41946.370023148149</v>
      </c>
      <c r="J2478">
        <v>1412149970</v>
      </c>
      <c r="K2478" s="9">
        <f t="shared" si="153"/>
        <v>41913.328356481477</v>
      </c>
      <c r="L2478" t="b">
        <v>0</v>
      </c>
      <c r="M2478">
        <v>55</v>
      </c>
      <c r="N2478" t="b">
        <v>1</v>
      </c>
      <c r="O2478" t="s">
        <v>8279</v>
      </c>
      <c r="P2478" s="5">
        <f t="shared" si="154"/>
        <v>105.02249999999999</v>
      </c>
      <c r="Q2478" s="13" t="s">
        <v>8246</v>
      </c>
      <c r="R2478" s="15">
        <f t="shared" si="155"/>
        <v>61.103999999999999</v>
      </c>
      <c r="S2478" t="s">
        <v>8325</v>
      </c>
      <c r="T2478" t="s">
        <v>8329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 s="13" t="s">
        <v>8224</v>
      </c>
      <c r="E2479">
        <v>750</v>
      </c>
      <c r="F2479">
        <v>1285</v>
      </c>
      <c r="G2479" t="s">
        <v>8219</v>
      </c>
      <c r="H2479">
        <v>1344789345</v>
      </c>
      <c r="I2479" s="9">
        <f t="shared" si="152"/>
        <v>41133.691493055558</v>
      </c>
      <c r="J2479">
        <v>1340901345</v>
      </c>
      <c r="K2479" s="9">
        <f t="shared" si="153"/>
        <v>41088.691493055558</v>
      </c>
      <c r="L2479" t="b">
        <v>0</v>
      </c>
      <c r="M2479">
        <v>41</v>
      </c>
      <c r="N2479" t="b">
        <v>1</v>
      </c>
      <c r="O2479" t="s">
        <v>8279</v>
      </c>
      <c r="P2479" s="5">
        <f t="shared" si="154"/>
        <v>171.33333333333334</v>
      </c>
      <c r="Q2479" s="13" t="s">
        <v>8246</v>
      </c>
      <c r="R2479" s="15">
        <f t="shared" si="155"/>
        <v>31.341463414634145</v>
      </c>
      <c r="S2479" t="s">
        <v>8325</v>
      </c>
      <c r="T2479" t="s">
        <v>8329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 s="13" t="s">
        <v>8224</v>
      </c>
      <c r="E2480">
        <v>8000</v>
      </c>
      <c r="F2480">
        <v>10200</v>
      </c>
      <c r="G2480" t="s">
        <v>8219</v>
      </c>
      <c r="H2480">
        <v>1358117313</v>
      </c>
      <c r="I2480" s="9">
        <f t="shared" si="152"/>
        <v>41287.950381944444</v>
      </c>
      <c r="J2480">
        <v>1355525313</v>
      </c>
      <c r="K2480" s="9">
        <f t="shared" si="153"/>
        <v>41257.950381944444</v>
      </c>
      <c r="L2480" t="b">
        <v>0</v>
      </c>
      <c r="M2480">
        <v>79</v>
      </c>
      <c r="N2480" t="b">
        <v>1</v>
      </c>
      <c r="O2480" t="s">
        <v>8279</v>
      </c>
      <c r="P2480" s="5">
        <f t="shared" si="154"/>
        <v>127.49999999999999</v>
      </c>
      <c r="Q2480" s="13" t="s">
        <v>8246</v>
      </c>
      <c r="R2480" s="15">
        <f t="shared" si="155"/>
        <v>129.1139240506329</v>
      </c>
      <c r="S2480" t="s">
        <v>8325</v>
      </c>
      <c r="T2480" t="s">
        <v>8329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 s="13" t="s">
        <v>8224</v>
      </c>
      <c r="E2481">
        <v>300</v>
      </c>
      <c r="F2481">
        <v>400.33</v>
      </c>
      <c r="G2481" t="s">
        <v>8219</v>
      </c>
      <c r="H2481">
        <v>1343440800</v>
      </c>
      <c r="I2481" s="9">
        <f t="shared" si="152"/>
        <v>41118.083333333336</v>
      </c>
      <c r="J2481">
        <v>1342545994</v>
      </c>
      <c r="K2481" s="9">
        <f t="shared" si="153"/>
        <v>41107.726782407408</v>
      </c>
      <c r="L2481" t="b">
        <v>0</v>
      </c>
      <c r="M2481">
        <v>16</v>
      </c>
      <c r="N2481" t="b">
        <v>1</v>
      </c>
      <c r="O2481" t="s">
        <v>8279</v>
      </c>
      <c r="P2481" s="5">
        <f t="shared" si="154"/>
        <v>133.44333333333333</v>
      </c>
      <c r="Q2481" s="13" t="s">
        <v>8246</v>
      </c>
      <c r="R2481" s="15">
        <f t="shared" si="155"/>
        <v>25.020624999999999</v>
      </c>
      <c r="S2481" t="s">
        <v>8325</v>
      </c>
      <c r="T2481" t="s">
        <v>8329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 s="13" t="s">
        <v>8224</v>
      </c>
      <c r="E2482">
        <v>2000</v>
      </c>
      <c r="F2482">
        <v>2000</v>
      </c>
      <c r="G2482" t="s">
        <v>8219</v>
      </c>
      <c r="H2482">
        <v>1444516084</v>
      </c>
      <c r="I2482" s="9">
        <f t="shared" si="152"/>
        <v>42287.936157407406</v>
      </c>
      <c r="J2482">
        <v>1439332084</v>
      </c>
      <c r="K2482" s="9">
        <f t="shared" si="153"/>
        <v>42227.936157407406</v>
      </c>
      <c r="L2482" t="b">
        <v>0</v>
      </c>
      <c r="M2482">
        <v>8</v>
      </c>
      <c r="N2482" t="b">
        <v>1</v>
      </c>
      <c r="O2482" t="s">
        <v>8279</v>
      </c>
      <c r="P2482" s="5">
        <f t="shared" si="154"/>
        <v>100</v>
      </c>
      <c r="Q2482" s="13" t="s">
        <v>8246</v>
      </c>
      <c r="R2482" s="15">
        <f t="shared" si="155"/>
        <v>250</v>
      </c>
      <c r="S2482" t="s">
        <v>8325</v>
      </c>
      <c r="T2482" t="s">
        <v>8329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 s="13" t="s">
        <v>8224</v>
      </c>
      <c r="E2483">
        <v>4000</v>
      </c>
      <c r="F2483">
        <v>4516.4399999999996</v>
      </c>
      <c r="G2483" t="s">
        <v>8219</v>
      </c>
      <c r="H2483">
        <v>1335799808</v>
      </c>
      <c r="I2483" s="9">
        <f t="shared" si="152"/>
        <v>41029.645925925928</v>
      </c>
      <c r="J2483">
        <v>1333207808</v>
      </c>
      <c r="K2483" s="9">
        <f t="shared" si="153"/>
        <v>40999.645925925928</v>
      </c>
      <c r="L2483" t="b">
        <v>0</v>
      </c>
      <c r="M2483">
        <v>95</v>
      </c>
      <c r="N2483" t="b">
        <v>1</v>
      </c>
      <c r="O2483" t="s">
        <v>8279</v>
      </c>
      <c r="P2483" s="5">
        <f t="shared" si="154"/>
        <v>112.91099999999999</v>
      </c>
      <c r="Q2483" s="13" t="s">
        <v>8246</v>
      </c>
      <c r="R2483" s="15">
        <f t="shared" si="155"/>
        <v>47.541473684210523</v>
      </c>
      <c r="S2483" t="s">
        <v>8325</v>
      </c>
      <c r="T2483" t="s">
        <v>8329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 s="13" t="s">
        <v>8224</v>
      </c>
      <c r="E2484">
        <v>1000</v>
      </c>
      <c r="F2484">
        <v>1001</v>
      </c>
      <c r="G2484" t="s">
        <v>8219</v>
      </c>
      <c r="H2484">
        <v>1312224383</v>
      </c>
      <c r="I2484" s="9">
        <f t="shared" si="152"/>
        <v>40756.782210648147</v>
      </c>
      <c r="J2484">
        <v>1308336383</v>
      </c>
      <c r="K2484" s="9">
        <f t="shared" si="153"/>
        <v>40711.782210648147</v>
      </c>
      <c r="L2484" t="b">
        <v>0</v>
      </c>
      <c r="M2484">
        <v>25</v>
      </c>
      <c r="N2484" t="b">
        <v>1</v>
      </c>
      <c r="O2484" t="s">
        <v>8279</v>
      </c>
      <c r="P2484" s="5">
        <f t="shared" si="154"/>
        <v>100.1</v>
      </c>
      <c r="Q2484" s="13" t="s">
        <v>8246</v>
      </c>
      <c r="R2484" s="15">
        <f t="shared" si="155"/>
        <v>40.04</v>
      </c>
      <c r="S2484" t="s">
        <v>8325</v>
      </c>
      <c r="T2484" t="s">
        <v>8329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 s="13" t="s">
        <v>8224</v>
      </c>
      <c r="E2485">
        <v>1100</v>
      </c>
      <c r="F2485">
        <v>1251</v>
      </c>
      <c r="G2485" t="s">
        <v>8219</v>
      </c>
      <c r="H2485">
        <v>1335891603</v>
      </c>
      <c r="I2485" s="9">
        <f t="shared" si="152"/>
        <v>41030.708368055559</v>
      </c>
      <c r="J2485">
        <v>1330711203</v>
      </c>
      <c r="K2485" s="9">
        <f t="shared" si="153"/>
        <v>40970.750034722223</v>
      </c>
      <c r="L2485" t="b">
        <v>0</v>
      </c>
      <c r="M2485">
        <v>19</v>
      </c>
      <c r="N2485" t="b">
        <v>1</v>
      </c>
      <c r="O2485" t="s">
        <v>8279</v>
      </c>
      <c r="P2485" s="5">
        <f t="shared" si="154"/>
        <v>113.72727272727272</v>
      </c>
      <c r="Q2485" s="13" t="s">
        <v>8246</v>
      </c>
      <c r="R2485" s="15">
        <f t="shared" si="155"/>
        <v>65.84210526315789</v>
      </c>
      <c r="S2485" t="s">
        <v>8325</v>
      </c>
      <c r="T2485" t="s">
        <v>8329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 s="13" t="s">
        <v>8224</v>
      </c>
      <c r="E2486">
        <v>3500</v>
      </c>
      <c r="F2486">
        <v>4176.1099999999997</v>
      </c>
      <c r="G2486" t="s">
        <v>8219</v>
      </c>
      <c r="H2486">
        <v>1316124003</v>
      </c>
      <c r="I2486" s="9">
        <f t="shared" si="152"/>
        <v>40801.916701388887</v>
      </c>
      <c r="J2486">
        <v>1313532003</v>
      </c>
      <c r="K2486" s="9">
        <f t="shared" si="153"/>
        <v>40771.916701388887</v>
      </c>
      <c r="L2486" t="b">
        <v>0</v>
      </c>
      <c r="M2486">
        <v>90</v>
      </c>
      <c r="N2486" t="b">
        <v>1</v>
      </c>
      <c r="O2486" t="s">
        <v>8279</v>
      </c>
      <c r="P2486" s="5">
        <f t="shared" si="154"/>
        <v>119.31742857142855</v>
      </c>
      <c r="Q2486" s="13" t="s">
        <v>8246</v>
      </c>
      <c r="R2486" s="15">
        <f t="shared" si="155"/>
        <v>46.401222222222216</v>
      </c>
      <c r="S2486" t="s">
        <v>8325</v>
      </c>
      <c r="T2486" t="s">
        <v>8329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 s="13" t="s">
        <v>8224</v>
      </c>
      <c r="E2487">
        <v>2000</v>
      </c>
      <c r="F2487">
        <v>2065</v>
      </c>
      <c r="G2487" t="s">
        <v>8219</v>
      </c>
      <c r="H2487">
        <v>1318463879</v>
      </c>
      <c r="I2487" s="9">
        <f t="shared" si="152"/>
        <v>40828.998599537037</v>
      </c>
      <c r="J2487">
        <v>1315439879</v>
      </c>
      <c r="K2487" s="9">
        <f t="shared" si="153"/>
        <v>40793.998599537037</v>
      </c>
      <c r="L2487" t="b">
        <v>0</v>
      </c>
      <c r="M2487">
        <v>41</v>
      </c>
      <c r="N2487" t="b">
        <v>1</v>
      </c>
      <c r="O2487" t="s">
        <v>8279</v>
      </c>
      <c r="P2487" s="5">
        <f t="shared" si="154"/>
        <v>103.25</v>
      </c>
      <c r="Q2487" s="13" t="s">
        <v>8246</v>
      </c>
      <c r="R2487" s="15">
        <f t="shared" si="155"/>
        <v>50.365853658536587</v>
      </c>
      <c r="S2487" t="s">
        <v>8325</v>
      </c>
      <c r="T2487" t="s">
        <v>8329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 s="13" t="s">
        <v>8224</v>
      </c>
      <c r="E2488">
        <v>300</v>
      </c>
      <c r="F2488">
        <v>797</v>
      </c>
      <c r="G2488" t="s">
        <v>8219</v>
      </c>
      <c r="H2488">
        <v>1335113976</v>
      </c>
      <c r="I2488" s="9">
        <f t="shared" si="152"/>
        <v>41021.708055555559</v>
      </c>
      <c r="J2488">
        <v>1332521976</v>
      </c>
      <c r="K2488" s="9">
        <f t="shared" si="153"/>
        <v>40991.708055555559</v>
      </c>
      <c r="L2488" t="b">
        <v>0</v>
      </c>
      <c r="M2488">
        <v>30</v>
      </c>
      <c r="N2488" t="b">
        <v>1</v>
      </c>
      <c r="O2488" t="s">
        <v>8279</v>
      </c>
      <c r="P2488" s="5">
        <f t="shared" si="154"/>
        <v>265.66666666666669</v>
      </c>
      <c r="Q2488" s="13" t="s">
        <v>8246</v>
      </c>
      <c r="R2488" s="15">
        <f t="shared" si="155"/>
        <v>26.566666666666666</v>
      </c>
      <c r="S2488" t="s">
        <v>8325</v>
      </c>
      <c r="T2488" t="s">
        <v>8329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 s="13" t="s">
        <v>8224</v>
      </c>
      <c r="E2489">
        <v>1500</v>
      </c>
      <c r="F2489">
        <v>1500.76</v>
      </c>
      <c r="G2489" t="s">
        <v>8219</v>
      </c>
      <c r="H2489">
        <v>1338083997</v>
      </c>
      <c r="I2489" s="9">
        <f t="shared" si="152"/>
        <v>41056.083298611113</v>
      </c>
      <c r="J2489">
        <v>1335491997</v>
      </c>
      <c r="K2489" s="9">
        <f t="shared" si="153"/>
        <v>41026.083298611113</v>
      </c>
      <c r="L2489" t="b">
        <v>0</v>
      </c>
      <c r="M2489">
        <v>38</v>
      </c>
      <c r="N2489" t="b">
        <v>1</v>
      </c>
      <c r="O2489" t="s">
        <v>8279</v>
      </c>
      <c r="P2489" s="5">
        <f t="shared" si="154"/>
        <v>100.05066666666667</v>
      </c>
      <c r="Q2489" s="13" t="s">
        <v>8246</v>
      </c>
      <c r="R2489" s="15">
        <f t="shared" si="155"/>
        <v>39.493684210526318</v>
      </c>
      <c r="S2489" t="s">
        <v>8325</v>
      </c>
      <c r="T2489" t="s">
        <v>8329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 s="13" t="s">
        <v>8224</v>
      </c>
      <c r="E2490">
        <v>3000</v>
      </c>
      <c r="F2490">
        <v>3201</v>
      </c>
      <c r="G2490" t="s">
        <v>8219</v>
      </c>
      <c r="H2490">
        <v>1321459908</v>
      </c>
      <c r="I2490" s="9">
        <f t="shared" si="152"/>
        <v>40863.674861111111</v>
      </c>
      <c r="J2490">
        <v>1318864308</v>
      </c>
      <c r="K2490" s="9">
        <f t="shared" si="153"/>
        <v>40833.633194444446</v>
      </c>
      <c r="L2490" t="b">
        <v>0</v>
      </c>
      <c r="M2490">
        <v>65</v>
      </c>
      <c r="N2490" t="b">
        <v>1</v>
      </c>
      <c r="O2490" t="s">
        <v>8279</v>
      </c>
      <c r="P2490" s="5">
        <f t="shared" si="154"/>
        <v>106.69999999999999</v>
      </c>
      <c r="Q2490" s="13" t="s">
        <v>8246</v>
      </c>
      <c r="R2490" s="15">
        <f t="shared" si="155"/>
        <v>49.246153846153845</v>
      </c>
      <c r="S2490" t="s">
        <v>8325</v>
      </c>
      <c r="T2490" t="s">
        <v>8329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 s="13" t="s">
        <v>8224</v>
      </c>
      <c r="E2491">
        <v>3500</v>
      </c>
      <c r="F2491">
        <v>4678.5</v>
      </c>
      <c r="G2491" t="s">
        <v>8219</v>
      </c>
      <c r="H2491">
        <v>1368117239</v>
      </c>
      <c r="I2491" s="9">
        <f t="shared" si="152"/>
        <v>41403.690266203703</v>
      </c>
      <c r="J2491">
        <v>1365525239</v>
      </c>
      <c r="K2491" s="9">
        <f t="shared" si="153"/>
        <v>41373.690266203703</v>
      </c>
      <c r="L2491" t="b">
        <v>0</v>
      </c>
      <c r="M2491">
        <v>75</v>
      </c>
      <c r="N2491" t="b">
        <v>1</v>
      </c>
      <c r="O2491" t="s">
        <v>8279</v>
      </c>
      <c r="P2491" s="5">
        <f t="shared" si="154"/>
        <v>133.67142857142858</v>
      </c>
      <c r="Q2491" s="13" t="s">
        <v>8246</v>
      </c>
      <c r="R2491" s="15">
        <f t="shared" si="155"/>
        <v>62.38</v>
      </c>
      <c r="S2491" t="s">
        <v>8325</v>
      </c>
      <c r="T2491" t="s">
        <v>8329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 s="13" t="s">
        <v>8224</v>
      </c>
      <c r="E2492">
        <v>500</v>
      </c>
      <c r="F2492">
        <v>607</v>
      </c>
      <c r="G2492" t="s">
        <v>8219</v>
      </c>
      <c r="H2492">
        <v>1340429276</v>
      </c>
      <c r="I2492" s="9">
        <f t="shared" si="152"/>
        <v>41083.227731481478</v>
      </c>
      <c r="J2492">
        <v>1335245276</v>
      </c>
      <c r="K2492" s="9">
        <f t="shared" si="153"/>
        <v>41023.227731481478</v>
      </c>
      <c r="L2492" t="b">
        <v>0</v>
      </c>
      <c r="M2492">
        <v>16</v>
      </c>
      <c r="N2492" t="b">
        <v>1</v>
      </c>
      <c r="O2492" t="s">
        <v>8279</v>
      </c>
      <c r="P2492" s="5">
        <f t="shared" si="154"/>
        <v>121.39999999999999</v>
      </c>
      <c r="Q2492" s="13" t="s">
        <v>8246</v>
      </c>
      <c r="R2492" s="15">
        <f t="shared" si="155"/>
        <v>37.9375</v>
      </c>
      <c r="S2492" t="s">
        <v>8325</v>
      </c>
      <c r="T2492" t="s">
        <v>8329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 s="13" t="s">
        <v>8224</v>
      </c>
      <c r="E2493">
        <v>500</v>
      </c>
      <c r="F2493">
        <v>516</v>
      </c>
      <c r="G2493" t="s">
        <v>8219</v>
      </c>
      <c r="H2493">
        <v>1295142660</v>
      </c>
      <c r="I2493" s="9">
        <f t="shared" si="152"/>
        <v>40559.07708333333</v>
      </c>
      <c r="J2493">
        <v>1293739714</v>
      </c>
      <c r="K2493" s="9">
        <f t="shared" si="153"/>
        <v>40542.839282407411</v>
      </c>
      <c r="L2493" t="b">
        <v>0</v>
      </c>
      <c r="M2493">
        <v>10</v>
      </c>
      <c r="N2493" t="b">
        <v>1</v>
      </c>
      <c r="O2493" t="s">
        <v>8279</v>
      </c>
      <c r="P2493" s="5">
        <f t="shared" si="154"/>
        <v>103.2</v>
      </c>
      <c r="Q2493" s="13" t="s">
        <v>8246</v>
      </c>
      <c r="R2493" s="15">
        <f t="shared" si="155"/>
        <v>51.6</v>
      </c>
      <c r="S2493" t="s">
        <v>8325</v>
      </c>
      <c r="T2493" t="s">
        <v>8329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 s="13" t="s">
        <v>8224</v>
      </c>
      <c r="E2494">
        <v>600</v>
      </c>
      <c r="F2494">
        <v>750</v>
      </c>
      <c r="G2494" t="s">
        <v>8219</v>
      </c>
      <c r="H2494">
        <v>1339840740</v>
      </c>
      <c r="I2494" s="9">
        <f t="shared" si="152"/>
        <v>41076.415972222225</v>
      </c>
      <c r="J2494">
        <v>1335397188</v>
      </c>
      <c r="K2494" s="9">
        <f t="shared" si="153"/>
        <v>41024.985972222225</v>
      </c>
      <c r="L2494" t="b">
        <v>0</v>
      </c>
      <c r="M2494">
        <v>27</v>
      </c>
      <c r="N2494" t="b">
        <v>1</v>
      </c>
      <c r="O2494" t="s">
        <v>8279</v>
      </c>
      <c r="P2494" s="5">
        <f t="shared" si="154"/>
        <v>125</v>
      </c>
      <c r="Q2494" s="13" t="s">
        <v>8246</v>
      </c>
      <c r="R2494" s="15">
        <f t="shared" si="155"/>
        <v>27.777777777777779</v>
      </c>
      <c r="S2494" t="s">
        <v>8325</v>
      </c>
      <c r="T2494" t="s">
        <v>8329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 s="13" t="s">
        <v>8224</v>
      </c>
      <c r="E2495">
        <v>20000</v>
      </c>
      <c r="F2495">
        <v>25740</v>
      </c>
      <c r="G2495" t="s">
        <v>8219</v>
      </c>
      <c r="H2495">
        <v>1367208140</v>
      </c>
      <c r="I2495" s="9">
        <f t="shared" si="152"/>
        <v>41393.168287037035</v>
      </c>
      <c r="J2495">
        <v>1363320140</v>
      </c>
      <c r="K2495" s="9">
        <f t="shared" si="153"/>
        <v>41348.168287037035</v>
      </c>
      <c r="L2495" t="b">
        <v>0</v>
      </c>
      <c r="M2495">
        <v>259</v>
      </c>
      <c r="N2495" t="b">
        <v>1</v>
      </c>
      <c r="O2495" t="s">
        <v>8279</v>
      </c>
      <c r="P2495" s="5">
        <f t="shared" si="154"/>
        <v>128.69999999999999</v>
      </c>
      <c r="Q2495" s="13" t="s">
        <v>8246</v>
      </c>
      <c r="R2495" s="15">
        <f t="shared" si="155"/>
        <v>99.382239382239376</v>
      </c>
      <c r="S2495" t="s">
        <v>8325</v>
      </c>
      <c r="T2495" t="s">
        <v>8329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 s="13" t="s">
        <v>8224</v>
      </c>
      <c r="E2496">
        <v>1500</v>
      </c>
      <c r="F2496">
        <v>1515.08</v>
      </c>
      <c r="G2496" t="s">
        <v>8219</v>
      </c>
      <c r="H2496">
        <v>1337786944</v>
      </c>
      <c r="I2496" s="9">
        <f t="shared" si="152"/>
        <v>41052.645185185182</v>
      </c>
      <c r="J2496">
        <v>1335194944</v>
      </c>
      <c r="K2496" s="9">
        <f t="shared" si="153"/>
        <v>41022.645185185182</v>
      </c>
      <c r="L2496" t="b">
        <v>0</v>
      </c>
      <c r="M2496">
        <v>39</v>
      </c>
      <c r="N2496" t="b">
        <v>1</v>
      </c>
      <c r="O2496" t="s">
        <v>8279</v>
      </c>
      <c r="P2496" s="5">
        <f t="shared" si="154"/>
        <v>101.00533333333333</v>
      </c>
      <c r="Q2496" s="13" t="s">
        <v>8246</v>
      </c>
      <c r="R2496" s="15">
        <f t="shared" si="155"/>
        <v>38.848205128205123</v>
      </c>
      <c r="S2496" t="s">
        <v>8325</v>
      </c>
      <c r="T2496" t="s">
        <v>8329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 s="13" t="s">
        <v>8224</v>
      </c>
      <c r="E2497">
        <v>1500</v>
      </c>
      <c r="F2497">
        <v>1913.05</v>
      </c>
      <c r="G2497" t="s">
        <v>8219</v>
      </c>
      <c r="H2497">
        <v>1339022575</v>
      </c>
      <c r="I2497" s="9">
        <f t="shared" si="152"/>
        <v>41066.946469907409</v>
      </c>
      <c r="J2497">
        <v>1336430575</v>
      </c>
      <c r="K2497" s="9">
        <f t="shared" si="153"/>
        <v>41036.946469907409</v>
      </c>
      <c r="L2497" t="b">
        <v>0</v>
      </c>
      <c r="M2497">
        <v>42</v>
      </c>
      <c r="N2497" t="b">
        <v>1</v>
      </c>
      <c r="O2497" t="s">
        <v>8279</v>
      </c>
      <c r="P2497" s="5">
        <f t="shared" si="154"/>
        <v>127.53666666666665</v>
      </c>
      <c r="Q2497" s="13" t="s">
        <v>8246</v>
      </c>
      <c r="R2497" s="15">
        <f t="shared" si="155"/>
        <v>45.548809523809524</v>
      </c>
      <c r="S2497" t="s">
        <v>8325</v>
      </c>
      <c r="T2497" t="s">
        <v>8329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 s="13" t="s">
        <v>8224</v>
      </c>
      <c r="E2498">
        <v>6000</v>
      </c>
      <c r="F2498">
        <v>6000</v>
      </c>
      <c r="G2498" t="s">
        <v>8219</v>
      </c>
      <c r="H2498">
        <v>1364597692</v>
      </c>
      <c r="I2498" s="9">
        <f t="shared" ref="I2498:I2561" si="156">(((H2498/60)/60)/24)+DATE(1970,1,1)</f>
        <v>41362.954768518517</v>
      </c>
      <c r="J2498">
        <v>1361577292</v>
      </c>
      <c r="K2498" s="9">
        <f t="shared" ref="K2498:K2561" si="157">(((J2498/60)/60)/24)+DATE(1970,1,1)</f>
        <v>41327.996435185189</v>
      </c>
      <c r="L2498" t="b">
        <v>0</v>
      </c>
      <c r="M2498">
        <v>10</v>
      </c>
      <c r="N2498" t="b">
        <v>1</v>
      </c>
      <c r="O2498" t="s">
        <v>8279</v>
      </c>
      <c r="P2498" s="5">
        <f t="shared" ref="P2498:P2561" si="158">F2498/E2498*100</f>
        <v>100</v>
      </c>
      <c r="Q2498" s="13" t="s">
        <v>8246</v>
      </c>
      <c r="R2498" s="15">
        <f t="shared" ref="R2498:R2561" si="159">IF(M2498&gt;0,F2498/M2498,"0")</f>
        <v>600</v>
      </c>
      <c r="S2498" t="s">
        <v>8325</v>
      </c>
      <c r="T2498" t="s">
        <v>8329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 s="13" t="s">
        <v>8224</v>
      </c>
      <c r="E2499">
        <v>4000</v>
      </c>
      <c r="F2499">
        <v>4510.8599999999997</v>
      </c>
      <c r="G2499" t="s">
        <v>8219</v>
      </c>
      <c r="H2499">
        <v>1312578338</v>
      </c>
      <c r="I2499" s="9">
        <f t="shared" si="156"/>
        <v>40760.878912037035</v>
      </c>
      <c r="J2499">
        <v>1309986338</v>
      </c>
      <c r="K2499" s="9">
        <f t="shared" si="157"/>
        <v>40730.878912037035</v>
      </c>
      <c r="L2499" t="b">
        <v>0</v>
      </c>
      <c r="M2499">
        <v>56</v>
      </c>
      <c r="N2499" t="b">
        <v>1</v>
      </c>
      <c r="O2499" t="s">
        <v>8279</v>
      </c>
      <c r="P2499" s="5">
        <f t="shared" si="158"/>
        <v>112.7715</v>
      </c>
      <c r="Q2499" s="13" t="s">
        <v>8246</v>
      </c>
      <c r="R2499" s="15">
        <f t="shared" si="159"/>
        <v>80.551071428571419</v>
      </c>
      <c r="S2499" t="s">
        <v>8325</v>
      </c>
      <c r="T2499" t="s">
        <v>8329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 s="13" t="s">
        <v>8224</v>
      </c>
      <c r="E2500">
        <v>1000</v>
      </c>
      <c r="F2500">
        <v>1056</v>
      </c>
      <c r="G2500" t="s">
        <v>8219</v>
      </c>
      <c r="H2500">
        <v>1422400387</v>
      </c>
      <c r="I2500" s="9">
        <f t="shared" si="156"/>
        <v>42031.967442129629</v>
      </c>
      <c r="J2500">
        <v>1421190787</v>
      </c>
      <c r="K2500" s="9">
        <f t="shared" si="157"/>
        <v>42017.967442129629</v>
      </c>
      <c r="L2500" t="b">
        <v>0</v>
      </c>
      <c r="M2500">
        <v>20</v>
      </c>
      <c r="N2500" t="b">
        <v>1</v>
      </c>
      <c r="O2500" t="s">
        <v>8279</v>
      </c>
      <c r="P2500" s="5">
        <f t="shared" si="158"/>
        <v>105.60000000000001</v>
      </c>
      <c r="Q2500" s="13" t="s">
        <v>8246</v>
      </c>
      <c r="R2500" s="15">
        <f t="shared" si="159"/>
        <v>52.8</v>
      </c>
      <c r="S2500" t="s">
        <v>8325</v>
      </c>
      <c r="T2500" t="s">
        <v>8329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 s="13" t="s">
        <v>8224</v>
      </c>
      <c r="E2501">
        <v>4000</v>
      </c>
      <c r="F2501">
        <v>8105</v>
      </c>
      <c r="G2501" t="s">
        <v>8219</v>
      </c>
      <c r="H2501">
        <v>1356976800</v>
      </c>
      <c r="I2501" s="9">
        <f t="shared" si="156"/>
        <v>41274.75</v>
      </c>
      <c r="J2501">
        <v>1352820837</v>
      </c>
      <c r="K2501" s="9">
        <f t="shared" si="157"/>
        <v>41226.648576388885</v>
      </c>
      <c r="L2501" t="b">
        <v>0</v>
      </c>
      <c r="M2501">
        <v>170</v>
      </c>
      <c r="N2501" t="b">
        <v>1</v>
      </c>
      <c r="O2501" t="s">
        <v>8279</v>
      </c>
      <c r="P2501" s="5">
        <f t="shared" si="158"/>
        <v>202.625</v>
      </c>
      <c r="Q2501" s="13" t="s">
        <v>8246</v>
      </c>
      <c r="R2501" s="15">
        <f t="shared" si="159"/>
        <v>47.676470588235297</v>
      </c>
      <c r="S2501" t="s">
        <v>8325</v>
      </c>
      <c r="T2501" t="s">
        <v>8329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 s="13" t="s">
        <v>8224</v>
      </c>
      <c r="E2502">
        <v>600</v>
      </c>
      <c r="F2502">
        <v>680</v>
      </c>
      <c r="G2502" t="s">
        <v>8219</v>
      </c>
      <c r="H2502">
        <v>1340476375</v>
      </c>
      <c r="I2502" s="9">
        <f t="shared" si="156"/>
        <v>41083.772858796299</v>
      </c>
      <c r="J2502">
        <v>1337884375</v>
      </c>
      <c r="K2502" s="9">
        <f t="shared" si="157"/>
        <v>41053.772858796299</v>
      </c>
      <c r="L2502" t="b">
        <v>0</v>
      </c>
      <c r="M2502">
        <v>29</v>
      </c>
      <c r="N2502" t="b">
        <v>1</v>
      </c>
      <c r="O2502" t="s">
        <v>8279</v>
      </c>
      <c r="P2502" s="5">
        <f t="shared" si="158"/>
        <v>113.33333333333333</v>
      </c>
      <c r="Q2502" s="13" t="s">
        <v>8246</v>
      </c>
      <c r="R2502" s="15">
        <f t="shared" si="159"/>
        <v>23.448275862068964</v>
      </c>
      <c r="S2502" t="s">
        <v>8325</v>
      </c>
      <c r="T2502" t="s">
        <v>8329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13" t="s">
        <v>8229</v>
      </c>
      <c r="E2503">
        <v>11000</v>
      </c>
      <c r="F2503">
        <v>281</v>
      </c>
      <c r="G2503" t="s">
        <v>8221</v>
      </c>
      <c r="H2503">
        <v>1443379104</v>
      </c>
      <c r="I2503" s="9">
        <f t="shared" si="156"/>
        <v>42274.776666666665</v>
      </c>
      <c r="J2503">
        <v>1440787104</v>
      </c>
      <c r="K2503" s="9">
        <f t="shared" si="157"/>
        <v>42244.776666666665</v>
      </c>
      <c r="L2503" t="b">
        <v>0</v>
      </c>
      <c r="M2503">
        <v>7</v>
      </c>
      <c r="N2503" t="b">
        <v>0</v>
      </c>
      <c r="O2503" t="s">
        <v>8299</v>
      </c>
      <c r="P2503" s="5">
        <f t="shared" si="158"/>
        <v>2.5545454545454547</v>
      </c>
      <c r="Q2503" s="13" t="s">
        <v>8251</v>
      </c>
      <c r="R2503" s="15">
        <f t="shared" si="159"/>
        <v>40.142857142857146</v>
      </c>
      <c r="S2503" t="s">
        <v>8336</v>
      </c>
      <c r="T2503" t="s">
        <v>8353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13" t="s">
        <v>8224</v>
      </c>
      <c r="E2504">
        <v>110000</v>
      </c>
      <c r="F2504">
        <v>86</v>
      </c>
      <c r="G2504" t="s">
        <v>8221</v>
      </c>
      <c r="H2504">
        <v>1411328918</v>
      </c>
      <c r="I2504" s="9">
        <f t="shared" si="156"/>
        <v>41903.825439814813</v>
      </c>
      <c r="J2504">
        <v>1407440918</v>
      </c>
      <c r="K2504" s="9">
        <f t="shared" si="157"/>
        <v>41858.825439814813</v>
      </c>
      <c r="L2504" t="b">
        <v>0</v>
      </c>
      <c r="M2504">
        <v>5</v>
      </c>
      <c r="N2504" t="b">
        <v>0</v>
      </c>
      <c r="O2504" t="s">
        <v>8299</v>
      </c>
      <c r="P2504" s="5">
        <f t="shared" si="158"/>
        <v>7.8181818181818186E-2</v>
      </c>
      <c r="Q2504" s="13" t="s">
        <v>8246</v>
      </c>
      <c r="R2504" s="15">
        <f t="shared" si="159"/>
        <v>17.2</v>
      </c>
      <c r="S2504" t="s">
        <v>8336</v>
      </c>
      <c r="T2504" t="s">
        <v>8353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13" t="s">
        <v>8224</v>
      </c>
      <c r="E2505">
        <v>10000</v>
      </c>
      <c r="F2505">
        <v>0</v>
      </c>
      <c r="G2505" t="s">
        <v>8221</v>
      </c>
      <c r="H2505">
        <v>1465333560</v>
      </c>
      <c r="I2505" s="9">
        <f t="shared" si="156"/>
        <v>42528.879166666666</v>
      </c>
      <c r="J2505">
        <v>1462743308</v>
      </c>
      <c r="K2505" s="9">
        <f t="shared" si="157"/>
        <v>42498.899398148147</v>
      </c>
      <c r="L2505" t="b">
        <v>0</v>
      </c>
      <c r="M2505">
        <v>0</v>
      </c>
      <c r="N2505" t="b">
        <v>0</v>
      </c>
      <c r="O2505" t="s">
        <v>8299</v>
      </c>
      <c r="P2505" s="5">
        <f t="shared" si="158"/>
        <v>0</v>
      </c>
      <c r="Q2505" s="13" t="s">
        <v>8246</v>
      </c>
      <c r="R2505" s="15" t="str">
        <f t="shared" si="159"/>
        <v>0</v>
      </c>
      <c r="S2505" t="s">
        <v>8336</v>
      </c>
      <c r="T2505" t="s">
        <v>8353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13" t="s">
        <v>8224</v>
      </c>
      <c r="E2506">
        <v>35000</v>
      </c>
      <c r="F2506">
        <v>0</v>
      </c>
      <c r="G2506" t="s">
        <v>8221</v>
      </c>
      <c r="H2506">
        <v>1416014534</v>
      </c>
      <c r="I2506" s="9">
        <f t="shared" si="156"/>
        <v>41958.057106481487</v>
      </c>
      <c r="J2506">
        <v>1413418934</v>
      </c>
      <c r="K2506" s="9">
        <f t="shared" si="157"/>
        <v>41928.015439814815</v>
      </c>
      <c r="L2506" t="b">
        <v>0</v>
      </c>
      <c r="M2506">
        <v>0</v>
      </c>
      <c r="N2506" t="b">
        <v>0</v>
      </c>
      <c r="O2506" t="s">
        <v>8299</v>
      </c>
      <c r="P2506" s="5">
        <f t="shared" si="158"/>
        <v>0</v>
      </c>
      <c r="Q2506" s="13" t="s">
        <v>8246</v>
      </c>
      <c r="R2506" s="15" t="str">
        <f t="shared" si="159"/>
        <v>0</v>
      </c>
      <c r="S2506" t="s">
        <v>8336</v>
      </c>
      <c r="T2506" t="s">
        <v>8353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13" t="s">
        <v>8224</v>
      </c>
      <c r="E2507">
        <v>7000</v>
      </c>
      <c r="F2507">
        <v>0</v>
      </c>
      <c r="G2507" t="s">
        <v>8221</v>
      </c>
      <c r="H2507">
        <v>1426292416</v>
      </c>
      <c r="I2507" s="9">
        <f t="shared" si="156"/>
        <v>42077.014074074075</v>
      </c>
      <c r="J2507">
        <v>1423704016</v>
      </c>
      <c r="K2507" s="9">
        <f t="shared" si="157"/>
        <v>42047.05574074074</v>
      </c>
      <c r="L2507" t="b">
        <v>0</v>
      </c>
      <c r="M2507">
        <v>0</v>
      </c>
      <c r="N2507" t="b">
        <v>0</v>
      </c>
      <c r="O2507" t="s">
        <v>8299</v>
      </c>
      <c r="P2507" s="5">
        <f t="shared" si="158"/>
        <v>0</v>
      </c>
      <c r="Q2507" s="13" t="s">
        <v>8246</v>
      </c>
      <c r="R2507" s="15" t="str">
        <f t="shared" si="159"/>
        <v>0</v>
      </c>
      <c r="S2507" t="s">
        <v>8336</v>
      </c>
      <c r="T2507" t="s">
        <v>8353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13" t="s">
        <v>8225</v>
      </c>
      <c r="E2508">
        <v>5000</v>
      </c>
      <c r="F2508">
        <v>30</v>
      </c>
      <c r="G2508" t="s">
        <v>8221</v>
      </c>
      <c r="H2508">
        <v>1443906000</v>
      </c>
      <c r="I2508" s="9">
        <f t="shared" si="156"/>
        <v>42280.875</v>
      </c>
      <c r="J2508">
        <v>1441955269</v>
      </c>
      <c r="K2508" s="9">
        <f t="shared" si="157"/>
        <v>42258.297094907408</v>
      </c>
      <c r="L2508" t="b">
        <v>0</v>
      </c>
      <c r="M2508">
        <v>2</v>
      </c>
      <c r="N2508" t="b">
        <v>0</v>
      </c>
      <c r="O2508" t="s">
        <v>8299</v>
      </c>
      <c r="P2508" s="5">
        <f t="shared" si="158"/>
        <v>0.6</v>
      </c>
      <c r="Q2508" s="13" t="s">
        <v>8247</v>
      </c>
      <c r="R2508" s="15">
        <f t="shared" si="159"/>
        <v>15</v>
      </c>
      <c r="S2508" t="s">
        <v>8336</v>
      </c>
      <c r="T2508" t="s">
        <v>8353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13" t="s">
        <v>8224</v>
      </c>
      <c r="E2509">
        <v>42850</v>
      </c>
      <c r="F2509">
        <v>0</v>
      </c>
      <c r="G2509" t="s">
        <v>8221</v>
      </c>
      <c r="H2509">
        <v>1431308704</v>
      </c>
      <c r="I2509" s="9">
        <f t="shared" si="156"/>
        <v>42135.072962962964</v>
      </c>
      <c r="J2509">
        <v>1428716704</v>
      </c>
      <c r="K2509" s="9">
        <f t="shared" si="157"/>
        <v>42105.072962962964</v>
      </c>
      <c r="L2509" t="b">
        <v>0</v>
      </c>
      <c r="M2509">
        <v>0</v>
      </c>
      <c r="N2509" t="b">
        <v>0</v>
      </c>
      <c r="O2509" t="s">
        <v>8299</v>
      </c>
      <c r="P2509" s="5">
        <f t="shared" si="158"/>
        <v>0</v>
      </c>
      <c r="Q2509" s="13" t="s">
        <v>8246</v>
      </c>
      <c r="R2509" s="15" t="str">
        <f t="shared" si="159"/>
        <v>0</v>
      </c>
      <c r="S2509" t="s">
        <v>8336</v>
      </c>
      <c r="T2509" t="s">
        <v>8353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13" t="s">
        <v>8224</v>
      </c>
      <c r="E2510">
        <v>20000</v>
      </c>
      <c r="F2510">
        <v>0</v>
      </c>
      <c r="G2510" t="s">
        <v>8221</v>
      </c>
      <c r="H2510">
        <v>1408056634</v>
      </c>
      <c r="I2510" s="9">
        <f t="shared" si="156"/>
        <v>41865.951782407406</v>
      </c>
      <c r="J2510">
        <v>1405464634</v>
      </c>
      <c r="K2510" s="9">
        <f t="shared" si="157"/>
        <v>41835.951782407406</v>
      </c>
      <c r="L2510" t="b">
        <v>0</v>
      </c>
      <c r="M2510">
        <v>0</v>
      </c>
      <c r="N2510" t="b">
        <v>0</v>
      </c>
      <c r="O2510" t="s">
        <v>8299</v>
      </c>
      <c r="P2510" s="5">
        <f t="shared" si="158"/>
        <v>0</v>
      </c>
      <c r="Q2510" s="13" t="s">
        <v>8246</v>
      </c>
      <c r="R2510" s="15" t="str">
        <f t="shared" si="159"/>
        <v>0</v>
      </c>
      <c r="S2510" t="s">
        <v>8336</v>
      </c>
      <c r="T2510" t="s">
        <v>8353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13" t="s">
        <v>8225</v>
      </c>
      <c r="E2511">
        <v>95000</v>
      </c>
      <c r="F2511">
        <v>1000</v>
      </c>
      <c r="G2511" t="s">
        <v>8221</v>
      </c>
      <c r="H2511">
        <v>1429554349</v>
      </c>
      <c r="I2511" s="9">
        <f t="shared" si="156"/>
        <v>42114.767928240741</v>
      </c>
      <c r="J2511">
        <v>1424719549</v>
      </c>
      <c r="K2511" s="9">
        <f t="shared" si="157"/>
        <v>42058.809594907405</v>
      </c>
      <c r="L2511" t="b">
        <v>0</v>
      </c>
      <c r="M2511">
        <v>28</v>
      </c>
      <c r="N2511" t="b">
        <v>0</v>
      </c>
      <c r="O2511" t="s">
        <v>8299</v>
      </c>
      <c r="P2511" s="5">
        <f t="shared" si="158"/>
        <v>1.0526315789473684</v>
      </c>
      <c r="Q2511" s="13" t="s">
        <v>8247</v>
      </c>
      <c r="R2511" s="15">
        <f t="shared" si="159"/>
        <v>35.714285714285715</v>
      </c>
      <c r="S2511" t="s">
        <v>8336</v>
      </c>
      <c r="T2511" t="s">
        <v>8353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13" t="s">
        <v>8224</v>
      </c>
      <c r="E2512">
        <v>50000</v>
      </c>
      <c r="F2512">
        <v>75</v>
      </c>
      <c r="G2512" t="s">
        <v>8221</v>
      </c>
      <c r="H2512">
        <v>1431647772</v>
      </c>
      <c r="I2512" s="9">
        <f t="shared" si="156"/>
        <v>42138.997361111105</v>
      </c>
      <c r="J2512">
        <v>1426463772</v>
      </c>
      <c r="K2512" s="9">
        <f t="shared" si="157"/>
        <v>42078.997361111105</v>
      </c>
      <c r="L2512" t="b">
        <v>0</v>
      </c>
      <c r="M2512">
        <v>2</v>
      </c>
      <c r="N2512" t="b">
        <v>0</v>
      </c>
      <c r="O2512" t="s">
        <v>8299</v>
      </c>
      <c r="P2512" s="5">
        <f t="shared" si="158"/>
        <v>0.15</v>
      </c>
      <c r="Q2512" s="13" t="s">
        <v>8246</v>
      </c>
      <c r="R2512" s="15">
        <f t="shared" si="159"/>
        <v>37.5</v>
      </c>
      <c r="S2512" t="s">
        <v>8336</v>
      </c>
      <c r="T2512" t="s">
        <v>8353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13" t="s">
        <v>8225</v>
      </c>
      <c r="E2513">
        <v>100000</v>
      </c>
      <c r="F2513">
        <v>0</v>
      </c>
      <c r="G2513" t="s">
        <v>8221</v>
      </c>
      <c r="H2513">
        <v>1454323413</v>
      </c>
      <c r="I2513" s="9">
        <f t="shared" si="156"/>
        <v>42401.446909722217</v>
      </c>
      <c r="J2513">
        <v>1451731413</v>
      </c>
      <c r="K2513" s="9">
        <f t="shared" si="157"/>
        <v>42371.446909722217</v>
      </c>
      <c r="L2513" t="b">
        <v>0</v>
      </c>
      <c r="M2513">
        <v>0</v>
      </c>
      <c r="N2513" t="b">
        <v>0</v>
      </c>
      <c r="O2513" t="s">
        <v>8299</v>
      </c>
      <c r="P2513" s="5">
        <f t="shared" si="158"/>
        <v>0</v>
      </c>
      <c r="Q2513" s="13" t="s">
        <v>8247</v>
      </c>
      <c r="R2513" s="15" t="str">
        <f t="shared" si="159"/>
        <v>0</v>
      </c>
      <c r="S2513" t="s">
        <v>8336</v>
      </c>
      <c r="T2513" t="s">
        <v>8353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13" t="s">
        <v>8224</v>
      </c>
      <c r="E2514">
        <v>1150</v>
      </c>
      <c r="F2514">
        <v>0</v>
      </c>
      <c r="G2514" t="s">
        <v>8221</v>
      </c>
      <c r="H2514">
        <v>1418504561</v>
      </c>
      <c r="I2514" s="9">
        <f t="shared" si="156"/>
        <v>41986.876863425925</v>
      </c>
      <c r="J2514">
        <v>1417208561</v>
      </c>
      <c r="K2514" s="9">
        <f t="shared" si="157"/>
        <v>41971.876863425925</v>
      </c>
      <c r="L2514" t="b">
        <v>0</v>
      </c>
      <c r="M2514">
        <v>0</v>
      </c>
      <c r="N2514" t="b">
        <v>0</v>
      </c>
      <c r="O2514" t="s">
        <v>8299</v>
      </c>
      <c r="P2514" s="5">
        <f t="shared" si="158"/>
        <v>0</v>
      </c>
      <c r="Q2514" s="13" t="s">
        <v>8246</v>
      </c>
      <c r="R2514" s="15" t="str">
        <f t="shared" si="159"/>
        <v>0</v>
      </c>
      <c r="S2514" t="s">
        <v>8336</v>
      </c>
      <c r="T2514" t="s">
        <v>8353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13" t="s">
        <v>8236</v>
      </c>
      <c r="E2515">
        <v>180000</v>
      </c>
      <c r="F2515">
        <v>0</v>
      </c>
      <c r="G2515" t="s">
        <v>8221</v>
      </c>
      <c r="H2515">
        <v>1488067789</v>
      </c>
      <c r="I2515" s="9">
        <f t="shared" si="156"/>
        <v>42792.00681712963</v>
      </c>
      <c r="J2515">
        <v>1482883789</v>
      </c>
      <c r="K2515" s="9">
        <f t="shared" si="157"/>
        <v>42732.00681712963</v>
      </c>
      <c r="L2515" t="b">
        <v>0</v>
      </c>
      <c r="M2515">
        <v>0</v>
      </c>
      <c r="N2515" t="b">
        <v>0</v>
      </c>
      <c r="O2515" t="s">
        <v>8299</v>
      </c>
      <c r="P2515" s="5">
        <f t="shared" si="158"/>
        <v>0</v>
      </c>
      <c r="Q2515" s="13" t="s">
        <v>8249</v>
      </c>
      <c r="R2515" s="15" t="str">
        <f t="shared" si="159"/>
        <v>0</v>
      </c>
      <c r="S2515" t="s">
        <v>8336</v>
      </c>
      <c r="T2515" t="s">
        <v>8353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13" t="s">
        <v>8224</v>
      </c>
      <c r="E2516">
        <v>12000</v>
      </c>
      <c r="F2516">
        <v>210</v>
      </c>
      <c r="G2516" t="s">
        <v>8221</v>
      </c>
      <c r="H2516">
        <v>1408526477</v>
      </c>
      <c r="I2516" s="9">
        <f t="shared" si="156"/>
        <v>41871.389780092592</v>
      </c>
      <c r="J2516">
        <v>1407057677</v>
      </c>
      <c r="K2516" s="9">
        <f t="shared" si="157"/>
        <v>41854.389780092592</v>
      </c>
      <c r="L2516" t="b">
        <v>0</v>
      </c>
      <c r="M2516">
        <v>4</v>
      </c>
      <c r="N2516" t="b">
        <v>0</v>
      </c>
      <c r="O2516" t="s">
        <v>8299</v>
      </c>
      <c r="P2516" s="5">
        <f t="shared" si="158"/>
        <v>1.7500000000000002</v>
      </c>
      <c r="Q2516" s="13" t="s">
        <v>8246</v>
      </c>
      <c r="R2516" s="15">
        <f t="shared" si="159"/>
        <v>52.5</v>
      </c>
      <c r="S2516" t="s">
        <v>8336</v>
      </c>
      <c r="T2516" t="s">
        <v>8353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13" t="s">
        <v>8224</v>
      </c>
      <c r="E2517">
        <v>5000</v>
      </c>
      <c r="F2517">
        <v>930</v>
      </c>
      <c r="G2517" t="s">
        <v>8221</v>
      </c>
      <c r="H2517">
        <v>1424635753</v>
      </c>
      <c r="I2517" s="9">
        <f t="shared" si="156"/>
        <v>42057.839733796296</v>
      </c>
      <c r="J2517">
        <v>1422043753</v>
      </c>
      <c r="K2517" s="9">
        <f t="shared" si="157"/>
        <v>42027.839733796296</v>
      </c>
      <c r="L2517" t="b">
        <v>0</v>
      </c>
      <c r="M2517">
        <v>12</v>
      </c>
      <c r="N2517" t="b">
        <v>0</v>
      </c>
      <c r="O2517" t="s">
        <v>8299</v>
      </c>
      <c r="P2517" s="5">
        <f t="shared" si="158"/>
        <v>18.600000000000001</v>
      </c>
      <c r="Q2517" s="13" t="s">
        <v>8246</v>
      </c>
      <c r="R2517" s="15">
        <f t="shared" si="159"/>
        <v>77.5</v>
      </c>
      <c r="S2517" t="s">
        <v>8336</v>
      </c>
      <c r="T2517" t="s">
        <v>8353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13" t="s">
        <v>8224</v>
      </c>
      <c r="E2518">
        <v>22000</v>
      </c>
      <c r="F2518">
        <v>0</v>
      </c>
      <c r="G2518" t="s">
        <v>8221</v>
      </c>
      <c r="H2518">
        <v>1417279252</v>
      </c>
      <c r="I2518" s="9">
        <f t="shared" si="156"/>
        <v>41972.6950462963</v>
      </c>
      <c r="J2518">
        <v>1414683652</v>
      </c>
      <c r="K2518" s="9">
        <f t="shared" si="157"/>
        <v>41942.653379629628</v>
      </c>
      <c r="L2518" t="b">
        <v>0</v>
      </c>
      <c r="M2518">
        <v>0</v>
      </c>
      <c r="N2518" t="b">
        <v>0</v>
      </c>
      <c r="O2518" t="s">
        <v>8299</v>
      </c>
      <c r="P2518" s="5">
        <f t="shared" si="158"/>
        <v>0</v>
      </c>
      <c r="Q2518" s="13" t="s">
        <v>8246</v>
      </c>
      <c r="R2518" s="15" t="str">
        <f t="shared" si="159"/>
        <v>0</v>
      </c>
      <c r="S2518" t="s">
        <v>8336</v>
      </c>
      <c r="T2518" t="s">
        <v>8353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13" t="s">
        <v>8229</v>
      </c>
      <c r="E2519">
        <v>18000</v>
      </c>
      <c r="F2519">
        <v>1767</v>
      </c>
      <c r="G2519" t="s">
        <v>8221</v>
      </c>
      <c r="H2519">
        <v>1426788930</v>
      </c>
      <c r="I2519" s="9">
        <f t="shared" si="156"/>
        <v>42082.760763888888</v>
      </c>
      <c r="J2519">
        <v>1424200530</v>
      </c>
      <c r="K2519" s="9">
        <f t="shared" si="157"/>
        <v>42052.802430555559</v>
      </c>
      <c r="L2519" t="b">
        <v>0</v>
      </c>
      <c r="M2519">
        <v>33</v>
      </c>
      <c r="N2519" t="b">
        <v>0</v>
      </c>
      <c r="O2519" t="s">
        <v>8299</v>
      </c>
      <c r="P2519" s="5">
        <f t="shared" si="158"/>
        <v>9.8166666666666664</v>
      </c>
      <c r="Q2519" s="13" t="s">
        <v>8251</v>
      </c>
      <c r="R2519" s="15">
        <f t="shared" si="159"/>
        <v>53.545454545454547</v>
      </c>
      <c r="S2519" t="s">
        <v>8336</v>
      </c>
      <c r="T2519" t="s">
        <v>8353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13" t="s">
        <v>8224</v>
      </c>
      <c r="E2520">
        <v>5000</v>
      </c>
      <c r="F2520">
        <v>0</v>
      </c>
      <c r="G2520" t="s">
        <v>8221</v>
      </c>
      <c r="H2520">
        <v>1415899228</v>
      </c>
      <c r="I2520" s="9">
        <f t="shared" si="156"/>
        <v>41956.722546296296</v>
      </c>
      <c r="J2520">
        <v>1413303628</v>
      </c>
      <c r="K2520" s="9">
        <f t="shared" si="157"/>
        <v>41926.680879629632</v>
      </c>
      <c r="L2520" t="b">
        <v>0</v>
      </c>
      <c r="M2520">
        <v>0</v>
      </c>
      <c r="N2520" t="b">
        <v>0</v>
      </c>
      <c r="O2520" t="s">
        <v>8299</v>
      </c>
      <c r="P2520" s="5">
        <f t="shared" si="158"/>
        <v>0</v>
      </c>
      <c r="Q2520" s="13" t="s">
        <v>8246</v>
      </c>
      <c r="R2520" s="15" t="str">
        <f t="shared" si="159"/>
        <v>0</v>
      </c>
      <c r="S2520" t="s">
        <v>8336</v>
      </c>
      <c r="T2520" t="s">
        <v>8353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13" t="s">
        <v>8224</v>
      </c>
      <c r="E2521">
        <v>150000</v>
      </c>
      <c r="F2521">
        <v>65</v>
      </c>
      <c r="G2521" t="s">
        <v>8221</v>
      </c>
      <c r="H2521">
        <v>1405741404</v>
      </c>
      <c r="I2521" s="9">
        <f t="shared" si="156"/>
        <v>41839.155138888891</v>
      </c>
      <c r="J2521">
        <v>1403149404</v>
      </c>
      <c r="K2521" s="9">
        <f t="shared" si="157"/>
        <v>41809.155138888891</v>
      </c>
      <c r="L2521" t="b">
        <v>0</v>
      </c>
      <c r="M2521">
        <v>4</v>
      </c>
      <c r="N2521" t="b">
        <v>0</v>
      </c>
      <c r="O2521" t="s">
        <v>8299</v>
      </c>
      <c r="P2521" s="5">
        <f t="shared" si="158"/>
        <v>4.3333333333333335E-2</v>
      </c>
      <c r="Q2521" s="13" t="s">
        <v>8246</v>
      </c>
      <c r="R2521" s="15">
        <f t="shared" si="159"/>
        <v>16.25</v>
      </c>
      <c r="S2521" t="s">
        <v>8336</v>
      </c>
      <c r="T2521" t="s">
        <v>8353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13" t="s">
        <v>8224</v>
      </c>
      <c r="E2522">
        <v>100000</v>
      </c>
      <c r="F2522">
        <v>0</v>
      </c>
      <c r="G2522" t="s">
        <v>8221</v>
      </c>
      <c r="H2522">
        <v>1476559260</v>
      </c>
      <c r="I2522" s="9">
        <f t="shared" si="156"/>
        <v>42658.806249999994</v>
      </c>
      <c r="J2522">
        <v>1472567085</v>
      </c>
      <c r="K2522" s="9">
        <f t="shared" si="157"/>
        <v>42612.600520833337</v>
      </c>
      <c r="L2522" t="b">
        <v>0</v>
      </c>
      <c r="M2522">
        <v>0</v>
      </c>
      <c r="N2522" t="b">
        <v>0</v>
      </c>
      <c r="O2522" t="s">
        <v>8299</v>
      </c>
      <c r="P2522" s="5">
        <f t="shared" si="158"/>
        <v>0</v>
      </c>
      <c r="Q2522" s="13" t="s">
        <v>8246</v>
      </c>
      <c r="R2522" s="15" t="str">
        <f t="shared" si="159"/>
        <v>0</v>
      </c>
      <c r="S2522" t="s">
        <v>8336</v>
      </c>
      <c r="T2522" t="s">
        <v>8353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 s="13" t="s">
        <v>8224</v>
      </c>
      <c r="E2523">
        <v>12500</v>
      </c>
      <c r="F2523">
        <v>13685.99</v>
      </c>
      <c r="G2523" t="s">
        <v>8219</v>
      </c>
      <c r="H2523">
        <v>1444778021</v>
      </c>
      <c r="I2523" s="9">
        <f t="shared" si="156"/>
        <v>42290.967835648145</v>
      </c>
      <c r="J2523">
        <v>1442963621</v>
      </c>
      <c r="K2523" s="9">
        <f t="shared" si="157"/>
        <v>42269.967835648145</v>
      </c>
      <c r="L2523" t="b">
        <v>0</v>
      </c>
      <c r="M2523">
        <v>132</v>
      </c>
      <c r="N2523" t="b">
        <v>1</v>
      </c>
      <c r="O2523" t="s">
        <v>8300</v>
      </c>
      <c r="P2523" s="5">
        <f t="shared" si="158"/>
        <v>109.48792</v>
      </c>
      <c r="Q2523" s="13" t="s">
        <v>8246</v>
      </c>
      <c r="R2523" s="15">
        <f t="shared" si="159"/>
        <v>103.68174242424243</v>
      </c>
      <c r="S2523" t="s">
        <v>8325</v>
      </c>
      <c r="T2523" t="s">
        <v>8354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 s="13" t="s">
        <v>8224</v>
      </c>
      <c r="E2524">
        <v>5000</v>
      </c>
      <c r="F2524">
        <v>5000</v>
      </c>
      <c r="G2524" t="s">
        <v>8219</v>
      </c>
      <c r="H2524">
        <v>1461336720</v>
      </c>
      <c r="I2524" s="9">
        <f t="shared" si="156"/>
        <v>42482.619444444441</v>
      </c>
      <c r="J2524">
        <v>1459431960</v>
      </c>
      <c r="K2524" s="9">
        <f t="shared" si="157"/>
        <v>42460.573611111111</v>
      </c>
      <c r="L2524" t="b">
        <v>0</v>
      </c>
      <c r="M2524">
        <v>27</v>
      </c>
      <c r="N2524" t="b">
        <v>1</v>
      </c>
      <c r="O2524" t="s">
        <v>8300</v>
      </c>
      <c r="P2524" s="5">
        <f t="shared" si="158"/>
        <v>100</v>
      </c>
      <c r="Q2524" s="13" t="s">
        <v>8246</v>
      </c>
      <c r="R2524" s="15">
        <f t="shared" si="159"/>
        <v>185.18518518518519</v>
      </c>
      <c r="S2524" t="s">
        <v>8325</v>
      </c>
      <c r="T2524" t="s">
        <v>8354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 s="13" t="s">
        <v>8224</v>
      </c>
      <c r="E2525">
        <v>900</v>
      </c>
      <c r="F2525">
        <v>1408</v>
      </c>
      <c r="G2525" t="s">
        <v>8219</v>
      </c>
      <c r="H2525">
        <v>1416270292</v>
      </c>
      <c r="I2525" s="9">
        <f t="shared" si="156"/>
        <v>41961.017268518524</v>
      </c>
      <c r="J2525">
        <v>1413674692</v>
      </c>
      <c r="K2525" s="9">
        <f t="shared" si="157"/>
        <v>41930.975601851853</v>
      </c>
      <c r="L2525" t="b">
        <v>0</v>
      </c>
      <c r="M2525">
        <v>26</v>
      </c>
      <c r="N2525" t="b">
        <v>1</v>
      </c>
      <c r="O2525" t="s">
        <v>8300</v>
      </c>
      <c r="P2525" s="5">
        <f t="shared" si="158"/>
        <v>156.44444444444446</v>
      </c>
      <c r="Q2525" s="13" t="s">
        <v>8246</v>
      </c>
      <c r="R2525" s="15">
        <f t="shared" si="159"/>
        <v>54.153846153846153</v>
      </c>
      <c r="S2525" t="s">
        <v>8325</v>
      </c>
      <c r="T2525" t="s">
        <v>8354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 s="13" t="s">
        <v>8224</v>
      </c>
      <c r="E2526">
        <v>7500</v>
      </c>
      <c r="F2526">
        <v>7620</v>
      </c>
      <c r="G2526" t="s">
        <v>8219</v>
      </c>
      <c r="H2526">
        <v>1419136200</v>
      </c>
      <c r="I2526" s="9">
        <f t="shared" si="156"/>
        <v>41994.1875</v>
      </c>
      <c r="J2526">
        <v>1416338557</v>
      </c>
      <c r="K2526" s="9">
        <f t="shared" si="157"/>
        <v>41961.807372685187</v>
      </c>
      <c r="L2526" t="b">
        <v>0</v>
      </c>
      <c r="M2526">
        <v>43</v>
      </c>
      <c r="N2526" t="b">
        <v>1</v>
      </c>
      <c r="O2526" t="s">
        <v>8300</v>
      </c>
      <c r="P2526" s="5">
        <f t="shared" si="158"/>
        <v>101.6</v>
      </c>
      <c r="Q2526" s="13" t="s">
        <v>8246</v>
      </c>
      <c r="R2526" s="15">
        <f t="shared" si="159"/>
        <v>177.2093023255814</v>
      </c>
      <c r="S2526" t="s">
        <v>8325</v>
      </c>
      <c r="T2526" t="s">
        <v>8354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 s="13" t="s">
        <v>8224</v>
      </c>
      <c r="E2527">
        <v>8000</v>
      </c>
      <c r="F2527">
        <v>8026</v>
      </c>
      <c r="G2527" t="s">
        <v>8219</v>
      </c>
      <c r="H2527">
        <v>1340914571</v>
      </c>
      <c r="I2527" s="9">
        <f t="shared" si="156"/>
        <v>41088.844571759262</v>
      </c>
      <c r="J2527">
        <v>1338322571</v>
      </c>
      <c r="K2527" s="9">
        <f t="shared" si="157"/>
        <v>41058.844571759262</v>
      </c>
      <c r="L2527" t="b">
        <v>0</v>
      </c>
      <c r="M2527">
        <v>80</v>
      </c>
      <c r="N2527" t="b">
        <v>1</v>
      </c>
      <c r="O2527" t="s">
        <v>8300</v>
      </c>
      <c r="P2527" s="5">
        <f t="shared" si="158"/>
        <v>100.325</v>
      </c>
      <c r="Q2527" s="13" t="s">
        <v>8246</v>
      </c>
      <c r="R2527" s="15">
        <f t="shared" si="159"/>
        <v>100.325</v>
      </c>
      <c r="S2527" t="s">
        <v>8325</v>
      </c>
      <c r="T2527" t="s">
        <v>8354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 s="13" t="s">
        <v>8224</v>
      </c>
      <c r="E2528">
        <v>4000</v>
      </c>
      <c r="F2528">
        <v>4518</v>
      </c>
      <c r="G2528" t="s">
        <v>8219</v>
      </c>
      <c r="H2528">
        <v>1418014740</v>
      </c>
      <c r="I2528" s="9">
        <f t="shared" si="156"/>
        <v>41981.207638888889</v>
      </c>
      <c r="J2528">
        <v>1415585474</v>
      </c>
      <c r="K2528" s="9">
        <f t="shared" si="157"/>
        <v>41953.091134259259</v>
      </c>
      <c r="L2528" t="b">
        <v>0</v>
      </c>
      <c r="M2528">
        <v>33</v>
      </c>
      <c r="N2528" t="b">
        <v>1</v>
      </c>
      <c r="O2528" t="s">
        <v>8300</v>
      </c>
      <c r="P2528" s="5">
        <f t="shared" si="158"/>
        <v>112.94999999999999</v>
      </c>
      <c r="Q2528" s="13" t="s">
        <v>8246</v>
      </c>
      <c r="R2528" s="15">
        <f t="shared" si="159"/>
        <v>136.90909090909091</v>
      </c>
      <c r="S2528" t="s">
        <v>8325</v>
      </c>
      <c r="T2528" t="s">
        <v>8354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 s="13" t="s">
        <v>8224</v>
      </c>
      <c r="E2529">
        <v>4000</v>
      </c>
      <c r="F2529">
        <v>4085</v>
      </c>
      <c r="G2529" t="s">
        <v>8219</v>
      </c>
      <c r="H2529">
        <v>1382068740</v>
      </c>
      <c r="I2529" s="9">
        <f t="shared" si="156"/>
        <v>41565.165972222225</v>
      </c>
      <c r="J2529">
        <v>1380477691</v>
      </c>
      <c r="K2529" s="9">
        <f t="shared" si="157"/>
        <v>41546.75105324074</v>
      </c>
      <c r="L2529" t="b">
        <v>0</v>
      </c>
      <c r="M2529">
        <v>71</v>
      </c>
      <c r="N2529" t="b">
        <v>1</v>
      </c>
      <c r="O2529" t="s">
        <v>8300</v>
      </c>
      <c r="P2529" s="5">
        <f t="shared" si="158"/>
        <v>102.125</v>
      </c>
      <c r="Q2529" s="13" t="s">
        <v>8246</v>
      </c>
      <c r="R2529" s="15">
        <f t="shared" si="159"/>
        <v>57.535211267605632</v>
      </c>
      <c r="S2529" t="s">
        <v>8325</v>
      </c>
      <c r="T2529" t="s">
        <v>8354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 s="13" t="s">
        <v>8225</v>
      </c>
      <c r="E2530">
        <v>4000</v>
      </c>
      <c r="F2530">
        <v>4289.99</v>
      </c>
      <c r="G2530" t="s">
        <v>8219</v>
      </c>
      <c r="H2530">
        <v>1440068400</v>
      </c>
      <c r="I2530" s="9">
        <f t="shared" si="156"/>
        <v>42236.458333333328</v>
      </c>
      <c r="J2530">
        <v>1438459303</v>
      </c>
      <c r="K2530" s="9">
        <f t="shared" si="157"/>
        <v>42217.834525462968</v>
      </c>
      <c r="L2530" t="b">
        <v>0</v>
      </c>
      <c r="M2530">
        <v>81</v>
      </c>
      <c r="N2530" t="b">
        <v>1</v>
      </c>
      <c r="O2530" t="s">
        <v>8300</v>
      </c>
      <c r="P2530" s="5">
        <f t="shared" si="158"/>
        <v>107.24974999999999</v>
      </c>
      <c r="Q2530" s="13" t="s">
        <v>8247</v>
      </c>
      <c r="R2530" s="15">
        <f t="shared" si="159"/>
        <v>52.962839506172834</v>
      </c>
      <c r="S2530" t="s">
        <v>8325</v>
      </c>
      <c r="T2530" t="s">
        <v>8354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 s="13" t="s">
        <v>8224</v>
      </c>
      <c r="E2531">
        <v>6000</v>
      </c>
      <c r="F2531">
        <v>6257</v>
      </c>
      <c r="G2531" t="s">
        <v>8219</v>
      </c>
      <c r="H2531">
        <v>1332636975</v>
      </c>
      <c r="I2531" s="9">
        <f t="shared" si="156"/>
        <v>40993.0390625</v>
      </c>
      <c r="J2531">
        <v>1328752575</v>
      </c>
      <c r="K2531" s="9">
        <f t="shared" si="157"/>
        <v>40948.080729166664</v>
      </c>
      <c r="L2531" t="b">
        <v>0</v>
      </c>
      <c r="M2531">
        <v>76</v>
      </c>
      <c r="N2531" t="b">
        <v>1</v>
      </c>
      <c r="O2531" t="s">
        <v>8300</v>
      </c>
      <c r="P2531" s="5">
        <f t="shared" si="158"/>
        <v>104.28333333333333</v>
      </c>
      <c r="Q2531" s="13" t="s">
        <v>8246</v>
      </c>
      <c r="R2531" s="15">
        <f t="shared" si="159"/>
        <v>82.328947368421055</v>
      </c>
      <c r="S2531" t="s">
        <v>8325</v>
      </c>
      <c r="T2531" t="s">
        <v>8354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 s="13" t="s">
        <v>8224</v>
      </c>
      <c r="E2532">
        <v>6500</v>
      </c>
      <c r="F2532">
        <v>6500</v>
      </c>
      <c r="G2532" t="s">
        <v>8219</v>
      </c>
      <c r="H2532">
        <v>1429505400</v>
      </c>
      <c r="I2532" s="9">
        <f t="shared" si="156"/>
        <v>42114.201388888891</v>
      </c>
      <c r="J2532">
        <v>1426711505</v>
      </c>
      <c r="K2532" s="9">
        <f t="shared" si="157"/>
        <v>42081.864641203705</v>
      </c>
      <c r="L2532" t="b">
        <v>0</v>
      </c>
      <c r="M2532">
        <v>48</v>
      </c>
      <c r="N2532" t="b">
        <v>1</v>
      </c>
      <c r="O2532" t="s">
        <v>8300</v>
      </c>
      <c r="P2532" s="5">
        <f t="shared" si="158"/>
        <v>100</v>
      </c>
      <c r="Q2532" s="13" t="s">
        <v>8246</v>
      </c>
      <c r="R2532" s="15">
        <f t="shared" si="159"/>
        <v>135.41666666666666</v>
      </c>
      <c r="S2532" t="s">
        <v>8325</v>
      </c>
      <c r="T2532" t="s">
        <v>8354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 s="13" t="s">
        <v>8224</v>
      </c>
      <c r="E2533">
        <v>4500</v>
      </c>
      <c r="F2533">
        <v>4518</v>
      </c>
      <c r="G2533" t="s">
        <v>8219</v>
      </c>
      <c r="H2533">
        <v>1439611140</v>
      </c>
      <c r="I2533" s="9">
        <f t="shared" si="156"/>
        <v>42231.165972222225</v>
      </c>
      <c r="J2533">
        <v>1437668354</v>
      </c>
      <c r="K2533" s="9">
        <f t="shared" si="157"/>
        <v>42208.680023148147</v>
      </c>
      <c r="L2533" t="b">
        <v>0</v>
      </c>
      <c r="M2533">
        <v>61</v>
      </c>
      <c r="N2533" t="b">
        <v>1</v>
      </c>
      <c r="O2533" t="s">
        <v>8300</v>
      </c>
      <c r="P2533" s="5">
        <f t="shared" si="158"/>
        <v>100.4</v>
      </c>
      <c r="Q2533" s="13" t="s">
        <v>8246</v>
      </c>
      <c r="R2533" s="15">
        <f t="shared" si="159"/>
        <v>74.06557377049181</v>
      </c>
      <c r="S2533" t="s">
        <v>8325</v>
      </c>
      <c r="T2533" t="s">
        <v>8354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 s="13" t="s">
        <v>8224</v>
      </c>
      <c r="E2534">
        <v>4000</v>
      </c>
      <c r="F2534">
        <v>5045</v>
      </c>
      <c r="G2534" t="s">
        <v>8219</v>
      </c>
      <c r="H2534">
        <v>1345148566</v>
      </c>
      <c r="I2534" s="9">
        <f t="shared" si="156"/>
        <v>41137.849143518521</v>
      </c>
      <c r="J2534">
        <v>1342556566</v>
      </c>
      <c r="K2534" s="9">
        <f t="shared" si="157"/>
        <v>41107.849143518521</v>
      </c>
      <c r="L2534" t="b">
        <v>0</v>
      </c>
      <c r="M2534">
        <v>60</v>
      </c>
      <c r="N2534" t="b">
        <v>1</v>
      </c>
      <c r="O2534" t="s">
        <v>8300</v>
      </c>
      <c r="P2534" s="5">
        <f t="shared" si="158"/>
        <v>126.125</v>
      </c>
      <c r="Q2534" s="13" t="s">
        <v>8246</v>
      </c>
      <c r="R2534" s="15">
        <f t="shared" si="159"/>
        <v>84.083333333333329</v>
      </c>
      <c r="S2534" t="s">
        <v>8325</v>
      </c>
      <c r="T2534" t="s">
        <v>8354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 s="13" t="s">
        <v>8224</v>
      </c>
      <c r="E2535">
        <v>7500</v>
      </c>
      <c r="F2535">
        <v>8300</v>
      </c>
      <c r="G2535" t="s">
        <v>8219</v>
      </c>
      <c r="H2535">
        <v>1362160868</v>
      </c>
      <c r="I2535" s="9">
        <f t="shared" si="156"/>
        <v>41334.750787037039</v>
      </c>
      <c r="J2535">
        <v>1359568911</v>
      </c>
      <c r="K2535" s="9">
        <f t="shared" si="157"/>
        <v>41304.751284722224</v>
      </c>
      <c r="L2535" t="b">
        <v>0</v>
      </c>
      <c r="M2535">
        <v>136</v>
      </c>
      <c r="N2535" t="b">
        <v>1</v>
      </c>
      <c r="O2535" t="s">
        <v>8300</v>
      </c>
      <c r="P2535" s="5">
        <f t="shared" si="158"/>
        <v>110.66666666666667</v>
      </c>
      <c r="Q2535" s="13" t="s">
        <v>8246</v>
      </c>
      <c r="R2535" s="15">
        <f t="shared" si="159"/>
        <v>61.029411764705884</v>
      </c>
      <c r="S2535" t="s">
        <v>8325</v>
      </c>
      <c r="T2535" t="s">
        <v>8354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 s="13" t="s">
        <v>8224</v>
      </c>
      <c r="E2536">
        <v>2000</v>
      </c>
      <c r="F2536">
        <v>2100</v>
      </c>
      <c r="G2536" t="s">
        <v>8219</v>
      </c>
      <c r="H2536">
        <v>1262325600</v>
      </c>
      <c r="I2536" s="9">
        <f t="shared" si="156"/>
        <v>40179.25</v>
      </c>
      <c r="J2536">
        <v>1257871712</v>
      </c>
      <c r="K2536" s="9">
        <f t="shared" si="157"/>
        <v>40127.700370370374</v>
      </c>
      <c r="L2536" t="b">
        <v>0</v>
      </c>
      <c r="M2536">
        <v>14</v>
      </c>
      <c r="N2536" t="b">
        <v>1</v>
      </c>
      <c r="O2536" t="s">
        <v>8300</v>
      </c>
      <c r="P2536" s="5">
        <f t="shared" si="158"/>
        <v>105</v>
      </c>
      <c r="Q2536" s="13" t="s">
        <v>8246</v>
      </c>
      <c r="R2536" s="15">
        <f t="shared" si="159"/>
        <v>150</v>
      </c>
      <c r="S2536" t="s">
        <v>8325</v>
      </c>
      <c r="T2536" t="s">
        <v>8354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 s="13" t="s">
        <v>8224</v>
      </c>
      <c r="E2537">
        <v>20000</v>
      </c>
      <c r="F2537">
        <v>20755</v>
      </c>
      <c r="G2537" t="s">
        <v>8219</v>
      </c>
      <c r="H2537">
        <v>1417463945</v>
      </c>
      <c r="I2537" s="9">
        <f t="shared" si="156"/>
        <v>41974.832696759258</v>
      </c>
      <c r="J2537">
        <v>1414781945</v>
      </c>
      <c r="K2537" s="9">
        <f t="shared" si="157"/>
        <v>41943.791030092594</v>
      </c>
      <c r="L2537" t="b">
        <v>0</v>
      </c>
      <c r="M2537">
        <v>78</v>
      </c>
      <c r="N2537" t="b">
        <v>1</v>
      </c>
      <c r="O2537" t="s">
        <v>8300</v>
      </c>
      <c r="P2537" s="5">
        <f t="shared" si="158"/>
        <v>103.77499999999999</v>
      </c>
      <c r="Q2537" s="13" t="s">
        <v>8246</v>
      </c>
      <c r="R2537" s="15">
        <f t="shared" si="159"/>
        <v>266.08974358974359</v>
      </c>
      <c r="S2537" t="s">
        <v>8325</v>
      </c>
      <c r="T2537" t="s">
        <v>8354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 s="13" t="s">
        <v>8224</v>
      </c>
      <c r="E2538">
        <v>25</v>
      </c>
      <c r="F2538">
        <v>29</v>
      </c>
      <c r="G2538" t="s">
        <v>8219</v>
      </c>
      <c r="H2538">
        <v>1375151566</v>
      </c>
      <c r="I2538" s="9">
        <f t="shared" si="156"/>
        <v>41485.106087962966</v>
      </c>
      <c r="J2538">
        <v>1373337166</v>
      </c>
      <c r="K2538" s="9">
        <f t="shared" si="157"/>
        <v>41464.106087962966</v>
      </c>
      <c r="L2538" t="b">
        <v>0</v>
      </c>
      <c r="M2538">
        <v>4</v>
      </c>
      <c r="N2538" t="b">
        <v>1</v>
      </c>
      <c r="O2538" t="s">
        <v>8300</v>
      </c>
      <c r="P2538" s="5">
        <f t="shared" si="158"/>
        <v>115.99999999999999</v>
      </c>
      <c r="Q2538" s="13" t="s">
        <v>8246</v>
      </c>
      <c r="R2538" s="15">
        <f t="shared" si="159"/>
        <v>7.25</v>
      </c>
      <c r="S2538" t="s">
        <v>8325</v>
      </c>
      <c r="T2538" t="s">
        <v>8354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 s="13" t="s">
        <v>8224</v>
      </c>
      <c r="E2539">
        <v>1000</v>
      </c>
      <c r="F2539">
        <v>1100</v>
      </c>
      <c r="G2539" t="s">
        <v>8219</v>
      </c>
      <c r="H2539">
        <v>1312212855</v>
      </c>
      <c r="I2539" s="9">
        <f t="shared" si="156"/>
        <v>40756.648784722223</v>
      </c>
      <c r="J2539">
        <v>1307028855</v>
      </c>
      <c r="K2539" s="9">
        <f t="shared" si="157"/>
        <v>40696.648784722223</v>
      </c>
      <c r="L2539" t="b">
        <v>0</v>
      </c>
      <c r="M2539">
        <v>11</v>
      </c>
      <c r="N2539" t="b">
        <v>1</v>
      </c>
      <c r="O2539" t="s">
        <v>8300</v>
      </c>
      <c r="P2539" s="5">
        <f t="shared" si="158"/>
        <v>110.00000000000001</v>
      </c>
      <c r="Q2539" s="13" t="s">
        <v>8246</v>
      </c>
      <c r="R2539" s="15">
        <f t="shared" si="159"/>
        <v>100</v>
      </c>
      <c r="S2539" t="s">
        <v>8325</v>
      </c>
      <c r="T2539" t="s">
        <v>8354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 s="13" t="s">
        <v>8224</v>
      </c>
      <c r="E2540">
        <v>18000</v>
      </c>
      <c r="F2540">
        <v>20343.169999999998</v>
      </c>
      <c r="G2540" t="s">
        <v>8219</v>
      </c>
      <c r="H2540">
        <v>1361681940</v>
      </c>
      <c r="I2540" s="9">
        <f t="shared" si="156"/>
        <v>41329.207638888889</v>
      </c>
      <c r="J2540">
        <v>1359029661</v>
      </c>
      <c r="K2540" s="9">
        <f t="shared" si="157"/>
        <v>41298.509965277779</v>
      </c>
      <c r="L2540" t="b">
        <v>0</v>
      </c>
      <c r="M2540">
        <v>185</v>
      </c>
      <c r="N2540" t="b">
        <v>1</v>
      </c>
      <c r="O2540" t="s">
        <v>8300</v>
      </c>
      <c r="P2540" s="5">
        <f t="shared" si="158"/>
        <v>113.01761111111111</v>
      </c>
      <c r="Q2540" s="13" t="s">
        <v>8246</v>
      </c>
      <c r="R2540" s="15">
        <f t="shared" si="159"/>
        <v>109.96308108108107</v>
      </c>
      <c r="S2540" t="s">
        <v>8325</v>
      </c>
      <c r="T2540" t="s">
        <v>8354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 s="13" t="s">
        <v>8224</v>
      </c>
      <c r="E2541">
        <v>10000</v>
      </c>
      <c r="F2541">
        <v>10025</v>
      </c>
      <c r="G2541" t="s">
        <v>8219</v>
      </c>
      <c r="H2541">
        <v>1422913152</v>
      </c>
      <c r="I2541" s="9">
        <f t="shared" si="156"/>
        <v>42037.902222222227</v>
      </c>
      <c r="J2541">
        <v>1417729152</v>
      </c>
      <c r="K2541" s="9">
        <f t="shared" si="157"/>
        <v>41977.902222222227</v>
      </c>
      <c r="L2541" t="b">
        <v>0</v>
      </c>
      <c r="M2541">
        <v>59</v>
      </c>
      <c r="N2541" t="b">
        <v>1</v>
      </c>
      <c r="O2541" t="s">
        <v>8300</v>
      </c>
      <c r="P2541" s="5">
        <f t="shared" si="158"/>
        <v>100.25</v>
      </c>
      <c r="Q2541" s="13" t="s">
        <v>8246</v>
      </c>
      <c r="R2541" s="15">
        <f t="shared" si="159"/>
        <v>169.91525423728814</v>
      </c>
      <c r="S2541" t="s">
        <v>8325</v>
      </c>
      <c r="T2541" t="s">
        <v>8354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 s="13" t="s">
        <v>8224</v>
      </c>
      <c r="E2542">
        <v>2500</v>
      </c>
      <c r="F2542">
        <v>2585</v>
      </c>
      <c r="G2542" t="s">
        <v>8219</v>
      </c>
      <c r="H2542">
        <v>1319904721</v>
      </c>
      <c r="I2542" s="9">
        <f t="shared" si="156"/>
        <v>40845.675011574072</v>
      </c>
      <c r="J2542">
        <v>1314720721</v>
      </c>
      <c r="K2542" s="9">
        <f t="shared" si="157"/>
        <v>40785.675011574072</v>
      </c>
      <c r="L2542" t="b">
        <v>0</v>
      </c>
      <c r="M2542">
        <v>27</v>
      </c>
      <c r="N2542" t="b">
        <v>1</v>
      </c>
      <c r="O2542" t="s">
        <v>8300</v>
      </c>
      <c r="P2542" s="5">
        <f t="shared" si="158"/>
        <v>103.4</v>
      </c>
      <c r="Q2542" s="13" t="s">
        <v>8246</v>
      </c>
      <c r="R2542" s="15">
        <f t="shared" si="159"/>
        <v>95.740740740740748</v>
      </c>
      <c r="S2542" t="s">
        <v>8325</v>
      </c>
      <c r="T2542" t="s">
        <v>8354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 s="13" t="s">
        <v>8225</v>
      </c>
      <c r="E2543">
        <v>3500</v>
      </c>
      <c r="F2543">
        <v>3746</v>
      </c>
      <c r="G2543" t="s">
        <v>8219</v>
      </c>
      <c r="H2543">
        <v>1380192418</v>
      </c>
      <c r="I2543" s="9">
        <f t="shared" si="156"/>
        <v>41543.449282407404</v>
      </c>
      <c r="J2543">
        <v>1375008418</v>
      </c>
      <c r="K2543" s="9">
        <f t="shared" si="157"/>
        <v>41483.449282407404</v>
      </c>
      <c r="L2543" t="b">
        <v>0</v>
      </c>
      <c r="M2543">
        <v>63</v>
      </c>
      <c r="N2543" t="b">
        <v>1</v>
      </c>
      <c r="O2543" t="s">
        <v>8300</v>
      </c>
      <c r="P2543" s="5">
        <f t="shared" si="158"/>
        <v>107.02857142857142</v>
      </c>
      <c r="Q2543" s="13" t="s">
        <v>8247</v>
      </c>
      <c r="R2543" s="15">
        <f t="shared" si="159"/>
        <v>59.460317460317462</v>
      </c>
      <c r="S2543" t="s">
        <v>8325</v>
      </c>
      <c r="T2543" t="s">
        <v>8354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 s="13" t="s">
        <v>8224</v>
      </c>
      <c r="E2544">
        <v>700</v>
      </c>
      <c r="F2544">
        <v>725</v>
      </c>
      <c r="G2544" t="s">
        <v>8219</v>
      </c>
      <c r="H2544">
        <v>1380599940</v>
      </c>
      <c r="I2544" s="9">
        <f t="shared" si="156"/>
        <v>41548.165972222225</v>
      </c>
      <c r="J2544">
        <v>1377252857</v>
      </c>
      <c r="K2544" s="9">
        <f t="shared" si="157"/>
        <v>41509.426585648151</v>
      </c>
      <c r="L2544" t="b">
        <v>0</v>
      </c>
      <c r="M2544">
        <v>13</v>
      </c>
      <c r="N2544" t="b">
        <v>1</v>
      </c>
      <c r="O2544" t="s">
        <v>8300</v>
      </c>
      <c r="P2544" s="5">
        <f t="shared" si="158"/>
        <v>103.57142857142858</v>
      </c>
      <c r="Q2544" s="13" t="s">
        <v>8246</v>
      </c>
      <c r="R2544" s="15">
        <f t="shared" si="159"/>
        <v>55.769230769230766</v>
      </c>
      <c r="S2544" t="s">
        <v>8325</v>
      </c>
      <c r="T2544" t="s">
        <v>8354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 s="13" t="s">
        <v>8224</v>
      </c>
      <c r="E2545">
        <v>250</v>
      </c>
      <c r="F2545">
        <v>391</v>
      </c>
      <c r="G2545" t="s">
        <v>8219</v>
      </c>
      <c r="H2545">
        <v>1293937200</v>
      </c>
      <c r="I2545" s="9">
        <f t="shared" si="156"/>
        <v>40545.125</v>
      </c>
      <c r="J2545">
        <v>1291257298</v>
      </c>
      <c r="K2545" s="9">
        <f t="shared" si="157"/>
        <v>40514.107615740737</v>
      </c>
      <c r="L2545" t="b">
        <v>0</v>
      </c>
      <c r="M2545">
        <v>13</v>
      </c>
      <c r="N2545" t="b">
        <v>1</v>
      </c>
      <c r="O2545" t="s">
        <v>8300</v>
      </c>
      <c r="P2545" s="5">
        <f t="shared" si="158"/>
        <v>156.4</v>
      </c>
      <c r="Q2545" s="13" t="s">
        <v>8246</v>
      </c>
      <c r="R2545" s="15">
        <f t="shared" si="159"/>
        <v>30.076923076923077</v>
      </c>
      <c r="S2545" t="s">
        <v>8325</v>
      </c>
      <c r="T2545" t="s">
        <v>8354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 s="13" t="s">
        <v>8224</v>
      </c>
      <c r="E2546">
        <v>5000</v>
      </c>
      <c r="F2546">
        <v>5041</v>
      </c>
      <c r="G2546" t="s">
        <v>8219</v>
      </c>
      <c r="H2546">
        <v>1341750569</v>
      </c>
      <c r="I2546" s="9">
        <f t="shared" si="156"/>
        <v>41098.520474537036</v>
      </c>
      <c r="J2546">
        <v>1339158569</v>
      </c>
      <c r="K2546" s="9">
        <f t="shared" si="157"/>
        <v>41068.520474537036</v>
      </c>
      <c r="L2546" t="b">
        <v>0</v>
      </c>
      <c r="M2546">
        <v>57</v>
      </c>
      <c r="N2546" t="b">
        <v>1</v>
      </c>
      <c r="O2546" t="s">
        <v>8300</v>
      </c>
      <c r="P2546" s="5">
        <f t="shared" si="158"/>
        <v>100.82</v>
      </c>
      <c r="Q2546" s="13" t="s">
        <v>8246</v>
      </c>
      <c r="R2546" s="15">
        <f t="shared" si="159"/>
        <v>88.438596491228068</v>
      </c>
      <c r="S2546" t="s">
        <v>8325</v>
      </c>
      <c r="T2546" t="s">
        <v>8354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 s="13" t="s">
        <v>8224</v>
      </c>
      <c r="E2547">
        <v>2000</v>
      </c>
      <c r="F2547">
        <v>3906</v>
      </c>
      <c r="G2547" t="s">
        <v>8219</v>
      </c>
      <c r="H2547">
        <v>1424997000</v>
      </c>
      <c r="I2547" s="9">
        <f t="shared" si="156"/>
        <v>42062.020833333328</v>
      </c>
      <c r="J2547">
        <v>1421983138</v>
      </c>
      <c r="K2547" s="9">
        <f t="shared" si="157"/>
        <v>42027.13817129629</v>
      </c>
      <c r="L2547" t="b">
        <v>0</v>
      </c>
      <c r="M2547">
        <v>61</v>
      </c>
      <c r="N2547" t="b">
        <v>1</v>
      </c>
      <c r="O2547" t="s">
        <v>8300</v>
      </c>
      <c r="P2547" s="5">
        <f t="shared" si="158"/>
        <v>195.3</v>
      </c>
      <c r="Q2547" s="13" t="s">
        <v>8246</v>
      </c>
      <c r="R2547" s="15">
        <f t="shared" si="159"/>
        <v>64.032786885245898</v>
      </c>
      <c r="S2547" t="s">
        <v>8325</v>
      </c>
      <c r="T2547" t="s">
        <v>8354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 s="13" t="s">
        <v>8224</v>
      </c>
      <c r="E2548">
        <v>3500</v>
      </c>
      <c r="F2548">
        <v>3910</v>
      </c>
      <c r="G2548" t="s">
        <v>8219</v>
      </c>
      <c r="H2548">
        <v>1380949200</v>
      </c>
      <c r="I2548" s="9">
        <f t="shared" si="156"/>
        <v>41552.208333333336</v>
      </c>
      <c r="J2548">
        <v>1378586179</v>
      </c>
      <c r="K2548" s="9">
        <f t="shared" si="157"/>
        <v>41524.858553240738</v>
      </c>
      <c r="L2548" t="b">
        <v>0</v>
      </c>
      <c r="M2548">
        <v>65</v>
      </c>
      <c r="N2548" t="b">
        <v>1</v>
      </c>
      <c r="O2548" t="s">
        <v>8300</v>
      </c>
      <c r="P2548" s="5">
        <f t="shared" si="158"/>
        <v>111.71428571428572</v>
      </c>
      <c r="Q2548" s="13" t="s">
        <v>8246</v>
      </c>
      <c r="R2548" s="15">
        <f t="shared" si="159"/>
        <v>60.153846153846153</v>
      </c>
      <c r="S2548" t="s">
        <v>8325</v>
      </c>
      <c r="T2548" t="s">
        <v>8354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 s="13" t="s">
        <v>8224</v>
      </c>
      <c r="E2549">
        <v>5500</v>
      </c>
      <c r="F2549">
        <v>6592</v>
      </c>
      <c r="G2549" t="s">
        <v>8219</v>
      </c>
      <c r="H2549">
        <v>1333560803</v>
      </c>
      <c r="I2549" s="9">
        <f t="shared" si="156"/>
        <v>41003.731516203705</v>
      </c>
      <c r="J2549">
        <v>1330972403</v>
      </c>
      <c r="K2549" s="9">
        <f t="shared" si="157"/>
        <v>40973.773182870369</v>
      </c>
      <c r="L2549" t="b">
        <v>0</v>
      </c>
      <c r="M2549">
        <v>134</v>
      </c>
      <c r="N2549" t="b">
        <v>1</v>
      </c>
      <c r="O2549" t="s">
        <v>8300</v>
      </c>
      <c r="P2549" s="5">
        <f t="shared" si="158"/>
        <v>119.85454545454546</v>
      </c>
      <c r="Q2549" s="13" t="s">
        <v>8246</v>
      </c>
      <c r="R2549" s="15">
        <f t="shared" si="159"/>
        <v>49.194029850746269</v>
      </c>
      <c r="S2549" t="s">
        <v>8325</v>
      </c>
      <c r="T2549" t="s">
        <v>8354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 s="13" t="s">
        <v>8230</v>
      </c>
      <c r="E2550">
        <v>6000</v>
      </c>
      <c r="F2550">
        <v>6111</v>
      </c>
      <c r="G2550" t="s">
        <v>8219</v>
      </c>
      <c r="H2550">
        <v>1475209620</v>
      </c>
      <c r="I2550" s="9">
        <f t="shared" si="156"/>
        <v>42643.185416666667</v>
      </c>
      <c r="J2550">
        <v>1473087637</v>
      </c>
      <c r="K2550" s="9">
        <f t="shared" si="157"/>
        <v>42618.625428240746</v>
      </c>
      <c r="L2550" t="b">
        <v>0</v>
      </c>
      <c r="M2550">
        <v>37</v>
      </c>
      <c r="N2550" t="b">
        <v>1</v>
      </c>
      <c r="O2550" t="s">
        <v>8300</v>
      </c>
      <c r="P2550" s="5">
        <f t="shared" si="158"/>
        <v>101.85</v>
      </c>
      <c r="Q2550" s="13" t="s">
        <v>8249</v>
      </c>
      <c r="R2550" s="15">
        <f t="shared" si="159"/>
        <v>165.16216216216216</v>
      </c>
      <c r="S2550" t="s">
        <v>8325</v>
      </c>
      <c r="T2550" t="s">
        <v>8354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 s="13" t="s">
        <v>8225</v>
      </c>
      <c r="E2551">
        <v>1570</v>
      </c>
      <c r="F2551">
        <v>1614</v>
      </c>
      <c r="G2551" t="s">
        <v>8219</v>
      </c>
      <c r="H2551">
        <v>1370019600</v>
      </c>
      <c r="I2551" s="9">
        <f t="shared" si="156"/>
        <v>41425.708333333336</v>
      </c>
      <c r="J2551">
        <v>1366999870</v>
      </c>
      <c r="K2551" s="9">
        <f t="shared" si="157"/>
        <v>41390.757754629631</v>
      </c>
      <c r="L2551" t="b">
        <v>0</v>
      </c>
      <c r="M2551">
        <v>37</v>
      </c>
      <c r="N2551" t="b">
        <v>1</v>
      </c>
      <c r="O2551" t="s">
        <v>8300</v>
      </c>
      <c r="P2551" s="5">
        <f t="shared" si="158"/>
        <v>102.80254777070064</v>
      </c>
      <c r="Q2551" s="13" t="s">
        <v>8247</v>
      </c>
      <c r="R2551" s="15">
        <f t="shared" si="159"/>
        <v>43.621621621621621</v>
      </c>
      <c r="S2551" t="s">
        <v>8325</v>
      </c>
      <c r="T2551" t="s">
        <v>8354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 s="13" t="s">
        <v>8224</v>
      </c>
      <c r="E2552">
        <v>6500</v>
      </c>
      <c r="F2552">
        <v>6555</v>
      </c>
      <c r="G2552" t="s">
        <v>8219</v>
      </c>
      <c r="H2552">
        <v>1444276740</v>
      </c>
      <c r="I2552" s="9">
        <f t="shared" si="156"/>
        <v>42285.165972222225</v>
      </c>
      <c r="J2552">
        <v>1439392406</v>
      </c>
      <c r="K2552" s="9">
        <f t="shared" si="157"/>
        <v>42228.634328703702</v>
      </c>
      <c r="L2552" t="b">
        <v>0</v>
      </c>
      <c r="M2552">
        <v>150</v>
      </c>
      <c r="N2552" t="b">
        <v>1</v>
      </c>
      <c r="O2552" t="s">
        <v>8300</v>
      </c>
      <c r="P2552" s="5">
        <f t="shared" si="158"/>
        <v>100.84615384615385</v>
      </c>
      <c r="Q2552" s="13" t="s">
        <v>8246</v>
      </c>
      <c r="R2552" s="15">
        <f t="shared" si="159"/>
        <v>43.7</v>
      </c>
      <c r="S2552" t="s">
        <v>8325</v>
      </c>
      <c r="T2552" t="s">
        <v>8354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 s="13" t="s">
        <v>8224</v>
      </c>
      <c r="E2553">
        <v>3675</v>
      </c>
      <c r="F2553">
        <v>3775.5</v>
      </c>
      <c r="G2553" t="s">
        <v>8219</v>
      </c>
      <c r="H2553">
        <v>1332362880</v>
      </c>
      <c r="I2553" s="9">
        <f t="shared" si="156"/>
        <v>40989.866666666669</v>
      </c>
      <c r="J2553">
        <v>1329890585</v>
      </c>
      <c r="K2553" s="9">
        <f t="shared" si="157"/>
        <v>40961.252141203702</v>
      </c>
      <c r="L2553" t="b">
        <v>0</v>
      </c>
      <c r="M2553">
        <v>56</v>
      </c>
      <c r="N2553" t="b">
        <v>1</v>
      </c>
      <c r="O2553" t="s">
        <v>8300</v>
      </c>
      <c r="P2553" s="5">
        <f t="shared" si="158"/>
        <v>102.73469387755102</v>
      </c>
      <c r="Q2553" s="13" t="s">
        <v>8246</v>
      </c>
      <c r="R2553" s="15">
        <f t="shared" si="159"/>
        <v>67.419642857142861</v>
      </c>
      <c r="S2553" t="s">
        <v>8325</v>
      </c>
      <c r="T2553" t="s">
        <v>8354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 s="13" t="s">
        <v>8224</v>
      </c>
      <c r="E2554">
        <v>3000</v>
      </c>
      <c r="F2554">
        <v>3195</v>
      </c>
      <c r="G2554" t="s">
        <v>8219</v>
      </c>
      <c r="H2554">
        <v>1488741981</v>
      </c>
      <c r="I2554" s="9">
        <f t="shared" si="156"/>
        <v>42799.809965277775</v>
      </c>
      <c r="J2554">
        <v>1486149981</v>
      </c>
      <c r="K2554" s="9">
        <f t="shared" si="157"/>
        <v>42769.809965277775</v>
      </c>
      <c r="L2554" t="b">
        <v>0</v>
      </c>
      <c r="M2554">
        <v>18</v>
      </c>
      <c r="N2554" t="b">
        <v>1</v>
      </c>
      <c r="O2554" t="s">
        <v>8300</v>
      </c>
      <c r="P2554" s="5">
        <f t="shared" si="158"/>
        <v>106.5</v>
      </c>
      <c r="Q2554" s="13" t="s">
        <v>8246</v>
      </c>
      <c r="R2554" s="15">
        <f t="shared" si="159"/>
        <v>177.5</v>
      </c>
      <c r="S2554" t="s">
        <v>8325</v>
      </c>
      <c r="T2554" t="s">
        <v>8354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 s="13" t="s">
        <v>8224</v>
      </c>
      <c r="E2555">
        <v>1500</v>
      </c>
      <c r="F2555">
        <v>2333</v>
      </c>
      <c r="G2555" t="s">
        <v>8219</v>
      </c>
      <c r="H2555">
        <v>1348202807</v>
      </c>
      <c r="I2555" s="9">
        <f t="shared" si="156"/>
        <v>41173.199155092596</v>
      </c>
      <c r="J2555">
        <v>1343018807</v>
      </c>
      <c r="K2555" s="9">
        <f t="shared" si="157"/>
        <v>41113.199155092596</v>
      </c>
      <c r="L2555" t="b">
        <v>0</v>
      </c>
      <c r="M2555">
        <v>60</v>
      </c>
      <c r="N2555" t="b">
        <v>1</v>
      </c>
      <c r="O2555" t="s">
        <v>8300</v>
      </c>
      <c r="P2555" s="5">
        <f t="shared" si="158"/>
        <v>155.53333333333333</v>
      </c>
      <c r="Q2555" s="13" t="s">
        <v>8246</v>
      </c>
      <c r="R2555" s="15">
        <f t="shared" si="159"/>
        <v>38.883333333333333</v>
      </c>
      <c r="S2555" t="s">
        <v>8325</v>
      </c>
      <c r="T2555" t="s">
        <v>8354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 s="13" t="s">
        <v>8224</v>
      </c>
      <c r="E2556">
        <v>3000</v>
      </c>
      <c r="F2556">
        <v>3684</v>
      </c>
      <c r="G2556" t="s">
        <v>8219</v>
      </c>
      <c r="H2556">
        <v>1433131140</v>
      </c>
      <c r="I2556" s="9">
        <f t="shared" si="156"/>
        <v>42156.165972222225</v>
      </c>
      <c r="J2556">
        <v>1430445163</v>
      </c>
      <c r="K2556" s="9">
        <f t="shared" si="157"/>
        <v>42125.078275462962</v>
      </c>
      <c r="L2556" t="b">
        <v>0</v>
      </c>
      <c r="M2556">
        <v>67</v>
      </c>
      <c r="N2556" t="b">
        <v>1</v>
      </c>
      <c r="O2556" t="s">
        <v>8300</v>
      </c>
      <c r="P2556" s="5">
        <f t="shared" si="158"/>
        <v>122.8</v>
      </c>
      <c r="Q2556" s="13" t="s">
        <v>8246</v>
      </c>
      <c r="R2556" s="15">
        <f t="shared" si="159"/>
        <v>54.985074626865675</v>
      </c>
      <c r="S2556" t="s">
        <v>8325</v>
      </c>
      <c r="T2556" t="s">
        <v>8354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 s="13" t="s">
        <v>8224</v>
      </c>
      <c r="E2557">
        <v>2000</v>
      </c>
      <c r="F2557">
        <v>2147</v>
      </c>
      <c r="G2557" t="s">
        <v>8219</v>
      </c>
      <c r="H2557">
        <v>1338219793</v>
      </c>
      <c r="I2557" s="9">
        <f t="shared" si="156"/>
        <v>41057.655011574076</v>
      </c>
      <c r="J2557">
        <v>1335541393</v>
      </c>
      <c r="K2557" s="9">
        <f t="shared" si="157"/>
        <v>41026.655011574076</v>
      </c>
      <c r="L2557" t="b">
        <v>0</v>
      </c>
      <c r="M2557">
        <v>35</v>
      </c>
      <c r="N2557" t="b">
        <v>1</v>
      </c>
      <c r="O2557" t="s">
        <v>8300</v>
      </c>
      <c r="P2557" s="5">
        <f t="shared" si="158"/>
        <v>107.35</v>
      </c>
      <c r="Q2557" s="13" t="s">
        <v>8246</v>
      </c>
      <c r="R2557" s="15">
        <f t="shared" si="159"/>
        <v>61.342857142857142</v>
      </c>
      <c r="S2557" t="s">
        <v>8325</v>
      </c>
      <c r="T2557" t="s">
        <v>8354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 s="13" t="s">
        <v>8224</v>
      </c>
      <c r="E2558">
        <v>745</v>
      </c>
      <c r="F2558">
        <v>786</v>
      </c>
      <c r="G2558" t="s">
        <v>8219</v>
      </c>
      <c r="H2558">
        <v>1356392857</v>
      </c>
      <c r="I2558" s="9">
        <f t="shared" si="156"/>
        <v>41267.991400462961</v>
      </c>
      <c r="J2558">
        <v>1352504857</v>
      </c>
      <c r="K2558" s="9">
        <f t="shared" si="157"/>
        <v>41222.991400462961</v>
      </c>
      <c r="L2558" t="b">
        <v>0</v>
      </c>
      <c r="M2558">
        <v>34</v>
      </c>
      <c r="N2558" t="b">
        <v>1</v>
      </c>
      <c r="O2558" t="s">
        <v>8300</v>
      </c>
      <c r="P2558" s="5">
        <f t="shared" si="158"/>
        <v>105.50335570469798</v>
      </c>
      <c r="Q2558" s="13" t="s">
        <v>8246</v>
      </c>
      <c r="R2558" s="15">
        <f t="shared" si="159"/>
        <v>23.117647058823529</v>
      </c>
      <c r="S2558" t="s">
        <v>8325</v>
      </c>
      <c r="T2558" t="s">
        <v>8354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 s="13" t="s">
        <v>8225</v>
      </c>
      <c r="E2559">
        <v>900</v>
      </c>
      <c r="F2559">
        <v>1066</v>
      </c>
      <c r="G2559" t="s">
        <v>8219</v>
      </c>
      <c r="H2559">
        <v>1400176386</v>
      </c>
      <c r="I2559" s="9">
        <f t="shared" si="156"/>
        <v>41774.745208333334</v>
      </c>
      <c r="J2559">
        <v>1397584386</v>
      </c>
      <c r="K2559" s="9">
        <f t="shared" si="157"/>
        <v>41744.745208333334</v>
      </c>
      <c r="L2559" t="b">
        <v>0</v>
      </c>
      <c r="M2559">
        <v>36</v>
      </c>
      <c r="N2559" t="b">
        <v>1</v>
      </c>
      <c r="O2559" t="s">
        <v>8300</v>
      </c>
      <c r="P2559" s="5">
        <f t="shared" si="158"/>
        <v>118.44444444444444</v>
      </c>
      <c r="Q2559" s="13" t="s">
        <v>8247</v>
      </c>
      <c r="R2559" s="15">
        <f t="shared" si="159"/>
        <v>29.611111111111111</v>
      </c>
      <c r="S2559" t="s">
        <v>8325</v>
      </c>
      <c r="T2559" t="s">
        <v>8354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 s="13" t="s">
        <v>8226</v>
      </c>
      <c r="E2560">
        <v>1250</v>
      </c>
      <c r="F2560">
        <v>1361</v>
      </c>
      <c r="G2560" t="s">
        <v>8219</v>
      </c>
      <c r="H2560">
        <v>1430488740</v>
      </c>
      <c r="I2560" s="9">
        <f t="shared" si="156"/>
        <v>42125.582638888889</v>
      </c>
      <c r="J2560">
        <v>1427747906</v>
      </c>
      <c r="K2560" s="9">
        <f t="shared" si="157"/>
        <v>42093.860023148154</v>
      </c>
      <c r="L2560" t="b">
        <v>0</v>
      </c>
      <c r="M2560">
        <v>18</v>
      </c>
      <c r="N2560" t="b">
        <v>1</v>
      </c>
      <c r="O2560" t="s">
        <v>8300</v>
      </c>
      <c r="P2560" s="5">
        <f t="shared" si="158"/>
        <v>108.88</v>
      </c>
      <c r="Q2560" s="13" t="s">
        <v>8248</v>
      </c>
      <c r="R2560" s="15">
        <f t="shared" si="159"/>
        <v>75.611111111111114</v>
      </c>
      <c r="S2560" t="s">
        <v>8325</v>
      </c>
      <c r="T2560" t="s">
        <v>8354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 s="13" t="s">
        <v>8224</v>
      </c>
      <c r="E2561">
        <v>800</v>
      </c>
      <c r="F2561">
        <v>890</v>
      </c>
      <c r="G2561" t="s">
        <v>8219</v>
      </c>
      <c r="H2561">
        <v>1321385820</v>
      </c>
      <c r="I2561" s="9">
        <f t="shared" si="156"/>
        <v>40862.817361111112</v>
      </c>
      <c r="J2561">
        <v>1318539484</v>
      </c>
      <c r="K2561" s="9">
        <f t="shared" si="157"/>
        <v>40829.873657407406</v>
      </c>
      <c r="L2561" t="b">
        <v>0</v>
      </c>
      <c r="M2561">
        <v>25</v>
      </c>
      <c r="N2561" t="b">
        <v>1</v>
      </c>
      <c r="O2561" t="s">
        <v>8300</v>
      </c>
      <c r="P2561" s="5">
        <f t="shared" si="158"/>
        <v>111.25</v>
      </c>
      <c r="Q2561" s="13" t="s">
        <v>8246</v>
      </c>
      <c r="R2561" s="15">
        <f t="shared" si="159"/>
        <v>35.6</v>
      </c>
      <c r="S2561" t="s">
        <v>8325</v>
      </c>
      <c r="T2561" t="s">
        <v>8354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 s="13" t="s">
        <v>8225</v>
      </c>
      <c r="E2562">
        <v>3000</v>
      </c>
      <c r="F2562">
        <v>3003</v>
      </c>
      <c r="G2562" t="s">
        <v>8219</v>
      </c>
      <c r="H2562">
        <v>1425682174</v>
      </c>
      <c r="I2562" s="9">
        <f t="shared" ref="I2562:I2625" si="160">(((H2562/60)/60)/24)+DATE(1970,1,1)</f>
        <v>42069.951087962967</v>
      </c>
      <c r="J2562">
        <v>1423090174</v>
      </c>
      <c r="K2562" s="9">
        <f t="shared" ref="K2562:K2625" si="161">(((J2562/60)/60)/24)+DATE(1970,1,1)</f>
        <v>42039.951087962967</v>
      </c>
      <c r="L2562" t="b">
        <v>0</v>
      </c>
      <c r="M2562">
        <v>21</v>
      </c>
      <c r="N2562" t="b">
        <v>1</v>
      </c>
      <c r="O2562" t="s">
        <v>8300</v>
      </c>
      <c r="P2562" s="5">
        <f t="shared" ref="P2562:P2625" si="162">F2562/E2562*100</f>
        <v>100.1</v>
      </c>
      <c r="Q2562" s="13" t="s">
        <v>8247</v>
      </c>
      <c r="R2562" s="15">
        <f t="shared" ref="R2562:R2625" si="163">IF(M2562&gt;0,F2562/M2562,"0")</f>
        <v>143</v>
      </c>
      <c r="S2562" t="s">
        <v>8325</v>
      </c>
      <c r="T2562" t="s">
        <v>8354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 s="13" t="s">
        <v>8229</v>
      </c>
      <c r="E2563">
        <v>100000</v>
      </c>
      <c r="F2563">
        <v>0</v>
      </c>
      <c r="G2563" t="s">
        <v>8220</v>
      </c>
      <c r="H2563">
        <v>1444740089</v>
      </c>
      <c r="I2563" s="9">
        <f t="shared" si="160"/>
        <v>42290.528807870374</v>
      </c>
      <c r="J2563">
        <v>1442148089</v>
      </c>
      <c r="K2563" s="9">
        <f t="shared" si="161"/>
        <v>42260.528807870374</v>
      </c>
      <c r="L2563" t="b">
        <v>0</v>
      </c>
      <c r="M2563">
        <v>0</v>
      </c>
      <c r="N2563" t="b">
        <v>0</v>
      </c>
      <c r="O2563" t="s">
        <v>8284</v>
      </c>
      <c r="P2563" s="5">
        <f t="shared" si="162"/>
        <v>0</v>
      </c>
      <c r="Q2563" s="13" t="s">
        <v>8251</v>
      </c>
      <c r="R2563" s="15" t="str">
        <f t="shared" si="163"/>
        <v>0</v>
      </c>
      <c r="S2563" t="s">
        <v>8336</v>
      </c>
      <c r="T2563" t="s">
        <v>8337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 s="13" t="s">
        <v>8236</v>
      </c>
      <c r="E2564">
        <v>10000</v>
      </c>
      <c r="F2564">
        <v>75</v>
      </c>
      <c r="G2564" t="s">
        <v>8220</v>
      </c>
      <c r="H2564">
        <v>1476189339</v>
      </c>
      <c r="I2564" s="9">
        <f t="shared" si="160"/>
        <v>42654.524756944447</v>
      </c>
      <c r="J2564">
        <v>1471005339</v>
      </c>
      <c r="K2564" s="9">
        <f t="shared" si="161"/>
        <v>42594.524756944447</v>
      </c>
      <c r="L2564" t="b">
        <v>0</v>
      </c>
      <c r="M2564">
        <v>3</v>
      </c>
      <c r="N2564" t="b">
        <v>0</v>
      </c>
      <c r="O2564" t="s">
        <v>8284</v>
      </c>
      <c r="P2564" s="5">
        <f t="shared" si="162"/>
        <v>0.75</v>
      </c>
      <c r="Q2564" s="13" t="s">
        <v>8249</v>
      </c>
      <c r="R2564" s="15">
        <f t="shared" si="163"/>
        <v>25</v>
      </c>
      <c r="S2564" t="s">
        <v>8336</v>
      </c>
      <c r="T2564" t="s">
        <v>8337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 s="13" t="s">
        <v>8224</v>
      </c>
      <c r="E2565">
        <v>20000</v>
      </c>
      <c r="F2565">
        <v>0</v>
      </c>
      <c r="G2565" t="s">
        <v>8220</v>
      </c>
      <c r="H2565">
        <v>1438226451</v>
      </c>
      <c r="I2565" s="9">
        <f t="shared" si="160"/>
        <v>42215.139479166668</v>
      </c>
      <c r="J2565">
        <v>1433042451</v>
      </c>
      <c r="K2565" s="9">
        <f t="shared" si="161"/>
        <v>42155.139479166668</v>
      </c>
      <c r="L2565" t="b">
        <v>0</v>
      </c>
      <c r="M2565">
        <v>0</v>
      </c>
      <c r="N2565" t="b">
        <v>0</v>
      </c>
      <c r="O2565" t="s">
        <v>8284</v>
      </c>
      <c r="P2565" s="5">
        <f t="shared" si="162"/>
        <v>0</v>
      </c>
      <c r="Q2565" s="13" t="s">
        <v>8246</v>
      </c>
      <c r="R2565" s="15" t="str">
        <f t="shared" si="163"/>
        <v>0</v>
      </c>
      <c r="S2565" t="s">
        <v>8336</v>
      </c>
      <c r="T2565" t="s">
        <v>8337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 s="13" t="s">
        <v>8229</v>
      </c>
      <c r="E2566">
        <v>40000</v>
      </c>
      <c r="F2566">
        <v>0</v>
      </c>
      <c r="G2566" t="s">
        <v>8220</v>
      </c>
      <c r="H2566">
        <v>1406854699</v>
      </c>
      <c r="I2566" s="9">
        <f t="shared" si="160"/>
        <v>41852.040497685186</v>
      </c>
      <c r="J2566">
        <v>1404262699</v>
      </c>
      <c r="K2566" s="9">
        <f t="shared" si="161"/>
        <v>41822.040497685186</v>
      </c>
      <c r="L2566" t="b">
        <v>0</v>
      </c>
      <c r="M2566">
        <v>0</v>
      </c>
      <c r="N2566" t="b">
        <v>0</v>
      </c>
      <c r="O2566" t="s">
        <v>8284</v>
      </c>
      <c r="P2566" s="5">
        <f t="shared" si="162"/>
        <v>0</v>
      </c>
      <c r="Q2566" s="13" t="s">
        <v>8251</v>
      </c>
      <c r="R2566" s="15" t="str">
        <f t="shared" si="163"/>
        <v>0</v>
      </c>
      <c r="S2566" t="s">
        <v>8336</v>
      </c>
      <c r="T2566" t="s">
        <v>8337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 s="13" t="s">
        <v>8224</v>
      </c>
      <c r="E2567">
        <v>10000</v>
      </c>
      <c r="F2567">
        <v>100</v>
      </c>
      <c r="G2567" t="s">
        <v>8220</v>
      </c>
      <c r="H2567">
        <v>1462827000</v>
      </c>
      <c r="I2567" s="9">
        <f t="shared" si="160"/>
        <v>42499.868055555555</v>
      </c>
      <c r="J2567">
        <v>1457710589</v>
      </c>
      <c r="K2567" s="9">
        <f t="shared" si="161"/>
        <v>42440.650335648148</v>
      </c>
      <c r="L2567" t="b">
        <v>0</v>
      </c>
      <c r="M2567">
        <v>1</v>
      </c>
      <c r="N2567" t="b">
        <v>0</v>
      </c>
      <c r="O2567" t="s">
        <v>8284</v>
      </c>
      <c r="P2567" s="5">
        <f t="shared" si="162"/>
        <v>1</v>
      </c>
      <c r="Q2567" s="13" t="s">
        <v>8246</v>
      </c>
      <c r="R2567" s="15">
        <f t="shared" si="163"/>
        <v>100</v>
      </c>
      <c r="S2567" t="s">
        <v>8336</v>
      </c>
      <c r="T2567" t="s">
        <v>8337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 s="13" t="s">
        <v>8224</v>
      </c>
      <c r="E2568">
        <v>35000</v>
      </c>
      <c r="F2568">
        <v>0</v>
      </c>
      <c r="G2568" t="s">
        <v>8220</v>
      </c>
      <c r="H2568">
        <v>1408663948</v>
      </c>
      <c r="I2568" s="9">
        <f t="shared" si="160"/>
        <v>41872.980879629627</v>
      </c>
      <c r="J2568">
        <v>1406071948</v>
      </c>
      <c r="K2568" s="9">
        <f t="shared" si="161"/>
        <v>41842.980879629627</v>
      </c>
      <c r="L2568" t="b">
        <v>0</v>
      </c>
      <c r="M2568">
        <v>0</v>
      </c>
      <c r="N2568" t="b">
        <v>0</v>
      </c>
      <c r="O2568" t="s">
        <v>8284</v>
      </c>
      <c r="P2568" s="5">
        <f t="shared" si="162"/>
        <v>0</v>
      </c>
      <c r="Q2568" s="13" t="s">
        <v>8246</v>
      </c>
      <c r="R2568" s="15" t="str">
        <f t="shared" si="163"/>
        <v>0</v>
      </c>
      <c r="S2568" t="s">
        <v>8336</v>
      </c>
      <c r="T2568" t="s">
        <v>8337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 s="13" t="s">
        <v>8224</v>
      </c>
      <c r="E2569">
        <v>45000</v>
      </c>
      <c r="F2569">
        <v>120</v>
      </c>
      <c r="G2569" t="s">
        <v>8220</v>
      </c>
      <c r="H2569">
        <v>1429823138</v>
      </c>
      <c r="I2569" s="9">
        <f t="shared" si="160"/>
        <v>42117.878912037035</v>
      </c>
      <c r="J2569">
        <v>1427231138</v>
      </c>
      <c r="K2569" s="9">
        <f t="shared" si="161"/>
        <v>42087.878912037035</v>
      </c>
      <c r="L2569" t="b">
        <v>0</v>
      </c>
      <c r="M2569">
        <v>2</v>
      </c>
      <c r="N2569" t="b">
        <v>0</v>
      </c>
      <c r="O2569" t="s">
        <v>8284</v>
      </c>
      <c r="P2569" s="5">
        <f t="shared" si="162"/>
        <v>0.26666666666666666</v>
      </c>
      <c r="Q2569" s="13" t="s">
        <v>8246</v>
      </c>
      <c r="R2569" s="15">
        <f t="shared" si="163"/>
        <v>60</v>
      </c>
      <c r="S2569" t="s">
        <v>8336</v>
      </c>
      <c r="T2569" t="s">
        <v>8337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 s="13" t="s">
        <v>8225</v>
      </c>
      <c r="E2570">
        <v>10000</v>
      </c>
      <c r="F2570">
        <v>50</v>
      </c>
      <c r="G2570" t="s">
        <v>8220</v>
      </c>
      <c r="H2570">
        <v>1472745594</v>
      </c>
      <c r="I2570" s="9">
        <f t="shared" si="160"/>
        <v>42614.666597222225</v>
      </c>
      <c r="J2570">
        <v>1470153594</v>
      </c>
      <c r="K2570" s="9">
        <f t="shared" si="161"/>
        <v>42584.666597222225</v>
      </c>
      <c r="L2570" t="b">
        <v>0</v>
      </c>
      <c r="M2570">
        <v>1</v>
      </c>
      <c r="N2570" t="b">
        <v>0</v>
      </c>
      <c r="O2570" t="s">
        <v>8284</v>
      </c>
      <c r="P2570" s="5">
        <f t="shared" si="162"/>
        <v>0.5</v>
      </c>
      <c r="Q2570" s="13" t="s">
        <v>8247</v>
      </c>
      <c r="R2570" s="15">
        <f t="shared" si="163"/>
        <v>50</v>
      </c>
      <c r="S2570" t="s">
        <v>8336</v>
      </c>
      <c r="T2570" t="s">
        <v>8337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 s="13" t="s">
        <v>8224</v>
      </c>
      <c r="E2571">
        <v>6500</v>
      </c>
      <c r="F2571">
        <v>145</v>
      </c>
      <c r="G2571" t="s">
        <v>8220</v>
      </c>
      <c r="H2571">
        <v>1442457112</v>
      </c>
      <c r="I2571" s="9">
        <f t="shared" si="160"/>
        <v>42264.105462962965</v>
      </c>
      <c r="J2571">
        <v>1439865112</v>
      </c>
      <c r="K2571" s="9">
        <f t="shared" si="161"/>
        <v>42234.105462962965</v>
      </c>
      <c r="L2571" t="b">
        <v>0</v>
      </c>
      <c r="M2571">
        <v>2</v>
      </c>
      <c r="N2571" t="b">
        <v>0</v>
      </c>
      <c r="O2571" t="s">
        <v>8284</v>
      </c>
      <c r="P2571" s="5">
        <f t="shared" si="162"/>
        <v>2.2307692307692308</v>
      </c>
      <c r="Q2571" s="13" t="s">
        <v>8246</v>
      </c>
      <c r="R2571" s="15">
        <f t="shared" si="163"/>
        <v>72.5</v>
      </c>
      <c r="S2571" t="s">
        <v>8336</v>
      </c>
      <c r="T2571" t="s">
        <v>8337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 s="13" t="s">
        <v>8224</v>
      </c>
      <c r="E2572">
        <v>7000</v>
      </c>
      <c r="F2572">
        <v>59</v>
      </c>
      <c r="G2572" t="s">
        <v>8220</v>
      </c>
      <c r="H2572">
        <v>1486590035</v>
      </c>
      <c r="I2572" s="9">
        <f t="shared" si="160"/>
        <v>42774.903182870374</v>
      </c>
      <c r="J2572">
        <v>1483998035</v>
      </c>
      <c r="K2572" s="9">
        <f t="shared" si="161"/>
        <v>42744.903182870374</v>
      </c>
      <c r="L2572" t="b">
        <v>0</v>
      </c>
      <c r="M2572">
        <v>2</v>
      </c>
      <c r="N2572" t="b">
        <v>0</v>
      </c>
      <c r="O2572" t="s">
        <v>8284</v>
      </c>
      <c r="P2572" s="5">
        <f t="shared" si="162"/>
        <v>0.84285714285714297</v>
      </c>
      <c r="Q2572" s="13" t="s">
        <v>8246</v>
      </c>
      <c r="R2572" s="15">
        <f t="shared" si="163"/>
        <v>29.5</v>
      </c>
      <c r="S2572" t="s">
        <v>8336</v>
      </c>
      <c r="T2572" t="s">
        <v>8337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 s="13" t="s">
        <v>8226</v>
      </c>
      <c r="E2573">
        <v>100000</v>
      </c>
      <c r="F2573">
        <v>250</v>
      </c>
      <c r="G2573" t="s">
        <v>8220</v>
      </c>
      <c r="H2573">
        <v>1463645521</v>
      </c>
      <c r="I2573" s="9">
        <f t="shared" si="160"/>
        <v>42509.341678240744</v>
      </c>
      <c r="J2573">
        <v>1458461521</v>
      </c>
      <c r="K2573" s="9">
        <f t="shared" si="161"/>
        <v>42449.341678240744</v>
      </c>
      <c r="L2573" t="b">
        <v>0</v>
      </c>
      <c r="M2573">
        <v>4</v>
      </c>
      <c r="N2573" t="b">
        <v>0</v>
      </c>
      <c r="O2573" t="s">
        <v>8284</v>
      </c>
      <c r="P2573" s="5">
        <f t="shared" si="162"/>
        <v>0.25</v>
      </c>
      <c r="Q2573" s="13" t="s">
        <v>8248</v>
      </c>
      <c r="R2573" s="15">
        <f t="shared" si="163"/>
        <v>62.5</v>
      </c>
      <c r="S2573" t="s">
        <v>8336</v>
      </c>
      <c r="T2573" t="s">
        <v>8337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 s="13" t="s">
        <v>8224</v>
      </c>
      <c r="E2574">
        <v>30000</v>
      </c>
      <c r="F2574">
        <v>0</v>
      </c>
      <c r="G2574" t="s">
        <v>8220</v>
      </c>
      <c r="H2574">
        <v>1428893517</v>
      </c>
      <c r="I2574" s="9">
        <f t="shared" si="160"/>
        <v>42107.119409722218</v>
      </c>
      <c r="J2574">
        <v>1426301517</v>
      </c>
      <c r="K2574" s="9">
        <f t="shared" si="161"/>
        <v>42077.119409722218</v>
      </c>
      <c r="L2574" t="b">
        <v>0</v>
      </c>
      <c r="M2574">
        <v>0</v>
      </c>
      <c r="N2574" t="b">
        <v>0</v>
      </c>
      <c r="O2574" t="s">
        <v>8284</v>
      </c>
      <c r="P2574" s="5">
        <f t="shared" si="162"/>
        <v>0</v>
      </c>
      <c r="Q2574" s="13" t="s">
        <v>8246</v>
      </c>
      <c r="R2574" s="15" t="str">
        <f t="shared" si="163"/>
        <v>0</v>
      </c>
      <c r="S2574" t="s">
        <v>8336</v>
      </c>
      <c r="T2574" t="s">
        <v>8337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 s="13" t="s">
        <v>8224</v>
      </c>
      <c r="E2575">
        <v>8000</v>
      </c>
      <c r="F2575">
        <v>0</v>
      </c>
      <c r="G2575" t="s">
        <v>8220</v>
      </c>
      <c r="H2575">
        <v>1408803149</v>
      </c>
      <c r="I2575" s="9">
        <f t="shared" si="160"/>
        <v>41874.592002314814</v>
      </c>
      <c r="J2575">
        <v>1404915149</v>
      </c>
      <c r="K2575" s="9">
        <f t="shared" si="161"/>
        <v>41829.592002314814</v>
      </c>
      <c r="L2575" t="b">
        <v>0</v>
      </c>
      <c r="M2575">
        <v>0</v>
      </c>
      <c r="N2575" t="b">
        <v>0</v>
      </c>
      <c r="O2575" t="s">
        <v>8284</v>
      </c>
      <c r="P2575" s="5">
        <f t="shared" si="162"/>
        <v>0</v>
      </c>
      <c r="Q2575" s="13" t="s">
        <v>8246</v>
      </c>
      <c r="R2575" s="15" t="str">
        <f t="shared" si="163"/>
        <v>0</v>
      </c>
      <c r="S2575" t="s">
        <v>8336</v>
      </c>
      <c r="T2575" t="s">
        <v>8337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 s="13" t="s">
        <v>8224</v>
      </c>
      <c r="E2576">
        <v>10000</v>
      </c>
      <c r="F2576">
        <v>0</v>
      </c>
      <c r="G2576" t="s">
        <v>8220</v>
      </c>
      <c r="H2576">
        <v>1463600945</v>
      </c>
      <c r="I2576" s="9">
        <f t="shared" si="160"/>
        <v>42508.825752314813</v>
      </c>
      <c r="J2576">
        <v>1461786545</v>
      </c>
      <c r="K2576" s="9">
        <f t="shared" si="161"/>
        <v>42487.825752314813</v>
      </c>
      <c r="L2576" t="b">
        <v>0</v>
      </c>
      <c r="M2576">
        <v>0</v>
      </c>
      <c r="N2576" t="b">
        <v>0</v>
      </c>
      <c r="O2576" t="s">
        <v>8284</v>
      </c>
      <c r="P2576" s="5">
        <f t="shared" si="162"/>
        <v>0</v>
      </c>
      <c r="Q2576" s="13" t="s">
        <v>8246</v>
      </c>
      <c r="R2576" s="15" t="str">
        <f t="shared" si="163"/>
        <v>0</v>
      </c>
      <c r="S2576" t="s">
        <v>8336</v>
      </c>
      <c r="T2576" t="s">
        <v>8337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 s="13" t="s">
        <v>8224</v>
      </c>
      <c r="E2577">
        <v>85000</v>
      </c>
      <c r="F2577">
        <v>0</v>
      </c>
      <c r="G2577" t="s">
        <v>8220</v>
      </c>
      <c r="H2577">
        <v>1421030194</v>
      </c>
      <c r="I2577" s="9">
        <f t="shared" si="160"/>
        <v>42016.108726851846</v>
      </c>
      <c r="J2577">
        <v>1418438194</v>
      </c>
      <c r="K2577" s="9">
        <f t="shared" si="161"/>
        <v>41986.108726851846</v>
      </c>
      <c r="L2577" t="b">
        <v>0</v>
      </c>
      <c r="M2577">
        <v>0</v>
      </c>
      <c r="N2577" t="b">
        <v>0</v>
      </c>
      <c r="O2577" t="s">
        <v>8284</v>
      </c>
      <c r="P2577" s="5">
        <f t="shared" si="162"/>
        <v>0</v>
      </c>
      <c r="Q2577" s="13" t="s">
        <v>8246</v>
      </c>
      <c r="R2577" s="15" t="str">
        <f t="shared" si="163"/>
        <v>0</v>
      </c>
      <c r="S2577" t="s">
        <v>8336</v>
      </c>
      <c r="T2577" t="s">
        <v>8337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 s="13" t="s">
        <v>8224</v>
      </c>
      <c r="E2578">
        <v>10000</v>
      </c>
      <c r="F2578">
        <v>0</v>
      </c>
      <c r="G2578" t="s">
        <v>8220</v>
      </c>
      <c r="H2578">
        <v>1428707647</v>
      </c>
      <c r="I2578" s="9">
        <f t="shared" si="160"/>
        <v>42104.968136574069</v>
      </c>
      <c r="J2578">
        <v>1424823247</v>
      </c>
      <c r="K2578" s="9">
        <f t="shared" si="161"/>
        <v>42060.00980324074</v>
      </c>
      <c r="L2578" t="b">
        <v>0</v>
      </c>
      <c r="M2578">
        <v>0</v>
      </c>
      <c r="N2578" t="b">
        <v>0</v>
      </c>
      <c r="O2578" t="s">
        <v>8284</v>
      </c>
      <c r="P2578" s="5">
        <f t="shared" si="162"/>
        <v>0</v>
      </c>
      <c r="Q2578" s="13" t="s">
        <v>8246</v>
      </c>
      <c r="R2578" s="15" t="str">
        <f t="shared" si="163"/>
        <v>0</v>
      </c>
      <c r="S2578" t="s">
        <v>8336</v>
      </c>
      <c r="T2578" t="s">
        <v>8337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 s="13" t="s">
        <v>8224</v>
      </c>
      <c r="E2579">
        <v>15000</v>
      </c>
      <c r="F2579">
        <v>0</v>
      </c>
      <c r="G2579" t="s">
        <v>8220</v>
      </c>
      <c r="H2579">
        <v>1407181297</v>
      </c>
      <c r="I2579" s="9">
        <f t="shared" si="160"/>
        <v>41855.820567129631</v>
      </c>
      <c r="J2579">
        <v>1405021297</v>
      </c>
      <c r="K2579" s="9">
        <f t="shared" si="161"/>
        <v>41830.820567129631</v>
      </c>
      <c r="L2579" t="b">
        <v>0</v>
      </c>
      <c r="M2579">
        <v>0</v>
      </c>
      <c r="N2579" t="b">
        <v>0</v>
      </c>
      <c r="O2579" t="s">
        <v>8284</v>
      </c>
      <c r="P2579" s="5">
        <f t="shared" si="162"/>
        <v>0</v>
      </c>
      <c r="Q2579" s="13" t="s">
        <v>8246</v>
      </c>
      <c r="R2579" s="15" t="str">
        <f t="shared" si="163"/>
        <v>0</v>
      </c>
      <c r="S2579" t="s">
        <v>8336</v>
      </c>
      <c r="T2579" t="s">
        <v>8337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 s="13" t="s">
        <v>8224</v>
      </c>
      <c r="E2580">
        <v>6000</v>
      </c>
      <c r="F2580">
        <v>0</v>
      </c>
      <c r="G2580" t="s">
        <v>8220</v>
      </c>
      <c r="H2580">
        <v>1444410000</v>
      </c>
      <c r="I2580" s="9">
        <f t="shared" si="160"/>
        <v>42286.708333333328</v>
      </c>
      <c r="J2580">
        <v>1440203579</v>
      </c>
      <c r="K2580" s="9">
        <f t="shared" si="161"/>
        <v>42238.022905092599</v>
      </c>
      <c r="L2580" t="b">
        <v>0</v>
      </c>
      <c r="M2580">
        <v>0</v>
      </c>
      <c r="N2580" t="b">
        <v>0</v>
      </c>
      <c r="O2580" t="s">
        <v>8284</v>
      </c>
      <c r="P2580" s="5">
        <f t="shared" si="162"/>
        <v>0</v>
      </c>
      <c r="Q2580" s="13" t="s">
        <v>8246</v>
      </c>
      <c r="R2580" s="15" t="str">
        <f t="shared" si="163"/>
        <v>0</v>
      </c>
      <c r="S2580" t="s">
        <v>8336</v>
      </c>
      <c r="T2580" t="s">
        <v>8337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 s="13" t="s">
        <v>8224</v>
      </c>
      <c r="E2581">
        <v>200000</v>
      </c>
      <c r="F2581">
        <v>277</v>
      </c>
      <c r="G2581" t="s">
        <v>8220</v>
      </c>
      <c r="H2581">
        <v>1410810903</v>
      </c>
      <c r="I2581" s="9">
        <f t="shared" si="160"/>
        <v>41897.829895833333</v>
      </c>
      <c r="J2581">
        <v>1405626903</v>
      </c>
      <c r="K2581" s="9">
        <f t="shared" si="161"/>
        <v>41837.829895833333</v>
      </c>
      <c r="L2581" t="b">
        <v>0</v>
      </c>
      <c r="M2581">
        <v>12</v>
      </c>
      <c r="N2581" t="b">
        <v>0</v>
      </c>
      <c r="O2581" t="s">
        <v>8284</v>
      </c>
      <c r="P2581" s="5">
        <f t="shared" si="162"/>
        <v>0.13849999999999998</v>
      </c>
      <c r="Q2581" s="13" t="s">
        <v>8246</v>
      </c>
      <c r="R2581" s="15">
        <f t="shared" si="163"/>
        <v>23.083333333333332</v>
      </c>
      <c r="S2581" t="s">
        <v>8336</v>
      </c>
      <c r="T2581" t="s">
        <v>8337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 s="13" t="s">
        <v>8224</v>
      </c>
      <c r="E2582">
        <v>8500</v>
      </c>
      <c r="F2582">
        <v>51</v>
      </c>
      <c r="G2582" t="s">
        <v>8220</v>
      </c>
      <c r="H2582">
        <v>1431745200</v>
      </c>
      <c r="I2582" s="9">
        <f t="shared" si="160"/>
        <v>42140.125</v>
      </c>
      <c r="J2582">
        <v>1429170603</v>
      </c>
      <c r="K2582" s="9">
        <f t="shared" si="161"/>
        <v>42110.326423611114</v>
      </c>
      <c r="L2582" t="b">
        <v>0</v>
      </c>
      <c r="M2582">
        <v>2</v>
      </c>
      <c r="N2582" t="b">
        <v>0</v>
      </c>
      <c r="O2582" t="s">
        <v>8284</v>
      </c>
      <c r="P2582" s="5">
        <f t="shared" si="162"/>
        <v>0.6</v>
      </c>
      <c r="Q2582" s="13" t="s">
        <v>8246</v>
      </c>
      <c r="R2582" s="15">
        <f t="shared" si="163"/>
        <v>25.5</v>
      </c>
      <c r="S2582" t="s">
        <v>8336</v>
      </c>
      <c r="T2582" t="s">
        <v>8337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13" t="s">
        <v>8224</v>
      </c>
      <c r="E2583">
        <v>5000</v>
      </c>
      <c r="F2583">
        <v>530</v>
      </c>
      <c r="G2583" t="s">
        <v>8221</v>
      </c>
      <c r="H2583">
        <v>1447689898</v>
      </c>
      <c r="I2583" s="9">
        <f t="shared" si="160"/>
        <v>42324.670115740737</v>
      </c>
      <c r="J2583">
        <v>1445094298</v>
      </c>
      <c r="K2583" s="9">
        <f t="shared" si="161"/>
        <v>42294.628449074073</v>
      </c>
      <c r="L2583" t="b">
        <v>0</v>
      </c>
      <c r="M2583">
        <v>11</v>
      </c>
      <c r="N2583" t="b">
        <v>0</v>
      </c>
      <c r="O2583" t="s">
        <v>8284</v>
      </c>
      <c r="P2583" s="5">
        <f t="shared" si="162"/>
        <v>10.6</v>
      </c>
      <c r="Q2583" s="13" t="s">
        <v>8246</v>
      </c>
      <c r="R2583" s="15">
        <f t="shared" si="163"/>
        <v>48.18181818181818</v>
      </c>
      <c r="S2583" t="s">
        <v>8336</v>
      </c>
      <c r="T2583" t="s">
        <v>8337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13" t="s">
        <v>8224</v>
      </c>
      <c r="E2584">
        <v>90000</v>
      </c>
      <c r="F2584">
        <v>1</v>
      </c>
      <c r="G2584" t="s">
        <v>8221</v>
      </c>
      <c r="H2584">
        <v>1477784634</v>
      </c>
      <c r="I2584" s="9">
        <f t="shared" si="160"/>
        <v>42672.988819444443</v>
      </c>
      <c r="J2584">
        <v>1475192634</v>
      </c>
      <c r="K2584" s="9">
        <f t="shared" si="161"/>
        <v>42642.988819444443</v>
      </c>
      <c r="L2584" t="b">
        <v>0</v>
      </c>
      <c r="M2584">
        <v>1</v>
      </c>
      <c r="N2584" t="b">
        <v>0</v>
      </c>
      <c r="O2584" t="s">
        <v>8284</v>
      </c>
      <c r="P2584" s="5">
        <f t="shared" si="162"/>
        <v>1.1111111111111111E-3</v>
      </c>
      <c r="Q2584" s="13" t="s">
        <v>8246</v>
      </c>
      <c r="R2584" s="15">
        <f t="shared" si="163"/>
        <v>1</v>
      </c>
      <c r="S2584" t="s">
        <v>8336</v>
      </c>
      <c r="T2584" t="s">
        <v>8337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 s="13" t="s">
        <v>8224</v>
      </c>
      <c r="E2585">
        <v>1000</v>
      </c>
      <c r="F2585">
        <v>5</v>
      </c>
      <c r="G2585" t="s">
        <v>8221</v>
      </c>
      <c r="H2585">
        <v>1426526880</v>
      </c>
      <c r="I2585" s="9">
        <f t="shared" si="160"/>
        <v>42079.727777777778</v>
      </c>
      <c r="J2585">
        <v>1421346480</v>
      </c>
      <c r="K2585" s="9">
        <f t="shared" si="161"/>
        <v>42019.76944444445</v>
      </c>
      <c r="L2585" t="b">
        <v>0</v>
      </c>
      <c r="M2585">
        <v>5</v>
      </c>
      <c r="N2585" t="b">
        <v>0</v>
      </c>
      <c r="O2585" t="s">
        <v>8284</v>
      </c>
      <c r="P2585" s="5">
        <f t="shared" si="162"/>
        <v>0.5</v>
      </c>
      <c r="Q2585" s="13" t="s">
        <v>8246</v>
      </c>
      <c r="R2585" s="15">
        <f t="shared" si="163"/>
        <v>1</v>
      </c>
      <c r="S2585" t="s">
        <v>8336</v>
      </c>
      <c r="T2585" t="s">
        <v>8337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13" t="s">
        <v>8224</v>
      </c>
      <c r="E2586">
        <v>10000</v>
      </c>
      <c r="F2586">
        <v>0</v>
      </c>
      <c r="G2586" t="s">
        <v>8221</v>
      </c>
      <c r="H2586">
        <v>1434341369</v>
      </c>
      <c r="I2586" s="9">
        <f t="shared" si="160"/>
        <v>42170.173252314817</v>
      </c>
      <c r="J2586">
        <v>1431749369</v>
      </c>
      <c r="K2586" s="9">
        <f t="shared" si="161"/>
        <v>42140.173252314817</v>
      </c>
      <c r="L2586" t="b">
        <v>0</v>
      </c>
      <c r="M2586">
        <v>0</v>
      </c>
      <c r="N2586" t="b">
        <v>0</v>
      </c>
      <c r="O2586" t="s">
        <v>8284</v>
      </c>
      <c r="P2586" s="5">
        <f t="shared" si="162"/>
        <v>0</v>
      </c>
      <c r="Q2586" s="13" t="s">
        <v>8246</v>
      </c>
      <c r="R2586" s="15" t="str">
        <f t="shared" si="163"/>
        <v>0</v>
      </c>
      <c r="S2586" t="s">
        <v>8336</v>
      </c>
      <c r="T2586" t="s">
        <v>8337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13" t="s">
        <v>8224</v>
      </c>
      <c r="E2587">
        <v>30000</v>
      </c>
      <c r="F2587">
        <v>50</v>
      </c>
      <c r="G2587" t="s">
        <v>8221</v>
      </c>
      <c r="H2587">
        <v>1404601632</v>
      </c>
      <c r="I2587" s="9">
        <f t="shared" si="160"/>
        <v>41825.963333333333</v>
      </c>
      <c r="J2587">
        <v>1402009632</v>
      </c>
      <c r="K2587" s="9">
        <f t="shared" si="161"/>
        <v>41795.963333333333</v>
      </c>
      <c r="L2587" t="b">
        <v>0</v>
      </c>
      <c r="M2587">
        <v>1</v>
      </c>
      <c r="N2587" t="b">
        <v>0</v>
      </c>
      <c r="O2587" t="s">
        <v>8284</v>
      </c>
      <c r="P2587" s="5">
        <f t="shared" si="162"/>
        <v>0.16666666666666669</v>
      </c>
      <c r="Q2587" s="13" t="s">
        <v>8246</v>
      </c>
      <c r="R2587" s="15">
        <f t="shared" si="163"/>
        <v>50</v>
      </c>
      <c r="S2587" t="s">
        <v>8336</v>
      </c>
      <c r="T2587" t="s">
        <v>8337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13" t="s">
        <v>8225</v>
      </c>
      <c r="E2588">
        <v>3000</v>
      </c>
      <c r="F2588">
        <v>5</v>
      </c>
      <c r="G2588" t="s">
        <v>8221</v>
      </c>
      <c r="H2588">
        <v>1451030136</v>
      </c>
      <c r="I2588" s="9">
        <f t="shared" si="160"/>
        <v>42363.330277777779</v>
      </c>
      <c r="J2588">
        <v>1448438136</v>
      </c>
      <c r="K2588" s="9">
        <f t="shared" si="161"/>
        <v>42333.330277777779</v>
      </c>
      <c r="L2588" t="b">
        <v>0</v>
      </c>
      <c r="M2588">
        <v>1</v>
      </c>
      <c r="N2588" t="b">
        <v>0</v>
      </c>
      <c r="O2588" t="s">
        <v>8284</v>
      </c>
      <c r="P2588" s="5">
        <f t="shared" si="162"/>
        <v>0.16666666666666669</v>
      </c>
      <c r="Q2588" s="13" t="s">
        <v>8247</v>
      </c>
      <c r="R2588" s="15">
        <f t="shared" si="163"/>
        <v>5</v>
      </c>
      <c r="S2588" t="s">
        <v>8336</v>
      </c>
      <c r="T2588" t="s">
        <v>8337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13" t="s">
        <v>8224</v>
      </c>
      <c r="E2589">
        <v>50000</v>
      </c>
      <c r="F2589">
        <v>1217</v>
      </c>
      <c r="G2589" t="s">
        <v>8221</v>
      </c>
      <c r="H2589">
        <v>1451491953</v>
      </c>
      <c r="I2589" s="9">
        <f t="shared" si="160"/>
        <v>42368.675381944442</v>
      </c>
      <c r="J2589">
        <v>1448899953</v>
      </c>
      <c r="K2589" s="9">
        <f t="shared" si="161"/>
        <v>42338.675381944442</v>
      </c>
      <c r="L2589" t="b">
        <v>0</v>
      </c>
      <c r="M2589">
        <v>6</v>
      </c>
      <c r="N2589" t="b">
        <v>0</v>
      </c>
      <c r="O2589" t="s">
        <v>8284</v>
      </c>
      <c r="P2589" s="5">
        <f t="shared" si="162"/>
        <v>2.4340000000000002</v>
      </c>
      <c r="Q2589" s="13" t="s">
        <v>8246</v>
      </c>
      <c r="R2589" s="15">
        <f t="shared" si="163"/>
        <v>202.83333333333334</v>
      </c>
      <c r="S2589" t="s">
        <v>8336</v>
      </c>
      <c r="T2589" t="s">
        <v>8337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13" t="s">
        <v>8224</v>
      </c>
      <c r="E2590">
        <v>6000</v>
      </c>
      <c r="F2590">
        <v>233</v>
      </c>
      <c r="G2590" t="s">
        <v>8221</v>
      </c>
      <c r="H2590">
        <v>1427807640</v>
      </c>
      <c r="I2590" s="9">
        <f t="shared" si="160"/>
        <v>42094.551388888889</v>
      </c>
      <c r="J2590">
        <v>1423325626</v>
      </c>
      <c r="K2590" s="9">
        <f t="shared" si="161"/>
        <v>42042.676226851851</v>
      </c>
      <c r="L2590" t="b">
        <v>0</v>
      </c>
      <c r="M2590">
        <v>8</v>
      </c>
      <c r="N2590" t="b">
        <v>0</v>
      </c>
      <c r="O2590" t="s">
        <v>8284</v>
      </c>
      <c r="P2590" s="5">
        <f t="shared" si="162"/>
        <v>3.8833333333333329</v>
      </c>
      <c r="Q2590" s="13" t="s">
        <v>8246</v>
      </c>
      <c r="R2590" s="15">
        <f t="shared" si="163"/>
        <v>29.125</v>
      </c>
      <c r="S2590" t="s">
        <v>8336</v>
      </c>
      <c r="T2590" t="s">
        <v>8337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13" t="s">
        <v>8232</v>
      </c>
      <c r="E2591">
        <v>50000</v>
      </c>
      <c r="F2591">
        <v>5</v>
      </c>
      <c r="G2591" t="s">
        <v>8221</v>
      </c>
      <c r="H2591">
        <v>1458733927</v>
      </c>
      <c r="I2591" s="9">
        <f t="shared" si="160"/>
        <v>42452.494525462964</v>
      </c>
      <c r="J2591">
        <v>1456145527</v>
      </c>
      <c r="K2591" s="9">
        <f t="shared" si="161"/>
        <v>42422.536192129628</v>
      </c>
      <c r="L2591" t="b">
        <v>0</v>
      </c>
      <c r="M2591">
        <v>1</v>
      </c>
      <c r="N2591" t="b">
        <v>0</v>
      </c>
      <c r="O2591" t="s">
        <v>8284</v>
      </c>
      <c r="P2591" s="5">
        <f t="shared" si="162"/>
        <v>0.01</v>
      </c>
      <c r="Q2591" s="13" t="s">
        <v>8253</v>
      </c>
      <c r="R2591" s="15">
        <f t="shared" si="163"/>
        <v>5</v>
      </c>
      <c r="S2591" t="s">
        <v>8336</v>
      </c>
      <c r="T2591" t="s">
        <v>8337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13" t="s">
        <v>8226</v>
      </c>
      <c r="E2592">
        <v>3000</v>
      </c>
      <c r="F2592">
        <v>0</v>
      </c>
      <c r="G2592" t="s">
        <v>8221</v>
      </c>
      <c r="H2592">
        <v>1453817297</v>
      </c>
      <c r="I2592" s="9">
        <f t="shared" si="160"/>
        <v>42395.589085648149</v>
      </c>
      <c r="J2592">
        <v>1453212497</v>
      </c>
      <c r="K2592" s="9">
        <f t="shared" si="161"/>
        <v>42388.589085648149</v>
      </c>
      <c r="L2592" t="b">
        <v>0</v>
      </c>
      <c r="M2592">
        <v>0</v>
      </c>
      <c r="N2592" t="b">
        <v>0</v>
      </c>
      <c r="O2592" t="s">
        <v>8284</v>
      </c>
      <c r="P2592" s="5">
        <f t="shared" si="162"/>
        <v>0</v>
      </c>
      <c r="Q2592" s="13" t="s">
        <v>8248</v>
      </c>
      <c r="R2592" s="15" t="str">
        <f t="shared" si="163"/>
        <v>0</v>
      </c>
      <c r="S2592" t="s">
        <v>8336</v>
      </c>
      <c r="T2592" t="s">
        <v>8337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13" t="s">
        <v>8224</v>
      </c>
      <c r="E2593">
        <v>1500</v>
      </c>
      <c r="F2593">
        <v>26</v>
      </c>
      <c r="G2593" t="s">
        <v>8221</v>
      </c>
      <c r="H2593">
        <v>1457901924</v>
      </c>
      <c r="I2593" s="9">
        <f t="shared" si="160"/>
        <v>42442.864861111113</v>
      </c>
      <c r="J2593">
        <v>1452721524</v>
      </c>
      <c r="K2593" s="9">
        <f t="shared" si="161"/>
        <v>42382.906527777777</v>
      </c>
      <c r="L2593" t="b">
        <v>0</v>
      </c>
      <c r="M2593">
        <v>2</v>
      </c>
      <c r="N2593" t="b">
        <v>0</v>
      </c>
      <c r="O2593" t="s">
        <v>8284</v>
      </c>
      <c r="P2593" s="5">
        <f t="shared" si="162"/>
        <v>1.7333333333333332</v>
      </c>
      <c r="Q2593" s="13" t="s">
        <v>8246</v>
      </c>
      <c r="R2593" s="15">
        <f t="shared" si="163"/>
        <v>13</v>
      </c>
      <c r="S2593" t="s">
        <v>8336</v>
      </c>
      <c r="T2593" t="s">
        <v>8337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13" t="s">
        <v>8224</v>
      </c>
      <c r="E2594">
        <v>30000</v>
      </c>
      <c r="F2594">
        <v>50</v>
      </c>
      <c r="G2594" t="s">
        <v>8221</v>
      </c>
      <c r="H2594">
        <v>1412536421</v>
      </c>
      <c r="I2594" s="9">
        <f t="shared" si="160"/>
        <v>41917.801168981481</v>
      </c>
      <c r="J2594">
        <v>1409944421</v>
      </c>
      <c r="K2594" s="9">
        <f t="shared" si="161"/>
        <v>41887.801168981481</v>
      </c>
      <c r="L2594" t="b">
        <v>0</v>
      </c>
      <c r="M2594">
        <v>1</v>
      </c>
      <c r="N2594" t="b">
        <v>0</v>
      </c>
      <c r="O2594" t="s">
        <v>8284</v>
      </c>
      <c r="P2594" s="5">
        <f t="shared" si="162"/>
        <v>0.16666666666666669</v>
      </c>
      <c r="Q2594" s="13" t="s">
        <v>8246</v>
      </c>
      <c r="R2594" s="15">
        <f t="shared" si="163"/>
        <v>50</v>
      </c>
      <c r="S2594" t="s">
        <v>8336</v>
      </c>
      <c r="T2594" t="s">
        <v>8337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13" t="s">
        <v>8224</v>
      </c>
      <c r="E2595">
        <v>10000</v>
      </c>
      <c r="F2595">
        <v>0</v>
      </c>
      <c r="G2595" t="s">
        <v>8221</v>
      </c>
      <c r="H2595">
        <v>1429993026</v>
      </c>
      <c r="I2595" s="9">
        <f t="shared" si="160"/>
        <v>42119.84520833334</v>
      </c>
      <c r="J2595">
        <v>1427401026</v>
      </c>
      <c r="K2595" s="9">
        <f t="shared" si="161"/>
        <v>42089.84520833334</v>
      </c>
      <c r="L2595" t="b">
        <v>0</v>
      </c>
      <c r="M2595">
        <v>0</v>
      </c>
      <c r="N2595" t="b">
        <v>0</v>
      </c>
      <c r="O2595" t="s">
        <v>8284</v>
      </c>
      <c r="P2595" s="5">
        <f t="shared" si="162"/>
        <v>0</v>
      </c>
      <c r="Q2595" s="13" t="s">
        <v>8246</v>
      </c>
      <c r="R2595" s="15" t="str">
        <f t="shared" si="163"/>
        <v>0</v>
      </c>
      <c r="S2595" t="s">
        <v>8336</v>
      </c>
      <c r="T2595" t="s">
        <v>8337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13" t="s">
        <v>8224</v>
      </c>
      <c r="E2596">
        <v>80000</v>
      </c>
      <c r="F2596">
        <v>1</v>
      </c>
      <c r="G2596" t="s">
        <v>8221</v>
      </c>
      <c r="H2596">
        <v>1407453228</v>
      </c>
      <c r="I2596" s="9">
        <f t="shared" si="160"/>
        <v>41858.967916666668</v>
      </c>
      <c r="J2596">
        <v>1404861228</v>
      </c>
      <c r="K2596" s="9">
        <f t="shared" si="161"/>
        <v>41828.967916666668</v>
      </c>
      <c r="L2596" t="b">
        <v>0</v>
      </c>
      <c r="M2596">
        <v>1</v>
      </c>
      <c r="N2596" t="b">
        <v>0</v>
      </c>
      <c r="O2596" t="s">
        <v>8284</v>
      </c>
      <c r="P2596" s="5">
        <f t="shared" si="162"/>
        <v>1.25E-3</v>
      </c>
      <c r="Q2596" s="13" t="s">
        <v>8246</v>
      </c>
      <c r="R2596" s="15">
        <f t="shared" si="163"/>
        <v>1</v>
      </c>
      <c r="S2596" t="s">
        <v>8336</v>
      </c>
      <c r="T2596" t="s">
        <v>8337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13" t="s">
        <v>8224</v>
      </c>
      <c r="E2597">
        <v>15000</v>
      </c>
      <c r="F2597">
        <v>1825</v>
      </c>
      <c r="G2597" t="s">
        <v>8221</v>
      </c>
      <c r="H2597">
        <v>1487915500</v>
      </c>
      <c r="I2597" s="9">
        <f t="shared" si="160"/>
        <v>42790.244212962964</v>
      </c>
      <c r="J2597">
        <v>1485323500</v>
      </c>
      <c r="K2597" s="9">
        <f t="shared" si="161"/>
        <v>42760.244212962964</v>
      </c>
      <c r="L2597" t="b">
        <v>0</v>
      </c>
      <c r="M2597">
        <v>19</v>
      </c>
      <c r="N2597" t="b">
        <v>0</v>
      </c>
      <c r="O2597" t="s">
        <v>8284</v>
      </c>
      <c r="P2597" s="5">
        <f t="shared" si="162"/>
        <v>12.166666666666668</v>
      </c>
      <c r="Q2597" s="13" t="s">
        <v>8246</v>
      </c>
      <c r="R2597" s="15">
        <f t="shared" si="163"/>
        <v>96.05263157894737</v>
      </c>
      <c r="S2597" t="s">
        <v>8336</v>
      </c>
      <c r="T2597" t="s">
        <v>8337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13" t="s">
        <v>8229</v>
      </c>
      <c r="E2598">
        <v>35000</v>
      </c>
      <c r="F2598">
        <v>8256</v>
      </c>
      <c r="G2598" t="s">
        <v>8221</v>
      </c>
      <c r="H2598">
        <v>1407427009</v>
      </c>
      <c r="I2598" s="9">
        <f t="shared" si="160"/>
        <v>41858.664456018516</v>
      </c>
      <c r="J2598">
        <v>1404835009</v>
      </c>
      <c r="K2598" s="9">
        <f t="shared" si="161"/>
        <v>41828.664456018516</v>
      </c>
      <c r="L2598" t="b">
        <v>0</v>
      </c>
      <c r="M2598">
        <v>27</v>
      </c>
      <c r="N2598" t="b">
        <v>0</v>
      </c>
      <c r="O2598" t="s">
        <v>8284</v>
      </c>
      <c r="P2598" s="5">
        <f t="shared" si="162"/>
        <v>23.588571428571427</v>
      </c>
      <c r="Q2598" s="13" t="s">
        <v>8251</v>
      </c>
      <c r="R2598" s="15">
        <f t="shared" si="163"/>
        <v>305.77777777777777</v>
      </c>
      <c r="S2598" t="s">
        <v>8336</v>
      </c>
      <c r="T2598" t="s">
        <v>8337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13" t="s">
        <v>8225</v>
      </c>
      <c r="E2599">
        <v>1500</v>
      </c>
      <c r="F2599">
        <v>85</v>
      </c>
      <c r="G2599" t="s">
        <v>8221</v>
      </c>
      <c r="H2599">
        <v>1466323917</v>
      </c>
      <c r="I2599" s="9">
        <f t="shared" si="160"/>
        <v>42540.341631944444</v>
      </c>
      <c r="J2599">
        <v>1463731917</v>
      </c>
      <c r="K2599" s="9">
        <f t="shared" si="161"/>
        <v>42510.341631944444</v>
      </c>
      <c r="L2599" t="b">
        <v>0</v>
      </c>
      <c r="M2599">
        <v>7</v>
      </c>
      <c r="N2599" t="b">
        <v>0</v>
      </c>
      <c r="O2599" t="s">
        <v>8284</v>
      </c>
      <c r="P2599" s="5">
        <f t="shared" si="162"/>
        <v>5.6666666666666661</v>
      </c>
      <c r="Q2599" s="13" t="s">
        <v>8247</v>
      </c>
      <c r="R2599" s="15">
        <f t="shared" si="163"/>
        <v>12.142857142857142</v>
      </c>
      <c r="S2599" t="s">
        <v>8336</v>
      </c>
      <c r="T2599" t="s">
        <v>8337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 s="13" t="s">
        <v>8224</v>
      </c>
      <c r="E2600">
        <v>3000</v>
      </c>
      <c r="F2600">
        <v>1170</v>
      </c>
      <c r="G2600" t="s">
        <v>8221</v>
      </c>
      <c r="H2600">
        <v>1443039001</v>
      </c>
      <c r="I2600" s="9">
        <f t="shared" si="160"/>
        <v>42270.840289351851</v>
      </c>
      <c r="J2600">
        <v>1440447001</v>
      </c>
      <c r="K2600" s="9">
        <f t="shared" si="161"/>
        <v>42240.840289351851</v>
      </c>
      <c r="L2600" t="b">
        <v>0</v>
      </c>
      <c r="M2600">
        <v>14</v>
      </c>
      <c r="N2600" t="b">
        <v>0</v>
      </c>
      <c r="O2600" t="s">
        <v>8284</v>
      </c>
      <c r="P2600" s="5">
        <f t="shared" si="162"/>
        <v>39</v>
      </c>
      <c r="Q2600" s="13" t="s">
        <v>8246</v>
      </c>
      <c r="R2600" s="15">
        <f t="shared" si="163"/>
        <v>83.571428571428569</v>
      </c>
      <c r="S2600" t="s">
        <v>8336</v>
      </c>
      <c r="T2600" t="s">
        <v>8337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13" t="s">
        <v>8224</v>
      </c>
      <c r="E2601">
        <v>9041</v>
      </c>
      <c r="F2601">
        <v>90</v>
      </c>
      <c r="G2601" t="s">
        <v>8221</v>
      </c>
      <c r="H2601">
        <v>1407089147</v>
      </c>
      <c r="I2601" s="9">
        <f t="shared" si="160"/>
        <v>41854.754016203704</v>
      </c>
      <c r="J2601">
        <v>1403201147</v>
      </c>
      <c r="K2601" s="9">
        <f t="shared" si="161"/>
        <v>41809.754016203704</v>
      </c>
      <c r="L2601" t="b">
        <v>0</v>
      </c>
      <c r="M2601">
        <v>5</v>
      </c>
      <c r="N2601" t="b">
        <v>0</v>
      </c>
      <c r="O2601" t="s">
        <v>8284</v>
      </c>
      <c r="P2601" s="5">
        <f t="shared" si="162"/>
        <v>0.99546510341776351</v>
      </c>
      <c r="Q2601" s="13" t="s">
        <v>8246</v>
      </c>
      <c r="R2601" s="15">
        <f t="shared" si="163"/>
        <v>18</v>
      </c>
      <c r="S2601" t="s">
        <v>8336</v>
      </c>
      <c r="T2601" t="s">
        <v>8337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13" t="s">
        <v>8224</v>
      </c>
      <c r="E2602">
        <v>50000</v>
      </c>
      <c r="F2602">
        <v>3466</v>
      </c>
      <c r="G2602" t="s">
        <v>8221</v>
      </c>
      <c r="H2602">
        <v>1458938200</v>
      </c>
      <c r="I2602" s="9">
        <f t="shared" si="160"/>
        <v>42454.858796296292</v>
      </c>
      <c r="J2602">
        <v>1453757800</v>
      </c>
      <c r="K2602" s="9">
        <f t="shared" si="161"/>
        <v>42394.900462962964</v>
      </c>
      <c r="L2602" t="b">
        <v>0</v>
      </c>
      <c r="M2602">
        <v>30</v>
      </c>
      <c r="N2602" t="b">
        <v>0</v>
      </c>
      <c r="O2602" t="s">
        <v>8284</v>
      </c>
      <c r="P2602" s="5">
        <f t="shared" si="162"/>
        <v>6.9320000000000004</v>
      </c>
      <c r="Q2602" s="13" t="s">
        <v>8246</v>
      </c>
      <c r="R2602" s="15">
        <f t="shared" si="163"/>
        <v>115.53333333333333</v>
      </c>
      <c r="S2602" t="s">
        <v>8336</v>
      </c>
      <c r="T2602" t="s">
        <v>8337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 s="13" t="s">
        <v>8224</v>
      </c>
      <c r="E2603">
        <v>500</v>
      </c>
      <c r="F2603">
        <v>3307</v>
      </c>
      <c r="G2603" t="s">
        <v>8219</v>
      </c>
      <c r="H2603">
        <v>1347508740</v>
      </c>
      <c r="I2603" s="9">
        <f t="shared" si="160"/>
        <v>41165.165972222225</v>
      </c>
      <c r="J2603">
        <v>1346276349</v>
      </c>
      <c r="K2603" s="9">
        <f t="shared" si="161"/>
        <v>41150.902187499996</v>
      </c>
      <c r="L2603" t="b">
        <v>1</v>
      </c>
      <c r="M2603">
        <v>151</v>
      </c>
      <c r="N2603" t="b">
        <v>1</v>
      </c>
      <c r="O2603" t="s">
        <v>8301</v>
      </c>
      <c r="P2603" s="5">
        <f t="shared" si="162"/>
        <v>661.4</v>
      </c>
      <c r="Q2603" s="13" t="s">
        <v>8246</v>
      </c>
      <c r="R2603" s="15">
        <f t="shared" si="163"/>
        <v>21.900662251655628</v>
      </c>
      <c r="S2603" t="s">
        <v>8319</v>
      </c>
      <c r="T2603" t="s">
        <v>8355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 s="13" t="s">
        <v>8224</v>
      </c>
      <c r="E2604">
        <v>12000</v>
      </c>
      <c r="F2604">
        <v>39131</v>
      </c>
      <c r="G2604" t="s">
        <v>8219</v>
      </c>
      <c r="H2604">
        <v>1415827200</v>
      </c>
      <c r="I2604" s="9">
        <f t="shared" si="160"/>
        <v>41955.888888888891</v>
      </c>
      <c r="J2604">
        <v>1412358968</v>
      </c>
      <c r="K2604" s="9">
        <f t="shared" si="161"/>
        <v>41915.747314814813</v>
      </c>
      <c r="L2604" t="b">
        <v>1</v>
      </c>
      <c r="M2604">
        <v>489</v>
      </c>
      <c r="N2604" t="b">
        <v>1</v>
      </c>
      <c r="O2604" t="s">
        <v>8301</v>
      </c>
      <c r="P2604" s="5">
        <f t="shared" si="162"/>
        <v>326.0916666666667</v>
      </c>
      <c r="Q2604" s="13" t="s">
        <v>8246</v>
      </c>
      <c r="R2604" s="15">
        <f t="shared" si="163"/>
        <v>80.022494887525568</v>
      </c>
      <c r="S2604" t="s">
        <v>8319</v>
      </c>
      <c r="T2604" t="s">
        <v>8355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 s="13" t="s">
        <v>8224</v>
      </c>
      <c r="E2605">
        <v>1750</v>
      </c>
      <c r="F2605">
        <v>1776</v>
      </c>
      <c r="G2605" t="s">
        <v>8219</v>
      </c>
      <c r="H2605">
        <v>1387835654</v>
      </c>
      <c r="I2605" s="9">
        <f t="shared" si="160"/>
        <v>41631.912662037037</v>
      </c>
      <c r="J2605">
        <v>1386626054</v>
      </c>
      <c r="K2605" s="9">
        <f t="shared" si="161"/>
        <v>41617.912662037037</v>
      </c>
      <c r="L2605" t="b">
        <v>1</v>
      </c>
      <c r="M2605">
        <v>50</v>
      </c>
      <c r="N2605" t="b">
        <v>1</v>
      </c>
      <c r="O2605" t="s">
        <v>8301</v>
      </c>
      <c r="P2605" s="5">
        <f t="shared" si="162"/>
        <v>101.48571428571429</v>
      </c>
      <c r="Q2605" s="13" t="s">
        <v>8246</v>
      </c>
      <c r="R2605" s="15">
        <f t="shared" si="163"/>
        <v>35.520000000000003</v>
      </c>
      <c r="S2605" t="s">
        <v>8319</v>
      </c>
      <c r="T2605" t="s">
        <v>8355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 s="13" t="s">
        <v>8224</v>
      </c>
      <c r="E2606">
        <v>20000</v>
      </c>
      <c r="F2606">
        <v>20843.599999999999</v>
      </c>
      <c r="G2606" t="s">
        <v>8219</v>
      </c>
      <c r="H2606">
        <v>1335662023</v>
      </c>
      <c r="I2606" s="9">
        <f t="shared" si="160"/>
        <v>41028.051192129627</v>
      </c>
      <c r="J2606">
        <v>1333070023</v>
      </c>
      <c r="K2606" s="9">
        <f t="shared" si="161"/>
        <v>40998.051192129627</v>
      </c>
      <c r="L2606" t="b">
        <v>1</v>
      </c>
      <c r="M2606">
        <v>321</v>
      </c>
      <c r="N2606" t="b">
        <v>1</v>
      </c>
      <c r="O2606" t="s">
        <v>8301</v>
      </c>
      <c r="P2606" s="5">
        <f t="shared" si="162"/>
        <v>104.21799999999999</v>
      </c>
      <c r="Q2606" s="13" t="s">
        <v>8246</v>
      </c>
      <c r="R2606" s="15">
        <f t="shared" si="163"/>
        <v>64.933333333333323</v>
      </c>
      <c r="S2606" t="s">
        <v>8319</v>
      </c>
      <c r="T2606" t="s">
        <v>8355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 s="13" t="s">
        <v>8224</v>
      </c>
      <c r="E2607">
        <v>100000</v>
      </c>
      <c r="F2607">
        <v>107421.57</v>
      </c>
      <c r="G2607" t="s">
        <v>8219</v>
      </c>
      <c r="H2607">
        <v>1466168390</v>
      </c>
      <c r="I2607" s="9">
        <f t="shared" si="160"/>
        <v>42538.541550925926</v>
      </c>
      <c r="J2607">
        <v>1463576390</v>
      </c>
      <c r="K2607" s="9">
        <f t="shared" si="161"/>
        <v>42508.541550925926</v>
      </c>
      <c r="L2607" t="b">
        <v>1</v>
      </c>
      <c r="M2607">
        <v>1762</v>
      </c>
      <c r="N2607" t="b">
        <v>1</v>
      </c>
      <c r="O2607" t="s">
        <v>8301</v>
      </c>
      <c r="P2607" s="5">
        <f t="shared" si="162"/>
        <v>107.42157000000002</v>
      </c>
      <c r="Q2607" s="13" t="s">
        <v>8246</v>
      </c>
      <c r="R2607" s="15">
        <f t="shared" si="163"/>
        <v>60.965703745743475</v>
      </c>
      <c r="S2607" t="s">
        <v>8319</v>
      </c>
      <c r="T2607" t="s">
        <v>8355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 s="13" t="s">
        <v>8224</v>
      </c>
      <c r="E2608">
        <v>11000</v>
      </c>
      <c r="F2608">
        <v>12106</v>
      </c>
      <c r="G2608" t="s">
        <v>8219</v>
      </c>
      <c r="H2608">
        <v>1398791182</v>
      </c>
      <c r="I2608" s="9">
        <f t="shared" si="160"/>
        <v>41758.712754629632</v>
      </c>
      <c r="J2608">
        <v>1396026382</v>
      </c>
      <c r="K2608" s="9">
        <f t="shared" si="161"/>
        <v>41726.712754629632</v>
      </c>
      <c r="L2608" t="b">
        <v>1</v>
      </c>
      <c r="M2608">
        <v>385</v>
      </c>
      <c r="N2608" t="b">
        <v>1</v>
      </c>
      <c r="O2608" t="s">
        <v>8301</v>
      </c>
      <c r="P2608" s="5">
        <f t="shared" si="162"/>
        <v>110.05454545454545</v>
      </c>
      <c r="Q2608" s="13" t="s">
        <v>8246</v>
      </c>
      <c r="R2608" s="15">
        <f t="shared" si="163"/>
        <v>31.444155844155844</v>
      </c>
      <c r="S2608" t="s">
        <v>8319</v>
      </c>
      <c r="T2608" t="s">
        <v>8355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 s="13" t="s">
        <v>8224</v>
      </c>
      <c r="E2609">
        <v>8000</v>
      </c>
      <c r="F2609">
        <v>32616</v>
      </c>
      <c r="G2609" t="s">
        <v>8219</v>
      </c>
      <c r="H2609">
        <v>1439344800</v>
      </c>
      <c r="I2609" s="9">
        <f t="shared" si="160"/>
        <v>42228.083333333328</v>
      </c>
      <c r="J2609">
        <v>1435611572</v>
      </c>
      <c r="K2609" s="9">
        <f t="shared" si="161"/>
        <v>42184.874675925923</v>
      </c>
      <c r="L2609" t="b">
        <v>1</v>
      </c>
      <c r="M2609">
        <v>398</v>
      </c>
      <c r="N2609" t="b">
        <v>1</v>
      </c>
      <c r="O2609" t="s">
        <v>8301</v>
      </c>
      <c r="P2609" s="5">
        <f t="shared" si="162"/>
        <v>407.7</v>
      </c>
      <c r="Q2609" s="13" t="s">
        <v>8246</v>
      </c>
      <c r="R2609" s="15">
        <f t="shared" si="163"/>
        <v>81.949748743718587</v>
      </c>
      <c r="S2609" t="s">
        <v>8319</v>
      </c>
      <c r="T2609" t="s">
        <v>8355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 s="13" t="s">
        <v>8224</v>
      </c>
      <c r="E2610">
        <v>8000</v>
      </c>
      <c r="F2610">
        <v>17914</v>
      </c>
      <c r="G2610" t="s">
        <v>8219</v>
      </c>
      <c r="H2610">
        <v>1489536000</v>
      </c>
      <c r="I2610" s="9">
        <f t="shared" si="160"/>
        <v>42809</v>
      </c>
      <c r="J2610">
        <v>1485976468</v>
      </c>
      <c r="K2610" s="9">
        <f t="shared" si="161"/>
        <v>42767.801712962959</v>
      </c>
      <c r="L2610" t="b">
        <v>1</v>
      </c>
      <c r="M2610">
        <v>304</v>
      </c>
      <c r="N2610" t="b">
        <v>1</v>
      </c>
      <c r="O2610" t="s">
        <v>8301</v>
      </c>
      <c r="P2610" s="5">
        <f t="shared" si="162"/>
        <v>223.92500000000001</v>
      </c>
      <c r="Q2610" s="13" t="s">
        <v>8246</v>
      </c>
      <c r="R2610" s="15">
        <f t="shared" si="163"/>
        <v>58.92763157894737</v>
      </c>
      <c r="S2610" t="s">
        <v>8319</v>
      </c>
      <c r="T2610" t="s">
        <v>8355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 s="13" t="s">
        <v>8224</v>
      </c>
      <c r="E2611">
        <v>35000</v>
      </c>
      <c r="F2611">
        <v>106330.39</v>
      </c>
      <c r="G2611" t="s">
        <v>8219</v>
      </c>
      <c r="H2611">
        <v>1342330951</v>
      </c>
      <c r="I2611" s="9">
        <f t="shared" si="160"/>
        <v>41105.237858796296</v>
      </c>
      <c r="J2611">
        <v>1339738951</v>
      </c>
      <c r="K2611" s="9">
        <f t="shared" si="161"/>
        <v>41075.237858796296</v>
      </c>
      <c r="L2611" t="b">
        <v>1</v>
      </c>
      <c r="M2611">
        <v>676</v>
      </c>
      <c r="N2611" t="b">
        <v>1</v>
      </c>
      <c r="O2611" t="s">
        <v>8301</v>
      </c>
      <c r="P2611" s="5">
        <f t="shared" si="162"/>
        <v>303.80111428571428</v>
      </c>
      <c r="Q2611" s="13" t="s">
        <v>8246</v>
      </c>
      <c r="R2611" s="15">
        <f t="shared" si="163"/>
        <v>157.29347633136095</v>
      </c>
      <c r="S2611" t="s">
        <v>8319</v>
      </c>
      <c r="T2611" t="s">
        <v>8355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 s="13" t="s">
        <v>8224</v>
      </c>
      <c r="E2612">
        <v>22765</v>
      </c>
      <c r="F2612">
        <v>32172.66</v>
      </c>
      <c r="G2612" t="s">
        <v>8219</v>
      </c>
      <c r="H2612">
        <v>1471849140</v>
      </c>
      <c r="I2612" s="9">
        <f t="shared" si="160"/>
        <v>42604.290972222225</v>
      </c>
      <c r="J2612">
        <v>1468444125</v>
      </c>
      <c r="K2612" s="9">
        <f t="shared" si="161"/>
        <v>42564.881076388891</v>
      </c>
      <c r="L2612" t="b">
        <v>1</v>
      </c>
      <c r="M2612">
        <v>577</v>
      </c>
      <c r="N2612" t="b">
        <v>1</v>
      </c>
      <c r="O2612" t="s">
        <v>8301</v>
      </c>
      <c r="P2612" s="5">
        <f t="shared" si="162"/>
        <v>141.3251043268175</v>
      </c>
      <c r="Q2612" s="13" t="s">
        <v>8246</v>
      </c>
      <c r="R2612" s="15">
        <f t="shared" si="163"/>
        <v>55.758509532062391</v>
      </c>
      <c r="S2612" t="s">
        <v>8319</v>
      </c>
      <c r="T2612" t="s">
        <v>8355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 s="13" t="s">
        <v>8236</v>
      </c>
      <c r="E2613">
        <v>11000</v>
      </c>
      <c r="F2613">
        <v>306970</v>
      </c>
      <c r="G2613" t="s">
        <v>8219</v>
      </c>
      <c r="H2613">
        <v>1483397940</v>
      </c>
      <c r="I2613" s="9">
        <f t="shared" si="160"/>
        <v>42737.957638888889</v>
      </c>
      <c r="J2613">
        <v>1480493014</v>
      </c>
      <c r="K2613" s="9">
        <f t="shared" si="161"/>
        <v>42704.335810185185</v>
      </c>
      <c r="L2613" t="b">
        <v>1</v>
      </c>
      <c r="M2613">
        <v>3663</v>
      </c>
      <c r="N2613" t="b">
        <v>1</v>
      </c>
      <c r="O2613" t="s">
        <v>8301</v>
      </c>
      <c r="P2613" s="5">
        <f t="shared" si="162"/>
        <v>2790.6363636363635</v>
      </c>
      <c r="Q2613" s="13" t="s">
        <v>8249</v>
      </c>
      <c r="R2613" s="15">
        <f t="shared" si="163"/>
        <v>83.802893802893806</v>
      </c>
      <c r="S2613" t="s">
        <v>8319</v>
      </c>
      <c r="T2613" t="s">
        <v>8355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 s="13" t="s">
        <v>8224</v>
      </c>
      <c r="E2614">
        <v>10000</v>
      </c>
      <c r="F2614">
        <v>17176.13</v>
      </c>
      <c r="G2614" t="s">
        <v>8219</v>
      </c>
      <c r="H2614">
        <v>1420773970</v>
      </c>
      <c r="I2614" s="9">
        <f t="shared" si="160"/>
        <v>42013.143171296295</v>
      </c>
      <c r="J2614">
        <v>1418095570</v>
      </c>
      <c r="K2614" s="9">
        <f t="shared" si="161"/>
        <v>41982.143171296295</v>
      </c>
      <c r="L2614" t="b">
        <v>1</v>
      </c>
      <c r="M2614">
        <v>294</v>
      </c>
      <c r="N2614" t="b">
        <v>1</v>
      </c>
      <c r="O2614" t="s">
        <v>8301</v>
      </c>
      <c r="P2614" s="5">
        <f t="shared" si="162"/>
        <v>171.76130000000001</v>
      </c>
      <c r="Q2614" s="13" t="s">
        <v>8246</v>
      </c>
      <c r="R2614" s="15">
        <f t="shared" si="163"/>
        <v>58.422210884353746</v>
      </c>
      <c r="S2614" t="s">
        <v>8319</v>
      </c>
      <c r="T2614" t="s">
        <v>8355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 s="13" t="s">
        <v>8224</v>
      </c>
      <c r="E2615">
        <v>7500</v>
      </c>
      <c r="F2615">
        <v>7576</v>
      </c>
      <c r="G2615" t="s">
        <v>8219</v>
      </c>
      <c r="H2615">
        <v>1348256294</v>
      </c>
      <c r="I2615" s="9">
        <f t="shared" si="160"/>
        <v>41173.81821759259</v>
      </c>
      <c r="J2615">
        <v>1345664294</v>
      </c>
      <c r="K2615" s="9">
        <f t="shared" si="161"/>
        <v>41143.81821759259</v>
      </c>
      <c r="L2615" t="b">
        <v>1</v>
      </c>
      <c r="M2615">
        <v>28</v>
      </c>
      <c r="N2615" t="b">
        <v>1</v>
      </c>
      <c r="O2615" t="s">
        <v>8301</v>
      </c>
      <c r="P2615" s="5">
        <f t="shared" si="162"/>
        <v>101.01333333333334</v>
      </c>
      <c r="Q2615" s="13" t="s">
        <v>8246</v>
      </c>
      <c r="R2615" s="15">
        <f t="shared" si="163"/>
        <v>270.57142857142856</v>
      </c>
      <c r="S2615" t="s">
        <v>8319</v>
      </c>
      <c r="T2615" t="s">
        <v>8355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 s="13" t="s">
        <v>8224</v>
      </c>
      <c r="E2616">
        <v>10500</v>
      </c>
      <c r="F2616">
        <v>10710</v>
      </c>
      <c r="G2616" t="s">
        <v>8219</v>
      </c>
      <c r="H2616">
        <v>1398834000</v>
      </c>
      <c r="I2616" s="9">
        <f t="shared" si="160"/>
        <v>41759.208333333336</v>
      </c>
      <c r="J2616">
        <v>1396371612</v>
      </c>
      <c r="K2616" s="9">
        <f t="shared" si="161"/>
        <v>41730.708472222221</v>
      </c>
      <c r="L2616" t="b">
        <v>1</v>
      </c>
      <c r="M2616">
        <v>100</v>
      </c>
      <c r="N2616" t="b">
        <v>1</v>
      </c>
      <c r="O2616" t="s">
        <v>8301</v>
      </c>
      <c r="P2616" s="5">
        <f t="shared" si="162"/>
        <v>102</v>
      </c>
      <c r="Q2616" s="13" t="s">
        <v>8246</v>
      </c>
      <c r="R2616" s="15">
        <f t="shared" si="163"/>
        <v>107.1</v>
      </c>
      <c r="S2616" t="s">
        <v>8319</v>
      </c>
      <c r="T2616" t="s">
        <v>8355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 s="13" t="s">
        <v>8225</v>
      </c>
      <c r="E2617">
        <v>2001</v>
      </c>
      <c r="F2617">
        <v>3397</v>
      </c>
      <c r="G2617" t="s">
        <v>8219</v>
      </c>
      <c r="H2617">
        <v>1462017600</v>
      </c>
      <c r="I2617" s="9">
        <f t="shared" si="160"/>
        <v>42490.5</v>
      </c>
      <c r="J2617">
        <v>1458820564</v>
      </c>
      <c r="K2617" s="9">
        <f t="shared" si="161"/>
        <v>42453.49726851852</v>
      </c>
      <c r="L2617" t="b">
        <v>0</v>
      </c>
      <c r="M2617">
        <v>72</v>
      </c>
      <c r="N2617" t="b">
        <v>1</v>
      </c>
      <c r="O2617" t="s">
        <v>8301</v>
      </c>
      <c r="P2617" s="5">
        <f t="shared" si="162"/>
        <v>169.76511744127936</v>
      </c>
      <c r="Q2617" s="13" t="s">
        <v>8247</v>
      </c>
      <c r="R2617" s="15">
        <f t="shared" si="163"/>
        <v>47.180555555555557</v>
      </c>
      <c r="S2617" t="s">
        <v>8319</v>
      </c>
      <c r="T2617" t="s">
        <v>8355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 s="13" t="s">
        <v>8224</v>
      </c>
      <c r="E2618">
        <v>25000</v>
      </c>
      <c r="F2618">
        <v>28633.5</v>
      </c>
      <c r="G2618" t="s">
        <v>8219</v>
      </c>
      <c r="H2618">
        <v>1440546729</v>
      </c>
      <c r="I2618" s="9">
        <f t="shared" si="160"/>
        <v>42241.99454861111</v>
      </c>
      <c r="J2618">
        <v>1437954729</v>
      </c>
      <c r="K2618" s="9">
        <f t="shared" si="161"/>
        <v>42211.99454861111</v>
      </c>
      <c r="L2618" t="b">
        <v>1</v>
      </c>
      <c r="M2618">
        <v>238</v>
      </c>
      <c r="N2618" t="b">
        <v>1</v>
      </c>
      <c r="O2618" t="s">
        <v>8301</v>
      </c>
      <c r="P2618" s="5">
        <f t="shared" si="162"/>
        <v>114.53400000000001</v>
      </c>
      <c r="Q2618" s="13" t="s">
        <v>8246</v>
      </c>
      <c r="R2618" s="15">
        <f t="shared" si="163"/>
        <v>120.30882352941177</v>
      </c>
      <c r="S2618" t="s">
        <v>8319</v>
      </c>
      <c r="T2618" t="s">
        <v>8355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 s="13" t="s">
        <v>8224</v>
      </c>
      <c r="E2619">
        <v>500</v>
      </c>
      <c r="F2619">
        <v>4388</v>
      </c>
      <c r="G2619" t="s">
        <v>8219</v>
      </c>
      <c r="H2619">
        <v>1413838751</v>
      </c>
      <c r="I2619" s="9">
        <f t="shared" si="160"/>
        <v>41932.874432870369</v>
      </c>
      <c r="J2619">
        <v>1411246751</v>
      </c>
      <c r="K2619" s="9">
        <f t="shared" si="161"/>
        <v>41902.874432870369</v>
      </c>
      <c r="L2619" t="b">
        <v>1</v>
      </c>
      <c r="M2619">
        <v>159</v>
      </c>
      <c r="N2619" t="b">
        <v>1</v>
      </c>
      <c r="O2619" t="s">
        <v>8301</v>
      </c>
      <c r="P2619" s="5">
        <f t="shared" si="162"/>
        <v>877.6</v>
      </c>
      <c r="Q2619" s="13" t="s">
        <v>8246</v>
      </c>
      <c r="R2619" s="15">
        <f t="shared" si="163"/>
        <v>27.59748427672956</v>
      </c>
      <c r="S2619" t="s">
        <v>8319</v>
      </c>
      <c r="T2619" t="s">
        <v>8355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 s="13" t="s">
        <v>8224</v>
      </c>
      <c r="E2620">
        <v>15000</v>
      </c>
      <c r="F2620">
        <v>15808</v>
      </c>
      <c r="G2620" t="s">
        <v>8219</v>
      </c>
      <c r="H2620">
        <v>1449000061</v>
      </c>
      <c r="I2620" s="9">
        <f t="shared" si="160"/>
        <v>42339.834039351852</v>
      </c>
      <c r="J2620">
        <v>1443812461</v>
      </c>
      <c r="K2620" s="9">
        <f t="shared" si="161"/>
        <v>42279.792372685188</v>
      </c>
      <c r="L2620" t="b">
        <v>1</v>
      </c>
      <c r="M2620">
        <v>77</v>
      </c>
      <c r="N2620" t="b">
        <v>1</v>
      </c>
      <c r="O2620" t="s">
        <v>8301</v>
      </c>
      <c r="P2620" s="5">
        <f t="shared" si="162"/>
        <v>105.38666666666667</v>
      </c>
      <c r="Q2620" s="13" t="s">
        <v>8246</v>
      </c>
      <c r="R2620" s="15">
        <f t="shared" si="163"/>
        <v>205.2987012987013</v>
      </c>
      <c r="S2620" t="s">
        <v>8319</v>
      </c>
      <c r="T2620" t="s">
        <v>8355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 s="13" t="s">
        <v>8224</v>
      </c>
      <c r="E2621">
        <v>1000</v>
      </c>
      <c r="F2621">
        <v>1884</v>
      </c>
      <c r="G2621" t="s">
        <v>8219</v>
      </c>
      <c r="H2621">
        <v>1445598000</v>
      </c>
      <c r="I2621" s="9">
        <f t="shared" si="160"/>
        <v>42300.458333333328</v>
      </c>
      <c r="J2621">
        <v>1443302004</v>
      </c>
      <c r="K2621" s="9">
        <f t="shared" si="161"/>
        <v>42273.884305555555</v>
      </c>
      <c r="L2621" t="b">
        <v>1</v>
      </c>
      <c r="M2621">
        <v>53</v>
      </c>
      <c r="N2621" t="b">
        <v>1</v>
      </c>
      <c r="O2621" t="s">
        <v>8301</v>
      </c>
      <c r="P2621" s="5">
        <f t="shared" si="162"/>
        <v>188.39999999999998</v>
      </c>
      <c r="Q2621" s="13" t="s">
        <v>8246</v>
      </c>
      <c r="R2621" s="15">
        <f t="shared" si="163"/>
        <v>35.547169811320757</v>
      </c>
      <c r="S2621" t="s">
        <v>8319</v>
      </c>
      <c r="T2621" t="s">
        <v>8355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 s="13" t="s">
        <v>8226</v>
      </c>
      <c r="E2622">
        <v>65000</v>
      </c>
      <c r="F2622">
        <v>93374</v>
      </c>
      <c r="G2622" t="s">
        <v>8219</v>
      </c>
      <c r="H2622">
        <v>1444525200</v>
      </c>
      <c r="I2622" s="9">
        <f t="shared" si="160"/>
        <v>42288.041666666672</v>
      </c>
      <c r="J2622">
        <v>1441339242</v>
      </c>
      <c r="K2622" s="9">
        <f t="shared" si="161"/>
        <v>42251.16715277778</v>
      </c>
      <c r="L2622" t="b">
        <v>1</v>
      </c>
      <c r="M2622">
        <v>1251</v>
      </c>
      <c r="N2622" t="b">
        <v>1</v>
      </c>
      <c r="O2622" t="s">
        <v>8301</v>
      </c>
      <c r="P2622" s="5">
        <f t="shared" si="162"/>
        <v>143.65230769230772</v>
      </c>
      <c r="Q2622" s="13" t="s">
        <v>8248</v>
      </c>
      <c r="R2622" s="15">
        <f t="shared" si="163"/>
        <v>74.639488409272587</v>
      </c>
      <c r="S2622" t="s">
        <v>8319</v>
      </c>
      <c r="T2622" t="s">
        <v>8355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 s="13" t="s">
        <v>8224</v>
      </c>
      <c r="E2623">
        <v>15000</v>
      </c>
      <c r="F2623">
        <v>21882</v>
      </c>
      <c r="G2623" t="s">
        <v>8219</v>
      </c>
      <c r="H2623">
        <v>1432230988</v>
      </c>
      <c r="I2623" s="9">
        <f t="shared" si="160"/>
        <v>42145.74754629629</v>
      </c>
      <c r="J2623">
        <v>1429638988</v>
      </c>
      <c r="K2623" s="9">
        <f t="shared" si="161"/>
        <v>42115.74754629629</v>
      </c>
      <c r="L2623" t="b">
        <v>1</v>
      </c>
      <c r="M2623">
        <v>465</v>
      </c>
      <c r="N2623" t="b">
        <v>1</v>
      </c>
      <c r="O2623" t="s">
        <v>8301</v>
      </c>
      <c r="P2623" s="5">
        <f t="shared" si="162"/>
        <v>145.88</v>
      </c>
      <c r="Q2623" s="13" t="s">
        <v>8246</v>
      </c>
      <c r="R2623" s="15">
        <f t="shared" si="163"/>
        <v>47.058064516129029</v>
      </c>
      <c r="S2623" t="s">
        <v>8319</v>
      </c>
      <c r="T2623" t="s">
        <v>8355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 s="13" t="s">
        <v>8237</v>
      </c>
      <c r="E2624">
        <v>1500</v>
      </c>
      <c r="F2624">
        <v>1967.76</v>
      </c>
      <c r="G2624" t="s">
        <v>8219</v>
      </c>
      <c r="H2624">
        <v>1483120216</v>
      </c>
      <c r="I2624" s="9">
        <f t="shared" si="160"/>
        <v>42734.74324074074</v>
      </c>
      <c r="J2624">
        <v>1479232216</v>
      </c>
      <c r="K2624" s="9">
        <f t="shared" si="161"/>
        <v>42689.74324074074</v>
      </c>
      <c r="L2624" t="b">
        <v>0</v>
      </c>
      <c r="M2624">
        <v>74</v>
      </c>
      <c r="N2624" t="b">
        <v>1</v>
      </c>
      <c r="O2624" t="s">
        <v>8301</v>
      </c>
      <c r="P2624" s="5">
        <f t="shared" si="162"/>
        <v>131.184</v>
      </c>
      <c r="Q2624" s="13" t="s">
        <v>8249</v>
      </c>
      <c r="R2624" s="15">
        <f t="shared" si="163"/>
        <v>26.591351351351353</v>
      </c>
      <c r="S2624" t="s">
        <v>8319</v>
      </c>
      <c r="T2624" t="s">
        <v>8355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 s="13" t="s">
        <v>8224</v>
      </c>
      <c r="E2625">
        <v>2000</v>
      </c>
      <c r="F2625">
        <v>2280</v>
      </c>
      <c r="G2625" t="s">
        <v>8219</v>
      </c>
      <c r="H2625">
        <v>1480658966</v>
      </c>
      <c r="I2625" s="9">
        <f t="shared" si="160"/>
        <v>42706.256550925929</v>
      </c>
      <c r="J2625">
        <v>1479449366</v>
      </c>
      <c r="K2625" s="9">
        <f t="shared" si="161"/>
        <v>42692.256550925929</v>
      </c>
      <c r="L2625" t="b">
        <v>0</v>
      </c>
      <c r="M2625">
        <v>62</v>
      </c>
      <c r="N2625" t="b">
        <v>1</v>
      </c>
      <c r="O2625" t="s">
        <v>8301</v>
      </c>
      <c r="P2625" s="5">
        <f t="shared" si="162"/>
        <v>113.99999999999999</v>
      </c>
      <c r="Q2625" s="13" t="s">
        <v>8246</v>
      </c>
      <c r="R2625" s="15">
        <f t="shared" si="163"/>
        <v>36.774193548387096</v>
      </c>
      <c r="S2625" t="s">
        <v>8319</v>
      </c>
      <c r="T2625" t="s">
        <v>8355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 s="13" t="s">
        <v>8224</v>
      </c>
      <c r="E2626">
        <v>8000</v>
      </c>
      <c r="F2626">
        <v>110353.65</v>
      </c>
      <c r="G2626" t="s">
        <v>8219</v>
      </c>
      <c r="H2626">
        <v>1347530822</v>
      </c>
      <c r="I2626" s="9">
        <f t="shared" ref="I2626:I2689" si="164">(((H2626/60)/60)/24)+DATE(1970,1,1)</f>
        <v>41165.42155092593</v>
      </c>
      <c r="J2626">
        <v>1345716422</v>
      </c>
      <c r="K2626" s="9">
        <f t="shared" ref="K2626:K2689" si="165">(((J2626/60)/60)/24)+DATE(1970,1,1)</f>
        <v>41144.42155092593</v>
      </c>
      <c r="L2626" t="b">
        <v>0</v>
      </c>
      <c r="M2626">
        <v>3468</v>
      </c>
      <c r="N2626" t="b">
        <v>1</v>
      </c>
      <c r="O2626" t="s">
        <v>8301</v>
      </c>
      <c r="P2626" s="5">
        <f t="shared" ref="P2626:P2689" si="166">F2626/E2626*100</f>
        <v>1379.4206249999997</v>
      </c>
      <c r="Q2626" s="13" t="s">
        <v>8246</v>
      </c>
      <c r="R2626" s="15">
        <f t="shared" ref="R2626:R2689" si="167">IF(M2626&gt;0,F2626/M2626,"0")</f>
        <v>31.820544982698959</v>
      </c>
      <c r="S2626" t="s">
        <v>8319</v>
      </c>
      <c r="T2626" t="s">
        <v>8355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 s="13" t="s">
        <v>8236</v>
      </c>
      <c r="E2627">
        <v>150</v>
      </c>
      <c r="F2627">
        <v>1434</v>
      </c>
      <c r="G2627" t="s">
        <v>8219</v>
      </c>
      <c r="H2627">
        <v>1478723208</v>
      </c>
      <c r="I2627" s="9">
        <f t="shared" si="164"/>
        <v>42683.851944444439</v>
      </c>
      <c r="J2627">
        <v>1476559608</v>
      </c>
      <c r="K2627" s="9">
        <f t="shared" si="165"/>
        <v>42658.810277777782</v>
      </c>
      <c r="L2627" t="b">
        <v>0</v>
      </c>
      <c r="M2627">
        <v>52</v>
      </c>
      <c r="N2627" t="b">
        <v>1</v>
      </c>
      <c r="O2627" t="s">
        <v>8301</v>
      </c>
      <c r="P2627" s="5">
        <f t="shared" si="166"/>
        <v>956</v>
      </c>
      <c r="Q2627" s="13" t="s">
        <v>8249</v>
      </c>
      <c r="R2627" s="15">
        <f t="shared" si="167"/>
        <v>27.576923076923077</v>
      </c>
      <c r="S2627" t="s">
        <v>8319</v>
      </c>
      <c r="T2627" t="s">
        <v>8355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 s="13" t="s">
        <v>8224</v>
      </c>
      <c r="E2628">
        <v>2500</v>
      </c>
      <c r="F2628">
        <v>2800</v>
      </c>
      <c r="G2628" t="s">
        <v>8219</v>
      </c>
      <c r="H2628">
        <v>1433343869</v>
      </c>
      <c r="I2628" s="9">
        <f t="shared" si="164"/>
        <v>42158.628113425926</v>
      </c>
      <c r="J2628">
        <v>1430751869</v>
      </c>
      <c r="K2628" s="9">
        <f t="shared" si="165"/>
        <v>42128.628113425926</v>
      </c>
      <c r="L2628" t="b">
        <v>0</v>
      </c>
      <c r="M2628">
        <v>50</v>
      </c>
      <c r="N2628" t="b">
        <v>1</v>
      </c>
      <c r="O2628" t="s">
        <v>8301</v>
      </c>
      <c r="P2628" s="5">
        <f t="shared" si="166"/>
        <v>112.00000000000001</v>
      </c>
      <c r="Q2628" s="13" t="s">
        <v>8246</v>
      </c>
      <c r="R2628" s="15">
        <f t="shared" si="167"/>
        <v>56</v>
      </c>
      <c r="S2628" t="s">
        <v>8319</v>
      </c>
      <c r="T2628" t="s">
        <v>8355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 s="13" t="s">
        <v>8224</v>
      </c>
      <c r="E2629">
        <v>150</v>
      </c>
      <c r="F2629">
        <v>970</v>
      </c>
      <c r="G2629" t="s">
        <v>8219</v>
      </c>
      <c r="H2629">
        <v>1448571261</v>
      </c>
      <c r="I2629" s="9">
        <f t="shared" si="164"/>
        <v>42334.871076388896</v>
      </c>
      <c r="J2629">
        <v>1445975661</v>
      </c>
      <c r="K2629" s="9">
        <f t="shared" si="165"/>
        <v>42304.829409722224</v>
      </c>
      <c r="L2629" t="b">
        <v>0</v>
      </c>
      <c r="M2629">
        <v>45</v>
      </c>
      <c r="N2629" t="b">
        <v>1</v>
      </c>
      <c r="O2629" t="s">
        <v>8301</v>
      </c>
      <c r="P2629" s="5">
        <f t="shared" si="166"/>
        <v>646.66666666666663</v>
      </c>
      <c r="Q2629" s="13" t="s">
        <v>8246</v>
      </c>
      <c r="R2629" s="15">
        <f t="shared" si="167"/>
        <v>21.555555555555557</v>
      </c>
      <c r="S2629" t="s">
        <v>8319</v>
      </c>
      <c r="T2629" t="s">
        <v>8355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 s="13" t="s">
        <v>8224</v>
      </c>
      <c r="E2630">
        <v>839</v>
      </c>
      <c r="F2630">
        <v>926</v>
      </c>
      <c r="G2630" t="s">
        <v>8219</v>
      </c>
      <c r="H2630">
        <v>1417389067</v>
      </c>
      <c r="I2630" s="9">
        <f t="shared" si="164"/>
        <v>41973.966053240743</v>
      </c>
      <c r="J2630">
        <v>1415661067</v>
      </c>
      <c r="K2630" s="9">
        <f t="shared" si="165"/>
        <v>41953.966053240743</v>
      </c>
      <c r="L2630" t="b">
        <v>0</v>
      </c>
      <c r="M2630">
        <v>21</v>
      </c>
      <c r="N2630" t="b">
        <v>1</v>
      </c>
      <c r="O2630" t="s">
        <v>8301</v>
      </c>
      <c r="P2630" s="5">
        <f t="shared" si="166"/>
        <v>110.36948748510132</v>
      </c>
      <c r="Q2630" s="13" t="s">
        <v>8246</v>
      </c>
      <c r="R2630" s="15">
        <f t="shared" si="167"/>
        <v>44.095238095238095</v>
      </c>
      <c r="S2630" t="s">
        <v>8319</v>
      </c>
      <c r="T2630" t="s">
        <v>8355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 s="13" t="s">
        <v>8225</v>
      </c>
      <c r="E2631">
        <v>5000</v>
      </c>
      <c r="F2631">
        <v>6387</v>
      </c>
      <c r="G2631" t="s">
        <v>8219</v>
      </c>
      <c r="H2631">
        <v>1431608122</v>
      </c>
      <c r="I2631" s="9">
        <f t="shared" si="164"/>
        <v>42138.538449074069</v>
      </c>
      <c r="J2631">
        <v>1429016122</v>
      </c>
      <c r="K2631" s="9">
        <f t="shared" si="165"/>
        <v>42108.538449074069</v>
      </c>
      <c r="L2631" t="b">
        <v>0</v>
      </c>
      <c r="M2631">
        <v>100</v>
      </c>
      <c r="N2631" t="b">
        <v>1</v>
      </c>
      <c r="O2631" t="s">
        <v>8301</v>
      </c>
      <c r="P2631" s="5">
        <f t="shared" si="166"/>
        <v>127.74000000000001</v>
      </c>
      <c r="Q2631" s="13" t="s">
        <v>8247</v>
      </c>
      <c r="R2631" s="15">
        <f t="shared" si="167"/>
        <v>63.87</v>
      </c>
      <c r="S2631" t="s">
        <v>8319</v>
      </c>
      <c r="T2631" t="s">
        <v>8355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 s="13" t="s">
        <v>8226</v>
      </c>
      <c r="E2632">
        <v>2000</v>
      </c>
      <c r="F2632">
        <v>3158</v>
      </c>
      <c r="G2632" t="s">
        <v>8219</v>
      </c>
      <c r="H2632">
        <v>1467280800</v>
      </c>
      <c r="I2632" s="9">
        <f t="shared" si="164"/>
        <v>42551.416666666672</v>
      </c>
      <c r="J2632">
        <v>1464921112</v>
      </c>
      <c r="K2632" s="9">
        <f t="shared" si="165"/>
        <v>42524.105462962965</v>
      </c>
      <c r="L2632" t="b">
        <v>0</v>
      </c>
      <c r="M2632">
        <v>81</v>
      </c>
      <c r="N2632" t="b">
        <v>1</v>
      </c>
      <c r="O2632" t="s">
        <v>8301</v>
      </c>
      <c r="P2632" s="5">
        <f t="shared" si="166"/>
        <v>157.9</v>
      </c>
      <c r="Q2632" s="13" t="s">
        <v>8248</v>
      </c>
      <c r="R2632" s="15">
        <f t="shared" si="167"/>
        <v>38.987654320987652</v>
      </c>
      <c r="S2632" t="s">
        <v>8319</v>
      </c>
      <c r="T2632" t="s">
        <v>8355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 s="13" t="s">
        <v>8224</v>
      </c>
      <c r="E2633">
        <v>20000</v>
      </c>
      <c r="F2633">
        <v>22933.05</v>
      </c>
      <c r="G2633" t="s">
        <v>8219</v>
      </c>
      <c r="H2633">
        <v>1440907427</v>
      </c>
      <c r="I2633" s="9">
        <f t="shared" si="164"/>
        <v>42246.169293981482</v>
      </c>
      <c r="J2633">
        <v>1438488227</v>
      </c>
      <c r="K2633" s="9">
        <f t="shared" si="165"/>
        <v>42218.169293981482</v>
      </c>
      <c r="L2633" t="b">
        <v>0</v>
      </c>
      <c r="M2633">
        <v>286</v>
      </c>
      <c r="N2633" t="b">
        <v>1</v>
      </c>
      <c r="O2633" t="s">
        <v>8301</v>
      </c>
      <c r="P2633" s="5">
        <f t="shared" si="166"/>
        <v>114.66525000000001</v>
      </c>
      <c r="Q2633" s="13" t="s">
        <v>8246</v>
      </c>
      <c r="R2633" s="15">
        <f t="shared" si="167"/>
        <v>80.185489510489504</v>
      </c>
      <c r="S2633" t="s">
        <v>8319</v>
      </c>
      <c r="T2633" t="s">
        <v>8355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 s="13" t="s">
        <v>8224</v>
      </c>
      <c r="E2634">
        <v>1070</v>
      </c>
      <c r="F2634">
        <v>1466</v>
      </c>
      <c r="G2634" t="s">
        <v>8219</v>
      </c>
      <c r="H2634">
        <v>1464485339</v>
      </c>
      <c r="I2634" s="9">
        <f t="shared" si="164"/>
        <v>42519.061793981484</v>
      </c>
      <c r="J2634">
        <v>1462325339</v>
      </c>
      <c r="K2634" s="9">
        <f t="shared" si="165"/>
        <v>42494.061793981484</v>
      </c>
      <c r="L2634" t="b">
        <v>0</v>
      </c>
      <c r="M2634">
        <v>42</v>
      </c>
      <c r="N2634" t="b">
        <v>1</v>
      </c>
      <c r="O2634" t="s">
        <v>8301</v>
      </c>
      <c r="P2634" s="5">
        <f t="shared" si="166"/>
        <v>137.00934579439252</v>
      </c>
      <c r="Q2634" s="13" t="s">
        <v>8246</v>
      </c>
      <c r="R2634" s="15">
        <f t="shared" si="167"/>
        <v>34.904761904761905</v>
      </c>
      <c r="S2634" t="s">
        <v>8319</v>
      </c>
      <c r="T2634" t="s">
        <v>8355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 s="13" t="s">
        <v>8224</v>
      </c>
      <c r="E2635">
        <v>5000</v>
      </c>
      <c r="F2635">
        <v>17731</v>
      </c>
      <c r="G2635" t="s">
        <v>8219</v>
      </c>
      <c r="H2635">
        <v>1393542000</v>
      </c>
      <c r="I2635" s="9">
        <f t="shared" si="164"/>
        <v>41697.958333333336</v>
      </c>
      <c r="J2635">
        <v>1390938332</v>
      </c>
      <c r="K2635" s="9">
        <f t="shared" si="165"/>
        <v>41667.823287037041</v>
      </c>
      <c r="L2635" t="b">
        <v>0</v>
      </c>
      <c r="M2635">
        <v>199</v>
      </c>
      <c r="N2635" t="b">
        <v>1</v>
      </c>
      <c r="O2635" t="s">
        <v>8301</v>
      </c>
      <c r="P2635" s="5">
        <f t="shared" si="166"/>
        <v>354.62</v>
      </c>
      <c r="Q2635" s="13" t="s">
        <v>8246</v>
      </c>
      <c r="R2635" s="15">
        <f t="shared" si="167"/>
        <v>89.100502512562812</v>
      </c>
      <c r="S2635" t="s">
        <v>8319</v>
      </c>
      <c r="T2635" t="s">
        <v>8355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 s="13" t="s">
        <v>8224</v>
      </c>
      <c r="E2636">
        <v>930</v>
      </c>
      <c r="F2636">
        <v>986</v>
      </c>
      <c r="G2636" t="s">
        <v>8219</v>
      </c>
      <c r="H2636">
        <v>1475163921</v>
      </c>
      <c r="I2636" s="9">
        <f t="shared" si="164"/>
        <v>42642.656493055561</v>
      </c>
      <c r="J2636">
        <v>1472571921</v>
      </c>
      <c r="K2636" s="9">
        <f t="shared" si="165"/>
        <v>42612.656493055561</v>
      </c>
      <c r="L2636" t="b">
        <v>0</v>
      </c>
      <c r="M2636">
        <v>25</v>
      </c>
      <c r="N2636" t="b">
        <v>1</v>
      </c>
      <c r="O2636" t="s">
        <v>8301</v>
      </c>
      <c r="P2636" s="5">
        <f t="shared" si="166"/>
        <v>106.02150537634409</v>
      </c>
      <c r="Q2636" s="13" t="s">
        <v>8246</v>
      </c>
      <c r="R2636" s="15">
        <f t="shared" si="167"/>
        <v>39.44</v>
      </c>
      <c r="S2636" t="s">
        <v>8319</v>
      </c>
      <c r="T2636" t="s">
        <v>8355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 s="13" t="s">
        <v>8229</v>
      </c>
      <c r="E2637">
        <v>11500</v>
      </c>
      <c r="F2637">
        <v>11500</v>
      </c>
      <c r="G2637" t="s">
        <v>8219</v>
      </c>
      <c r="H2637">
        <v>1425937761</v>
      </c>
      <c r="I2637" s="9">
        <f t="shared" si="164"/>
        <v>42072.909270833334</v>
      </c>
      <c r="J2637">
        <v>1422917361</v>
      </c>
      <c r="K2637" s="9">
        <f t="shared" si="165"/>
        <v>42037.950937500005</v>
      </c>
      <c r="L2637" t="b">
        <v>0</v>
      </c>
      <c r="M2637">
        <v>84</v>
      </c>
      <c r="N2637" t="b">
        <v>1</v>
      </c>
      <c r="O2637" t="s">
        <v>8301</v>
      </c>
      <c r="P2637" s="5">
        <f t="shared" si="166"/>
        <v>100</v>
      </c>
      <c r="Q2637" s="13" t="s">
        <v>8251</v>
      </c>
      <c r="R2637" s="15">
        <f t="shared" si="167"/>
        <v>136.9047619047619</v>
      </c>
      <c r="S2637" t="s">
        <v>8319</v>
      </c>
      <c r="T2637" t="s">
        <v>8355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 s="13" t="s">
        <v>8224</v>
      </c>
      <c r="E2638">
        <v>1000</v>
      </c>
      <c r="F2638">
        <v>1873</v>
      </c>
      <c r="G2638" t="s">
        <v>8219</v>
      </c>
      <c r="H2638">
        <v>1476579600</v>
      </c>
      <c r="I2638" s="9">
        <f t="shared" si="164"/>
        <v>42659.041666666672</v>
      </c>
      <c r="J2638">
        <v>1474641914</v>
      </c>
      <c r="K2638" s="9">
        <f t="shared" si="165"/>
        <v>42636.614745370374</v>
      </c>
      <c r="L2638" t="b">
        <v>0</v>
      </c>
      <c r="M2638">
        <v>50</v>
      </c>
      <c r="N2638" t="b">
        <v>1</v>
      </c>
      <c r="O2638" t="s">
        <v>8301</v>
      </c>
      <c r="P2638" s="5">
        <f t="shared" si="166"/>
        <v>187.3</v>
      </c>
      <c r="Q2638" s="13" t="s">
        <v>8246</v>
      </c>
      <c r="R2638" s="15">
        <f t="shared" si="167"/>
        <v>37.46</v>
      </c>
      <c r="S2638" t="s">
        <v>8319</v>
      </c>
      <c r="T2638" t="s">
        <v>8355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 s="13" t="s">
        <v>8224</v>
      </c>
      <c r="E2639">
        <v>500</v>
      </c>
      <c r="F2639">
        <v>831</v>
      </c>
      <c r="G2639" t="s">
        <v>8219</v>
      </c>
      <c r="H2639">
        <v>1476277875</v>
      </c>
      <c r="I2639" s="9">
        <f t="shared" si="164"/>
        <v>42655.549479166672</v>
      </c>
      <c r="J2639">
        <v>1474895475</v>
      </c>
      <c r="K2639" s="9">
        <f t="shared" si="165"/>
        <v>42639.549479166672</v>
      </c>
      <c r="L2639" t="b">
        <v>0</v>
      </c>
      <c r="M2639">
        <v>26</v>
      </c>
      <c r="N2639" t="b">
        <v>1</v>
      </c>
      <c r="O2639" t="s">
        <v>8301</v>
      </c>
      <c r="P2639" s="5">
        <f t="shared" si="166"/>
        <v>166.2</v>
      </c>
      <c r="Q2639" s="13" t="s">
        <v>8246</v>
      </c>
      <c r="R2639" s="15">
        <f t="shared" si="167"/>
        <v>31.96153846153846</v>
      </c>
      <c r="S2639" t="s">
        <v>8319</v>
      </c>
      <c r="T2639" t="s">
        <v>8355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 s="13" t="s">
        <v>8224</v>
      </c>
      <c r="E2640">
        <v>347</v>
      </c>
      <c r="F2640">
        <v>353</v>
      </c>
      <c r="G2640" t="s">
        <v>8219</v>
      </c>
      <c r="H2640">
        <v>1421358895</v>
      </c>
      <c r="I2640" s="9">
        <f t="shared" si="164"/>
        <v>42019.913136574076</v>
      </c>
      <c r="J2640">
        <v>1418766895</v>
      </c>
      <c r="K2640" s="9">
        <f t="shared" si="165"/>
        <v>41989.913136574076</v>
      </c>
      <c r="L2640" t="b">
        <v>0</v>
      </c>
      <c r="M2640">
        <v>14</v>
      </c>
      <c r="N2640" t="b">
        <v>1</v>
      </c>
      <c r="O2640" t="s">
        <v>8301</v>
      </c>
      <c r="P2640" s="5">
        <f t="shared" si="166"/>
        <v>101.72910662824208</v>
      </c>
      <c r="Q2640" s="13" t="s">
        <v>8246</v>
      </c>
      <c r="R2640" s="15">
        <f t="shared" si="167"/>
        <v>25.214285714285715</v>
      </c>
      <c r="S2640" t="s">
        <v>8319</v>
      </c>
      <c r="T2640" t="s">
        <v>8355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 s="13" t="s">
        <v>8225</v>
      </c>
      <c r="E2641">
        <v>300</v>
      </c>
      <c r="F2641">
        <v>492</v>
      </c>
      <c r="G2641" t="s">
        <v>8219</v>
      </c>
      <c r="H2641">
        <v>1424378748</v>
      </c>
      <c r="I2641" s="9">
        <f t="shared" si="164"/>
        <v>42054.86513888889</v>
      </c>
      <c r="J2641">
        <v>1421786748</v>
      </c>
      <c r="K2641" s="9">
        <f t="shared" si="165"/>
        <v>42024.86513888889</v>
      </c>
      <c r="L2641" t="b">
        <v>0</v>
      </c>
      <c r="M2641">
        <v>49</v>
      </c>
      <c r="N2641" t="b">
        <v>1</v>
      </c>
      <c r="O2641" t="s">
        <v>8301</v>
      </c>
      <c r="P2641" s="5">
        <f t="shared" si="166"/>
        <v>164</v>
      </c>
      <c r="Q2641" s="13" t="s">
        <v>8247</v>
      </c>
      <c r="R2641" s="15">
        <f t="shared" si="167"/>
        <v>10.040816326530612</v>
      </c>
      <c r="S2641" t="s">
        <v>8319</v>
      </c>
      <c r="T2641" t="s">
        <v>8355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 s="13" t="s">
        <v>8224</v>
      </c>
      <c r="E2642">
        <v>3000</v>
      </c>
      <c r="F2642">
        <v>3170</v>
      </c>
      <c r="G2642" t="s">
        <v>8219</v>
      </c>
      <c r="H2642">
        <v>1433735474</v>
      </c>
      <c r="I2642" s="9">
        <f t="shared" si="164"/>
        <v>42163.160578703704</v>
      </c>
      <c r="J2642">
        <v>1428551474</v>
      </c>
      <c r="K2642" s="9">
        <f t="shared" si="165"/>
        <v>42103.160578703704</v>
      </c>
      <c r="L2642" t="b">
        <v>0</v>
      </c>
      <c r="M2642">
        <v>69</v>
      </c>
      <c r="N2642" t="b">
        <v>1</v>
      </c>
      <c r="O2642" t="s">
        <v>8301</v>
      </c>
      <c r="P2642" s="5">
        <f t="shared" si="166"/>
        <v>105.66666666666666</v>
      </c>
      <c r="Q2642" s="13" t="s">
        <v>8246</v>
      </c>
      <c r="R2642" s="15">
        <f t="shared" si="167"/>
        <v>45.94202898550725</v>
      </c>
      <c r="S2642" t="s">
        <v>8319</v>
      </c>
      <c r="T2642" t="s">
        <v>8355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 s="13" t="s">
        <v>8224</v>
      </c>
      <c r="E2643">
        <v>1500</v>
      </c>
      <c r="F2643">
        <v>15</v>
      </c>
      <c r="G2643" t="s">
        <v>8221</v>
      </c>
      <c r="H2643">
        <v>1410811740</v>
      </c>
      <c r="I2643" s="9">
        <f t="shared" si="164"/>
        <v>41897.839583333334</v>
      </c>
      <c r="J2643">
        <v>1409341863</v>
      </c>
      <c r="K2643" s="9">
        <f t="shared" si="165"/>
        <v>41880.827118055553</v>
      </c>
      <c r="L2643" t="b">
        <v>0</v>
      </c>
      <c r="M2643">
        <v>1</v>
      </c>
      <c r="N2643" t="b">
        <v>0</v>
      </c>
      <c r="O2643" t="s">
        <v>8301</v>
      </c>
      <c r="P2643" s="5">
        <f t="shared" si="166"/>
        <v>1</v>
      </c>
      <c r="Q2643" s="13" t="s">
        <v>8246</v>
      </c>
      <c r="R2643" s="15">
        <f t="shared" si="167"/>
        <v>15</v>
      </c>
      <c r="S2643" t="s">
        <v>8319</v>
      </c>
      <c r="T2643" t="s">
        <v>8355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 s="13" t="s">
        <v>8236</v>
      </c>
      <c r="E2644">
        <v>500000</v>
      </c>
      <c r="F2644">
        <v>0</v>
      </c>
      <c r="G2644" t="s">
        <v>8221</v>
      </c>
      <c r="H2644">
        <v>1468565820</v>
      </c>
      <c r="I2644" s="9">
        <f t="shared" si="164"/>
        <v>42566.289583333331</v>
      </c>
      <c r="J2644">
        <v>1465970108</v>
      </c>
      <c r="K2644" s="9">
        <f t="shared" si="165"/>
        <v>42536.246620370366</v>
      </c>
      <c r="L2644" t="b">
        <v>0</v>
      </c>
      <c r="M2644">
        <v>0</v>
      </c>
      <c r="N2644" t="b">
        <v>0</v>
      </c>
      <c r="O2644" t="s">
        <v>8301</v>
      </c>
      <c r="P2644" s="5">
        <f t="shared" si="166"/>
        <v>0</v>
      </c>
      <c r="Q2644" s="13" t="s">
        <v>8249</v>
      </c>
      <c r="R2644" s="15" t="str">
        <f t="shared" si="167"/>
        <v>0</v>
      </c>
      <c r="S2644" t="s">
        <v>8319</v>
      </c>
      <c r="T2644" t="s">
        <v>8355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 s="13" t="s">
        <v>8224</v>
      </c>
      <c r="E2645">
        <v>1000000</v>
      </c>
      <c r="F2645">
        <v>335597.31</v>
      </c>
      <c r="G2645" t="s">
        <v>8220</v>
      </c>
      <c r="H2645">
        <v>1482307140</v>
      </c>
      <c r="I2645" s="9">
        <f t="shared" si="164"/>
        <v>42725.332638888889</v>
      </c>
      <c r="J2645">
        <v>1479218315</v>
      </c>
      <c r="K2645" s="9">
        <f t="shared" si="165"/>
        <v>42689.582349537035</v>
      </c>
      <c r="L2645" t="b">
        <v>1</v>
      </c>
      <c r="M2645">
        <v>1501</v>
      </c>
      <c r="N2645" t="b">
        <v>0</v>
      </c>
      <c r="O2645" t="s">
        <v>8301</v>
      </c>
      <c r="P2645" s="5">
        <f t="shared" si="166"/>
        <v>33.559730999999999</v>
      </c>
      <c r="Q2645" s="13" t="s">
        <v>8246</v>
      </c>
      <c r="R2645" s="15">
        <f t="shared" si="167"/>
        <v>223.58248500999335</v>
      </c>
      <c r="S2645" t="s">
        <v>8319</v>
      </c>
      <c r="T2645" t="s">
        <v>8355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 s="13" t="s">
        <v>8224</v>
      </c>
      <c r="E2646">
        <v>100000</v>
      </c>
      <c r="F2646">
        <v>2053</v>
      </c>
      <c r="G2646" t="s">
        <v>8220</v>
      </c>
      <c r="H2646">
        <v>1489172435</v>
      </c>
      <c r="I2646" s="9">
        <f t="shared" si="164"/>
        <v>42804.792071759264</v>
      </c>
      <c r="J2646">
        <v>1486580435</v>
      </c>
      <c r="K2646" s="9">
        <f t="shared" si="165"/>
        <v>42774.792071759264</v>
      </c>
      <c r="L2646" t="b">
        <v>1</v>
      </c>
      <c r="M2646">
        <v>52</v>
      </c>
      <c r="N2646" t="b">
        <v>0</v>
      </c>
      <c r="O2646" t="s">
        <v>8301</v>
      </c>
      <c r="P2646" s="5">
        <f t="shared" si="166"/>
        <v>2.0529999999999999</v>
      </c>
      <c r="Q2646" s="13" t="s">
        <v>8246</v>
      </c>
      <c r="R2646" s="15">
        <f t="shared" si="167"/>
        <v>39.480769230769234</v>
      </c>
      <c r="S2646" t="s">
        <v>8319</v>
      </c>
      <c r="T2646" t="s">
        <v>8355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 s="13" t="s">
        <v>8226</v>
      </c>
      <c r="E2647">
        <v>20000</v>
      </c>
      <c r="F2647">
        <v>2100</v>
      </c>
      <c r="G2647" t="s">
        <v>8220</v>
      </c>
      <c r="H2647">
        <v>1415481203</v>
      </c>
      <c r="I2647" s="9">
        <f t="shared" si="164"/>
        <v>41951.884293981479</v>
      </c>
      <c r="J2647">
        <v>1412885603</v>
      </c>
      <c r="K2647" s="9">
        <f t="shared" si="165"/>
        <v>41921.842627314814</v>
      </c>
      <c r="L2647" t="b">
        <v>1</v>
      </c>
      <c r="M2647">
        <v>23</v>
      </c>
      <c r="N2647" t="b">
        <v>0</v>
      </c>
      <c r="O2647" t="s">
        <v>8301</v>
      </c>
      <c r="P2647" s="5">
        <f t="shared" si="166"/>
        <v>10.5</v>
      </c>
      <c r="Q2647" s="13" t="s">
        <v>8248</v>
      </c>
      <c r="R2647" s="15">
        <f t="shared" si="167"/>
        <v>91.304347826086953</v>
      </c>
      <c r="S2647" t="s">
        <v>8319</v>
      </c>
      <c r="T2647" t="s">
        <v>8355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 s="13" t="s">
        <v>8224</v>
      </c>
      <c r="E2648">
        <v>500000</v>
      </c>
      <c r="F2648">
        <v>42086.42</v>
      </c>
      <c r="G2648" t="s">
        <v>8220</v>
      </c>
      <c r="H2648">
        <v>1441783869</v>
      </c>
      <c r="I2648" s="9">
        <f t="shared" si="164"/>
        <v>42256.313298611116</v>
      </c>
      <c r="J2648">
        <v>1439191869</v>
      </c>
      <c r="K2648" s="9">
        <f t="shared" si="165"/>
        <v>42226.313298611116</v>
      </c>
      <c r="L2648" t="b">
        <v>1</v>
      </c>
      <c r="M2648">
        <v>535</v>
      </c>
      <c r="N2648" t="b">
        <v>0</v>
      </c>
      <c r="O2648" t="s">
        <v>8301</v>
      </c>
      <c r="P2648" s="5">
        <f t="shared" si="166"/>
        <v>8.4172840000000004</v>
      </c>
      <c r="Q2648" s="13" t="s">
        <v>8246</v>
      </c>
      <c r="R2648" s="15">
        <f t="shared" si="167"/>
        <v>78.666205607476627</v>
      </c>
      <c r="S2648" t="s">
        <v>8319</v>
      </c>
      <c r="T2648" t="s">
        <v>8355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 s="13" t="s">
        <v>8229</v>
      </c>
      <c r="E2649">
        <v>2500</v>
      </c>
      <c r="F2649">
        <v>36</v>
      </c>
      <c r="G2649" t="s">
        <v>8220</v>
      </c>
      <c r="H2649">
        <v>1439533019</v>
      </c>
      <c r="I2649" s="9">
        <f t="shared" si="164"/>
        <v>42230.261793981481</v>
      </c>
      <c r="J2649">
        <v>1436941019</v>
      </c>
      <c r="K2649" s="9">
        <f t="shared" si="165"/>
        <v>42200.261793981481</v>
      </c>
      <c r="L2649" t="b">
        <v>0</v>
      </c>
      <c r="M2649">
        <v>3</v>
      </c>
      <c r="N2649" t="b">
        <v>0</v>
      </c>
      <c r="O2649" t="s">
        <v>8301</v>
      </c>
      <c r="P2649" s="5">
        <f t="shared" si="166"/>
        <v>1.44</v>
      </c>
      <c r="Q2649" s="13" t="s">
        <v>8251</v>
      </c>
      <c r="R2649" s="15">
        <f t="shared" si="167"/>
        <v>12</v>
      </c>
      <c r="S2649" t="s">
        <v>8319</v>
      </c>
      <c r="T2649" t="s">
        <v>8355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 s="13" t="s">
        <v>8224</v>
      </c>
      <c r="E2650">
        <v>12000</v>
      </c>
      <c r="F2650">
        <v>106</v>
      </c>
      <c r="G2650" t="s">
        <v>8220</v>
      </c>
      <c r="H2650">
        <v>1457543360</v>
      </c>
      <c r="I2650" s="9">
        <f t="shared" si="164"/>
        <v>42438.714814814812</v>
      </c>
      <c r="J2650">
        <v>1454951360</v>
      </c>
      <c r="K2650" s="9">
        <f t="shared" si="165"/>
        <v>42408.714814814812</v>
      </c>
      <c r="L2650" t="b">
        <v>0</v>
      </c>
      <c r="M2650">
        <v>6</v>
      </c>
      <c r="N2650" t="b">
        <v>0</v>
      </c>
      <c r="O2650" t="s">
        <v>8301</v>
      </c>
      <c r="P2650" s="5">
        <f t="shared" si="166"/>
        <v>0.88333333333333341</v>
      </c>
      <c r="Q2650" s="13" t="s">
        <v>8246</v>
      </c>
      <c r="R2650" s="15">
        <f t="shared" si="167"/>
        <v>17.666666666666668</v>
      </c>
      <c r="S2650" t="s">
        <v>8319</v>
      </c>
      <c r="T2650" t="s">
        <v>8355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 s="13" t="s">
        <v>8224</v>
      </c>
      <c r="E2651">
        <v>125000</v>
      </c>
      <c r="F2651">
        <v>124</v>
      </c>
      <c r="G2651" t="s">
        <v>8220</v>
      </c>
      <c r="H2651">
        <v>1454370941</v>
      </c>
      <c r="I2651" s="9">
        <f t="shared" si="164"/>
        <v>42401.99700231482</v>
      </c>
      <c r="J2651">
        <v>1449186941</v>
      </c>
      <c r="K2651" s="9">
        <f t="shared" si="165"/>
        <v>42341.99700231482</v>
      </c>
      <c r="L2651" t="b">
        <v>0</v>
      </c>
      <c r="M2651">
        <v>3</v>
      </c>
      <c r="N2651" t="b">
        <v>0</v>
      </c>
      <c r="O2651" t="s">
        <v>8301</v>
      </c>
      <c r="P2651" s="5">
        <f t="shared" si="166"/>
        <v>9.920000000000001E-2</v>
      </c>
      <c r="Q2651" s="13" t="s">
        <v>8246</v>
      </c>
      <c r="R2651" s="15">
        <f t="shared" si="167"/>
        <v>41.333333333333336</v>
      </c>
      <c r="S2651" t="s">
        <v>8319</v>
      </c>
      <c r="T2651" t="s">
        <v>8355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 s="13" t="s">
        <v>8224</v>
      </c>
      <c r="E2652">
        <v>60000</v>
      </c>
      <c r="F2652">
        <v>358</v>
      </c>
      <c r="G2652" t="s">
        <v>8220</v>
      </c>
      <c r="H2652">
        <v>1482332343</v>
      </c>
      <c r="I2652" s="9">
        <f t="shared" si="164"/>
        <v>42725.624340277776</v>
      </c>
      <c r="J2652">
        <v>1479740343</v>
      </c>
      <c r="K2652" s="9">
        <f t="shared" si="165"/>
        <v>42695.624340277776</v>
      </c>
      <c r="L2652" t="b">
        <v>0</v>
      </c>
      <c r="M2652">
        <v>5</v>
      </c>
      <c r="N2652" t="b">
        <v>0</v>
      </c>
      <c r="O2652" t="s">
        <v>8301</v>
      </c>
      <c r="P2652" s="5">
        <f t="shared" si="166"/>
        <v>0.59666666666666668</v>
      </c>
      <c r="Q2652" s="13" t="s">
        <v>8246</v>
      </c>
      <c r="R2652" s="15">
        <f t="shared" si="167"/>
        <v>71.599999999999994</v>
      </c>
      <c r="S2652" t="s">
        <v>8319</v>
      </c>
      <c r="T2652" t="s">
        <v>8355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 s="13" t="s">
        <v>8224</v>
      </c>
      <c r="E2653">
        <v>280000</v>
      </c>
      <c r="F2653">
        <v>5233</v>
      </c>
      <c r="G2653" t="s">
        <v>8220</v>
      </c>
      <c r="H2653">
        <v>1450380009</v>
      </c>
      <c r="I2653" s="9">
        <f t="shared" si="164"/>
        <v>42355.805659722217</v>
      </c>
      <c r="J2653">
        <v>1447960809</v>
      </c>
      <c r="K2653" s="9">
        <f t="shared" si="165"/>
        <v>42327.805659722217</v>
      </c>
      <c r="L2653" t="b">
        <v>0</v>
      </c>
      <c r="M2653">
        <v>17</v>
      </c>
      <c r="N2653" t="b">
        <v>0</v>
      </c>
      <c r="O2653" t="s">
        <v>8301</v>
      </c>
      <c r="P2653" s="5">
        <f t="shared" si="166"/>
        <v>1.8689285714285715</v>
      </c>
      <c r="Q2653" s="13" t="s">
        <v>8246</v>
      </c>
      <c r="R2653" s="15">
        <f t="shared" si="167"/>
        <v>307.8235294117647</v>
      </c>
      <c r="S2653" t="s">
        <v>8319</v>
      </c>
      <c r="T2653" t="s">
        <v>8355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 s="13" t="s">
        <v>8226</v>
      </c>
      <c r="E2654">
        <v>100000</v>
      </c>
      <c r="F2654">
        <v>885</v>
      </c>
      <c r="G2654" t="s">
        <v>8220</v>
      </c>
      <c r="H2654">
        <v>1418183325</v>
      </c>
      <c r="I2654" s="9">
        <f t="shared" si="164"/>
        <v>41983.158854166672</v>
      </c>
      <c r="J2654">
        <v>1415591325</v>
      </c>
      <c r="K2654" s="9">
        <f t="shared" si="165"/>
        <v>41953.158854166672</v>
      </c>
      <c r="L2654" t="b">
        <v>0</v>
      </c>
      <c r="M2654">
        <v>11</v>
      </c>
      <c r="N2654" t="b">
        <v>0</v>
      </c>
      <c r="O2654" t="s">
        <v>8301</v>
      </c>
      <c r="P2654" s="5">
        <f t="shared" si="166"/>
        <v>0.88500000000000001</v>
      </c>
      <c r="Q2654" s="13" t="s">
        <v>8248</v>
      </c>
      <c r="R2654" s="15">
        <f t="shared" si="167"/>
        <v>80.454545454545453</v>
      </c>
      <c r="S2654" t="s">
        <v>8319</v>
      </c>
      <c r="T2654" t="s">
        <v>8355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 s="13" t="s">
        <v>8224</v>
      </c>
      <c r="E2655">
        <v>51000</v>
      </c>
      <c r="F2655">
        <v>5876</v>
      </c>
      <c r="G2655" t="s">
        <v>8220</v>
      </c>
      <c r="H2655">
        <v>1402632000</v>
      </c>
      <c r="I2655" s="9">
        <f t="shared" si="164"/>
        <v>41803.166666666664</v>
      </c>
      <c r="J2655">
        <v>1399909127</v>
      </c>
      <c r="K2655" s="9">
        <f t="shared" si="165"/>
        <v>41771.651932870373</v>
      </c>
      <c r="L2655" t="b">
        <v>0</v>
      </c>
      <c r="M2655">
        <v>70</v>
      </c>
      <c r="N2655" t="b">
        <v>0</v>
      </c>
      <c r="O2655" t="s">
        <v>8301</v>
      </c>
      <c r="P2655" s="5">
        <f t="shared" si="166"/>
        <v>11.52156862745098</v>
      </c>
      <c r="Q2655" s="13" t="s">
        <v>8246</v>
      </c>
      <c r="R2655" s="15">
        <f t="shared" si="167"/>
        <v>83.942857142857136</v>
      </c>
      <c r="S2655" t="s">
        <v>8319</v>
      </c>
      <c r="T2655" t="s">
        <v>8355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 s="13" t="s">
        <v>8224</v>
      </c>
      <c r="E2656">
        <v>100000</v>
      </c>
      <c r="F2656">
        <v>51</v>
      </c>
      <c r="G2656" t="s">
        <v>8220</v>
      </c>
      <c r="H2656">
        <v>1429622726</v>
      </c>
      <c r="I2656" s="9">
        <f t="shared" si="164"/>
        <v>42115.559328703705</v>
      </c>
      <c r="J2656">
        <v>1424442326</v>
      </c>
      <c r="K2656" s="9">
        <f t="shared" si="165"/>
        <v>42055.600995370376</v>
      </c>
      <c r="L2656" t="b">
        <v>0</v>
      </c>
      <c r="M2656">
        <v>6</v>
      </c>
      <c r="N2656" t="b">
        <v>0</v>
      </c>
      <c r="O2656" t="s">
        <v>8301</v>
      </c>
      <c r="P2656" s="5">
        <f t="shared" si="166"/>
        <v>5.1000000000000004E-2</v>
      </c>
      <c r="Q2656" s="13" t="s">
        <v>8246</v>
      </c>
      <c r="R2656" s="15">
        <f t="shared" si="167"/>
        <v>8.5</v>
      </c>
      <c r="S2656" t="s">
        <v>8319</v>
      </c>
      <c r="T2656" t="s">
        <v>8355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 s="13" t="s">
        <v>8224</v>
      </c>
      <c r="E2657">
        <v>15000</v>
      </c>
      <c r="F2657">
        <v>3155</v>
      </c>
      <c r="G2657" t="s">
        <v>8220</v>
      </c>
      <c r="H2657">
        <v>1455048000</v>
      </c>
      <c r="I2657" s="9">
        <f t="shared" si="164"/>
        <v>42409.833333333328</v>
      </c>
      <c r="J2657">
        <v>1452631647</v>
      </c>
      <c r="K2657" s="9">
        <f t="shared" si="165"/>
        <v>42381.866284722222</v>
      </c>
      <c r="L2657" t="b">
        <v>0</v>
      </c>
      <c r="M2657">
        <v>43</v>
      </c>
      <c r="N2657" t="b">
        <v>0</v>
      </c>
      <c r="O2657" t="s">
        <v>8301</v>
      </c>
      <c r="P2657" s="5">
        <f t="shared" si="166"/>
        <v>21.033333333333335</v>
      </c>
      <c r="Q2657" s="13" t="s">
        <v>8246</v>
      </c>
      <c r="R2657" s="15">
        <f t="shared" si="167"/>
        <v>73.372093023255815</v>
      </c>
      <c r="S2657" t="s">
        <v>8319</v>
      </c>
      <c r="T2657" t="s">
        <v>8355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 s="13" t="s">
        <v>8224</v>
      </c>
      <c r="E2658">
        <v>150000</v>
      </c>
      <c r="F2658">
        <v>17155</v>
      </c>
      <c r="G2658" t="s">
        <v>8220</v>
      </c>
      <c r="H2658">
        <v>1489345200</v>
      </c>
      <c r="I2658" s="9">
        <f t="shared" si="164"/>
        <v>42806.791666666672</v>
      </c>
      <c r="J2658">
        <v>1485966688</v>
      </c>
      <c r="K2658" s="9">
        <f t="shared" si="165"/>
        <v>42767.688518518517</v>
      </c>
      <c r="L2658" t="b">
        <v>0</v>
      </c>
      <c r="M2658">
        <v>152</v>
      </c>
      <c r="N2658" t="b">
        <v>0</v>
      </c>
      <c r="O2658" t="s">
        <v>8301</v>
      </c>
      <c r="P2658" s="5">
        <f t="shared" si="166"/>
        <v>11.436666666666667</v>
      </c>
      <c r="Q2658" s="13" t="s">
        <v>8246</v>
      </c>
      <c r="R2658" s="15">
        <f t="shared" si="167"/>
        <v>112.86184210526316</v>
      </c>
      <c r="S2658" t="s">
        <v>8319</v>
      </c>
      <c r="T2658" t="s">
        <v>8355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 s="13" t="s">
        <v>8224</v>
      </c>
      <c r="E2659">
        <v>30000</v>
      </c>
      <c r="F2659">
        <v>5621.38</v>
      </c>
      <c r="G2659" t="s">
        <v>8220</v>
      </c>
      <c r="H2659">
        <v>1470187800</v>
      </c>
      <c r="I2659" s="9">
        <f t="shared" si="164"/>
        <v>42585.0625</v>
      </c>
      <c r="J2659">
        <v>1467325053</v>
      </c>
      <c r="K2659" s="9">
        <f t="shared" si="165"/>
        <v>42551.928854166668</v>
      </c>
      <c r="L2659" t="b">
        <v>0</v>
      </c>
      <c r="M2659">
        <v>59</v>
      </c>
      <c r="N2659" t="b">
        <v>0</v>
      </c>
      <c r="O2659" t="s">
        <v>8301</v>
      </c>
      <c r="P2659" s="5">
        <f t="shared" si="166"/>
        <v>18.737933333333334</v>
      </c>
      <c r="Q2659" s="13" t="s">
        <v>8246</v>
      </c>
      <c r="R2659" s="15">
        <f t="shared" si="167"/>
        <v>95.277627118644077</v>
      </c>
      <c r="S2659" t="s">
        <v>8319</v>
      </c>
      <c r="T2659" t="s">
        <v>8355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 s="13" t="s">
        <v>8224</v>
      </c>
      <c r="E2660">
        <v>98000</v>
      </c>
      <c r="F2660">
        <v>91</v>
      </c>
      <c r="G2660" t="s">
        <v>8220</v>
      </c>
      <c r="H2660">
        <v>1469913194</v>
      </c>
      <c r="I2660" s="9">
        <f t="shared" si="164"/>
        <v>42581.884189814817</v>
      </c>
      <c r="J2660">
        <v>1467321194</v>
      </c>
      <c r="K2660" s="9">
        <f t="shared" si="165"/>
        <v>42551.884189814817</v>
      </c>
      <c r="L2660" t="b">
        <v>0</v>
      </c>
      <c r="M2660">
        <v>4</v>
      </c>
      <c r="N2660" t="b">
        <v>0</v>
      </c>
      <c r="O2660" t="s">
        <v>8301</v>
      </c>
      <c r="P2660" s="5">
        <f t="shared" si="166"/>
        <v>9.285714285714286E-2</v>
      </c>
      <c r="Q2660" s="13" t="s">
        <v>8246</v>
      </c>
      <c r="R2660" s="15">
        <f t="shared" si="167"/>
        <v>22.75</v>
      </c>
      <c r="S2660" t="s">
        <v>8319</v>
      </c>
      <c r="T2660" t="s">
        <v>8355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13" t="s">
        <v>8224</v>
      </c>
      <c r="E2661">
        <v>49000</v>
      </c>
      <c r="F2661">
        <v>1333</v>
      </c>
      <c r="G2661" t="s">
        <v>8220</v>
      </c>
      <c r="H2661">
        <v>1429321210</v>
      </c>
      <c r="I2661" s="9">
        <f t="shared" si="164"/>
        <v>42112.069560185191</v>
      </c>
      <c r="J2661">
        <v>1426729210</v>
      </c>
      <c r="K2661" s="9">
        <f t="shared" si="165"/>
        <v>42082.069560185191</v>
      </c>
      <c r="L2661" t="b">
        <v>0</v>
      </c>
      <c r="M2661">
        <v>10</v>
      </c>
      <c r="N2661" t="b">
        <v>0</v>
      </c>
      <c r="O2661" t="s">
        <v>8301</v>
      </c>
      <c r="P2661" s="5">
        <f t="shared" si="166"/>
        <v>2.7204081632653061</v>
      </c>
      <c r="Q2661" s="13" t="s">
        <v>8246</v>
      </c>
      <c r="R2661" s="15">
        <f t="shared" si="167"/>
        <v>133.30000000000001</v>
      </c>
      <c r="S2661" t="s">
        <v>8319</v>
      </c>
      <c r="T2661" t="s">
        <v>8355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 s="13" t="s">
        <v>8224</v>
      </c>
      <c r="E2662">
        <v>20000</v>
      </c>
      <c r="F2662">
        <v>19</v>
      </c>
      <c r="G2662" t="s">
        <v>8220</v>
      </c>
      <c r="H2662">
        <v>1448388418</v>
      </c>
      <c r="I2662" s="9">
        <f t="shared" si="164"/>
        <v>42332.754837962959</v>
      </c>
      <c r="J2662">
        <v>1443200818</v>
      </c>
      <c r="K2662" s="9">
        <f t="shared" si="165"/>
        <v>42272.713171296295</v>
      </c>
      <c r="L2662" t="b">
        <v>0</v>
      </c>
      <c r="M2662">
        <v>5</v>
      </c>
      <c r="N2662" t="b">
        <v>0</v>
      </c>
      <c r="O2662" t="s">
        <v>8301</v>
      </c>
      <c r="P2662" s="5">
        <f t="shared" si="166"/>
        <v>9.5000000000000001E-2</v>
      </c>
      <c r="Q2662" s="13" t="s">
        <v>8246</v>
      </c>
      <c r="R2662" s="15">
        <f t="shared" si="167"/>
        <v>3.8</v>
      </c>
      <c r="S2662" t="s">
        <v>8319</v>
      </c>
      <c r="T2662" t="s">
        <v>8355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 s="13" t="s">
        <v>8224</v>
      </c>
      <c r="E2663">
        <v>5000</v>
      </c>
      <c r="F2663">
        <v>5145</v>
      </c>
      <c r="G2663" t="s">
        <v>8219</v>
      </c>
      <c r="H2663">
        <v>1382742010</v>
      </c>
      <c r="I2663" s="9">
        <f t="shared" si="164"/>
        <v>41572.958449074074</v>
      </c>
      <c r="J2663">
        <v>1380150010</v>
      </c>
      <c r="K2663" s="9">
        <f t="shared" si="165"/>
        <v>41542.958449074074</v>
      </c>
      <c r="L2663" t="b">
        <v>0</v>
      </c>
      <c r="M2663">
        <v>60</v>
      </c>
      <c r="N2663" t="b">
        <v>1</v>
      </c>
      <c r="O2663" t="s">
        <v>8302</v>
      </c>
      <c r="P2663" s="5">
        <f t="shared" si="166"/>
        <v>102.89999999999999</v>
      </c>
      <c r="Q2663" s="13" t="s">
        <v>8246</v>
      </c>
      <c r="R2663" s="15">
        <f t="shared" si="167"/>
        <v>85.75</v>
      </c>
      <c r="S2663" t="s">
        <v>8319</v>
      </c>
      <c r="T2663" t="s">
        <v>8356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 s="13" t="s">
        <v>8224</v>
      </c>
      <c r="E2664">
        <v>20000</v>
      </c>
      <c r="F2664">
        <v>21360</v>
      </c>
      <c r="G2664" t="s">
        <v>8219</v>
      </c>
      <c r="H2664">
        <v>1440179713</v>
      </c>
      <c r="I2664" s="9">
        <f t="shared" si="164"/>
        <v>42237.746678240743</v>
      </c>
      <c r="J2664">
        <v>1437587713</v>
      </c>
      <c r="K2664" s="9">
        <f t="shared" si="165"/>
        <v>42207.746678240743</v>
      </c>
      <c r="L2664" t="b">
        <v>0</v>
      </c>
      <c r="M2664">
        <v>80</v>
      </c>
      <c r="N2664" t="b">
        <v>1</v>
      </c>
      <c r="O2664" t="s">
        <v>8302</v>
      </c>
      <c r="P2664" s="5">
        <f t="shared" si="166"/>
        <v>106.80000000000001</v>
      </c>
      <c r="Q2664" s="13" t="s">
        <v>8246</v>
      </c>
      <c r="R2664" s="15">
        <f t="shared" si="167"/>
        <v>267</v>
      </c>
      <c r="S2664" t="s">
        <v>8319</v>
      </c>
      <c r="T2664" t="s">
        <v>8356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 s="13" t="s">
        <v>8229</v>
      </c>
      <c r="E2665">
        <v>20000</v>
      </c>
      <c r="F2665">
        <v>20919.25</v>
      </c>
      <c r="G2665" t="s">
        <v>8219</v>
      </c>
      <c r="H2665">
        <v>1441378800</v>
      </c>
      <c r="I2665" s="9">
        <f t="shared" si="164"/>
        <v>42251.625</v>
      </c>
      <c r="J2665">
        <v>1438873007</v>
      </c>
      <c r="K2665" s="9">
        <f t="shared" si="165"/>
        <v>42222.622766203705</v>
      </c>
      <c r="L2665" t="b">
        <v>0</v>
      </c>
      <c r="M2665">
        <v>56</v>
      </c>
      <c r="N2665" t="b">
        <v>1</v>
      </c>
      <c r="O2665" t="s">
        <v>8302</v>
      </c>
      <c r="P2665" s="5">
        <f t="shared" si="166"/>
        <v>104.59625</v>
      </c>
      <c r="Q2665" s="13" t="s">
        <v>8251</v>
      </c>
      <c r="R2665" s="15">
        <f t="shared" si="167"/>
        <v>373.55803571428572</v>
      </c>
      <c r="S2665" t="s">
        <v>8319</v>
      </c>
      <c r="T2665" t="s">
        <v>8356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 s="13" t="s">
        <v>8224</v>
      </c>
      <c r="E2666">
        <v>17500</v>
      </c>
      <c r="F2666">
        <v>18100</v>
      </c>
      <c r="G2666" t="s">
        <v>8219</v>
      </c>
      <c r="H2666">
        <v>1449644340</v>
      </c>
      <c r="I2666" s="9">
        <f t="shared" si="164"/>
        <v>42347.290972222225</v>
      </c>
      <c r="J2666">
        <v>1446683797</v>
      </c>
      <c r="K2666" s="9">
        <f t="shared" si="165"/>
        <v>42313.02542824074</v>
      </c>
      <c r="L2666" t="b">
        <v>0</v>
      </c>
      <c r="M2666">
        <v>104</v>
      </c>
      <c r="N2666" t="b">
        <v>1</v>
      </c>
      <c r="O2666" t="s">
        <v>8302</v>
      </c>
      <c r="P2666" s="5">
        <f t="shared" si="166"/>
        <v>103.42857142857143</v>
      </c>
      <c r="Q2666" s="13" t="s">
        <v>8246</v>
      </c>
      <c r="R2666" s="15">
        <f t="shared" si="167"/>
        <v>174.03846153846155</v>
      </c>
      <c r="S2666" t="s">
        <v>8319</v>
      </c>
      <c r="T2666" t="s">
        <v>8356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 s="13" t="s">
        <v>8224</v>
      </c>
      <c r="E2667">
        <v>3500</v>
      </c>
      <c r="F2667">
        <v>4310</v>
      </c>
      <c r="G2667" t="s">
        <v>8219</v>
      </c>
      <c r="H2667">
        <v>1430774974</v>
      </c>
      <c r="I2667" s="9">
        <f t="shared" si="164"/>
        <v>42128.895532407405</v>
      </c>
      <c r="J2667">
        <v>1426886974</v>
      </c>
      <c r="K2667" s="9">
        <f t="shared" si="165"/>
        <v>42083.895532407405</v>
      </c>
      <c r="L2667" t="b">
        <v>0</v>
      </c>
      <c r="M2667">
        <v>46</v>
      </c>
      <c r="N2667" t="b">
        <v>1</v>
      </c>
      <c r="O2667" t="s">
        <v>8302</v>
      </c>
      <c r="P2667" s="5">
        <f t="shared" si="166"/>
        <v>123.14285714285715</v>
      </c>
      <c r="Q2667" s="13" t="s">
        <v>8246</v>
      </c>
      <c r="R2667" s="15">
        <f t="shared" si="167"/>
        <v>93.695652173913047</v>
      </c>
      <c r="S2667" t="s">
        <v>8319</v>
      </c>
      <c r="T2667" t="s">
        <v>8356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 s="13" t="s">
        <v>8224</v>
      </c>
      <c r="E2668">
        <v>10000</v>
      </c>
      <c r="F2668">
        <v>15929.51</v>
      </c>
      <c r="G2668" t="s">
        <v>8219</v>
      </c>
      <c r="H2668">
        <v>1443214800</v>
      </c>
      <c r="I2668" s="9">
        <f t="shared" si="164"/>
        <v>42272.875</v>
      </c>
      <c r="J2668">
        <v>1440008439</v>
      </c>
      <c r="K2668" s="9">
        <f t="shared" si="165"/>
        <v>42235.764340277776</v>
      </c>
      <c r="L2668" t="b">
        <v>0</v>
      </c>
      <c r="M2668">
        <v>206</v>
      </c>
      <c r="N2668" t="b">
        <v>1</v>
      </c>
      <c r="O2668" t="s">
        <v>8302</v>
      </c>
      <c r="P2668" s="5">
        <f t="shared" si="166"/>
        <v>159.29509999999999</v>
      </c>
      <c r="Q2668" s="13" t="s">
        <v>8246</v>
      </c>
      <c r="R2668" s="15">
        <f t="shared" si="167"/>
        <v>77.327718446601949</v>
      </c>
      <c r="S2668" t="s">
        <v>8319</v>
      </c>
      <c r="T2668" t="s">
        <v>8356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 s="13" t="s">
        <v>8224</v>
      </c>
      <c r="E2669">
        <v>1500</v>
      </c>
      <c r="F2669">
        <v>1660</v>
      </c>
      <c r="G2669" t="s">
        <v>8219</v>
      </c>
      <c r="H2669">
        <v>1455142416</v>
      </c>
      <c r="I2669" s="9">
        <f t="shared" si="164"/>
        <v>42410.926111111112</v>
      </c>
      <c r="J2669">
        <v>1452550416</v>
      </c>
      <c r="K2669" s="9">
        <f t="shared" si="165"/>
        <v>42380.926111111112</v>
      </c>
      <c r="L2669" t="b">
        <v>0</v>
      </c>
      <c r="M2669">
        <v>18</v>
      </c>
      <c r="N2669" t="b">
        <v>1</v>
      </c>
      <c r="O2669" t="s">
        <v>8302</v>
      </c>
      <c r="P2669" s="5">
        <f t="shared" si="166"/>
        <v>110.66666666666667</v>
      </c>
      <c r="Q2669" s="13" t="s">
        <v>8246</v>
      </c>
      <c r="R2669" s="15">
        <f t="shared" si="167"/>
        <v>92.222222222222229</v>
      </c>
      <c r="S2669" t="s">
        <v>8319</v>
      </c>
      <c r="T2669" t="s">
        <v>8356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 s="13" t="s">
        <v>8229</v>
      </c>
      <c r="E2670">
        <v>1000</v>
      </c>
      <c r="F2670">
        <v>1707</v>
      </c>
      <c r="G2670" t="s">
        <v>8219</v>
      </c>
      <c r="H2670">
        <v>1447079520</v>
      </c>
      <c r="I2670" s="9">
        <f t="shared" si="164"/>
        <v>42317.60555555555</v>
      </c>
      <c r="J2670">
        <v>1443449265</v>
      </c>
      <c r="K2670" s="9">
        <f t="shared" si="165"/>
        <v>42275.588715277772</v>
      </c>
      <c r="L2670" t="b">
        <v>0</v>
      </c>
      <c r="M2670">
        <v>28</v>
      </c>
      <c r="N2670" t="b">
        <v>1</v>
      </c>
      <c r="O2670" t="s">
        <v>8302</v>
      </c>
      <c r="P2670" s="5">
        <f t="shared" si="166"/>
        <v>170.70000000000002</v>
      </c>
      <c r="Q2670" s="13" t="s">
        <v>8251</v>
      </c>
      <c r="R2670" s="15">
        <f t="shared" si="167"/>
        <v>60.964285714285715</v>
      </c>
      <c r="S2670" t="s">
        <v>8319</v>
      </c>
      <c r="T2670" t="s">
        <v>8356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 s="13" t="s">
        <v>8224</v>
      </c>
      <c r="E2671">
        <v>800</v>
      </c>
      <c r="F2671">
        <v>1001</v>
      </c>
      <c r="G2671" t="s">
        <v>8219</v>
      </c>
      <c r="H2671">
        <v>1452387096</v>
      </c>
      <c r="I2671" s="9">
        <f t="shared" si="164"/>
        <v>42379.035833333335</v>
      </c>
      <c r="J2671">
        <v>1447203096</v>
      </c>
      <c r="K2671" s="9">
        <f t="shared" si="165"/>
        <v>42319.035833333335</v>
      </c>
      <c r="L2671" t="b">
        <v>0</v>
      </c>
      <c r="M2671">
        <v>11</v>
      </c>
      <c r="N2671" t="b">
        <v>1</v>
      </c>
      <c r="O2671" t="s">
        <v>8302</v>
      </c>
      <c r="P2671" s="5">
        <f t="shared" si="166"/>
        <v>125.125</v>
      </c>
      <c r="Q2671" s="13" t="s">
        <v>8246</v>
      </c>
      <c r="R2671" s="15">
        <f t="shared" si="167"/>
        <v>91</v>
      </c>
      <c r="S2671" t="s">
        <v>8319</v>
      </c>
      <c r="T2671" t="s">
        <v>8356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 s="13" t="s">
        <v>8226</v>
      </c>
      <c r="E2672">
        <v>38888</v>
      </c>
      <c r="F2672">
        <v>2495</v>
      </c>
      <c r="G2672" t="s">
        <v>8221</v>
      </c>
      <c r="H2672">
        <v>1406593780</v>
      </c>
      <c r="I2672" s="9">
        <f t="shared" si="164"/>
        <v>41849.020601851851</v>
      </c>
      <c r="J2672">
        <v>1404174580</v>
      </c>
      <c r="K2672" s="9">
        <f t="shared" si="165"/>
        <v>41821.020601851851</v>
      </c>
      <c r="L2672" t="b">
        <v>1</v>
      </c>
      <c r="M2672">
        <v>60</v>
      </c>
      <c r="N2672" t="b">
        <v>0</v>
      </c>
      <c r="O2672" t="s">
        <v>8302</v>
      </c>
      <c r="P2672" s="5">
        <f t="shared" si="166"/>
        <v>6.4158609339642041</v>
      </c>
      <c r="Q2672" s="13" t="s">
        <v>8248</v>
      </c>
      <c r="R2672" s="15">
        <f t="shared" si="167"/>
        <v>41.583333333333336</v>
      </c>
      <c r="S2672" t="s">
        <v>8319</v>
      </c>
      <c r="T2672" t="s">
        <v>8356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 s="13" t="s">
        <v>8224</v>
      </c>
      <c r="E2673">
        <v>25000</v>
      </c>
      <c r="F2673">
        <v>2836</v>
      </c>
      <c r="G2673" t="s">
        <v>8221</v>
      </c>
      <c r="H2673">
        <v>1419017880</v>
      </c>
      <c r="I2673" s="9">
        <f t="shared" si="164"/>
        <v>41992.818055555559</v>
      </c>
      <c r="J2673">
        <v>1416419916</v>
      </c>
      <c r="K2673" s="9">
        <f t="shared" si="165"/>
        <v>41962.749027777783</v>
      </c>
      <c r="L2673" t="b">
        <v>1</v>
      </c>
      <c r="M2673">
        <v>84</v>
      </c>
      <c r="N2673" t="b">
        <v>0</v>
      </c>
      <c r="O2673" t="s">
        <v>8302</v>
      </c>
      <c r="P2673" s="5">
        <f t="shared" si="166"/>
        <v>11.343999999999999</v>
      </c>
      <c r="Q2673" s="13" t="s">
        <v>8246</v>
      </c>
      <c r="R2673" s="15">
        <f t="shared" si="167"/>
        <v>33.761904761904759</v>
      </c>
      <c r="S2673" t="s">
        <v>8319</v>
      </c>
      <c r="T2673" t="s">
        <v>8356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 s="13" t="s">
        <v>8224</v>
      </c>
      <c r="E2674">
        <v>10000</v>
      </c>
      <c r="F2674">
        <v>3319</v>
      </c>
      <c r="G2674" t="s">
        <v>8221</v>
      </c>
      <c r="H2674">
        <v>1451282400</v>
      </c>
      <c r="I2674" s="9">
        <f t="shared" si="164"/>
        <v>42366.25</v>
      </c>
      <c r="J2674">
        <v>1449436390</v>
      </c>
      <c r="K2674" s="9">
        <f t="shared" si="165"/>
        <v>42344.884143518517</v>
      </c>
      <c r="L2674" t="b">
        <v>1</v>
      </c>
      <c r="M2674">
        <v>47</v>
      </c>
      <c r="N2674" t="b">
        <v>0</v>
      </c>
      <c r="O2674" t="s">
        <v>8302</v>
      </c>
      <c r="P2674" s="5">
        <f t="shared" si="166"/>
        <v>33.19</v>
      </c>
      <c r="Q2674" s="13" t="s">
        <v>8246</v>
      </c>
      <c r="R2674" s="15">
        <f t="shared" si="167"/>
        <v>70.61702127659575</v>
      </c>
      <c r="S2674" t="s">
        <v>8319</v>
      </c>
      <c r="T2674" t="s">
        <v>8356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 s="13" t="s">
        <v>8224</v>
      </c>
      <c r="E2675">
        <v>40000</v>
      </c>
      <c r="F2675">
        <v>11032</v>
      </c>
      <c r="G2675" t="s">
        <v>8221</v>
      </c>
      <c r="H2675">
        <v>1414622700</v>
      </c>
      <c r="I2675" s="9">
        <f t="shared" si="164"/>
        <v>41941.947916666664</v>
      </c>
      <c r="J2675">
        <v>1412081999</v>
      </c>
      <c r="K2675" s="9">
        <f t="shared" si="165"/>
        <v>41912.541655092595</v>
      </c>
      <c r="L2675" t="b">
        <v>1</v>
      </c>
      <c r="M2675">
        <v>66</v>
      </c>
      <c r="N2675" t="b">
        <v>0</v>
      </c>
      <c r="O2675" t="s">
        <v>8302</v>
      </c>
      <c r="P2675" s="5">
        <f t="shared" si="166"/>
        <v>27.58</v>
      </c>
      <c r="Q2675" s="13" t="s">
        <v>8246</v>
      </c>
      <c r="R2675" s="15">
        <f t="shared" si="167"/>
        <v>167.15151515151516</v>
      </c>
      <c r="S2675" t="s">
        <v>8319</v>
      </c>
      <c r="T2675" t="s">
        <v>8356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 s="13" t="s">
        <v>8224</v>
      </c>
      <c r="E2676">
        <v>35000</v>
      </c>
      <c r="F2676">
        <v>21994</v>
      </c>
      <c r="G2676" t="s">
        <v>8221</v>
      </c>
      <c r="H2676">
        <v>1467694740</v>
      </c>
      <c r="I2676" s="9">
        <f t="shared" si="164"/>
        <v>42556.207638888889</v>
      </c>
      <c r="J2676">
        <v>1465398670</v>
      </c>
      <c r="K2676" s="9">
        <f t="shared" si="165"/>
        <v>42529.632754629631</v>
      </c>
      <c r="L2676" t="b">
        <v>1</v>
      </c>
      <c r="M2676">
        <v>171</v>
      </c>
      <c r="N2676" t="b">
        <v>0</v>
      </c>
      <c r="O2676" t="s">
        <v>8302</v>
      </c>
      <c r="P2676" s="5">
        <f t="shared" si="166"/>
        <v>62.839999999999996</v>
      </c>
      <c r="Q2676" s="13" t="s">
        <v>8246</v>
      </c>
      <c r="R2676" s="15">
        <f t="shared" si="167"/>
        <v>128.61988304093566</v>
      </c>
      <c r="S2676" t="s">
        <v>8319</v>
      </c>
      <c r="T2676" t="s">
        <v>8356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 s="13" t="s">
        <v>8224</v>
      </c>
      <c r="E2677">
        <v>25000</v>
      </c>
      <c r="F2677">
        <v>1897</v>
      </c>
      <c r="G2677" t="s">
        <v>8221</v>
      </c>
      <c r="H2677">
        <v>1415655289</v>
      </c>
      <c r="I2677" s="9">
        <f t="shared" si="164"/>
        <v>41953.899178240739</v>
      </c>
      <c r="J2677">
        <v>1413059689</v>
      </c>
      <c r="K2677" s="9">
        <f t="shared" si="165"/>
        <v>41923.857511574075</v>
      </c>
      <c r="L2677" t="b">
        <v>1</v>
      </c>
      <c r="M2677">
        <v>29</v>
      </c>
      <c r="N2677" t="b">
        <v>0</v>
      </c>
      <c r="O2677" t="s">
        <v>8302</v>
      </c>
      <c r="P2677" s="5">
        <f t="shared" si="166"/>
        <v>7.5880000000000001</v>
      </c>
      <c r="Q2677" s="13" t="s">
        <v>8246</v>
      </c>
      <c r="R2677" s="15">
        <f t="shared" si="167"/>
        <v>65.41379310344827</v>
      </c>
      <c r="S2677" t="s">
        <v>8319</v>
      </c>
      <c r="T2677" t="s">
        <v>8356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 s="13" t="s">
        <v>8229</v>
      </c>
      <c r="E2678">
        <v>2100</v>
      </c>
      <c r="F2678">
        <v>1058</v>
      </c>
      <c r="G2678" t="s">
        <v>8221</v>
      </c>
      <c r="H2678">
        <v>1463929174</v>
      </c>
      <c r="I2678" s="9">
        <f t="shared" si="164"/>
        <v>42512.624699074076</v>
      </c>
      <c r="J2678">
        <v>1461337174</v>
      </c>
      <c r="K2678" s="9">
        <f t="shared" si="165"/>
        <v>42482.624699074076</v>
      </c>
      <c r="L2678" t="b">
        <v>0</v>
      </c>
      <c r="M2678">
        <v>9</v>
      </c>
      <c r="N2678" t="b">
        <v>0</v>
      </c>
      <c r="O2678" t="s">
        <v>8302</v>
      </c>
      <c r="P2678" s="5">
        <f t="shared" si="166"/>
        <v>50.38095238095238</v>
      </c>
      <c r="Q2678" s="13" t="s">
        <v>8251</v>
      </c>
      <c r="R2678" s="15">
        <f t="shared" si="167"/>
        <v>117.55555555555556</v>
      </c>
      <c r="S2678" t="s">
        <v>8319</v>
      </c>
      <c r="T2678" t="s">
        <v>8356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 s="13" t="s">
        <v>8224</v>
      </c>
      <c r="E2679">
        <v>19500</v>
      </c>
      <c r="F2679">
        <v>3415</v>
      </c>
      <c r="G2679" t="s">
        <v>8221</v>
      </c>
      <c r="H2679">
        <v>1404348143</v>
      </c>
      <c r="I2679" s="9">
        <f t="shared" si="164"/>
        <v>41823.029432870368</v>
      </c>
      <c r="J2679">
        <v>1401756143</v>
      </c>
      <c r="K2679" s="9">
        <f t="shared" si="165"/>
        <v>41793.029432870368</v>
      </c>
      <c r="L2679" t="b">
        <v>0</v>
      </c>
      <c r="M2679">
        <v>27</v>
      </c>
      <c r="N2679" t="b">
        <v>0</v>
      </c>
      <c r="O2679" t="s">
        <v>8302</v>
      </c>
      <c r="P2679" s="5">
        <f t="shared" si="166"/>
        <v>17.512820512820511</v>
      </c>
      <c r="Q2679" s="13" t="s">
        <v>8246</v>
      </c>
      <c r="R2679" s="15">
        <f t="shared" si="167"/>
        <v>126.48148148148148</v>
      </c>
      <c r="S2679" t="s">
        <v>8319</v>
      </c>
      <c r="T2679" t="s">
        <v>8356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 s="13" t="s">
        <v>8227</v>
      </c>
      <c r="E2680">
        <v>8000000</v>
      </c>
      <c r="F2680">
        <v>1100</v>
      </c>
      <c r="G2680" t="s">
        <v>8221</v>
      </c>
      <c r="H2680">
        <v>1443121765</v>
      </c>
      <c r="I2680" s="9">
        <f t="shared" si="164"/>
        <v>42271.798206018517</v>
      </c>
      <c r="J2680">
        <v>1440529765</v>
      </c>
      <c r="K2680" s="9">
        <f t="shared" si="165"/>
        <v>42241.798206018517</v>
      </c>
      <c r="L2680" t="b">
        <v>0</v>
      </c>
      <c r="M2680">
        <v>2</v>
      </c>
      <c r="N2680" t="b">
        <v>0</v>
      </c>
      <c r="O2680" t="s">
        <v>8302</v>
      </c>
      <c r="P2680" s="5">
        <f t="shared" si="166"/>
        <v>1.375E-2</v>
      </c>
      <c r="Q2680" s="13" t="s">
        <v>8249</v>
      </c>
      <c r="R2680" s="15">
        <f t="shared" si="167"/>
        <v>550</v>
      </c>
      <c r="S2680" t="s">
        <v>8319</v>
      </c>
      <c r="T2680" t="s">
        <v>8356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 s="13" t="s">
        <v>8224</v>
      </c>
      <c r="E2681">
        <v>40000</v>
      </c>
      <c r="F2681">
        <v>132</v>
      </c>
      <c r="G2681" t="s">
        <v>8221</v>
      </c>
      <c r="H2681">
        <v>1425081694</v>
      </c>
      <c r="I2681" s="9">
        <f t="shared" si="164"/>
        <v>42063.001087962963</v>
      </c>
      <c r="J2681">
        <v>1422489694</v>
      </c>
      <c r="K2681" s="9">
        <f t="shared" si="165"/>
        <v>42033.001087962963</v>
      </c>
      <c r="L2681" t="b">
        <v>0</v>
      </c>
      <c r="M2681">
        <v>3</v>
      </c>
      <c r="N2681" t="b">
        <v>0</v>
      </c>
      <c r="O2681" t="s">
        <v>8302</v>
      </c>
      <c r="P2681" s="5">
        <f t="shared" si="166"/>
        <v>0.33</v>
      </c>
      <c r="Q2681" s="13" t="s">
        <v>8246</v>
      </c>
      <c r="R2681" s="15">
        <f t="shared" si="167"/>
        <v>44</v>
      </c>
      <c r="S2681" t="s">
        <v>8319</v>
      </c>
      <c r="T2681" t="s">
        <v>8356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 s="13" t="s">
        <v>8227</v>
      </c>
      <c r="E2682">
        <v>32000</v>
      </c>
      <c r="F2682">
        <v>276</v>
      </c>
      <c r="G2682" t="s">
        <v>8221</v>
      </c>
      <c r="H2682">
        <v>1459915491</v>
      </c>
      <c r="I2682" s="9">
        <f t="shared" si="164"/>
        <v>42466.170034722221</v>
      </c>
      <c r="J2682">
        <v>1457327091</v>
      </c>
      <c r="K2682" s="9">
        <f t="shared" si="165"/>
        <v>42436.211701388893</v>
      </c>
      <c r="L2682" t="b">
        <v>0</v>
      </c>
      <c r="M2682">
        <v>4</v>
      </c>
      <c r="N2682" t="b">
        <v>0</v>
      </c>
      <c r="O2682" t="s">
        <v>8302</v>
      </c>
      <c r="P2682" s="5">
        <f t="shared" si="166"/>
        <v>0.86250000000000004</v>
      </c>
      <c r="Q2682" s="13" t="s">
        <v>8249</v>
      </c>
      <c r="R2682" s="15">
        <f t="shared" si="167"/>
        <v>69</v>
      </c>
      <c r="S2682" t="s">
        <v>8319</v>
      </c>
      <c r="T2682" t="s">
        <v>8356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13" t="s">
        <v>8224</v>
      </c>
      <c r="E2683">
        <v>8000</v>
      </c>
      <c r="F2683">
        <v>55</v>
      </c>
      <c r="G2683" t="s">
        <v>8221</v>
      </c>
      <c r="H2683">
        <v>1405027750</v>
      </c>
      <c r="I2683" s="9">
        <f t="shared" si="164"/>
        <v>41830.895254629628</v>
      </c>
      <c r="J2683">
        <v>1402867750</v>
      </c>
      <c r="K2683" s="9">
        <f t="shared" si="165"/>
        <v>41805.895254629628</v>
      </c>
      <c r="L2683" t="b">
        <v>0</v>
      </c>
      <c r="M2683">
        <v>2</v>
      </c>
      <c r="N2683" t="b">
        <v>0</v>
      </c>
      <c r="O2683" t="s">
        <v>8284</v>
      </c>
      <c r="P2683" s="5">
        <f t="shared" si="166"/>
        <v>0.6875</v>
      </c>
      <c r="Q2683" s="13" t="s">
        <v>8246</v>
      </c>
      <c r="R2683" s="15">
        <f t="shared" si="167"/>
        <v>27.5</v>
      </c>
      <c r="S2683" t="s">
        <v>8336</v>
      </c>
      <c r="T2683" t="s">
        <v>8337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13" t="s">
        <v>8224</v>
      </c>
      <c r="E2684">
        <v>6000</v>
      </c>
      <c r="F2684">
        <v>1698</v>
      </c>
      <c r="G2684" t="s">
        <v>8221</v>
      </c>
      <c r="H2684">
        <v>1416635940</v>
      </c>
      <c r="I2684" s="9">
        <f t="shared" si="164"/>
        <v>41965.249305555553</v>
      </c>
      <c r="J2684">
        <v>1413838540</v>
      </c>
      <c r="K2684" s="9">
        <f t="shared" si="165"/>
        <v>41932.871990740743</v>
      </c>
      <c r="L2684" t="b">
        <v>0</v>
      </c>
      <c r="M2684">
        <v>20</v>
      </c>
      <c r="N2684" t="b">
        <v>0</v>
      </c>
      <c r="O2684" t="s">
        <v>8284</v>
      </c>
      <c r="P2684" s="5">
        <f t="shared" si="166"/>
        <v>28.299999999999997</v>
      </c>
      <c r="Q2684" s="13" t="s">
        <v>8246</v>
      </c>
      <c r="R2684" s="15">
        <f t="shared" si="167"/>
        <v>84.9</v>
      </c>
      <c r="S2684" t="s">
        <v>8336</v>
      </c>
      <c r="T2684" t="s">
        <v>8337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13" t="s">
        <v>8224</v>
      </c>
      <c r="E2685">
        <v>15000</v>
      </c>
      <c r="F2685">
        <v>36</v>
      </c>
      <c r="G2685" t="s">
        <v>8221</v>
      </c>
      <c r="H2685">
        <v>1425233240</v>
      </c>
      <c r="I2685" s="9">
        <f t="shared" si="164"/>
        <v>42064.75509259259</v>
      </c>
      <c r="J2685">
        <v>1422641240</v>
      </c>
      <c r="K2685" s="9">
        <f t="shared" si="165"/>
        <v>42034.75509259259</v>
      </c>
      <c r="L2685" t="b">
        <v>0</v>
      </c>
      <c r="M2685">
        <v>3</v>
      </c>
      <c r="N2685" t="b">
        <v>0</v>
      </c>
      <c r="O2685" t="s">
        <v>8284</v>
      </c>
      <c r="P2685" s="5">
        <f t="shared" si="166"/>
        <v>0.24</v>
      </c>
      <c r="Q2685" s="13" t="s">
        <v>8246</v>
      </c>
      <c r="R2685" s="15">
        <f t="shared" si="167"/>
        <v>12</v>
      </c>
      <c r="S2685" t="s">
        <v>8336</v>
      </c>
      <c r="T2685" t="s">
        <v>8337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13" t="s">
        <v>8224</v>
      </c>
      <c r="E2686">
        <v>70000</v>
      </c>
      <c r="F2686">
        <v>800</v>
      </c>
      <c r="G2686" t="s">
        <v>8221</v>
      </c>
      <c r="H2686">
        <v>1407621425</v>
      </c>
      <c r="I2686" s="9">
        <f t="shared" si="164"/>
        <v>41860.914641203701</v>
      </c>
      <c r="J2686">
        <v>1404165425</v>
      </c>
      <c r="K2686" s="9">
        <f t="shared" si="165"/>
        <v>41820.914641203701</v>
      </c>
      <c r="L2686" t="b">
        <v>0</v>
      </c>
      <c r="M2686">
        <v>4</v>
      </c>
      <c r="N2686" t="b">
        <v>0</v>
      </c>
      <c r="O2686" t="s">
        <v>8284</v>
      </c>
      <c r="P2686" s="5">
        <f t="shared" si="166"/>
        <v>1.1428571428571428</v>
      </c>
      <c r="Q2686" s="13" t="s">
        <v>8246</v>
      </c>
      <c r="R2686" s="15">
        <f t="shared" si="167"/>
        <v>200</v>
      </c>
      <c r="S2686" t="s">
        <v>8336</v>
      </c>
      <c r="T2686" t="s">
        <v>8337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13" t="s">
        <v>8224</v>
      </c>
      <c r="E2687">
        <v>50000</v>
      </c>
      <c r="F2687">
        <v>10</v>
      </c>
      <c r="G2687" t="s">
        <v>8221</v>
      </c>
      <c r="H2687">
        <v>1430149330</v>
      </c>
      <c r="I2687" s="9">
        <f t="shared" si="164"/>
        <v>42121.654282407413</v>
      </c>
      <c r="J2687">
        <v>1424968930</v>
      </c>
      <c r="K2687" s="9">
        <f t="shared" si="165"/>
        <v>42061.69594907407</v>
      </c>
      <c r="L2687" t="b">
        <v>0</v>
      </c>
      <c r="M2687">
        <v>1</v>
      </c>
      <c r="N2687" t="b">
        <v>0</v>
      </c>
      <c r="O2687" t="s">
        <v>8284</v>
      </c>
      <c r="P2687" s="5">
        <f t="shared" si="166"/>
        <v>0.02</v>
      </c>
      <c r="Q2687" s="13" t="s">
        <v>8246</v>
      </c>
      <c r="R2687" s="15">
        <f t="shared" si="167"/>
        <v>10</v>
      </c>
      <c r="S2687" t="s">
        <v>8336</v>
      </c>
      <c r="T2687" t="s">
        <v>8337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13" t="s">
        <v>8224</v>
      </c>
      <c r="E2688">
        <v>30000</v>
      </c>
      <c r="F2688">
        <v>0</v>
      </c>
      <c r="G2688" t="s">
        <v>8221</v>
      </c>
      <c r="H2688">
        <v>1412119423</v>
      </c>
      <c r="I2688" s="9">
        <f t="shared" si="164"/>
        <v>41912.974803240737</v>
      </c>
      <c r="J2688">
        <v>1410391423</v>
      </c>
      <c r="K2688" s="9">
        <f t="shared" si="165"/>
        <v>41892.974803240737</v>
      </c>
      <c r="L2688" t="b">
        <v>0</v>
      </c>
      <c r="M2688">
        <v>0</v>
      </c>
      <c r="N2688" t="b">
        <v>0</v>
      </c>
      <c r="O2688" t="s">
        <v>8284</v>
      </c>
      <c r="P2688" s="5">
        <f t="shared" si="166"/>
        <v>0</v>
      </c>
      <c r="Q2688" s="13" t="s">
        <v>8246</v>
      </c>
      <c r="R2688" s="15" t="str">
        <f t="shared" si="167"/>
        <v>0</v>
      </c>
      <c r="S2688" t="s">
        <v>8336</v>
      </c>
      <c r="T2688" t="s">
        <v>8337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13" t="s">
        <v>8224</v>
      </c>
      <c r="E2689">
        <v>15000</v>
      </c>
      <c r="F2689">
        <v>0</v>
      </c>
      <c r="G2689" t="s">
        <v>8221</v>
      </c>
      <c r="H2689">
        <v>1435591318</v>
      </c>
      <c r="I2689" s="9">
        <f t="shared" si="164"/>
        <v>42184.64025462963</v>
      </c>
      <c r="J2689">
        <v>1432999318</v>
      </c>
      <c r="K2689" s="9">
        <f t="shared" si="165"/>
        <v>42154.64025462963</v>
      </c>
      <c r="L2689" t="b">
        <v>0</v>
      </c>
      <c r="M2689">
        <v>0</v>
      </c>
      <c r="N2689" t="b">
        <v>0</v>
      </c>
      <c r="O2689" t="s">
        <v>8284</v>
      </c>
      <c r="P2689" s="5">
        <f t="shared" si="166"/>
        <v>0</v>
      </c>
      <c r="Q2689" s="13" t="s">
        <v>8246</v>
      </c>
      <c r="R2689" s="15" t="str">
        <f t="shared" si="167"/>
        <v>0</v>
      </c>
      <c r="S2689" t="s">
        <v>8336</v>
      </c>
      <c r="T2689" t="s">
        <v>8337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13" t="s">
        <v>8224</v>
      </c>
      <c r="E2690">
        <v>50000</v>
      </c>
      <c r="F2690">
        <v>74</v>
      </c>
      <c r="G2690" t="s">
        <v>8221</v>
      </c>
      <c r="H2690">
        <v>1424746800</v>
      </c>
      <c r="I2690" s="9">
        <f t="shared" ref="I2690:I2753" si="168">(((H2690/60)/60)/24)+DATE(1970,1,1)</f>
        <v>42059.125</v>
      </c>
      <c r="J2690">
        <v>1422067870</v>
      </c>
      <c r="K2690" s="9">
        <f t="shared" ref="K2690:K2753" si="169">(((J2690/60)/60)/24)+DATE(1970,1,1)</f>
        <v>42028.118865740747</v>
      </c>
      <c r="L2690" t="b">
        <v>0</v>
      </c>
      <c r="M2690">
        <v>14</v>
      </c>
      <c r="N2690" t="b">
        <v>0</v>
      </c>
      <c r="O2690" t="s">
        <v>8284</v>
      </c>
      <c r="P2690" s="5">
        <f t="shared" ref="P2690:P2753" si="170">F2690/E2690*100</f>
        <v>0.14799999999999999</v>
      </c>
      <c r="Q2690" s="13" t="s">
        <v>8246</v>
      </c>
      <c r="R2690" s="15">
        <f t="shared" ref="R2690:R2753" si="171">IF(M2690&gt;0,F2690/M2690,"0")</f>
        <v>5.2857142857142856</v>
      </c>
      <c r="S2690" t="s">
        <v>8336</v>
      </c>
      <c r="T2690" t="s">
        <v>8337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13" t="s">
        <v>8224</v>
      </c>
      <c r="E2691">
        <v>35000</v>
      </c>
      <c r="F2691">
        <v>1</v>
      </c>
      <c r="G2691" t="s">
        <v>8221</v>
      </c>
      <c r="H2691">
        <v>1469919890</v>
      </c>
      <c r="I2691" s="9">
        <f t="shared" si="168"/>
        <v>42581.961689814809</v>
      </c>
      <c r="J2691">
        <v>1467327890</v>
      </c>
      <c r="K2691" s="9">
        <f t="shared" si="169"/>
        <v>42551.961689814809</v>
      </c>
      <c r="L2691" t="b">
        <v>0</v>
      </c>
      <c r="M2691">
        <v>1</v>
      </c>
      <c r="N2691" t="b">
        <v>0</v>
      </c>
      <c r="O2691" t="s">
        <v>8284</v>
      </c>
      <c r="P2691" s="5">
        <f t="shared" si="170"/>
        <v>2.8571428571428571E-3</v>
      </c>
      <c r="Q2691" s="13" t="s">
        <v>8246</v>
      </c>
      <c r="R2691" s="15">
        <f t="shared" si="171"/>
        <v>1</v>
      </c>
      <c r="S2691" t="s">
        <v>8336</v>
      </c>
      <c r="T2691" t="s">
        <v>8337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13" t="s">
        <v>8224</v>
      </c>
      <c r="E2692">
        <v>80000</v>
      </c>
      <c r="F2692">
        <v>8586</v>
      </c>
      <c r="G2692" t="s">
        <v>8221</v>
      </c>
      <c r="H2692">
        <v>1433298676</v>
      </c>
      <c r="I2692" s="9">
        <f t="shared" si="168"/>
        <v>42158.105046296296</v>
      </c>
      <c r="J2692">
        <v>1429410676</v>
      </c>
      <c r="K2692" s="9">
        <f t="shared" si="169"/>
        <v>42113.105046296296</v>
      </c>
      <c r="L2692" t="b">
        <v>0</v>
      </c>
      <c r="M2692">
        <v>118</v>
      </c>
      <c r="N2692" t="b">
        <v>0</v>
      </c>
      <c r="O2692" t="s">
        <v>8284</v>
      </c>
      <c r="P2692" s="5">
        <f t="shared" si="170"/>
        <v>10.7325</v>
      </c>
      <c r="Q2692" s="13" t="s">
        <v>8246</v>
      </c>
      <c r="R2692" s="15">
        <f t="shared" si="171"/>
        <v>72.762711864406782</v>
      </c>
      <c r="S2692" t="s">
        <v>8336</v>
      </c>
      <c r="T2692" t="s">
        <v>8337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13" t="s">
        <v>8229</v>
      </c>
      <c r="E2693">
        <v>65000</v>
      </c>
      <c r="F2693">
        <v>35</v>
      </c>
      <c r="G2693" t="s">
        <v>8221</v>
      </c>
      <c r="H2693">
        <v>1431278557</v>
      </c>
      <c r="I2693" s="9">
        <f t="shared" si="168"/>
        <v>42134.724039351851</v>
      </c>
      <c r="J2693">
        <v>1427390557</v>
      </c>
      <c r="K2693" s="9">
        <f t="shared" si="169"/>
        <v>42089.724039351851</v>
      </c>
      <c r="L2693" t="b">
        <v>0</v>
      </c>
      <c r="M2693">
        <v>2</v>
      </c>
      <c r="N2693" t="b">
        <v>0</v>
      </c>
      <c r="O2693" t="s">
        <v>8284</v>
      </c>
      <c r="P2693" s="5">
        <f t="shared" si="170"/>
        <v>5.3846153846153842E-2</v>
      </c>
      <c r="Q2693" s="13" t="s">
        <v>8251</v>
      </c>
      <c r="R2693" s="15">
        <f t="shared" si="171"/>
        <v>17.5</v>
      </c>
      <c r="S2693" t="s">
        <v>8336</v>
      </c>
      <c r="T2693" t="s">
        <v>8337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13" t="s">
        <v>8224</v>
      </c>
      <c r="E2694">
        <v>3500</v>
      </c>
      <c r="F2694">
        <v>25</v>
      </c>
      <c r="G2694" t="s">
        <v>8221</v>
      </c>
      <c r="H2694">
        <v>1427266860</v>
      </c>
      <c r="I2694" s="9">
        <f t="shared" si="168"/>
        <v>42088.292361111111</v>
      </c>
      <c r="J2694">
        <v>1424678460</v>
      </c>
      <c r="K2694" s="9">
        <f t="shared" si="169"/>
        <v>42058.334027777775</v>
      </c>
      <c r="L2694" t="b">
        <v>0</v>
      </c>
      <c r="M2694">
        <v>1</v>
      </c>
      <c r="N2694" t="b">
        <v>0</v>
      </c>
      <c r="O2694" t="s">
        <v>8284</v>
      </c>
      <c r="P2694" s="5">
        <f t="shared" si="170"/>
        <v>0.7142857142857143</v>
      </c>
      <c r="Q2694" s="13" t="s">
        <v>8246</v>
      </c>
      <c r="R2694" s="15">
        <f t="shared" si="171"/>
        <v>25</v>
      </c>
      <c r="S2694" t="s">
        <v>8336</v>
      </c>
      <c r="T2694" t="s">
        <v>8337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13" t="s">
        <v>8224</v>
      </c>
      <c r="E2695">
        <v>5000</v>
      </c>
      <c r="F2695">
        <v>40</v>
      </c>
      <c r="G2695" t="s">
        <v>8221</v>
      </c>
      <c r="H2695">
        <v>1407899966</v>
      </c>
      <c r="I2695" s="9">
        <f t="shared" si="168"/>
        <v>41864.138495370367</v>
      </c>
      <c r="J2695">
        <v>1405307966</v>
      </c>
      <c r="K2695" s="9">
        <f t="shared" si="169"/>
        <v>41834.138495370367</v>
      </c>
      <c r="L2695" t="b">
        <v>0</v>
      </c>
      <c r="M2695">
        <v>3</v>
      </c>
      <c r="N2695" t="b">
        <v>0</v>
      </c>
      <c r="O2695" t="s">
        <v>8284</v>
      </c>
      <c r="P2695" s="5">
        <f t="shared" si="170"/>
        <v>0.8</v>
      </c>
      <c r="Q2695" s="13" t="s">
        <v>8246</v>
      </c>
      <c r="R2695" s="15">
        <f t="shared" si="171"/>
        <v>13.333333333333334</v>
      </c>
      <c r="S2695" t="s">
        <v>8336</v>
      </c>
      <c r="T2695" t="s">
        <v>8337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13" t="s">
        <v>8224</v>
      </c>
      <c r="E2696">
        <v>30000</v>
      </c>
      <c r="F2696">
        <v>1</v>
      </c>
      <c r="G2696" t="s">
        <v>8221</v>
      </c>
      <c r="H2696">
        <v>1411701739</v>
      </c>
      <c r="I2696" s="9">
        <f t="shared" si="168"/>
        <v>41908.140497685185</v>
      </c>
      <c r="J2696">
        <v>1409109739</v>
      </c>
      <c r="K2696" s="9">
        <f t="shared" si="169"/>
        <v>41878.140497685185</v>
      </c>
      <c r="L2696" t="b">
        <v>0</v>
      </c>
      <c r="M2696">
        <v>1</v>
      </c>
      <c r="N2696" t="b">
        <v>0</v>
      </c>
      <c r="O2696" t="s">
        <v>8284</v>
      </c>
      <c r="P2696" s="5">
        <f t="shared" si="170"/>
        <v>3.3333333333333335E-3</v>
      </c>
      <c r="Q2696" s="13" t="s">
        <v>8246</v>
      </c>
      <c r="R2696" s="15">
        <f t="shared" si="171"/>
        <v>1</v>
      </c>
      <c r="S2696" t="s">
        <v>8336</v>
      </c>
      <c r="T2696" t="s">
        <v>8337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13" t="s">
        <v>8224</v>
      </c>
      <c r="E2697">
        <v>15000</v>
      </c>
      <c r="F2697">
        <v>71</v>
      </c>
      <c r="G2697" t="s">
        <v>8221</v>
      </c>
      <c r="H2697">
        <v>1428981718</v>
      </c>
      <c r="I2697" s="9">
        <f t="shared" si="168"/>
        <v>42108.14025462963</v>
      </c>
      <c r="J2697">
        <v>1423801318</v>
      </c>
      <c r="K2697" s="9">
        <f t="shared" si="169"/>
        <v>42048.181921296295</v>
      </c>
      <c r="L2697" t="b">
        <v>0</v>
      </c>
      <c r="M2697">
        <v>3</v>
      </c>
      <c r="N2697" t="b">
        <v>0</v>
      </c>
      <c r="O2697" t="s">
        <v>8284</v>
      </c>
      <c r="P2697" s="5">
        <f t="shared" si="170"/>
        <v>0.47333333333333333</v>
      </c>
      <c r="Q2697" s="13" t="s">
        <v>8246</v>
      </c>
      <c r="R2697" s="15">
        <f t="shared" si="171"/>
        <v>23.666666666666668</v>
      </c>
      <c r="S2697" t="s">
        <v>8336</v>
      </c>
      <c r="T2697" t="s">
        <v>8337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13" t="s">
        <v>8224</v>
      </c>
      <c r="E2698">
        <v>60000</v>
      </c>
      <c r="F2698">
        <v>3390</v>
      </c>
      <c r="G2698" t="s">
        <v>8221</v>
      </c>
      <c r="H2698">
        <v>1419538560</v>
      </c>
      <c r="I2698" s="9">
        <f t="shared" si="168"/>
        <v>41998.844444444447</v>
      </c>
      <c r="J2698">
        <v>1416600960</v>
      </c>
      <c r="K2698" s="9">
        <f t="shared" si="169"/>
        <v>41964.844444444447</v>
      </c>
      <c r="L2698" t="b">
        <v>0</v>
      </c>
      <c r="M2698">
        <v>38</v>
      </c>
      <c r="N2698" t="b">
        <v>0</v>
      </c>
      <c r="O2698" t="s">
        <v>8284</v>
      </c>
      <c r="P2698" s="5">
        <f t="shared" si="170"/>
        <v>5.65</v>
      </c>
      <c r="Q2698" s="13" t="s">
        <v>8246</v>
      </c>
      <c r="R2698" s="15">
        <f t="shared" si="171"/>
        <v>89.21052631578948</v>
      </c>
      <c r="S2698" t="s">
        <v>8336</v>
      </c>
      <c r="T2698" t="s">
        <v>8337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 s="13" t="s">
        <v>8224</v>
      </c>
      <c r="E2699">
        <v>23000</v>
      </c>
      <c r="F2699">
        <v>6061</v>
      </c>
      <c r="G2699" t="s">
        <v>8221</v>
      </c>
      <c r="H2699">
        <v>1438552800</v>
      </c>
      <c r="I2699" s="9">
        <f t="shared" si="168"/>
        <v>42218.916666666672</v>
      </c>
      <c r="J2699">
        <v>1435876423</v>
      </c>
      <c r="K2699" s="9">
        <f t="shared" si="169"/>
        <v>42187.940081018518</v>
      </c>
      <c r="L2699" t="b">
        <v>0</v>
      </c>
      <c r="M2699">
        <v>52</v>
      </c>
      <c r="N2699" t="b">
        <v>0</v>
      </c>
      <c r="O2699" t="s">
        <v>8284</v>
      </c>
      <c r="P2699" s="5">
        <f t="shared" si="170"/>
        <v>26.35217391304348</v>
      </c>
      <c r="Q2699" s="13" t="s">
        <v>8246</v>
      </c>
      <c r="R2699" s="15">
        <f t="shared" si="171"/>
        <v>116.55769230769231</v>
      </c>
      <c r="S2699" t="s">
        <v>8336</v>
      </c>
      <c r="T2699" t="s">
        <v>8337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13" t="s">
        <v>8224</v>
      </c>
      <c r="E2700">
        <v>8000</v>
      </c>
      <c r="F2700">
        <v>26.01</v>
      </c>
      <c r="G2700" t="s">
        <v>8221</v>
      </c>
      <c r="H2700">
        <v>1403904808</v>
      </c>
      <c r="I2700" s="9">
        <f t="shared" si="168"/>
        <v>41817.898240740738</v>
      </c>
      <c r="J2700">
        <v>1401312808</v>
      </c>
      <c r="K2700" s="9">
        <f t="shared" si="169"/>
        <v>41787.898240740738</v>
      </c>
      <c r="L2700" t="b">
        <v>0</v>
      </c>
      <c r="M2700">
        <v>2</v>
      </c>
      <c r="N2700" t="b">
        <v>0</v>
      </c>
      <c r="O2700" t="s">
        <v>8284</v>
      </c>
      <c r="P2700" s="5">
        <f t="shared" si="170"/>
        <v>0.325125</v>
      </c>
      <c r="Q2700" s="13" t="s">
        <v>8246</v>
      </c>
      <c r="R2700" s="15">
        <f t="shared" si="171"/>
        <v>13.005000000000001</v>
      </c>
      <c r="S2700" t="s">
        <v>8336</v>
      </c>
      <c r="T2700" t="s">
        <v>8337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13" t="s">
        <v>8229</v>
      </c>
      <c r="E2701">
        <v>2</v>
      </c>
      <c r="F2701">
        <v>0</v>
      </c>
      <c r="G2701" t="s">
        <v>8221</v>
      </c>
      <c r="H2701">
        <v>1407533463</v>
      </c>
      <c r="I2701" s="9">
        <f t="shared" si="168"/>
        <v>41859.896562499998</v>
      </c>
      <c r="J2701">
        <v>1404941463</v>
      </c>
      <c r="K2701" s="9">
        <f t="shared" si="169"/>
        <v>41829.896562499998</v>
      </c>
      <c r="L2701" t="b">
        <v>0</v>
      </c>
      <c r="M2701">
        <v>0</v>
      </c>
      <c r="N2701" t="b">
        <v>0</v>
      </c>
      <c r="O2701" t="s">
        <v>8284</v>
      </c>
      <c r="P2701" s="5">
        <f t="shared" si="170"/>
        <v>0</v>
      </c>
      <c r="Q2701" s="13" t="s">
        <v>8251</v>
      </c>
      <c r="R2701" s="15" t="str">
        <f t="shared" si="171"/>
        <v>0</v>
      </c>
      <c r="S2701" t="s">
        <v>8336</v>
      </c>
      <c r="T2701" t="s">
        <v>8337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13" t="s">
        <v>8224</v>
      </c>
      <c r="E2702">
        <v>9999</v>
      </c>
      <c r="F2702">
        <v>70</v>
      </c>
      <c r="G2702" t="s">
        <v>8221</v>
      </c>
      <c r="H2702">
        <v>1411073972</v>
      </c>
      <c r="I2702" s="9">
        <f t="shared" si="168"/>
        <v>41900.87467592593</v>
      </c>
      <c r="J2702">
        <v>1408481972</v>
      </c>
      <c r="K2702" s="9">
        <f t="shared" si="169"/>
        <v>41870.87467592593</v>
      </c>
      <c r="L2702" t="b">
        <v>0</v>
      </c>
      <c r="M2702">
        <v>4</v>
      </c>
      <c r="N2702" t="b">
        <v>0</v>
      </c>
      <c r="O2702" t="s">
        <v>8284</v>
      </c>
      <c r="P2702" s="5">
        <f t="shared" si="170"/>
        <v>0.7000700070007001</v>
      </c>
      <c r="Q2702" s="13" t="s">
        <v>8246</v>
      </c>
      <c r="R2702" s="15">
        <f t="shared" si="171"/>
        <v>17.5</v>
      </c>
      <c r="S2702" t="s">
        <v>8336</v>
      </c>
      <c r="T2702" t="s">
        <v>8337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 s="13" t="s">
        <v>8241</v>
      </c>
      <c r="E2703">
        <v>3400</v>
      </c>
      <c r="F2703">
        <v>1570</v>
      </c>
      <c r="G2703" t="s">
        <v>8222</v>
      </c>
      <c r="H2703">
        <v>1491586534</v>
      </c>
      <c r="I2703" s="9">
        <f t="shared" si="168"/>
        <v>42832.733032407406</v>
      </c>
      <c r="J2703">
        <v>1488911734</v>
      </c>
      <c r="K2703" s="9">
        <f t="shared" si="169"/>
        <v>42801.774699074071</v>
      </c>
      <c r="L2703" t="b">
        <v>0</v>
      </c>
      <c r="M2703">
        <v>46</v>
      </c>
      <c r="N2703" t="b">
        <v>0</v>
      </c>
      <c r="O2703" t="s">
        <v>8303</v>
      </c>
      <c r="P2703" s="5">
        <f t="shared" si="170"/>
        <v>46.176470588235297</v>
      </c>
      <c r="Q2703" s="13" t="s">
        <v>8249</v>
      </c>
      <c r="R2703" s="15">
        <f t="shared" si="171"/>
        <v>34.130434782608695</v>
      </c>
      <c r="S2703" t="s">
        <v>8317</v>
      </c>
      <c r="T2703" t="s">
        <v>8357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 s="13" t="s">
        <v>8224</v>
      </c>
      <c r="E2704">
        <v>10000</v>
      </c>
      <c r="F2704">
        <v>3441</v>
      </c>
      <c r="G2704" t="s">
        <v>8222</v>
      </c>
      <c r="H2704">
        <v>1491416077</v>
      </c>
      <c r="I2704" s="9">
        <f t="shared" si="168"/>
        <v>42830.760150462964</v>
      </c>
      <c r="J2704">
        <v>1488827677</v>
      </c>
      <c r="K2704" s="9">
        <f t="shared" si="169"/>
        <v>42800.801817129628</v>
      </c>
      <c r="L2704" t="b">
        <v>1</v>
      </c>
      <c r="M2704">
        <v>26</v>
      </c>
      <c r="N2704" t="b">
        <v>0</v>
      </c>
      <c r="O2704" t="s">
        <v>8303</v>
      </c>
      <c r="P2704" s="5">
        <f t="shared" si="170"/>
        <v>34.410000000000004</v>
      </c>
      <c r="Q2704" s="13" t="s">
        <v>8246</v>
      </c>
      <c r="R2704" s="15">
        <f t="shared" si="171"/>
        <v>132.34615384615384</v>
      </c>
      <c r="S2704" t="s">
        <v>8317</v>
      </c>
      <c r="T2704" t="s">
        <v>8357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 s="13" t="s">
        <v>8238</v>
      </c>
      <c r="E2705">
        <v>40000</v>
      </c>
      <c r="F2705">
        <v>41500</v>
      </c>
      <c r="G2705" t="s">
        <v>8222</v>
      </c>
      <c r="H2705">
        <v>1490196830</v>
      </c>
      <c r="I2705" s="9">
        <f t="shared" si="168"/>
        <v>42816.648495370369</v>
      </c>
      <c r="J2705">
        <v>1485016430</v>
      </c>
      <c r="K2705" s="9">
        <f t="shared" si="169"/>
        <v>42756.690162037034</v>
      </c>
      <c r="L2705" t="b">
        <v>0</v>
      </c>
      <c r="M2705">
        <v>45</v>
      </c>
      <c r="N2705" t="b">
        <v>0</v>
      </c>
      <c r="O2705" t="s">
        <v>8303</v>
      </c>
      <c r="P2705" s="5">
        <f t="shared" si="170"/>
        <v>103.75000000000001</v>
      </c>
      <c r="Q2705" s="13" t="s">
        <v>8256</v>
      </c>
      <c r="R2705" s="15">
        <f t="shared" si="171"/>
        <v>922.22222222222217</v>
      </c>
      <c r="S2705" t="s">
        <v>8317</v>
      </c>
      <c r="T2705" t="s">
        <v>8357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 s="13" t="s">
        <v>8224</v>
      </c>
      <c r="E2706">
        <v>19000</v>
      </c>
      <c r="F2706">
        <v>1145</v>
      </c>
      <c r="G2706" t="s">
        <v>8222</v>
      </c>
      <c r="H2706">
        <v>1491421314</v>
      </c>
      <c r="I2706" s="9">
        <f t="shared" si="168"/>
        <v>42830.820763888885</v>
      </c>
      <c r="J2706">
        <v>1487709714</v>
      </c>
      <c r="K2706" s="9">
        <f t="shared" si="169"/>
        <v>42787.862430555557</v>
      </c>
      <c r="L2706" t="b">
        <v>0</v>
      </c>
      <c r="M2706">
        <v>7</v>
      </c>
      <c r="N2706" t="b">
        <v>0</v>
      </c>
      <c r="O2706" t="s">
        <v>8303</v>
      </c>
      <c r="P2706" s="5">
        <f t="shared" si="170"/>
        <v>6.0263157894736841</v>
      </c>
      <c r="Q2706" s="13" t="s">
        <v>8246</v>
      </c>
      <c r="R2706" s="15">
        <f t="shared" si="171"/>
        <v>163.57142857142858</v>
      </c>
      <c r="S2706" t="s">
        <v>8317</v>
      </c>
      <c r="T2706" t="s">
        <v>8357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 s="13" t="s">
        <v>8224</v>
      </c>
      <c r="E2707">
        <v>16500</v>
      </c>
      <c r="F2707">
        <v>1739</v>
      </c>
      <c r="G2707" t="s">
        <v>8222</v>
      </c>
      <c r="H2707">
        <v>1490389158</v>
      </c>
      <c r="I2707" s="9">
        <f t="shared" si="168"/>
        <v>42818.874513888892</v>
      </c>
      <c r="J2707">
        <v>1486504758</v>
      </c>
      <c r="K2707" s="9">
        <f t="shared" si="169"/>
        <v>42773.916180555556</v>
      </c>
      <c r="L2707" t="b">
        <v>0</v>
      </c>
      <c r="M2707">
        <v>8</v>
      </c>
      <c r="N2707" t="b">
        <v>0</v>
      </c>
      <c r="O2707" t="s">
        <v>8303</v>
      </c>
      <c r="P2707" s="5">
        <f t="shared" si="170"/>
        <v>10.539393939393939</v>
      </c>
      <c r="Q2707" s="13" t="s">
        <v>8246</v>
      </c>
      <c r="R2707" s="15">
        <f t="shared" si="171"/>
        <v>217.375</v>
      </c>
      <c r="S2707" t="s">
        <v>8317</v>
      </c>
      <c r="T2707" t="s">
        <v>8357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 s="13" t="s">
        <v>8224</v>
      </c>
      <c r="E2708">
        <v>35000</v>
      </c>
      <c r="F2708">
        <v>39304</v>
      </c>
      <c r="G2708" t="s">
        <v>8219</v>
      </c>
      <c r="H2708">
        <v>1413442740</v>
      </c>
      <c r="I2708" s="9">
        <f t="shared" si="168"/>
        <v>41928.290972222225</v>
      </c>
      <c r="J2708">
        <v>1410937483</v>
      </c>
      <c r="K2708" s="9">
        <f t="shared" si="169"/>
        <v>41899.294942129629</v>
      </c>
      <c r="L2708" t="b">
        <v>1</v>
      </c>
      <c r="M2708">
        <v>263</v>
      </c>
      <c r="N2708" t="b">
        <v>1</v>
      </c>
      <c r="O2708" t="s">
        <v>8303</v>
      </c>
      <c r="P2708" s="5">
        <f t="shared" si="170"/>
        <v>112.29714285714284</v>
      </c>
      <c r="Q2708" s="13" t="s">
        <v>8246</v>
      </c>
      <c r="R2708" s="15">
        <f t="shared" si="171"/>
        <v>149.44486692015209</v>
      </c>
      <c r="S2708" t="s">
        <v>8317</v>
      </c>
      <c r="T2708" t="s">
        <v>8357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 s="13" t="s">
        <v>8224</v>
      </c>
      <c r="E2709">
        <v>8000</v>
      </c>
      <c r="F2709">
        <v>28067.57</v>
      </c>
      <c r="G2709" t="s">
        <v>8219</v>
      </c>
      <c r="H2709">
        <v>1369637940</v>
      </c>
      <c r="I2709" s="9">
        <f t="shared" si="168"/>
        <v>41421.290972222225</v>
      </c>
      <c r="J2709">
        <v>1367088443</v>
      </c>
      <c r="K2709" s="9">
        <f t="shared" si="169"/>
        <v>41391.782905092594</v>
      </c>
      <c r="L2709" t="b">
        <v>1</v>
      </c>
      <c r="M2709">
        <v>394</v>
      </c>
      <c r="N2709" t="b">
        <v>1</v>
      </c>
      <c r="O2709" t="s">
        <v>8303</v>
      </c>
      <c r="P2709" s="5">
        <f t="shared" si="170"/>
        <v>350.84462500000001</v>
      </c>
      <c r="Q2709" s="13" t="s">
        <v>8246</v>
      </c>
      <c r="R2709" s="15">
        <f t="shared" si="171"/>
        <v>71.237487309644663</v>
      </c>
      <c r="S2709" t="s">
        <v>8317</v>
      </c>
      <c r="T2709" t="s">
        <v>8357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 s="13" t="s">
        <v>8225</v>
      </c>
      <c r="E2710">
        <v>20000</v>
      </c>
      <c r="F2710">
        <v>46643.07</v>
      </c>
      <c r="G2710" t="s">
        <v>8219</v>
      </c>
      <c r="H2710">
        <v>1469119526</v>
      </c>
      <c r="I2710" s="9">
        <f t="shared" si="168"/>
        <v>42572.698217592595</v>
      </c>
      <c r="J2710">
        <v>1463935526</v>
      </c>
      <c r="K2710" s="9">
        <f t="shared" si="169"/>
        <v>42512.698217592595</v>
      </c>
      <c r="L2710" t="b">
        <v>1</v>
      </c>
      <c r="M2710">
        <v>1049</v>
      </c>
      <c r="N2710" t="b">
        <v>1</v>
      </c>
      <c r="O2710" t="s">
        <v>8303</v>
      </c>
      <c r="P2710" s="5">
        <f t="shared" si="170"/>
        <v>233.21535</v>
      </c>
      <c r="Q2710" s="13" t="s">
        <v>8247</v>
      </c>
      <c r="R2710" s="15">
        <f t="shared" si="171"/>
        <v>44.464318398474738</v>
      </c>
      <c r="S2710" t="s">
        <v>8317</v>
      </c>
      <c r="T2710" t="s">
        <v>8357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 s="13" t="s">
        <v>8224</v>
      </c>
      <c r="E2711">
        <v>50000</v>
      </c>
      <c r="F2711">
        <v>50803</v>
      </c>
      <c r="G2711" t="s">
        <v>8219</v>
      </c>
      <c r="H2711">
        <v>1475553540</v>
      </c>
      <c r="I2711" s="9">
        <f t="shared" si="168"/>
        <v>42647.165972222225</v>
      </c>
      <c r="J2711">
        <v>1472528141</v>
      </c>
      <c r="K2711" s="9">
        <f t="shared" si="169"/>
        <v>42612.149780092594</v>
      </c>
      <c r="L2711" t="b">
        <v>1</v>
      </c>
      <c r="M2711">
        <v>308</v>
      </c>
      <c r="N2711" t="b">
        <v>1</v>
      </c>
      <c r="O2711" t="s">
        <v>8303</v>
      </c>
      <c r="P2711" s="5">
        <f t="shared" si="170"/>
        <v>101.60599999999999</v>
      </c>
      <c r="Q2711" s="13" t="s">
        <v>8246</v>
      </c>
      <c r="R2711" s="15">
        <f t="shared" si="171"/>
        <v>164.94480519480518</v>
      </c>
      <c r="S2711" t="s">
        <v>8317</v>
      </c>
      <c r="T2711" t="s">
        <v>8357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 s="13" t="s">
        <v>8224</v>
      </c>
      <c r="E2712">
        <v>60000</v>
      </c>
      <c r="F2712">
        <v>92340.21</v>
      </c>
      <c r="G2712" t="s">
        <v>8219</v>
      </c>
      <c r="H2712">
        <v>1407549600</v>
      </c>
      <c r="I2712" s="9">
        <f t="shared" si="168"/>
        <v>41860.083333333336</v>
      </c>
      <c r="J2712">
        <v>1404797428</v>
      </c>
      <c r="K2712" s="9">
        <f t="shared" si="169"/>
        <v>41828.229490740741</v>
      </c>
      <c r="L2712" t="b">
        <v>1</v>
      </c>
      <c r="M2712">
        <v>1088</v>
      </c>
      <c r="N2712" t="b">
        <v>1</v>
      </c>
      <c r="O2712" t="s">
        <v>8303</v>
      </c>
      <c r="P2712" s="5">
        <f t="shared" si="170"/>
        <v>153.90035000000003</v>
      </c>
      <c r="Q2712" s="13" t="s">
        <v>8246</v>
      </c>
      <c r="R2712" s="15">
        <f t="shared" si="171"/>
        <v>84.871516544117654</v>
      </c>
      <c r="S2712" t="s">
        <v>8317</v>
      </c>
      <c r="T2712" t="s">
        <v>8357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 s="13" t="s">
        <v>8225</v>
      </c>
      <c r="E2713">
        <v>3910</v>
      </c>
      <c r="F2713">
        <v>3938</v>
      </c>
      <c r="G2713" t="s">
        <v>8219</v>
      </c>
      <c r="H2713">
        <v>1403301660</v>
      </c>
      <c r="I2713" s="9">
        <f t="shared" si="168"/>
        <v>41810.917361111111</v>
      </c>
      <c r="J2713">
        <v>1400694790</v>
      </c>
      <c r="K2713" s="9">
        <f t="shared" si="169"/>
        <v>41780.745254629634</v>
      </c>
      <c r="L2713" t="b">
        <v>1</v>
      </c>
      <c r="M2713">
        <v>73</v>
      </c>
      <c r="N2713" t="b">
        <v>1</v>
      </c>
      <c r="O2713" t="s">
        <v>8303</v>
      </c>
      <c r="P2713" s="5">
        <f t="shared" si="170"/>
        <v>100.7161125319693</v>
      </c>
      <c r="Q2713" s="13" t="s">
        <v>8247</v>
      </c>
      <c r="R2713" s="15">
        <f t="shared" si="171"/>
        <v>53.945205479452056</v>
      </c>
      <c r="S2713" t="s">
        <v>8317</v>
      </c>
      <c r="T2713" t="s">
        <v>8357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 s="13" t="s">
        <v>8224</v>
      </c>
      <c r="E2714">
        <v>5500</v>
      </c>
      <c r="F2714">
        <v>7226</v>
      </c>
      <c r="G2714" t="s">
        <v>8219</v>
      </c>
      <c r="H2714">
        <v>1373738400</v>
      </c>
      <c r="I2714" s="9">
        <f t="shared" si="168"/>
        <v>41468.75</v>
      </c>
      <c r="J2714">
        <v>1370568560</v>
      </c>
      <c r="K2714" s="9">
        <f t="shared" si="169"/>
        <v>41432.062037037038</v>
      </c>
      <c r="L2714" t="b">
        <v>1</v>
      </c>
      <c r="M2714">
        <v>143</v>
      </c>
      <c r="N2714" t="b">
        <v>1</v>
      </c>
      <c r="O2714" t="s">
        <v>8303</v>
      </c>
      <c r="P2714" s="5">
        <f t="shared" si="170"/>
        <v>131.38181818181818</v>
      </c>
      <c r="Q2714" s="13" t="s">
        <v>8246</v>
      </c>
      <c r="R2714" s="15">
        <f t="shared" si="171"/>
        <v>50.531468531468533</v>
      </c>
      <c r="S2714" t="s">
        <v>8317</v>
      </c>
      <c r="T2714" t="s">
        <v>8357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 s="13" t="s">
        <v>8224</v>
      </c>
      <c r="E2715">
        <v>150000</v>
      </c>
      <c r="F2715">
        <v>153362</v>
      </c>
      <c r="G2715" t="s">
        <v>8219</v>
      </c>
      <c r="H2715">
        <v>1450971684</v>
      </c>
      <c r="I2715" s="9">
        <f t="shared" si="168"/>
        <v>42362.653749999998</v>
      </c>
      <c r="J2715">
        <v>1447515684</v>
      </c>
      <c r="K2715" s="9">
        <f t="shared" si="169"/>
        <v>42322.653749999998</v>
      </c>
      <c r="L2715" t="b">
        <v>1</v>
      </c>
      <c r="M2715">
        <v>1420</v>
      </c>
      <c r="N2715" t="b">
        <v>1</v>
      </c>
      <c r="O2715" t="s">
        <v>8303</v>
      </c>
      <c r="P2715" s="5">
        <f t="shared" si="170"/>
        <v>102.24133333333334</v>
      </c>
      <c r="Q2715" s="13" t="s">
        <v>8246</v>
      </c>
      <c r="R2715" s="15">
        <f t="shared" si="171"/>
        <v>108.00140845070422</v>
      </c>
      <c r="S2715" t="s">
        <v>8317</v>
      </c>
      <c r="T2715" t="s">
        <v>8357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 s="13" t="s">
        <v>8224</v>
      </c>
      <c r="E2716">
        <v>25000</v>
      </c>
      <c r="F2716">
        <v>29089</v>
      </c>
      <c r="G2716" t="s">
        <v>8219</v>
      </c>
      <c r="H2716">
        <v>1476486000</v>
      </c>
      <c r="I2716" s="9">
        <f t="shared" si="168"/>
        <v>42657.958333333328</v>
      </c>
      <c r="J2716">
        <v>1474040596</v>
      </c>
      <c r="K2716" s="9">
        <f t="shared" si="169"/>
        <v>42629.655046296291</v>
      </c>
      <c r="L2716" t="b">
        <v>1</v>
      </c>
      <c r="M2716">
        <v>305</v>
      </c>
      <c r="N2716" t="b">
        <v>1</v>
      </c>
      <c r="O2716" t="s">
        <v>8303</v>
      </c>
      <c r="P2716" s="5">
        <f t="shared" si="170"/>
        <v>116.35599999999999</v>
      </c>
      <c r="Q2716" s="13" t="s">
        <v>8246</v>
      </c>
      <c r="R2716" s="15">
        <f t="shared" si="171"/>
        <v>95.373770491803285</v>
      </c>
      <c r="S2716" t="s">
        <v>8317</v>
      </c>
      <c r="T2716" t="s">
        <v>8357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 s="13" t="s">
        <v>8224</v>
      </c>
      <c r="E2717">
        <v>12000</v>
      </c>
      <c r="F2717">
        <v>31754.69</v>
      </c>
      <c r="G2717" t="s">
        <v>8219</v>
      </c>
      <c r="H2717">
        <v>1456047228</v>
      </c>
      <c r="I2717" s="9">
        <f t="shared" si="168"/>
        <v>42421.398472222223</v>
      </c>
      <c r="J2717">
        <v>1453109628</v>
      </c>
      <c r="K2717" s="9">
        <f t="shared" si="169"/>
        <v>42387.398472222223</v>
      </c>
      <c r="L2717" t="b">
        <v>1</v>
      </c>
      <c r="M2717">
        <v>551</v>
      </c>
      <c r="N2717" t="b">
        <v>1</v>
      </c>
      <c r="O2717" t="s">
        <v>8303</v>
      </c>
      <c r="P2717" s="5">
        <f t="shared" si="170"/>
        <v>264.62241666666665</v>
      </c>
      <c r="Q2717" s="13" t="s">
        <v>8246</v>
      </c>
      <c r="R2717" s="15">
        <f t="shared" si="171"/>
        <v>57.631016333938291</v>
      </c>
      <c r="S2717" t="s">
        <v>8317</v>
      </c>
      <c r="T2717" t="s">
        <v>8357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 s="13" t="s">
        <v>8236</v>
      </c>
      <c r="E2718">
        <v>10000</v>
      </c>
      <c r="F2718">
        <v>11998.01</v>
      </c>
      <c r="G2718" t="s">
        <v>8219</v>
      </c>
      <c r="H2718">
        <v>1444291193</v>
      </c>
      <c r="I2718" s="9">
        <f t="shared" si="168"/>
        <v>42285.333252314813</v>
      </c>
      <c r="J2718">
        <v>1441699193</v>
      </c>
      <c r="K2718" s="9">
        <f t="shared" si="169"/>
        <v>42255.333252314813</v>
      </c>
      <c r="L2718" t="b">
        <v>1</v>
      </c>
      <c r="M2718">
        <v>187</v>
      </c>
      <c r="N2718" t="b">
        <v>1</v>
      </c>
      <c r="O2718" t="s">
        <v>8303</v>
      </c>
      <c r="P2718" s="5">
        <f t="shared" si="170"/>
        <v>119.98010000000001</v>
      </c>
      <c r="Q2718" s="13" t="s">
        <v>8249</v>
      </c>
      <c r="R2718" s="15">
        <f t="shared" si="171"/>
        <v>64.160481283422456</v>
      </c>
      <c r="S2718" t="s">
        <v>8317</v>
      </c>
      <c r="T2718" t="s">
        <v>8357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 s="13" t="s">
        <v>8224</v>
      </c>
      <c r="E2719">
        <v>25000</v>
      </c>
      <c r="F2719">
        <v>30026</v>
      </c>
      <c r="G2719" t="s">
        <v>8219</v>
      </c>
      <c r="H2719">
        <v>1417906649</v>
      </c>
      <c r="I2719" s="9">
        <f t="shared" si="168"/>
        <v>41979.956585648149</v>
      </c>
      <c r="J2719">
        <v>1414015049</v>
      </c>
      <c r="K2719" s="9">
        <f t="shared" si="169"/>
        <v>41934.914918981485</v>
      </c>
      <c r="L2719" t="b">
        <v>1</v>
      </c>
      <c r="M2719">
        <v>325</v>
      </c>
      <c r="N2719" t="b">
        <v>1</v>
      </c>
      <c r="O2719" t="s">
        <v>8303</v>
      </c>
      <c r="P2719" s="5">
        <f t="shared" si="170"/>
        <v>120.10400000000001</v>
      </c>
      <c r="Q2719" s="13" t="s">
        <v>8246</v>
      </c>
      <c r="R2719" s="15">
        <f t="shared" si="171"/>
        <v>92.387692307692305</v>
      </c>
      <c r="S2719" t="s">
        <v>8317</v>
      </c>
      <c r="T2719" t="s">
        <v>8357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 s="13" t="s">
        <v>8224</v>
      </c>
      <c r="E2720">
        <v>18000</v>
      </c>
      <c r="F2720">
        <v>18645</v>
      </c>
      <c r="G2720" t="s">
        <v>8219</v>
      </c>
      <c r="H2720">
        <v>1462316400</v>
      </c>
      <c r="I2720" s="9">
        <f t="shared" si="168"/>
        <v>42493.958333333328</v>
      </c>
      <c r="J2720">
        <v>1459865945</v>
      </c>
      <c r="K2720" s="9">
        <f t="shared" si="169"/>
        <v>42465.596585648149</v>
      </c>
      <c r="L2720" t="b">
        <v>1</v>
      </c>
      <c r="M2720">
        <v>148</v>
      </c>
      <c r="N2720" t="b">
        <v>1</v>
      </c>
      <c r="O2720" t="s">
        <v>8303</v>
      </c>
      <c r="P2720" s="5">
        <f t="shared" si="170"/>
        <v>103.58333333333334</v>
      </c>
      <c r="Q2720" s="13" t="s">
        <v>8246</v>
      </c>
      <c r="R2720" s="15">
        <f t="shared" si="171"/>
        <v>125.97972972972973</v>
      </c>
      <c r="S2720" t="s">
        <v>8317</v>
      </c>
      <c r="T2720" t="s">
        <v>8357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 s="13" t="s">
        <v>8224</v>
      </c>
      <c r="E2721">
        <v>6000</v>
      </c>
      <c r="F2721">
        <v>6530</v>
      </c>
      <c r="G2721" t="s">
        <v>8219</v>
      </c>
      <c r="H2721">
        <v>1460936694</v>
      </c>
      <c r="I2721" s="9">
        <f t="shared" si="168"/>
        <v>42477.989513888882</v>
      </c>
      <c r="J2721">
        <v>1455756294</v>
      </c>
      <c r="K2721" s="9">
        <f t="shared" si="169"/>
        <v>42418.031180555554</v>
      </c>
      <c r="L2721" t="b">
        <v>0</v>
      </c>
      <c r="M2721">
        <v>69</v>
      </c>
      <c r="N2721" t="b">
        <v>1</v>
      </c>
      <c r="O2721" t="s">
        <v>8303</v>
      </c>
      <c r="P2721" s="5">
        <f t="shared" si="170"/>
        <v>108.83333333333334</v>
      </c>
      <c r="Q2721" s="13" t="s">
        <v>8246</v>
      </c>
      <c r="R2721" s="15">
        <f t="shared" si="171"/>
        <v>94.637681159420296</v>
      </c>
      <c r="S2721" t="s">
        <v>8317</v>
      </c>
      <c r="T2721" t="s">
        <v>8357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 s="13" t="s">
        <v>8224</v>
      </c>
      <c r="E2722">
        <v>25000</v>
      </c>
      <c r="F2722">
        <v>29531</v>
      </c>
      <c r="G2722" t="s">
        <v>8219</v>
      </c>
      <c r="H2722">
        <v>1478866253</v>
      </c>
      <c r="I2722" s="9">
        <f t="shared" si="168"/>
        <v>42685.507557870369</v>
      </c>
      <c r="J2722">
        <v>1476270653</v>
      </c>
      <c r="K2722" s="9">
        <f t="shared" si="169"/>
        <v>42655.465891203698</v>
      </c>
      <c r="L2722" t="b">
        <v>0</v>
      </c>
      <c r="M2722">
        <v>173</v>
      </c>
      <c r="N2722" t="b">
        <v>1</v>
      </c>
      <c r="O2722" t="s">
        <v>8303</v>
      </c>
      <c r="P2722" s="5">
        <f t="shared" si="170"/>
        <v>118.12400000000001</v>
      </c>
      <c r="Q2722" s="13" t="s">
        <v>8246</v>
      </c>
      <c r="R2722" s="15">
        <f t="shared" si="171"/>
        <v>170.69942196531792</v>
      </c>
      <c r="S2722" t="s">
        <v>8317</v>
      </c>
      <c r="T2722" t="s">
        <v>8357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 s="13" t="s">
        <v>8225</v>
      </c>
      <c r="E2723">
        <v>750</v>
      </c>
      <c r="F2723">
        <v>10965</v>
      </c>
      <c r="G2723" t="s">
        <v>8219</v>
      </c>
      <c r="H2723">
        <v>1378494000</v>
      </c>
      <c r="I2723" s="9">
        <f t="shared" si="168"/>
        <v>41523.791666666664</v>
      </c>
      <c r="J2723">
        <v>1375880598</v>
      </c>
      <c r="K2723" s="9">
        <f t="shared" si="169"/>
        <v>41493.543958333335</v>
      </c>
      <c r="L2723" t="b">
        <v>0</v>
      </c>
      <c r="M2723">
        <v>269</v>
      </c>
      <c r="N2723" t="b">
        <v>1</v>
      </c>
      <c r="O2723" t="s">
        <v>8295</v>
      </c>
      <c r="P2723" s="5">
        <f t="shared" si="170"/>
        <v>1462</v>
      </c>
      <c r="Q2723" s="13" t="s">
        <v>8247</v>
      </c>
      <c r="R2723" s="15">
        <f t="shared" si="171"/>
        <v>40.762081784386616</v>
      </c>
      <c r="S2723" t="s">
        <v>8319</v>
      </c>
      <c r="T2723" t="s">
        <v>8349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 s="13" t="s">
        <v>8224</v>
      </c>
      <c r="E2724">
        <v>5000</v>
      </c>
      <c r="F2724">
        <v>12627</v>
      </c>
      <c r="G2724" t="s">
        <v>8219</v>
      </c>
      <c r="H2724">
        <v>1485722053</v>
      </c>
      <c r="I2724" s="9">
        <f t="shared" si="168"/>
        <v>42764.857094907406</v>
      </c>
      <c r="J2724">
        <v>1480538053</v>
      </c>
      <c r="K2724" s="9">
        <f t="shared" si="169"/>
        <v>42704.857094907406</v>
      </c>
      <c r="L2724" t="b">
        <v>0</v>
      </c>
      <c r="M2724">
        <v>185</v>
      </c>
      <c r="N2724" t="b">
        <v>1</v>
      </c>
      <c r="O2724" t="s">
        <v>8295</v>
      </c>
      <c r="P2724" s="5">
        <f t="shared" si="170"/>
        <v>252.54</v>
      </c>
      <c r="Q2724" s="13" t="s">
        <v>8246</v>
      </c>
      <c r="R2724" s="15">
        <f t="shared" si="171"/>
        <v>68.254054054054052</v>
      </c>
      <c r="S2724" t="s">
        <v>8319</v>
      </c>
      <c r="T2724" t="s">
        <v>8349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 s="13" t="s">
        <v>8224</v>
      </c>
      <c r="E2725">
        <v>12000</v>
      </c>
      <c r="F2725">
        <v>16806</v>
      </c>
      <c r="G2725" t="s">
        <v>8219</v>
      </c>
      <c r="H2725">
        <v>1420060088</v>
      </c>
      <c r="I2725" s="9">
        <f t="shared" si="168"/>
        <v>42004.880648148144</v>
      </c>
      <c r="J2725">
        <v>1414872488</v>
      </c>
      <c r="K2725" s="9">
        <f t="shared" si="169"/>
        <v>41944.83898148148</v>
      </c>
      <c r="L2725" t="b">
        <v>0</v>
      </c>
      <c r="M2725">
        <v>176</v>
      </c>
      <c r="N2725" t="b">
        <v>1</v>
      </c>
      <c r="O2725" t="s">
        <v>8295</v>
      </c>
      <c r="P2725" s="5">
        <f t="shared" si="170"/>
        <v>140.05000000000001</v>
      </c>
      <c r="Q2725" s="13" t="s">
        <v>8246</v>
      </c>
      <c r="R2725" s="15">
        <f t="shared" si="171"/>
        <v>95.48863636363636</v>
      </c>
      <c r="S2725" t="s">
        <v>8319</v>
      </c>
      <c r="T2725" t="s">
        <v>8349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 s="13" t="s">
        <v>8225</v>
      </c>
      <c r="E2726">
        <v>2468</v>
      </c>
      <c r="F2726">
        <v>7326.88</v>
      </c>
      <c r="G2726" t="s">
        <v>8219</v>
      </c>
      <c r="H2726">
        <v>1439625059</v>
      </c>
      <c r="I2726" s="9">
        <f t="shared" si="168"/>
        <v>42231.32707175926</v>
      </c>
      <c r="J2726">
        <v>1436860259</v>
      </c>
      <c r="K2726" s="9">
        <f t="shared" si="169"/>
        <v>42199.32707175926</v>
      </c>
      <c r="L2726" t="b">
        <v>0</v>
      </c>
      <c r="M2726">
        <v>1019</v>
      </c>
      <c r="N2726" t="b">
        <v>1</v>
      </c>
      <c r="O2726" t="s">
        <v>8295</v>
      </c>
      <c r="P2726" s="5">
        <f t="shared" si="170"/>
        <v>296.87520259319291</v>
      </c>
      <c r="Q2726" s="13" t="s">
        <v>8247</v>
      </c>
      <c r="R2726" s="15">
        <f t="shared" si="171"/>
        <v>7.1902649656526005</v>
      </c>
      <c r="S2726" t="s">
        <v>8319</v>
      </c>
      <c r="T2726" t="s">
        <v>8349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 s="13" t="s">
        <v>8229</v>
      </c>
      <c r="E2727">
        <v>40000</v>
      </c>
      <c r="F2727">
        <v>57817</v>
      </c>
      <c r="G2727" t="s">
        <v>8219</v>
      </c>
      <c r="H2727">
        <v>1488390735</v>
      </c>
      <c r="I2727" s="9">
        <f t="shared" si="168"/>
        <v>42795.744618055556</v>
      </c>
      <c r="J2727">
        <v>1484070735</v>
      </c>
      <c r="K2727" s="9">
        <f t="shared" si="169"/>
        <v>42745.744618055556</v>
      </c>
      <c r="L2727" t="b">
        <v>0</v>
      </c>
      <c r="M2727">
        <v>113</v>
      </c>
      <c r="N2727" t="b">
        <v>1</v>
      </c>
      <c r="O2727" t="s">
        <v>8295</v>
      </c>
      <c r="P2727" s="5">
        <f t="shared" si="170"/>
        <v>144.54249999999999</v>
      </c>
      <c r="Q2727" s="13" t="s">
        <v>8251</v>
      </c>
      <c r="R2727" s="15">
        <f t="shared" si="171"/>
        <v>511.65486725663715</v>
      </c>
      <c r="S2727" t="s">
        <v>8319</v>
      </c>
      <c r="T2727" t="s">
        <v>8349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 s="13" t="s">
        <v>8224</v>
      </c>
      <c r="E2728">
        <v>100000</v>
      </c>
      <c r="F2728">
        <v>105745</v>
      </c>
      <c r="G2728" t="s">
        <v>8219</v>
      </c>
      <c r="H2728">
        <v>1461333311</v>
      </c>
      <c r="I2728" s="9">
        <f t="shared" si="168"/>
        <v>42482.579988425925</v>
      </c>
      <c r="J2728">
        <v>1458741311</v>
      </c>
      <c r="K2728" s="9">
        <f t="shared" si="169"/>
        <v>42452.579988425925</v>
      </c>
      <c r="L2728" t="b">
        <v>0</v>
      </c>
      <c r="M2728">
        <v>404</v>
      </c>
      <c r="N2728" t="b">
        <v>1</v>
      </c>
      <c r="O2728" t="s">
        <v>8295</v>
      </c>
      <c r="P2728" s="5">
        <f t="shared" si="170"/>
        <v>105.745</v>
      </c>
      <c r="Q2728" s="13" t="s">
        <v>8246</v>
      </c>
      <c r="R2728" s="15">
        <f t="shared" si="171"/>
        <v>261.74504950495049</v>
      </c>
      <c r="S2728" t="s">
        <v>8319</v>
      </c>
      <c r="T2728" t="s">
        <v>8349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 s="13" t="s">
        <v>8224</v>
      </c>
      <c r="E2729">
        <v>10000</v>
      </c>
      <c r="F2729">
        <v>49321</v>
      </c>
      <c r="G2729" t="s">
        <v>8219</v>
      </c>
      <c r="H2729">
        <v>1438964063</v>
      </c>
      <c r="I2729" s="9">
        <f t="shared" si="168"/>
        <v>42223.676655092597</v>
      </c>
      <c r="J2729">
        <v>1436804063</v>
      </c>
      <c r="K2729" s="9">
        <f t="shared" si="169"/>
        <v>42198.676655092597</v>
      </c>
      <c r="L2729" t="b">
        <v>0</v>
      </c>
      <c r="M2729">
        <v>707</v>
      </c>
      <c r="N2729" t="b">
        <v>1</v>
      </c>
      <c r="O2729" t="s">
        <v>8295</v>
      </c>
      <c r="P2729" s="5">
        <f t="shared" si="170"/>
        <v>493.21000000000004</v>
      </c>
      <c r="Q2729" s="13" t="s">
        <v>8246</v>
      </c>
      <c r="R2729" s="15">
        <f t="shared" si="171"/>
        <v>69.760961810466767</v>
      </c>
      <c r="S2729" t="s">
        <v>8319</v>
      </c>
      <c r="T2729" t="s">
        <v>8349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 s="13" t="s">
        <v>8224</v>
      </c>
      <c r="E2730">
        <v>15000</v>
      </c>
      <c r="F2730">
        <v>30274</v>
      </c>
      <c r="G2730" t="s">
        <v>8219</v>
      </c>
      <c r="H2730">
        <v>1451485434</v>
      </c>
      <c r="I2730" s="9">
        <f t="shared" si="168"/>
        <v>42368.59993055556</v>
      </c>
      <c r="J2730">
        <v>1448461434</v>
      </c>
      <c r="K2730" s="9">
        <f t="shared" si="169"/>
        <v>42333.59993055556</v>
      </c>
      <c r="L2730" t="b">
        <v>0</v>
      </c>
      <c r="M2730">
        <v>392</v>
      </c>
      <c r="N2730" t="b">
        <v>1</v>
      </c>
      <c r="O2730" t="s">
        <v>8295</v>
      </c>
      <c r="P2730" s="5">
        <f t="shared" si="170"/>
        <v>201.82666666666668</v>
      </c>
      <c r="Q2730" s="13" t="s">
        <v>8246</v>
      </c>
      <c r="R2730" s="15">
        <f t="shared" si="171"/>
        <v>77.229591836734699</v>
      </c>
      <c r="S2730" t="s">
        <v>8319</v>
      </c>
      <c r="T2730" t="s">
        <v>8349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 s="13" t="s">
        <v>8224</v>
      </c>
      <c r="E2731">
        <v>7500</v>
      </c>
      <c r="F2731">
        <v>7833</v>
      </c>
      <c r="G2731" t="s">
        <v>8219</v>
      </c>
      <c r="H2731">
        <v>1430459197</v>
      </c>
      <c r="I2731" s="9">
        <f t="shared" si="168"/>
        <v>42125.240706018521</v>
      </c>
      <c r="J2731">
        <v>1427867197</v>
      </c>
      <c r="K2731" s="9">
        <f t="shared" si="169"/>
        <v>42095.240706018521</v>
      </c>
      <c r="L2731" t="b">
        <v>0</v>
      </c>
      <c r="M2731">
        <v>23</v>
      </c>
      <c r="N2731" t="b">
        <v>1</v>
      </c>
      <c r="O2731" t="s">
        <v>8295</v>
      </c>
      <c r="P2731" s="5">
        <f t="shared" si="170"/>
        <v>104.44</v>
      </c>
      <c r="Q2731" s="13" t="s">
        <v>8246</v>
      </c>
      <c r="R2731" s="15">
        <f t="shared" si="171"/>
        <v>340.56521739130437</v>
      </c>
      <c r="S2731" t="s">
        <v>8319</v>
      </c>
      <c r="T2731" t="s">
        <v>8349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 s="13" t="s">
        <v>8224</v>
      </c>
      <c r="E2732">
        <v>27000</v>
      </c>
      <c r="F2732">
        <v>45979.01</v>
      </c>
      <c r="G2732" t="s">
        <v>8219</v>
      </c>
      <c r="H2732">
        <v>1366635575</v>
      </c>
      <c r="I2732" s="9">
        <f t="shared" si="168"/>
        <v>41386.541377314818</v>
      </c>
      <c r="J2732">
        <v>1363611575</v>
      </c>
      <c r="K2732" s="9">
        <f t="shared" si="169"/>
        <v>41351.541377314818</v>
      </c>
      <c r="L2732" t="b">
        <v>0</v>
      </c>
      <c r="M2732">
        <v>682</v>
      </c>
      <c r="N2732" t="b">
        <v>1</v>
      </c>
      <c r="O2732" t="s">
        <v>8295</v>
      </c>
      <c r="P2732" s="5">
        <f t="shared" si="170"/>
        <v>170.29262962962963</v>
      </c>
      <c r="Q2732" s="13" t="s">
        <v>8246</v>
      </c>
      <c r="R2732" s="15">
        <f t="shared" si="171"/>
        <v>67.417903225806455</v>
      </c>
      <c r="S2732" t="s">
        <v>8319</v>
      </c>
      <c r="T2732" t="s">
        <v>8349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 s="13" t="s">
        <v>8224</v>
      </c>
      <c r="E2733">
        <v>30000</v>
      </c>
      <c r="F2733">
        <v>31291</v>
      </c>
      <c r="G2733" t="s">
        <v>8219</v>
      </c>
      <c r="H2733">
        <v>1413604800</v>
      </c>
      <c r="I2733" s="9">
        <f t="shared" si="168"/>
        <v>41930.166666666664</v>
      </c>
      <c r="J2733">
        <v>1408624622</v>
      </c>
      <c r="K2733" s="9">
        <f t="shared" si="169"/>
        <v>41872.525717592594</v>
      </c>
      <c r="L2733" t="b">
        <v>0</v>
      </c>
      <c r="M2733">
        <v>37</v>
      </c>
      <c r="N2733" t="b">
        <v>1</v>
      </c>
      <c r="O2733" t="s">
        <v>8295</v>
      </c>
      <c r="P2733" s="5">
        <f t="shared" si="170"/>
        <v>104.30333333333333</v>
      </c>
      <c r="Q2733" s="13" t="s">
        <v>8246</v>
      </c>
      <c r="R2733" s="15">
        <f t="shared" si="171"/>
        <v>845.70270270270271</v>
      </c>
      <c r="S2733" t="s">
        <v>8319</v>
      </c>
      <c r="T2733" t="s">
        <v>8349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 s="13" t="s">
        <v>8224</v>
      </c>
      <c r="E2734">
        <v>12000</v>
      </c>
      <c r="F2734">
        <v>14190</v>
      </c>
      <c r="G2734" t="s">
        <v>8219</v>
      </c>
      <c r="H2734">
        <v>1369699200</v>
      </c>
      <c r="I2734" s="9">
        <f t="shared" si="168"/>
        <v>41422</v>
      </c>
      <c r="J2734">
        <v>1366917828</v>
      </c>
      <c r="K2734" s="9">
        <f t="shared" si="169"/>
        <v>41389.808194444442</v>
      </c>
      <c r="L2734" t="b">
        <v>0</v>
      </c>
      <c r="M2734">
        <v>146</v>
      </c>
      <c r="N2734" t="b">
        <v>1</v>
      </c>
      <c r="O2734" t="s">
        <v>8295</v>
      </c>
      <c r="P2734" s="5">
        <f t="shared" si="170"/>
        <v>118.25000000000001</v>
      </c>
      <c r="Q2734" s="13" t="s">
        <v>8246</v>
      </c>
      <c r="R2734" s="15">
        <f t="shared" si="171"/>
        <v>97.191780821917803</v>
      </c>
      <c r="S2734" t="s">
        <v>8319</v>
      </c>
      <c r="T2734" t="s">
        <v>8349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 s="13" t="s">
        <v>8224</v>
      </c>
      <c r="E2735">
        <v>50000</v>
      </c>
      <c r="F2735">
        <v>53769</v>
      </c>
      <c r="G2735" t="s">
        <v>8219</v>
      </c>
      <c r="H2735">
        <v>1428643974</v>
      </c>
      <c r="I2735" s="9">
        <f t="shared" si="168"/>
        <v>42104.231180555551</v>
      </c>
      <c r="J2735">
        <v>1423463574</v>
      </c>
      <c r="K2735" s="9">
        <f t="shared" si="169"/>
        <v>42044.272847222222</v>
      </c>
      <c r="L2735" t="b">
        <v>0</v>
      </c>
      <c r="M2735">
        <v>119</v>
      </c>
      <c r="N2735" t="b">
        <v>1</v>
      </c>
      <c r="O2735" t="s">
        <v>8295</v>
      </c>
      <c r="P2735" s="5">
        <f t="shared" si="170"/>
        <v>107.538</v>
      </c>
      <c r="Q2735" s="13" t="s">
        <v>8246</v>
      </c>
      <c r="R2735" s="15">
        <f t="shared" si="171"/>
        <v>451.84033613445376</v>
      </c>
      <c r="S2735" t="s">
        <v>8319</v>
      </c>
      <c r="T2735" t="s">
        <v>8349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 s="13" t="s">
        <v>8224</v>
      </c>
      <c r="E2736">
        <v>1</v>
      </c>
      <c r="F2736">
        <v>22603</v>
      </c>
      <c r="G2736" t="s">
        <v>8219</v>
      </c>
      <c r="H2736">
        <v>1476395940</v>
      </c>
      <c r="I2736" s="9">
        <f t="shared" si="168"/>
        <v>42656.915972222225</v>
      </c>
      <c r="J2736">
        <v>1473782592</v>
      </c>
      <c r="K2736" s="9">
        <f t="shared" si="169"/>
        <v>42626.668888888889</v>
      </c>
      <c r="L2736" t="b">
        <v>0</v>
      </c>
      <c r="M2736">
        <v>163</v>
      </c>
      <c r="N2736" t="b">
        <v>1</v>
      </c>
      <c r="O2736" t="s">
        <v>8295</v>
      </c>
      <c r="P2736" s="5">
        <f t="shared" si="170"/>
        <v>2260300</v>
      </c>
      <c r="Q2736" s="13" t="s">
        <v>8246</v>
      </c>
      <c r="R2736" s="15">
        <f t="shared" si="171"/>
        <v>138.66871165644173</v>
      </c>
      <c r="S2736" t="s">
        <v>8319</v>
      </c>
      <c r="T2736" t="s">
        <v>8349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 s="13" t="s">
        <v>8225</v>
      </c>
      <c r="E2737">
        <v>750</v>
      </c>
      <c r="F2737">
        <v>7336.01</v>
      </c>
      <c r="G2737" t="s">
        <v>8219</v>
      </c>
      <c r="H2737">
        <v>1363204800</v>
      </c>
      <c r="I2737" s="9">
        <f t="shared" si="168"/>
        <v>41346.833333333336</v>
      </c>
      <c r="J2737">
        <v>1360551250</v>
      </c>
      <c r="K2737" s="9">
        <f t="shared" si="169"/>
        <v>41316.120949074073</v>
      </c>
      <c r="L2737" t="b">
        <v>0</v>
      </c>
      <c r="M2737">
        <v>339</v>
      </c>
      <c r="N2737" t="b">
        <v>1</v>
      </c>
      <c r="O2737" t="s">
        <v>8295</v>
      </c>
      <c r="P2737" s="5">
        <f t="shared" si="170"/>
        <v>978.13466666666682</v>
      </c>
      <c r="Q2737" s="13" t="s">
        <v>8247</v>
      </c>
      <c r="R2737" s="15">
        <f t="shared" si="171"/>
        <v>21.640147492625371</v>
      </c>
      <c r="S2737" t="s">
        <v>8319</v>
      </c>
      <c r="T2737" t="s">
        <v>8349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 s="13" t="s">
        <v>8229</v>
      </c>
      <c r="E2738">
        <v>8000</v>
      </c>
      <c r="F2738">
        <v>9832</v>
      </c>
      <c r="G2738" t="s">
        <v>8219</v>
      </c>
      <c r="H2738">
        <v>1398268773</v>
      </c>
      <c r="I2738" s="9">
        <f t="shared" si="168"/>
        <v>41752.666354166664</v>
      </c>
      <c r="J2738">
        <v>1395676773</v>
      </c>
      <c r="K2738" s="9">
        <f t="shared" si="169"/>
        <v>41722.666354166664</v>
      </c>
      <c r="L2738" t="b">
        <v>0</v>
      </c>
      <c r="M2738">
        <v>58</v>
      </c>
      <c r="N2738" t="b">
        <v>1</v>
      </c>
      <c r="O2738" t="s">
        <v>8295</v>
      </c>
      <c r="P2738" s="5">
        <f t="shared" si="170"/>
        <v>122.9</v>
      </c>
      <c r="Q2738" s="13" t="s">
        <v>8251</v>
      </c>
      <c r="R2738" s="15">
        <f t="shared" si="171"/>
        <v>169.51724137931035</v>
      </c>
      <c r="S2738" t="s">
        <v>8319</v>
      </c>
      <c r="T2738" t="s">
        <v>8349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 s="13" t="s">
        <v>8224</v>
      </c>
      <c r="E2739">
        <v>30000</v>
      </c>
      <c r="F2739">
        <v>73818.240000000005</v>
      </c>
      <c r="G2739" t="s">
        <v>8219</v>
      </c>
      <c r="H2739">
        <v>1389812400</v>
      </c>
      <c r="I2739" s="9">
        <f t="shared" si="168"/>
        <v>41654.791666666664</v>
      </c>
      <c r="J2739">
        <v>1386108087</v>
      </c>
      <c r="K2739" s="9">
        <f t="shared" si="169"/>
        <v>41611.917673611111</v>
      </c>
      <c r="L2739" t="b">
        <v>0</v>
      </c>
      <c r="M2739">
        <v>456</v>
      </c>
      <c r="N2739" t="b">
        <v>1</v>
      </c>
      <c r="O2739" t="s">
        <v>8295</v>
      </c>
      <c r="P2739" s="5">
        <f t="shared" si="170"/>
        <v>246.0608</v>
      </c>
      <c r="Q2739" s="13" t="s">
        <v>8246</v>
      </c>
      <c r="R2739" s="15">
        <f t="shared" si="171"/>
        <v>161.88210526315791</v>
      </c>
      <c r="S2739" t="s">
        <v>8319</v>
      </c>
      <c r="T2739" t="s">
        <v>8349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 s="13" t="s">
        <v>8224</v>
      </c>
      <c r="E2740">
        <v>5000</v>
      </c>
      <c r="F2740">
        <v>7397</v>
      </c>
      <c r="G2740" t="s">
        <v>8219</v>
      </c>
      <c r="H2740">
        <v>1478402804</v>
      </c>
      <c r="I2740" s="9">
        <f t="shared" si="168"/>
        <v>42680.143564814818</v>
      </c>
      <c r="J2740">
        <v>1473218804</v>
      </c>
      <c r="K2740" s="9">
        <f t="shared" si="169"/>
        <v>42620.143564814818</v>
      </c>
      <c r="L2740" t="b">
        <v>0</v>
      </c>
      <c r="M2740">
        <v>15</v>
      </c>
      <c r="N2740" t="b">
        <v>1</v>
      </c>
      <c r="O2740" t="s">
        <v>8295</v>
      </c>
      <c r="P2740" s="5">
        <f t="shared" si="170"/>
        <v>147.94</v>
      </c>
      <c r="Q2740" s="13" t="s">
        <v>8246</v>
      </c>
      <c r="R2740" s="15">
        <f t="shared" si="171"/>
        <v>493.13333333333333</v>
      </c>
      <c r="S2740" t="s">
        <v>8319</v>
      </c>
      <c r="T2740" t="s">
        <v>8349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 s="13" t="s">
        <v>8225</v>
      </c>
      <c r="E2741">
        <v>1100</v>
      </c>
      <c r="F2741">
        <v>4225</v>
      </c>
      <c r="G2741" t="s">
        <v>8219</v>
      </c>
      <c r="H2741">
        <v>1399324717</v>
      </c>
      <c r="I2741" s="9">
        <f t="shared" si="168"/>
        <v>41764.887928240743</v>
      </c>
      <c r="J2741">
        <v>1395436717</v>
      </c>
      <c r="K2741" s="9">
        <f t="shared" si="169"/>
        <v>41719.887928240743</v>
      </c>
      <c r="L2741" t="b">
        <v>0</v>
      </c>
      <c r="M2741">
        <v>191</v>
      </c>
      <c r="N2741" t="b">
        <v>1</v>
      </c>
      <c r="O2741" t="s">
        <v>8295</v>
      </c>
      <c r="P2741" s="5">
        <f t="shared" si="170"/>
        <v>384.09090909090907</v>
      </c>
      <c r="Q2741" s="13" t="s">
        <v>8247</v>
      </c>
      <c r="R2741" s="15">
        <f t="shared" si="171"/>
        <v>22.120418848167539</v>
      </c>
      <c r="S2741" t="s">
        <v>8319</v>
      </c>
      <c r="T2741" t="s">
        <v>8349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 s="13" t="s">
        <v>8224</v>
      </c>
      <c r="E2742">
        <v>300</v>
      </c>
      <c r="F2742">
        <v>310</v>
      </c>
      <c r="G2742" t="s">
        <v>8219</v>
      </c>
      <c r="H2742">
        <v>1426117552</v>
      </c>
      <c r="I2742" s="9">
        <f t="shared" si="168"/>
        <v>42074.99018518519</v>
      </c>
      <c r="J2742">
        <v>1423529152</v>
      </c>
      <c r="K2742" s="9">
        <f t="shared" si="169"/>
        <v>42045.031851851847</v>
      </c>
      <c r="L2742" t="b">
        <v>0</v>
      </c>
      <c r="M2742">
        <v>17</v>
      </c>
      <c r="N2742" t="b">
        <v>1</v>
      </c>
      <c r="O2742" t="s">
        <v>8295</v>
      </c>
      <c r="P2742" s="5">
        <f t="shared" si="170"/>
        <v>103.33333333333334</v>
      </c>
      <c r="Q2742" s="13" t="s">
        <v>8246</v>
      </c>
      <c r="R2742" s="15">
        <f t="shared" si="171"/>
        <v>18.235294117647058</v>
      </c>
      <c r="S2742" t="s">
        <v>8319</v>
      </c>
      <c r="T2742" t="s">
        <v>8349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 s="13" t="s">
        <v>8224</v>
      </c>
      <c r="E2743">
        <v>8000</v>
      </c>
      <c r="F2743">
        <v>35</v>
      </c>
      <c r="G2743" t="s">
        <v>8221</v>
      </c>
      <c r="H2743">
        <v>1413770820</v>
      </c>
      <c r="I2743" s="9">
        <f t="shared" si="168"/>
        <v>41932.088194444441</v>
      </c>
      <c r="J2743">
        <v>1412005602</v>
      </c>
      <c r="K2743" s="9">
        <f t="shared" si="169"/>
        <v>41911.657430555555</v>
      </c>
      <c r="L2743" t="b">
        <v>0</v>
      </c>
      <c r="M2743">
        <v>4</v>
      </c>
      <c r="N2743" t="b">
        <v>0</v>
      </c>
      <c r="O2743" t="s">
        <v>8304</v>
      </c>
      <c r="P2743" s="5">
        <f t="shared" si="170"/>
        <v>0.43750000000000006</v>
      </c>
      <c r="Q2743" s="13" t="s">
        <v>8246</v>
      </c>
      <c r="R2743" s="15">
        <f t="shared" si="171"/>
        <v>8.75</v>
      </c>
      <c r="S2743" t="s">
        <v>8322</v>
      </c>
      <c r="T2743" t="s">
        <v>8358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 s="13" t="s">
        <v>8224</v>
      </c>
      <c r="E2744">
        <v>2500</v>
      </c>
      <c r="F2744">
        <v>731</v>
      </c>
      <c r="G2744" t="s">
        <v>8221</v>
      </c>
      <c r="H2744">
        <v>1337102187</v>
      </c>
      <c r="I2744" s="9">
        <f t="shared" si="168"/>
        <v>41044.719756944447</v>
      </c>
      <c r="J2744">
        <v>1335892587</v>
      </c>
      <c r="K2744" s="9">
        <f t="shared" si="169"/>
        <v>41030.719756944447</v>
      </c>
      <c r="L2744" t="b">
        <v>0</v>
      </c>
      <c r="M2744">
        <v>18</v>
      </c>
      <c r="N2744" t="b">
        <v>0</v>
      </c>
      <c r="O2744" t="s">
        <v>8304</v>
      </c>
      <c r="P2744" s="5">
        <f t="shared" si="170"/>
        <v>29.24</v>
      </c>
      <c r="Q2744" s="13" t="s">
        <v>8246</v>
      </c>
      <c r="R2744" s="15">
        <f t="shared" si="171"/>
        <v>40.611111111111114</v>
      </c>
      <c r="S2744" t="s">
        <v>8322</v>
      </c>
      <c r="T2744" t="s">
        <v>8358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 s="13" t="s">
        <v>8224</v>
      </c>
      <c r="E2745">
        <v>5999</v>
      </c>
      <c r="F2745">
        <v>0</v>
      </c>
      <c r="G2745" t="s">
        <v>8221</v>
      </c>
      <c r="H2745">
        <v>1476863607</v>
      </c>
      <c r="I2745" s="9">
        <f t="shared" si="168"/>
        <v>42662.328784722224</v>
      </c>
      <c r="J2745">
        <v>1474271607</v>
      </c>
      <c r="K2745" s="9">
        <f t="shared" si="169"/>
        <v>42632.328784722224</v>
      </c>
      <c r="L2745" t="b">
        <v>0</v>
      </c>
      <c r="M2745">
        <v>0</v>
      </c>
      <c r="N2745" t="b">
        <v>0</v>
      </c>
      <c r="O2745" t="s">
        <v>8304</v>
      </c>
      <c r="P2745" s="5">
        <f t="shared" si="170"/>
        <v>0</v>
      </c>
      <c r="Q2745" s="13" t="s">
        <v>8246</v>
      </c>
      <c r="R2745" s="15" t="str">
        <f t="shared" si="171"/>
        <v>0</v>
      </c>
      <c r="S2745" t="s">
        <v>8322</v>
      </c>
      <c r="T2745" t="s">
        <v>8358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 s="13" t="s">
        <v>8224</v>
      </c>
      <c r="E2746">
        <v>16000</v>
      </c>
      <c r="F2746">
        <v>835</v>
      </c>
      <c r="G2746" t="s">
        <v>8221</v>
      </c>
      <c r="H2746">
        <v>1330478998</v>
      </c>
      <c r="I2746" s="9">
        <f t="shared" si="168"/>
        <v>40968.062476851854</v>
      </c>
      <c r="J2746">
        <v>1327886998</v>
      </c>
      <c r="K2746" s="9">
        <f t="shared" si="169"/>
        <v>40938.062476851854</v>
      </c>
      <c r="L2746" t="b">
        <v>0</v>
      </c>
      <c r="M2746">
        <v>22</v>
      </c>
      <c r="N2746" t="b">
        <v>0</v>
      </c>
      <c r="O2746" t="s">
        <v>8304</v>
      </c>
      <c r="P2746" s="5">
        <f t="shared" si="170"/>
        <v>5.21875</v>
      </c>
      <c r="Q2746" s="13" t="s">
        <v>8246</v>
      </c>
      <c r="R2746" s="15">
        <f t="shared" si="171"/>
        <v>37.954545454545453</v>
      </c>
      <c r="S2746" t="s">
        <v>8322</v>
      </c>
      <c r="T2746" t="s">
        <v>8358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 s="13" t="s">
        <v>8224</v>
      </c>
      <c r="E2747">
        <v>8000</v>
      </c>
      <c r="F2747">
        <v>1751</v>
      </c>
      <c r="G2747" t="s">
        <v>8221</v>
      </c>
      <c r="H2747">
        <v>1342309368</v>
      </c>
      <c r="I2747" s="9">
        <f t="shared" si="168"/>
        <v>41104.988055555557</v>
      </c>
      <c r="J2747">
        <v>1337125368</v>
      </c>
      <c r="K2747" s="9">
        <f t="shared" si="169"/>
        <v>41044.988055555557</v>
      </c>
      <c r="L2747" t="b">
        <v>0</v>
      </c>
      <c r="M2747">
        <v>49</v>
      </c>
      <c r="N2747" t="b">
        <v>0</v>
      </c>
      <c r="O2747" t="s">
        <v>8304</v>
      </c>
      <c r="P2747" s="5">
        <f t="shared" si="170"/>
        <v>21.887499999999999</v>
      </c>
      <c r="Q2747" s="13" t="s">
        <v>8246</v>
      </c>
      <c r="R2747" s="15">
        <f t="shared" si="171"/>
        <v>35.734693877551024</v>
      </c>
      <c r="S2747" t="s">
        <v>8322</v>
      </c>
      <c r="T2747" t="s">
        <v>8358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 s="13" t="s">
        <v>8224</v>
      </c>
      <c r="E2748">
        <v>3000</v>
      </c>
      <c r="F2748">
        <v>801</v>
      </c>
      <c r="G2748" t="s">
        <v>8221</v>
      </c>
      <c r="H2748">
        <v>1409337911</v>
      </c>
      <c r="I2748" s="9">
        <f t="shared" si="168"/>
        <v>41880.781377314815</v>
      </c>
      <c r="J2748">
        <v>1406745911</v>
      </c>
      <c r="K2748" s="9">
        <f t="shared" si="169"/>
        <v>41850.781377314815</v>
      </c>
      <c r="L2748" t="b">
        <v>0</v>
      </c>
      <c r="M2748">
        <v>19</v>
      </c>
      <c r="N2748" t="b">
        <v>0</v>
      </c>
      <c r="O2748" t="s">
        <v>8304</v>
      </c>
      <c r="P2748" s="5">
        <f t="shared" si="170"/>
        <v>26.700000000000003</v>
      </c>
      <c r="Q2748" s="13" t="s">
        <v>8246</v>
      </c>
      <c r="R2748" s="15">
        <f t="shared" si="171"/>
        <v>42.157894736842103</v>
      </c>
      <c r="S2748" t="s">
        <v>8322</v>
      </c>
      <c r="T2748" t="s">
        <v>8358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 s="13" t="s">
        <v>8224</v>
      </c>
      <c r="E2749">
        <v>500</v>
      </c>
      <c r="F2749">
        <v>140</v>
      </c>
      <c r="G2749" t="s">
        <v>8221</v>
      </c>
      <c r="H2749">
        <v>1339816200</v>
      </c>
      <c r="I2749" s="9">
        <f t="shared" si="168"/>
        <v>41076.131944444445</v>
      </c>
      <c r="J2749">
        <v>1337095997</v>
      </c>
      <c r="K2749" s="9">
        <f t="shared" si="169"/>
        <v>41044.64811342593</v>
      </c>
      <c r="L2749" t="b">
        <v>0</v>
      </c>
      <c r="M2749">
        <v>4</v>
      </c>
      <c r="N2749" t="b">
        <v>0</v>
      </c>
      <c r="O2749" t="s">
        <v>8304</v>
      </c>
      <c r="P2749" s="5">
        <f t="shared" si="170"/>
        <v>28.000000000000004</v>
      </c>
      <c r="Q2749" s="13" t="s">
        <v>8246</v>
      </c>
      <c r="R2749" s="15">
        <f t="shared" si="171"/>
        <v>35</v>
      </c>
      <c r="S2749" t="s">
        <v>8322</v>
      </c>
      <c r="T2749" t="s">
        <v>8358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 s="13" t="s">
        <v>8224</v>
      </c>
      <c r="E2750">
        <v>5000</v>
      </c>
      <c r="F2750">
        <v>53</v>
      </c>
      <c r="G2750" t="s">
        <v>8221</v>
      </c>
      <c r="H2750">
        <v>1472835802</v>
      </c>
      <c r="I2750" s="9">
        <f t="shared" si="168"/>
        <v>42615.7106712963</v>
      </c>
      <c r="J2750">
        <v>1470243802</v>
      </c>
      <c r="K2750" s="9">
        <f t="shared" si="169"/>
        <v>42585.7106712963</v>
      </c>
      <c r="L2750" t="b">
        <v>0</v>
      </c>
      <c r="M2750">
        <v>4</v>
      </c>
      <c r="N2750" t="b">
        <v>0</v>
      </c>
      <c r="O2750" t="s">
        <v>8304</v>
      </c>
      <c r="P2750" s="5">
        <f t="shared" si="170"/>
        <v>1.06</v>
      </c>
      <c r="Q2750" s="13" t="s">
        <v>8246</v>
      </c>
      <c r="R2750" s="15">
        <f t="shared" si="171"/>
        <v>13.25</v>
      </c>
      <c r="S2750" t="s">
        <v>8322</v>
      </c>
      <c r="T2750" t="s">
        <v>8358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 s="13" t="s">
        <v>8224</v>
      </c>
      <c r="E2751">
        <v>10000</v>
      </c>
      <c r="F2751">
        <v>110</v>
      </c>
      <c r="G2751" t="s">
        <v>8221</v>
      </c>
      <c r="H2751">
        <v>1428171037</v>
      </c>
      <c r="I2751" s="9">
        <f t="shared" si="168"/>
        <v>42098.757372685184</v>
      </c>
      <c r="J2751">
        <v>1425582637</v>
      </c>
      <c r="K2751" s="9">
        <f t="shared" si="169"/>
        <v>42068.799039351856</v>
      </c>
      <c r="L2751" t="b">
        <v>0</v>
      </c>
      <c r="M2751">
        <v>2</v>
      </c>
      <c r="N2751" t="b">
        <v>0</v>
      </c>
      <c r="O2751" t="s">
        <v>8304</v>
      </c>
      <c r="P2751" s="5">
        <f t="shared" si="170"/>
        <v>1.0999999999999999</v>
      </c>
      <c r="Q2751" s="13" t="s">
        <v>8246</v>
      </c>
      <c r="R2751" s="15">
        <f t="shared" si="171"/>
        <v>55</v>
      </c>
      <c r="S2751" t="s">
        <v>8322</v>
      </c>
      <c r="T2751" t="s">
        <v>8358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 s="13" t="s">
        <v>8224</v>
      </c>
      <c r="E2752">
        <v>1999</v>
      </c>
      <c r="F2752">
        <v>0</v>
      </c>
      <c r="G2752" t="s">
        <v>8221</v>
      </c>
      <c r="H2752">
        <v>1341086400</v>
      </c>
      <c r="I2752" s="9">
        <f t="shared" si="168"/>
        <v>41090.833333333336</v>
      </c>
      <c r="J2752">
        <v>1340055345</v>
      </c>
      <c r="K2752" s="9">
        <f t="shared" si="169"/>
        <v>41078.899826388886</v>
      </c>
      <c r="L2752" t="b">
        <v>0</v>
      </c>
      <c r="M2752">
        <v>0</v>
      </c>
      <c r="N2752" t="b">
        <v>0</v>
      </c>
      <c r="O2752" t="s">
        <v>8304</v>
      </c>
      <c r="P2752" s="5">
        <f t="shared" si="170"/>
        <v>0</v>
      </c>
      <c r="Q2752" s="13" t="s">
        <v>8246</v>
      </c>
      <c r="R2752" s="15" t="str">
        <f t="shared" si="171"/>
        <v>0</v>
      </c>
      <c r="S2752" t="s">
        <v>8322</v>
      </c>
      <c r="T2752" t="s">
        <v>8358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 s="13" t="s">
        <v>8224</v>
      </c>
      <c r="E2753">
        <v>3274</v>
      </c>
      <c r="F2753">
        <v>0</v>
      </c>
      <c r="G2753" t="s">
        <v>8221</v>
      </c>
      <c r="H2753">
        <v>1403039842</v>
      </c>
      <c r="I2753" s="9">
        <f t="shared" si="168"/>
        <v>41807.887060185189</v>
      </c>
      <c r="J2753">
        <v>1397855842</v>
      </c>
      <c r="K2753" s="9">
        <f t="shared" si="169"/>
        <v>41747.887060185189</v>
      </c>
      <c r="L2753" t="b">
        <v>0</v>
      </c>
      <c r="M2753">
        <v>0</v>
      </c>
      <c r="N2753" t="b">
        <v>0</v>
      </c>
      <c r="O2753" t="s">
        <v>8304</v>
      </c>
      <c r="P2753" s="5">
        <f t="shared" si="170"/>
        <v>0</v>
      </c>
      <c r="Q2753" s="13" t="s">
        <v>8246</v>
      </c>
      <c r="R2753" s="15" t="str">
        <f t="shared" si="171"/>
        <v>0</v>
      </c>
      <c r="S2753" t="s">
        <v>8322</v>
      </c>
      <c r="T2753" t="s">
        <v>8358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 s="13" t="s">
        <v>8224</v>
      </c>
      <c r="E2754">
        <v>4800</v>
      </c>
      <c r="F2754">
        <v>550</v>
      </c>
      <c r="G2754" t="s">
        <v>8221</v>
      </c>
      <c r="H2754">
        <v>1324232504</v>
      </c>
      <c r="I2754" s="9">
        <f t="shared" ref="I2754:I2817" si="172">(((H2754/60)/60)/24)+DATE(1970,1,1)</f>
        <v>40895.765092592592</v>
      </c>
      <c r="J2754">
        <v>1320776504</v>
      </c>
      <c r="K2754" s="9">
        <f t="shared" ref="K2754:K2817" si="173">(((J2754/60)/60)/24)+DATE(1970,1,1)</f>
        <v>40855.765092592592</v>
      </c>
      <c r="L2754" t="b">
        <v>0</v>
      </c>
      <c r="M2754">
        <v>14</v>
      </c>
      <c r="N2754" t="b">
        <v>0</v>
      </c>
      <c r="O2754" t="s">
        <v>8304</v>
      </c>
      <c r="P2754" s="5">
        <f t="shared" ref="P2754:P2817" si="174">F2754/E2754*100</f>
        <v>11.458333333333332</v>
      </c>
      <c r="Q2754" s="13" t="s">
        <v>8246</v>
      </c>
      <c r="R2754" s="15">
        <f t="shared" ref="R2754:R2817" si="175">IF(M2754&gt;0,F2754/M2754,"0")</f>
        <v>39.285714285714285</v>
      </c>
      <c r="S2754" t="s">
        <v>8322</v>
      </c>
      <c r="T2754" t="s">
        <v>8358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 s="13" t="s">
        <v>8224</v>
      </c>
      <c r="E2755">
        <v>2000</v>
      </c>
      <c r="F2755">
        <v>380</v>
      </c>
      <c r="G2755" t="s">
        <v>8221</v>
      </c>
      <c r="H2755">
        <v>1346017023</v>
      </c>
      <c r="I2755" s="9">
        <f t="shared" si="172"/>
        <v>41147.900729166664</v>
      </c>
      <c r="J2755">
        <v>1343425023</v>
      </c>
      <c r="K2755" s="9">
        <f t="shared" si="173"/>
        <v>41117.900729166664</v>
      </c>
      <c r="L2755" t="b">
        <v>0</v>
      </c>
      <c r="M2755">
        <v>8</v>
      </c>
      <c r="N2755" t="b">
        <v>0</v>
      </c>
      <c r="O2755" t="s">
        <v>8304</v>
      </c>
      <c r="P2755" s="5">
        <f t="shared" si="174"/>
        <v>19</v>
      </c>
      <c r="Q2755" s="13" t="s">
        <v>8246</v>
      </c>
      <c r="R2755" s="15">
        <f t="shared" si="175"/>
        <v>47.5</v>
      </c>
      <c r="S2755" t="s">
        <v>8322</v>
      </c>
      <c r="T2755" t="s">
        <v>8358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 s="13" t="s">
        <v>8224</v>
      </c>
      <c r="E2756">
        <v>10000</v>
      </c>
      <c r="F2756">
        <v>0</v>
      </c>
      <c r="G2756" t="s">
        <v>8221</v>
      </c>
      <c r="H2756">
        <v>1410448551</v>
      </c>
      <c r="I2756" s="9">
        <f t="shared" si="172"/>
        <v>41893.636006944449</v>
      </c>
      <c r="J2756">
        <v>1407856551</v>
      </c>
      <c r="K2756" s="9">
        <f t="shared" si="173"/>
        <v>41863.636006944449</v>
      </c>
      <c r="L2756" t="b">
        <v>0</v>
      </c>
      <c r="M2756">
        <v>0</v>
      </c>
      <c r="N2756" t="b">
        <v>0</v>
      </c>
      <c r="O2756" t="s">
        <v>8304</v>
      </c>
      <c r="P2756" s="5">
        <f t="shared" si="174"/>
        <v>0</v>
      </c>
      <c r="Q2756" s="13" t="s">
        <v>8246</v>
      </c>
      <c r="R2756" s="15" t="str">
        <f t="shared" si="175"/>
        <v>0</v>
      </c>
      <c r="S2756" t="s">
        <v>8322</v>
      </c>
      <c r="T2756" t="s">
        <v>8358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 s="13" t="s">
        <v>8241</v>
      </c>
      <c r="E2757">
        <v>500</v>
      </c>
      <c r="F2757">
        <v>260</v>
      </c>
      <c r="G2757" t="s">
        <v>8221</v>
      </c>
      <c r="H2757">
        <v>1428519527</v>
      </c>
      <c r="I2757" s="9">
        <f t="shared" si="172"/>
        <v>42102.790821759263</v>
      </c>
      <c r="J2757">
        <v>1425927527</v>
      </c>
      <c r="K2757" s="9">
        <f t="shared" si="173"/>
        <v>42072.790821759263</v>
      </c>
      <c r="L2757" t="b">
        <v>0</v>
      </c>
      <c r="M2757">
        <v>15</v>
      </c>
      <c r="N2757" t="b">
        <v>0</v>
      </c>
      <c r="O2757" t="s">
        <v>8304</v>
      </c>
      <c r="P2757" s="5">
        <f t="shared" si="174"/>
        <v>52</v>
      </c>
      <c r="Q2757" s="13" t="s">
        <v>8249</v>
      </c>
      <c r="R2757" s="15">
        <f t="shared" si="175"/>
        <v>17.333333333333332</v>
      </c>
      <c r="S2757" t="s">
        <v>8322</v>
      </c>
      <c r="T2757" t="s">
        <v>8358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 s="13" t="s">
        <v>8224</v>
      </c>
      <c r="E2758">
        <v>10000</v>
      </c>
      <c r="F2758">
        <v>1048</v>
      </c>
      <c r="G2758" t="s">
        <v>8221</v>
      </c>
      <c r="H2758">
        <v>1389476201</v>
      </c>
      <c r="I2758" s="9">
        <f t="shared" si="172"/>
        <v>41650.90047453704</v>
      </c>
      <c r="J2758">
        <v>1386884201</v>
      </c>
      <c r="K2758" s="9">
        <f t="shared" si="173"/>
        <v>41620.90047453704</v>
      </c>
      <c r="L2758" t="b">
        <v>0</v>
      </c>
      <c r="M2758">
        <v>33</v>
      </c>
      <c r="N2758" t="b">
        <v>0</v>
      </c>
      <c r="O2758" t="s">
        <v>8304</v>
      </c>
      <c r="P2758" s="5">
        <f t="shared" si="174"/>
        <v>10.48</v>
      </c>
      <c r="Q2758" s="13" t="s">
        <v>8246</v>
      </c>
      <c r="R2758" s="15">
        <f t="shared" si="175"/>
        <v>31.757575757575758</v>
      </c>
      <c r="S2758" t="s">
        <v>8322</v>
      </c>
      <c r="T2758" t="s">
        <v>8358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 s="13" t="s">
        <v>8224</v>
      </c>
      <c r="E2759">
        <v>1500</v>
      </c>
      <c r="F2759">
        <v>10</v>
      </c>
      <c r="G2759" t="s">
        <v>8221</v>
      </c>
      <c r="H2759">
        <v>1470498332</v>
      </c>
      <c r="I2759" s="9">
        <f t="shared" si="172"/>
        <v>42588.65662037037</v>
      </c>
      <c r="J2759">
        <v>1469202332</v>
      </c>
      <c r="K2759" s="9">
        <f t="shared" si="173"/>
        <v>42573.65662037037</v>
      </c>
      <c r="L2759" t="b">
        <v>0</v>
      </c>
      <c r="M2759">
        <v>2</v>
      </c>
      <c r="N2759" t="b">
        <v>0</v>
      </c>
      <c r="O2759" t="s">
        <v>8304</v>
      </c>
      <c r="P2759" s="5">
        <f t="shared" si="174"/>
        <v>0.66666666666666674</v>
      </c>
      <c r="Q2759" s="13" t="s">
        <v>8246</v>
      </c>
      <c r="R2759" s="15">
        <f t="shared" si="175"/>
        <v>5</v>
      </c>
      <c r="S2759" t="s">
        <v>8322</v>
      </c>
      <c r="T2759" t="s">
        <v>8358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 s="13" t="s">
        <v>8226</v>
      </c>
      <c r="E2760">
        <v>2000</v>
      </c>
      <c r="F2760">
        <v>234</v>
      </c>
      <c r="G2760" t="s">
        <v>8221</v>
      </c>
      <c r="H2760">
        <v>1476095783</v>
      </c>
      <c r="I2760" s="9">
        <f t="shared" si="172"/>
        <v>42653.441932870366</v>
      </c>
      <c r="J2760">
        <v>1474886183</v>
      </c>
      <c r="K2760" s="9">
        <f t="shared" si="173"/>
        <v>42639.441932870366</v>
      </c>
      <c r="L2760" t="b">
        <v>0</v>
      </c>
      <c r="M2760">
        <v>6</v>
      </c>
      <c r="N2760" t="b">
        <v>0</v>
      </c>
      <c r="O2760" t="s">
        <v>8304</v>
      </c>
      <c r="P2760" s="5">
        <f t="shared" si="174"/>
        <v>11.700000000000001</v>
      </c>
      <c r="Q2760" s="13" t="s">
        <v>8248</v>
      </c>
      <c r="R2760" s="15">
        <f t="shared" si="175"/>
        <v>39</v>
      </c>
      <c r="S2760" t="s">
        <v>8322</v>
      </c>
      <c r="T2760" t="s">
        <v>8358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 s="13" t="s">
        <v>8226</v>
      </c>
      <c r="E2761">
        <v>1000</v>
      </c>
      <c r="F2761">
        <v>105</v>
      </c>
      <c r="G2761" t="s">
        <v>8221</v>
      </c>
      <c r="H2761">
        <v>1468658866</v>
      </c>
      <c r="I2761" s="9">
        <f t="shared" si="172"/>
        <v>42567.36650462963</v>
      </c>
      <c r="J2761">
        <v>1464943666</v>
      </c>
      <c r="K2761" s="9">
        <f t="shared" si="173"/>
        <v>42524.36650462963</v>
      </c>
      <c r="L2761" t="b">
        <v>0</v>
      </c>
      <c r="M2761">
        <v>2</v>
      </c>
      <c r="N2761" t="b">
        <v>0</v>
      </c>
      <c r="O2761" t="s">
        <v>8304</v>
      </c>
      <c r="P2761" s="5">
        <f t="shared" si="174"/>
        <v>10.5</v>
      </c>
      <c r="Q2761" s="13" t="s">
        <v>8248</v>
      </c>
      <c r="R2761" s="15">
        <f t="shared" si="175"/>
        <v>52.5</v>
      </c>
      <c r="S2761" t="s">
        <v>8322</v>
      </c>
      <c r="T2761" t="s">
        <v>8358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 s="13" t="s">
        <v>8225</v>
      </c>
      <c r="E2762">
        <v>5000</v>
      </c>
      <c r="F2762">
        <v>0</v>
      </c>
      <c r="G2762" t="s">
        <v>8221</v>
      </c>
      <c r="H2762">
        <v>1371726258</v>
      </c>
      <c r="I2762" s="9">
        <f t="shared" si="172"/>
        <v>41445.461319444446</v>
      </c>
      <c r="J2762">
        <v>1369134258</v>
      </c>
      <c r="K2762" s="9">
        <f t="shared" si="173"/>
        <v>41415.461319444446</v>
      </c>
      <c r="L2762" t="b">
        <v>0</v>
      </c>
      <c r="M2762">
        <v>0</v>
      </c>
      <c r="N2762" t="b">
        <v>0</v>
      </c>
      <c r="O2762" t="s">
        <v>8304</v>
      </c>
      <c r="P2762" s="5">
        <f t="shared" si="174"/>
        <v>0</v>
      </c>
      <c r="Q2762" s="13" t="s">
        <v>8247</v>
      </c>
      <c r="R2762" s="15" t="str">
        <f t="shared" si="175"/>
        <v>0</v>
      </c>
      <c r="S2762" t="s">
        <v>8322</v>
      </c>
      <c r="T2762" t="s">
        <v>8358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 s="13" t="s">
        <v>8224</v>
      </c>
      <c r="E2763">
        <v>5000</v>
      </c>
      <c r="F2763">
        <v>36</v>
      </c>
      <c r="G2763" t="s">
        <v>8221</v>
      </c>
      <c r="H2763">
        <v>1357176693</v>
      </c>
      <c r="I2763" s="9">
        <f t="shared" si="172"/>
        <v>41277.063576388886</v>
      </c>
      <c r="J2763">
        <v>1354584693</v>
      </c>
      <c r="K2763" s="9">
        <f t="shared" si="173"/>
        <v>41247.063576388886</v>
      </c>
      <c r="L2763" t="b">
        <v>0</v>
      </c>
      <c r="M2763">
        <v>4</v>
      </c>
      <c r="N2763" t="b">
        <v>0</v>
      </c>
      <c r="O2763" t="s">
        <v>8304</v>
      </c>
      <c r="P2763" s="5">
        <f t="shared" si="174"/>
        <v>0.72</v>
      </c>
      <c r="Q2763" s="13" t="s">
        <v>8246</v>
      </c>
      <c r="R2763" s="15">
        <f t="shared" si="175"/>
        <v>9</v>
      </c>
      <c r="S2763" t="s">
        <v>8322</v>
      </c>
      <c r="T2763" t="s">
        <v>8358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 s="13" t="s">
        <v>8224</v>
      </c>
      <c r="E2764">
        <v>3250</v>
      </c>
      <c r="F2764">
        <v>25</v>
      </c>
      <c r="G2764" t="s">
        <v>8221</v>
      </c>
      <c r="H2764">
        <v>1332114795</v>
      </c>
      <c r="I2764" s="9">
        <f t="shared" si="172"/>
        <v>40986.995312500003</v>
      </c>
      <c r="J2764">
        <v>1326934395</v>
      </c>
      <c r="K2764" s="9">
        <f t="shared" si="173"/>
        <v>40927.036979166667</v>
      </c>
      <c r="L2764" t="b">
        <v>0</v>
      </c>
      <c r="M2764">
        <v>1</v>
      </c>
      <c r="N2764" t="b">
        <v>0</v>
      </c>
      <c r="O2764" t="s">
        <v>8304</v>
      </c>
      <c r="P2764" s="5">
        <f t="shared" si="174"/>
        <v>0.76923076923076927</v>
      </c>
      <c r="Q2764" s="13" t="s">
        <v>8246</v>
      </c>
      <c r="R2764" s="15">
        <f t="shared" si="175"/>
        <v>25</v>
      </c>
      <c r="S2764" t="s">
        <v>8322</v>
      </c>
      <c r="T2764" t="s">
        <v>8358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 s="13" t="s">
        <v>8224</v>
      </c>
      <c r="E2765">
        <v>39400</v>
      </c>
      <c r="F2765">
        <v>90</v>
      </c>
      <c r="G2765" t="s">
        <v>8221</v>
      </c>
      <c r="H2765">
        <v>1369403684</v>
      </c>
      <c r="I2765" s="9">
        <f t="shared" si="172"/>
        <v>41418.579675925925</v>
      </c>
      <c r="J2765">
        <v>1365515684</v>
      </c>
      <c r="K2765" s="9">
        <f t="shared" si="173"/>
        <v>41373.579675925925</v>
      </c>
      <c r="L2765" t="b">
        <v>0</v>
      </c>
      <c r="M2765">
        <v>3</v>
      </c>
      <c r="N2765" t="b">
        <v>0</v>
      </c>
      <c r="O2765" t="s">
        <v>8304</v>
      </c>
      <c r="P2765" s="5">
        <f t="shared" si="174"/>
        <v>0.22842639593908631</v>
      </c>
      <c r="Q2765" s="13" t="s">
        <v>8246</v>
      </c>
      <c r="R2765" s="15">
        <f t="shared" si="175"/>
        <v>30</v>
      </c>
      <c r="S2765" t="s">
        <v>8322</v>
      </c>
      <c r="T2765" t="s">
        <v>8358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 s="13" t="s">
        <v>8224</v>
      </c>
      <c r="E2766">
        <v>4000</v>
      </c>
      <c r="F2766">
        <v>45</v>
      </c>
      <c r="G2766" t="s">
        <v>8221</v>
      </c>
      <c r="H2766">
        <v>1338404400</v>
      </c>
      <c r="I2766" s="9">
        <f t="shared" si="172"/>
        <v>41059.791666666664</v>
      </c>
      <c r="J2766">
        <v>1335855631</v>
      </c>
      <c r="K2766" s="9">
        <f t="shared" si="173"/>
        <v>41030.292025462964</v>
      </c>
      <c r="L2766" t="b">
        <v>0</v>
      </c>
      <c r="M2766">
        <v>4</v>
      </c>
      <c r="N2766" t="b">
        <v>0</v>
      </c>
      <c r="O2766" t="s">
        <v>8304</v>
      </c>
      <c r="P2766" s="5">
        <f t="shared" si="174"/>
        <v>1.125</v>
      </c>
      <c r="Q2766" s="13" t="s">
        <v>8246</v>
      </c>
      <c r="R2766" s="15">
        <f t="shared" si="175"/>
        <v>11.25</v>
      </c>
      <c r="S2766" t="s">
        <v>8322</v>
      </c>
      <c r="T2766" t="s">
        <v>8358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 s="13" t="s">
        <v>8224</v>
      </c>
      <c r="E2767">
        <v>4000</v>
      </c>
      <c r="F2767">
        <v>0</v>
      </c>
      <c r="G2767" t="s">
        <v>8221</v>
      </c>
      <c r="H2767">
        <v>1351432428</v>
      </c>
      <c r="I2767" s="9">
        <f t="shared" si="172"/>
        <v>41210.579027777778</v>
      </c>
      <c r="J2767">
        <v>1350050028</v>
      </c>
      <c r="K2767" s="9">
        <f t="shared" si="173"/>
        <v>41194.579027777778</v>
      </c>
      <c r="L2767" t="b">
        <v>0</v>
      </c>
      <c r="M2767">
        <v>0</v>
      </c>
      <c r="N2767" t="b">
        <v>0</v>
      </c>
      <c r="O2767" t="s">
        <v>8304</v>
      </c>
      <c r="P2767" s="5">
        <f t="shared" si="174"/>
        <v>0</v>
      </c>
      <c r="Q2767" s="13" t="s">
        <v>8246</v>
      </c>
      <c r="R2767" s="15" t="str">
        <f t="shared" si="175"/>
        <v>0</v>
      </c>
      <c r="S2767" t="s">
        <v>8322</v>
      </c>
      <c r="T2767" t="s">
        <v>8358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 s="13" t="s">
        <v>8224</v>
      </c>
      <c r="E2768">
        <v>5000</v>
      </c>
      <c r="F2768">
        <v>100</v>
      </c>
      <c r="G2768" t="s">
        <v>8221</v>
      </c>
      <c r="H2768">
        <v>1313078518</v>
      </c>
      <c r="I2768" s="9">
        <f t="shared" si="172"/>
        <v>40766.668032407404</v>
      </c>
      <c r="J2768">
        <v>1310486518</v>
      </c>
      <c r="K2768" s="9">
        <f t="shared" si="173"/>
        <v>40736.668032407404</v>
      </c>
      <c r="L2768" t="b">
        <v>0</v>
      </c>
      <c r="M2768">
        <v>4</v>
      </c>
      <c r="N2768" t="b">
        <v>0</v>
      </c>
      <c r="O2768" t="s">
        <v>8304</v>
      </c>
      <c r="P2768" s="5">
        <f t="shared" si="174"/>
        <v>2</v>
      </c>
      <c r="Q2768" s="13" t="s">
        <v>8246</v>
      </c>
      <c r="R2768" s="15">
        <f t="shared" si="175"/>
        <v>25</v>
      </c>
      <c r="S2768" t="s">
        <v>8322</v>
      </c>
      <c r="T2768" t="s">
        <v>8358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 s="13" t="s">
        <v>8229</v>
      </c>
      <c r="E2769">
        <v>4000</v>
      </c>
      <c r="F2769">
        <v>34</v>
      </c>
      <c r="G2769" t="s">
        <v>8221</v>
      </c>
      <c r="H2769">
        <v>1439766050</v>
      </c>
      <c r="I2769" s="9">
        <f t="shared" si="172"/>
        <v>42232.958912037036</v>
      </c>
      <c r="J2769">
        <v>1434582050</v>
      </c>
      <c r="K2769" s="9">
        <f t="shared" si="173"/>
        <v>42172.958912037036</v>
      </c>
      <c r="L2769" t="b">
        <v>0</v>
      </c>
      <c r="M2769">
        <v>3</v>
      </c>
      <c r="N2769" t="b">
        <v>0</v>
      </c>
      <c r="O2769" t="s">
        <v>8304</v>
      </c>
      <c r="P2769" s="5">
        <f t="shared" si="174"/>
        <v>0.85000000000000009</v>
      </c>
      <c r="Q2769" s="13" t="s">
        <v>8251</v>
      </c>
      <c r="R2769" s="15">
        <f t="shared" si="175"/>
        <v>11.333333333333334</v>
      </c>
      <c r="S2769" t="s">
        <v>8322</v>
      </c>
      <c r="T2769" t="s">
        <v>8358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 s="13" t="s">
        <v>8224</v>
      </c>
      <c r="E2770">
        <v>7000</v>
      </c>
      <c r="F2770">
        <v>1002</v>
      </c>
      <c r="G2770" t="s">
        <v>8221</v>
      </c>
      <c r="H2770">
        <v>1333028723</v>
      </c>
      <c r="I2770" s="9">
        <f t="shared" si="172"/>
        <v>40997.573182870372</v>
      </c>
      <c r="J2770">
        <v>1330440323</v>
      </c>
      <c r="K2770" s="9">
        <f t="shared" si="173"/>
        <v>40967.614849537036</v>
      </c>
      <c r="L2770" t="b">
        <v>0</v>
      </c>
      <c r="M2770">
        <v>34</v>
      </c>
      <c r="N2770" t="b">
        <v>0</v>
      </c>
      <c r="O2770" t="s">
        <v>8304</v>
      </c>
      <c r="P2770" s="5">
        <f t="shared" si="174"/>
        <v>14.314285714285715</v>
      </c>
      <c r="Q2770" s="13" t="s">
        <v>8246</v>
      </c>
      <c r="R2770" s="15">
        <f t="shared" si="175"/>
        <v>29.470588235294116</v>
      </c>
      <c r="S2770" t="s">
        <v>8322</v>
      </c>
      <c r="T2770" t="s">
        <v>8358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 s="13" t="s">
        <v>8225</v>
      </c>
      <c r="E2771">
        <v>800</v>
      </c>
      <c r="F2771">
        <v>2</v>
      </c>
      <c r="G2771" t="s">
        <v>8221</v>
      </c>
      <c r="H2771">
        <v>1401997790</v>
      </c>
      <c r="I2771" s="9">
        <f t="shared" si="172"/>
        <v>41795.826273148145</v>
      </c>
      <c r="J2771">
        <v>1397677790</v>
      </c>
      <c r="K2771" s="9">
        <f t="shared" si="173"/>
        <v>41745.826273148145</v>
      </c>
      <c r="L2771" t="b">
        <v>0</v>
      </c>
      <c r="M2771">
        <v>2</v>
      </c>
      <c r="N2771" t="b">
        <v>0</v>
      </c>
      <c r="O2771" t="s">
        <v>8304</v>
      </c>
      <c r="P2771" s="5">
        <f t="shared" si="174"/>
        <v>0.25</v>
      </c>
      <c r="Q2771" s="13" t="s">
        <v>8247</v>
      </c>
      <c r="R2771" s="15">
        <f t="shared" si="175"/>
        <v>1</v>
      </c>
      <c r="S2771" t="s">
        <v>8322</v>
      </c>
      <c r="T2771" t="s">
        <v>8358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 s="13" t="s">
        <v>8224</v>
      </c>
      <c r="E2772">
        <v>20000</v>
      </c>
      <c r="F2772">
        <v>2082.25</v>
      </c>
      <c r="G2772" t="s">
        <v>8221</v>
      </c>
      <c r="H2772">
        <v>1395158130</v>
      </c>
      <c r="I2772" s="9">
        <f t="shared" si="172"/>
        <v>41716.663541666669</v>
      </c>
      <c r="J2772">
        <v>1392569730</v>
      </c>
      <c r="K2772" s="9">
        <f t="shared" si="173"/>
        <v>41686.705208333333</v>
      </c>
      <c r="L2772" t="b">
        <v>0</v>
      </c>
      <c r="M2772">
        <v>33</v>
      </c>
      <c r="N2772" t="b">
        <v>0</v>
      </c>
      <c r="O2772" t="s">
        <v>8304</v>
      </c>
      <c r="P2772" s="5">
        <f t="shared" si="174"/>
        <v>10.411249999999999</v>
      </c>
      <c r="Q2772" s="13" t="s">
        <v>8246</v>
      </c>
      <c r="R2772" s="15">
        <f t="shared" si="175"/>
        <v>63.098484848484851</v>
      </c>
      <c r="S2772" t="s">
        <v>8322</v>
      </c>
      <c r="T2772" t="s">
        <v>8358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 s="13" t="s">
        <v>8224</v>
      </c>
      <c r="E2773">
        <v>19980</v>
      </c>
      <c r="F2773">
        <v>0</v>
      </c>
      <c r="G2773" t="s">
        <v>8221</v>
      </c>
      <c r="H2773">
        <v>1359738000</v>
      </c>
      <c r="I2773" s="9">
        <f t="shared" si="172"/>
        <v>41306.708333333336</v>
      </c>
      <c r="J2773">
        <v>1355489140</v>
      </c>
      <c r="K2773" s="9">
        <f t="shared" si="173"/>
        <v>41257.531712962962</v>
      </c>
      <c r="L2773" t="b">
        <v>0</v>
      </c>
      <c r="M2773">
        <v>0</v>
      </c>
      <c r="N2773" t="b">
        <v>0</v>
      </c>
      <c r="O2773" t="s">
        <v>8304</v>
      </c>
      <c r="P2773" s="5">
        <f t="shared" si="174"/>
        <v>0</v>
      </c>
      <c r="Q2773" s="13" t="s">
        <v>8246</v>
      </c>
      <c r="R2773" s="15" t="str">
        <f t="shared" si="175"/>
        <v>0</v>
      </c>
      <c r="S2773" t="s">
        <v>8322</v>
      </c>
      <c r="T2773" t="s">
        <v>8358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 s="13" t="s">
        <v>8224</v>
      </c>
      <c r="E2774">
        <v>8000</v>
      </c>
      <c r="F2774">
        <v>0</v>
      </c>
      <c r="G2774" t="s">
        <v>8221</v>
      </c>
      <c r="H2774">
        <v>1381006294</v>
      </c>
      <c r="I2774" s="9">
        <f t="shared" si="172"/>
        <v>41552.869143518517</v>
      </c>
      <c r="J2774">
        <v>1379710294</v>
      </c>
      <c r="K2774" s="9">
        <f t="shared" si="173"/>
        <v>41537.869143518517</v>
      </c>
      <c r="L2774" t="b">
        <v>0</v>
      </c>
      <c r="M2774">
        <v>0</v>
      </c>
      <c r="N2774" t="b">
        <v>0</v>
      </c>
      <c r="O2774" t="s">
        <v>8304</v>
      </c>
      <c r="P2774" s="5">
        <f t="shared" si="174"/>
        <v>0</v>
      </c>
      <c r="Q2774" s="13" t="s">
        <v>8246</v>
      </c>
      <c r="R2774" s="15" t="str">
        <f t="shared" si="175"/>
        <v>0</v>
      </c>
      <c r="S2774" t="s">
        <v>8322</v>
      </c>
      <c r="T2774" t="s">
        <v>8358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 s="13" t="s">
        <v>8229</v>
      </c>
      <c r="E2775">
        <v>530</v>
      </c>
      <c r="F2775">
        <v>1</v>
      </c>
      <c r="G2775" t="s">
        <v>8221</v>
      </c>
      <c r="H2775">
        <v>1461530721</v>
      </c>
      <c r="I2775" s="9">
        <f t="shared" si="172"/>
        <v>42484.86482638889</v>
      </c>
      <c r="J2775">
        <v>1460666721</v>
      </c>
      <c r="K2775" s="9">
        <f t="shared" si="173"/>
        <v>42474.86482638889</v>
      </c>
      <c r="L2775" t="b">
        <v>0</v>
      </c>
      <c r="M2775">
        <v>1</v>
      </c>
      <c r="N2775" t="b">
        <v>0</v>
      </c>
      <c r="O2775" t="s">
        <v>8304</v>
      </c>
      <c r="P2775" s="5">
        <f t="shared" si="174"/>
        <v>0.18867924528301888</v>
      </c>
      <c r="Q2775" s="13" t="s">
        <v>8251</v>
      </c>
      <c r="R2775" s="15">
        <f t="shared" si="175"/>
        <v>1</v>
      </c>
      <c r="S2775" t="s">
        <v>8322</v>
      </c>
      <c r="T2775" t="s">
        <v>8358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 s="13" t="s">
        <v>8224</v>
      </c>
      <c r="E2776">
        <v>4000</v>
      </c>
      <c r="F2776">
        <v>570</v>
      </c>
      <c r="G2776" t="s">
        <v>8221</v>
      </c>
      <c r="H2776">
        <v>1362711728</v>
      </c>
      <c r="I2776" s="9">
        <f t="shared" si="172"/>
        <v>41341.126481481479</v>
      </c>
      <c r="J2776">
        <v>1360119728</v>
      </c>
      <c r="K2776" s="9">
        <f t="shared" si="173"/>
        <v>41311.126481481479</v>
      </c>
      <c r="L2776" t="b">
        <v>0</v>
      </c>
      <c r="M2776">
        <v>13</v>
      </c>
      <c r="N2776" t="b">
        <v>0</v>
      </c>
      <c r="O2776" t="s">
        <v>8304</v>
      </c>
      <c r="P2776" s="5">
        <f t="shared" si="174"/>
        <v>14.249999999999998</v>
      </c>
      <c r="Q2776" s="13" t="s">
        <v>8246</v>
      </c>
      <c r="R2776" s="15">
        <f t="shared" si="175"/>
        <v>43.846153846153847</v>
      </c>
      <c r="S2776" t="s">
        <v>8322</v>
      </c>
      <c r="T2776" t="s">
        <v>8358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 s="13" t="s">
        <v>8224</v>
      </c>
      <c r="E2777">
        <v>5000</v>
      </c>
      <c r="F2777">
        <v>150</v>
      </c>
      <c r="G2777" t="s">
        <v>8221</v>
      </c>
      <c r="H2777">
        <v>1323994754</v>
      </c>
      <c r="I2777" s="9">
        <f t="shared" si="172"/>
        <v>40893.013356481482</v>
      </c>
      <c r="J2777">
        <v>1321402754</v>
      </c>
      <c r="K2777" s="9">
        <f t="shared" si="173"/>
        <v>40863.013356481482</v>
      </c>
      <c r="L2777" t="b">
        <v>0</v>
      </c>
      <c r="M2777">
        <v>2</v>
      </c>
      <c r="N2777" t="b">
        <v>0</v>
      </c>
      <c r="O2777" t="s">
        <v>8304</v>
      </c>
      <c r="P2777" s="5">
        <f t="shared" si="174"/>
        <v>3</v>
      </c>
      <c r="Q2777" s="13" t="s">
        <v>8246</v>
      </c>
      <c r="R2777" s="15">
        <f t="shared" si="175"/>
        <v>75</v>
      </c>
      <c r="S2777" t="s">
        <v>8322</v>
      </c>
      <c r="T2777" t="s">
        <v>8358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 s="13" t="s">
        <v>8224</v>
      </c>
      <c r="E2778">
        <v>21000</v>
      </c>
      <c r="F2778">
        <v>1655</v>
      </c>
      <c r="G2778" t="s">
        <v>8221</v>
      </c>
      <c r="H2778">
        <v>1434092876</v>
      </c>
      <c r="I2778" s="9">
        <f t="shared" si="172"/>
        <v>42167.297175925924</v>
      </c>
      <c r="J2778">
        <v>1431414476</v>
      </c>
      <c r="K2778" s="9">
        <f t="shared" si="173"/>
        <v>42136.297175925924</v>
      </c>
      <c r="L2778" t="b">
        <v>0</v>
      </c>
      <c r="M2778">
        <v>36</v>
      </c>
      <c r="N2778" t="b">
        <v>0</v>
      </c>
      <c r="O2778" t="s">
        <v>8304</v>
      </c>
      <c r="P2778" s="5">
        <f t="shared" si="174"/>
        <v>7.8809523809523814</v>
      </c>
      <c r="Q2778" s="13" t="s">
        <v>8246</v>
      </c>
      <c r="R2778" s="15">
        <f t="shared" si="175"/>
        <v>45.972222222222221</v>
      </c>
      <c r="S2778" t="s">
        <v>8322</v>
      </c>
      <c r="T2778" t="s">
        <v>8358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 s="13" t="s">
        <v>8224</v>
      </c>
      <c r="E2779">
        <v>3000</v>
      </c>
      <c r="F2779">
        <v>10</v>
      </c>
      <c r="G2779" t="s">
        <v>8221</v>
      </c>
      <c r="H2779">
        <v>1437149004</v>
      </c>
      <c r="I2779" s="9">
        <f t="shared" si="172"/>
        <v>42202.669027777782</v>
      </c>
      <c r="J2779">
        <v>1434557004</v>
      </c>
      <c r="K2779" s="9">
        <f t="shared" si="173"/>
        <v>42172.669027777782</v>
      </c>
      <c r="L2779" t="b">
        <v>0</v>
      </c>
      <c r="M2779">
        <v>1</v>
      </c>
      <c r="N2779" t="b">
        <v>0</v>
      </c>
      <c r="O2779" t="s">
        <v>8304</v>
      </c>
      <c r="P2779" s="5">
        <f t="shared" si="174"/>
        <v>0.33333333333333337</v>
      </c>
      <c r="Q2779" s="13" t="s">
        <v>8246</v>
      </c>
      <c r="R2779" s="15">
        <f t="shared" si="175"/>
        <v>10</v>
      </c>
      <c r="S2779" t="s">
        <v>8322</v>
      </c>
      <c r="T2779" t="s">
        <v>8358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 s="13" t="s">
        <v>8224</v>
      </c>
      <c r="E2780">
        <v>5500</v>
      </c>
      <c r="F2780">
        <v>1405</v>
      </c>
      <c r="G2780" t="s">
        <v>8221</v>
      </c>
      <c r="H2780">
        <v>1409009306</v>
      </c>
      <c r="I2780" s="9">
        <f t="shared" si="172"/>
        <v>41876.978078703702</v>
      </c>
      <c r="J2780">
        <v>1406417306</v>
      </c>
      <c r="K2780" s="9">
        <f t="shared" si="173"/>
        <v>41846.978078703702</v>
      </c>
      <c r="L2780" t="b">
        <v>0</v>
      </c>
      <c r="M2780">
        <v>15</v>
      </c>
      <c r="N2780" t="b">
        <v>0</v>
      </c>
      <c r="O2780" t="s">
        <v>8304</v>
      </c>
      <c r="P2780" s="5">
        <f t="shared" si="174"/>
        <v>25.545454545454543</v>
      </c>
      <c r="Q2780" s="13" t="s">
        <v>8246</v>
      </c>
      <c r="R2780" s="15">
        <f t="shared" si="175"/>
        <v>93.666666666666671</v>
      </c>
      <c r="S2780" t="s">
        <v>8322</v>
      </c>
      <c r="T2780" t="s">
        <v>8358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 s="13" t="s">
        <v>8224</v>
      </c>
      <c r="E2781">
        <v>2500</v>
      </c>
      <c r="F2781">
        <v>53</v>
      </c>
      <c r="G2781" t="s">
        <v>8221</v>
      </c>
      <c r="H2781">
        <v>1448204621</v>
      </c>
      <c r="I2781" s="9">
        <f t="shared" si="172"/>
        <v>42330.627557870372</v>
      </c>
      <c r="J2781">
        <v>1445609021</v>
      </c>
      <c r="K2781" s="9">
        <f t="shared" si="173"/>
        <v>42300.585891203707</v>
      </c>
      <c r="L2781" t="b">
        <v>0</v>
      </c>
      <c r="M2781">
        <v>1</v>
      </c>
      <c r="N2781" t="b">
        <v>0</v>
      </c>
      <c r="O2781" t="s">
        <v>8304</v>
      </c>
      <c r="P2781" s="5">
        <f t="shared" si="174"/>
        <v>2.12</v>
      </c>
      <c r="Q2781" s="13" t="s">
        <v>8246</v>
      </c>
      <c r="R2781" s="15">
        <f t="shared" si="175"/>
        <v>53</v>
      </c>
      <c r="S2781" t="s">
        <v>8322</v>
      </c>
      <c r="T2781" t="s">
        <v>8358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 s="13" t="s">
        <v>8237</v>
      </c>
      <c r="E2782">
        <v>100000</v>
      </c>
      <c r="F2782">
        <v>0</v>
      </c>
      <c r="G2782" t="s">
        <v>8221</v>
      </c>
      <c r="H2782">
        <v>1489142688</v>
      </c>
      <c r="I2782" s="9">
        <f t="shared" si="172"/>
        <v>42804.447777777779</v>
      </c>
      <c r="J2782">
        <v>1486550688</v>
      </c>
      <c r="K2782" s="9">
        <f t="shared" si="173"/>
        <v>42774.447777777779</v>
      </c>
      <c r="L2782" t="b">
        <v>0</v>
      </c>
      <c r="M2782">
        <v>0</v>
      </c>
      <c r="N2782" t="b">
        <v>0</v>
      </c>
      <c r="O2782" t="s">
        <v>8304</v>
      </c>
      <c r="P2782" s="5">
        <f t="shared" si="174"/>
        <v>0</v>
      </c>
      <c r="Q2782" s="13" t="s">
        <v>8249</v>
      </c>
      <c r="R2782" s="15" t="str">
        <f t="shared" si="175"/>
        <v>0</v>
      </c>
      <c r="S2782" t="s">
        <v>8322</v>
      </c>
      <c r="T2782" t="s">
        <v>8358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 s="13" t="s">
        <v>8224</v>
      </c>
      <c r="E2783">
        <v>1250</v>
      </c>
      <c r="F2783">
        <v>1316</v>
      </c>
      <c r="G2783" t="s">
        <v>8219</v>
      </c>
      <c r="H2783">
        <v>1423724400</v>
      </c>
      <c r="I2783" s="9">
        <f t="shared" si="172"/>
        <v>42047.291666666672</v>
      </c>
      <c r="J2783">
        <v>1421274954</v>
      </c>
      <c r="K2783" s="9">
        <f t="shared" si="173"/>
        <v>42018.94159722222</v>
      </c>
      <c r="L2783" t="b">
        <v>0</v>
      </c>
      <c r="M2783">
        <v>28</v>
      </c>
      <c r="N2783" t="b">
        <v>1</v>
      </c>
      <c r="O2783" t="s">
        <v>8271</v>
      </c>
      <c r="P2783" s="5">
        <f t="shared" si="174"/>
        <v>105.28</v>
      </c>
      <c r="Q2783" s="13" t="s">
        <v>8246</v>
      </c>
      <c r="R2783" s="15">
        <f t="shared" si="175"/>
        <v>47</v>
      </c>
      <c r="S2783" t="s">
        <v>8317</v>
      </c>
      <c r="T2783" t="s">
        <v>8318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 s="13" t="s">
        <v>8224</v>
      </c>
      <c r="E2784">
        <v>1000</v>
      </c>
      <c r="F2784">
        <v>1200</v>
      </c>
      <c r="G2784" t="s">
        <v>8219</v>
      </c>
      <c r="H2784">
        <v>1424149140</v>
      </c>
      <c r="I2784" s="9">
        <f t="shared" si="172"/>
        <v>42052.207638888889</v>
      </c>
      <c r="J2784">
        <v>1421964718</v>
      </c>
      <c r="K2784" s="9">
        <f t="shared" si="173"/>
        <v>42026.924976851849</v>
      </c>
      <c r="L2784" t="b">
        <v>0</v>
      </c>
      <c r="M2784">
        <v>18</v>
      </c>
      <c r="N2784" t="b">
        <v>1</v>
      </c>
      <c r="O2784" t="s">
        <v>8271</v>
      </c>
      <c r="P2784" s="5">
        <f t="shared" si="174"/>
        <v>120</v>
      </c>
      <c r="Q2784" s="13" t="s">
        <v>8246</v>
      </c>
      <c r="R2784" s="15">
        <f t="shared" si="175"/>
        <v>66.666666666666671</v>
      </c>
      <c r="S2784" t="s">
        <v>8317</v>
      </c>
      <c r="T2784" t="s">
        <v>8318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 s="13" t="s">
        <v>8225</v>
      </c>
      <c r="E2785">
        <v>1000</v>
      </c>
      <c r="F2785">
        <v>1145</v>
      </c>
      <c r="G2785" t="s">
        <v>8219</v>
      </c>
      <c r="H2785">
        <v>1429793446</v>
      </c>
      <c r="I2785" s="9">
        <f t="shared" si="172"/>
        <v>42117.535254629634</v>
      </c>
      <c r="J2785">
        <v>1428583846</v>
      </c>
      <c r="K2785" s="9">
        <f t="shared" si="173"/>
        <v>42103.535254629634</v>
      </c>
      <c r="L2785" t="b">
        <v>0</v>
      </c>
      <c r="M2785">
        <v>61</v>
      </c>
      <c r="N2785" t="b">
        <v>1</v>
      </c>
      <c r="O2785" t="s">
        <v>8271</v>
      </c>
      <c r="P2785" s="5">
        <f t="shared" si="174"/>
        <v>114.5</v>
      </c>
      <c r="Q2785" s="13" t="s">
        <v>8247</v>
      </c>
      <c r="R2785" s="15">
        <f t="shared" si="175"/>
        <v>18.770491803278688</v>
      </c>
      <c r="S2785" t="s">
        <v>8317</v>
      </c>
      <c r="T2785" t="s">
        <v>8318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 s="13" t="s">
        <v>8224</v>
      </c>
      <c r="E2786">
        <v>6000</v>
      </c>
      <c r="F2786">
        <v>7140</v>
      </c>
      <c r="G2786" t="s">
        <v>8219</v>
      </c>
      <c r="H2786">
        <v>1414608843</v>
      </c>
      <c r="I2786" s="9">
        <f t="shared" si="172"/>
        <v>41941.787534722222</v>
      </c>
      <c r="J2786">
        <v>1412794443</v>
      </c>
      <c r="K2786" s="9">
        <f t="shared" si="173"/>
        <v>41920.787534722222</v>
      </c>
      <c r="L2786" t="b">
        <v>0</v>
      </c>
      <c r="M2786">
        <v>108</v>
      </c>
      <c r="N2786" t="b">
        <v>1</v>
      </c>
      <c r="O2786" t="s">
        <v>8271</v>
      </c>
      <c r="P2786" s="5">
        <f t="shared" si="174"/>
        <v>119</v>
      </c>
      <c r="Q2786" s="13" t="s">
        <v>8246</v>
      </c>
      <c r="R2786" s="15">
        <f t="shared" si="175"/>
        <v>66.111111111111114</v>
      </c>
      <c r="S2786" t="s">
        <v>8317</v>
      </c>
      <c r="T2786" t="s">
        <v>8318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 s="13" t="s">
        <v>8224</v>
      </c>
      <c r="E2787">
        <v>5000</v>
      </c>
      <c r="F2787">
        <v>5234</v>
      </c>
      <c r="G2787" t="s">
        <v>8219</v>
      </c>
      <c r="H2787">
        <v>1470430800</v>
      </c>
      <c r="I2787" s="9">
        <f t="shared" si="172"/>
        <v>42587.875</v>
      </c>
      <c r="J2787">
        <v>1467865967</v>
      </c>
      <c r="K2787" s="9">
        <f t="shared" si="173"/>
        <v>42558.189432870371</v>
      </c>
      <c r="L2787" t="b">
        <v>0</v>
      </c>
      <c r="M2787">
        <v>142</v>
      </c>
      <c r="N2787" t="b">
        <v>1</v>
      </c>
      <c r="O2787" t="s">
        <v>8271</v>
      </c>
      <c r="P2787" s="5">
        <f t="shared" si="174"/>
        <v>104.67999999999999</v>
      </c>
      <c r="Q2787" s="13" t="s">
        <v>8246</v>
      </c>
      <c r="R2787" s="15">
        <f t="shared" si="175"/>
        <v>36.859154929577464</v>
      </c>
      <c r="S2787" t="s">
        <v>8317</v>
      </c>
      <c r="T2787" t="s">
        <v>8318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 s="13" t="s">
        <v>8225</v>
      </c>
      <c r="E2788">
        <v>2500</v>
      </c>
      <c r="F2788">
        <v>2946</v>
      </c>
      <c r="G2788" t="s">
        <v>8219</v>
      </c>
      <c r="H2788">
        <v>1404913180</v>
      </c>
      <c r="I2788" s="9">
        <f t="shared" si="172"/>
        <v>41829.569212962961</v>
      </c>
      <c r="J2788">
        <v>1403703580</v>
      </c>
      <c r="K2788" s="9">
        <f t="shared" si="173"/>
        <v>41815.569212962961</v>
      </c>
      <c r="L2788" t="b">
        <v>0</v>
      </c>
      <c r="M2788">
        <v>74</v>
      </c>
      <c r="N2788" t="b">
        <v>1</v>
      </c>
      <c r="O2788" t="s">
        <v>8271</v>
      </c>
      <c r="P2788" s="5">
        <f t="shared" si="174"/>
        <v>117.83999999999999</v>
      </c>
      <c r="Q2788" s="13" t="s">
        <v>8247</v>
      </c>
      <c r="R2788" s="15">
        <f t="shared" si="175"/>
        <v>39.810810810810814</v>
      </c>
      <c r="S2788" t="s">
        <v>8317</v>
      </c>
      <c r="T2788" t="s">
        <v>8318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 s="13" t="s">
        <v>8224</v>
      </c>
      <c r="E2789">
        <v>1000</v>
      </c>
      <c r="F2789">
        <v>1197</v>
      </c>
      <c r="G2789" t="s">
        <v>8219</v>
      </c>
      <c r="H2789">
        <v>1405658752</v>
      </c>
      <c r="I2789" s="9">
        <f t="shared" si="172"/>
        <v>41838.198518518519</v>
      </c>
      <c r="J2789">
        <v>1403066752</v>
      </c>
      <c r="K2789" s="9">
        <f t="shared" si="173"/>
        <v>41808.198518518519</v>
      </c>
      <c r="L2789" t="b">
        <v>0</v>
      </c>
      <c r="M2789">
        <v>38</v>
      </c>
      <c r="N2789" t="b">
        <v>1</v>
      </c>
      <c r="O2789" t="s">
        <v>8271</v>
      </c>
      <c r="P2789" s="5">
        <f t="shared" si="174"/>
        <v>119.7</v>
      </c>
      <c r="Q2789" s="13" t="s">
        <v>8246</v>
      </c>
      <c r="R2789" s="15">
        <f t="shared" si="175"/>
        <v>31.5</v>
      </c>
      <c r="S2789" t="s">
        <v>8317</v>
      </c>
      <c r="T2789" t="s">
        <v>8318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 s="13" t="s">
        <v>8224</v>
      </c>
      <c r="E2790">
        <v>2000</v>
      </c>
      <c r="F2790">
        <v>2050</v>
      </c>
      <c r="G2790" t="s">
        <v>8219</v>
      </c>
      <c r="H2790">
        <v>1469811043</v>
      </c>
      <c r="I2790" s="9">
        <f t="shared" si="172"/>
        <v>42580.701886574068</v>
      </c>
      <c r="J2790">
        <v>1467219043</v>
      </c>
      <c r="K2790" s="9">
        <f t="shared" si="173"/>
        <v>42550.701886574068</v>
      </c>
      <c r="L2790" t="b">
        <v>0</v>
      </c>
      <c r="M2790">
        <v>20</v>
      </c>
      <c r="N2790" t="b">
        <v>1</v>
      </c>
      <c r="O2790" t="s">
        <v>8271</v>
      </c>
      <c r="P2790" s="5">
        <f t="shared" si="174"/>
        <v>102.49999999999999</v>
      </c>
      <c r="Q2790" s="13" t="s">
        <v>8246</v>
      </c>
      <c r="R2790" s="15">
        <f t="shared" si="175"/>
        <v>102.5</v>
      </c>
      <c r="S2790" t="s">
        <v>8317</v>
      </c>
      <c r="T2790" t="s">
        <v>8318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 s="13" t="s">
        <v>8224</v>
      </c>
      <c r="E2791">
        <v>3000</v>
      </c>
      <c r="F2791">
        <v>3035</v>
      </c>
      <c r="G2791" t="s">
        <v>8219</v>
      </c>
      <c r="H2791">
        <v>1426132800</v>
      </c>
      <c r="I2791" s="9">
        <f t="shared" si="172"/>
        <v>42075.166666666672</v>
      </c>
      <c r="J2791">
        <v>1424477934</v>
      </c>
      <c r="K2791" s="9">
        <f t="shared" si="173"/>
        <v>42056.013124999998</v>
      </c>
      <c r="L2791" t="b">
        <v>0</v>
      </c>
      <c r="M2791">
        <v>24</v>
      </c>
      <c r="N2791" t="b">
        <v>1</v>
      </c>
      <c r="O2791" t="s">
        <v>8271</v>
      </c>
      <c r="P2791" s="5">
        <f t="shared" si="174"/>
        <v>101.16666666666667</v>
      </c>
      <c r="Q2791" s="13" t="s">
        <v>8246</v>
      </c>
      <c r="R2791" s="15">
        <f t="shared" si="175"/>
        <v>126.45833333333333</v>
      </c>
      <c r="S2791" t="s">
        <v>8317</v>
      </c>
      <c r="T2791" t="s">
        <v>8318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 s="13" t="s">
        <v>8224</v>
      </c>
      <c r="E2792">
        <v>3000</v>
      </c>
      <c r="F2792">
        <v>3160</v>
      </c>
      <c r="G2792" t="s">
        <v>8219</v>
      </c>
      <c r="H2792">
        <v>1423693903</v>
      </c>
      <c r="I2792" s="9">
        <f t="shared" si="172"/>
        <v>42046.938692129625</v>
      </c>
      <c r="J2792">
        <v>1421101903</v>
      </c>
      <c r="K2792" s="9">
        <f t="shared" si="173"/>
        <v>42016.938692129625</v>
      </c>
      <c r="L2792" t="b">
        <v>0</v>
      </c>
      <c r="M2792">
        <v>66</v>
      </c>
      <c r="N2792" t="b">
        <v>1</v>
      </c>
      <c r="O2792" t="s">
        <v>8271</v>
      </c>
      <c r="P2792" s="5">
        <f t="shared" si="174"/>
        <v>105.33333333333333</v>
      </c>
      <c r="Q2792" s="13" t="s">
        <v>8246</v>
      </c>
      <c r="R2792" s="15">
        <f t="shared" si="175"/>
        <v>47.878787878787875</v>
      </c>
      <c r="S2792" t="s">
        <v>8317</v>
      </c>
      <c r="T2792" t="s">
        <v>8318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 s="13" t="s">
        <v>8224</v>
      </c>
      <c r="E2793">
        <v>2000</v>
      </c>
      <c r="F2793">
        <v>2050</v>
      </c>
      <c r="G2793" t="s">
        <v>8219</v>
      </c>
      <c r="H2793">
        <v>1473393600</v>
      </c>
      <c r="I2793" s="9">
        <f t="shared" si="172"/>
        <v>42622.166666666672</v>
      </c>
      <c r="J2793">
        <v>1470778559</v>
      </c>
      <c r="K2793" s="9">
        <f t="shared" si="173"/>
        <v>42591.899988425925</v>
      </c>
      <c r="L2793" t="b">
        <v>0</v>
      </c>
      <c r="M2793">
        <v>28</v>
      </c>
      <c r="N2793" t="b">
        <v>1</v>
      </c>
      <c r="O2793" t="s">
        <v>8271</v>
      </c>
      <c r="P2793" s="5">
        <f t="shared" si="174"/>
        <v>102.49999999999999</v>
      </c>
      <c r="Q2793" s="13" t="s">
        <v>8246</v>
      </c>
      <c r="R2793" s="15">
        <f t="shared" si="175"/>
        <v>73.214285714285708</v>
      </c>
      <c r="S2793" t="s">
        <v>8317</v>
      </c>
      <c r="T2793" t="s">
        <v>8318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 s="13" t="s">
        <v>8224</v>
      </c>
      <c r="E2794">
        <v>2000</v>
      </c>
      <c r="F2794">
        <v>2152</v>
      </c>
      <c r="G2794" t="s">
        <v>8219</v>
      </c>
      <c r="H2794">
        <v>1439357559</v>
      </c>
      <c r="I2794" s="9">
        <f t="shared" si="172"/>
        <v>42228.231006944443</v>
      </c>
      <c r="J2794">
        <v>1435469559</v>
      </c>
      <c r="K2794" s="9">
        <f t="shared" si="173"/>
        <v>42183.231006944443</v>
      </c>
      <c r="L2794" t="b">
        <v>0</v>
      </c>
      <c r="M2794">
        <v>24</v>
      </c>
      <c r="N2794" t="b">
        <v>1</v>
      </c>
      <c r="O2794" t="s">
        <v>8271</v>
      </c>
      <c r="P2794" s="5">
        <f t="shared" si="174"/>
        <v>107.60000000000001</v>
      </c>
      <c r="Q2794" s="13" t="s">
        <v>8246</v>
      </c>
      <c r="R2794" s="15">
        <f t="shared" si="175"/>
        <v>89.666666666666671</v>
      </c>
      <c r="S2794" t="s">
        <v>8317</v>
      </c>
      <c r="T2794" t="s">
        <v>8318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 s="13" t="s">
        <v>8226</v>
      </c>
      <c r="E2795">
        <v>10000</v>
      </c>
      <c r="F2795">
        <v>11056.75</v>
      </c>
      <c r="G2795" t="s">
        <v>8219</v>
      </c>
      <c r="H2795">
        <v>1437473005</v>
      </c>
      <c r="I2795" s="9">
        <f t="shared" si="172"/>
        <v>42206.419039351851</v>
      </c>
      <c r="J2795">
        <v>1434881005</v>
      </c>
      <c r="K2795" s="9">
        <f t="shared" si="173"/>
        <v>42176.419039351851</v>
      </c>
      <c r="L2795" t="b">
        <v>0</v>
      </c>
      <c r="M2795">
        <v>73</v>
      </c>
      <c r="N2795" t="b">
        <v>1</v>
      </c>
      <c r="O2795" t="s">
        <v>8271</v>
      </c>
      <c r="P2795" s="5">
        <f t="shared" si="174"/>
        <v>110.5675</v>
      </c>
      <c r="Q2795" s="13" t="s">
        <v>8248</v>
      </c>
      <c r="R2795" s="15">
        <f t="shared" si="175"/>
        <v>151.4623287671233</v>
      </c>
      <c r="S2795" t="s">
        <v>8317</v>
      </c>
      <c r="T2795" t="s">
        <v>8318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 s="13" t="s">
        <v>8225</v>
      </c>
      <c r="E2796">
        <v>50</v>
      </c>
      <c r="F2796">
        <v>75</v>
      </c>
      <c r="G2796" t="s">
        <v>8219</v>
      </c>
      <c r="H2796">
        <v>1457031600</v>
      </c>
      <c r="I2796" s="9">
        <f t="shared" si="172"/>
        <v>42432.791666666672</v>
      </c>
      <c r="J2796">
        <v>1455640559</v>
      </c>
      <c r="K2796" s="9">
        <f t="shared" si="173"/>
        <v>42416.691655092596</v>
      </c>
      <c r="L2796" t="b">
        <v>0</v>
      </c>
      <c r="M2796">
        <v>3</v>
      </c>
      <c r="N2796" t="b">
        <v>1</v>
      </c>
      <c r="O2796" t="s">
        <v>8271</v>
      </c>
      <c r="P2796" s="5">
        <f t="shared" si="174"/>
        <v>150</v>
      </c>
      <c r="Q2796" s="13" t="s">
        <v>8247</v>
      </c>
      <c r="R2796" s="15">
        <f t="shared" si="175"/>
        <v>25</v>
      </c>
      <c r="S2796" t="s">
        <v>8317</v>
      </c>
      <c r="T2796" t="s">
        <v>8318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 s="13" t="s">
        <v>8224</v>
      </c>
      <c r="E2797">
        <v>700</v>
      </c>
      <c r="F2797">
        <v>730</v>
      </c>
      <c r="G2797" t="s">
        <v>8219</v>
      </c>
      <c r="H2797">
        <v>1402095600</v>
      </c>
      <c r="I2797" s="9">
        <f t="shared" si="172"/>
        <v>41796.958333333336</v>
      </c>
      <c r="J2797">
        <v>1400675841</v>
      </c>
      <c r="K2797" s="9">
        <f t="shared" si="173"/>
        <v>41780.525937500002</v>
      </c>
      <c r="L2797" t="b">
        <v>0</v>
      </c>
      <c r="M2797">
        <v>20</v>
      </c>
      <c r="N2797" t="b">
        <v>1</v>
      </c>
      <c r="O2797" t="s">
        <v>8271</v>
      </c>
      <c r="P2797" s="5">
        <f t="shared" si="174"/>
        <v>104.28571428571429</v>
      </c>
      <c r="Q2797" s="13" t="s">
        <v>8246</v>
      </c>
      <c r="R2797" s="15">
        <f t="shared" si="175"/>
        <v>36.5</v>
      </c>
      <c r="S2797" t="s">
        <v>8317</v>
      </c>
      <c r="T2797" t="s">
        <v>8318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 s="13" t="s">
        <v>8225</v>
      </c>
      <c r="E2798">
        <v>800</v>
      </c>
      <c r="F2798">
        <v>924</v>
      </c>
      <c r="G2798" t="s">
        <v>8219</v>
      </c>
      <c r="H2798">
        <v>1404564028</v>
      </c>
      <c r="I2798" s="9">
        <f t="shared" si="172"/>
        <v>41825.528101851851</v>
      </c>
      <c r="J2798">
        <v>1401972028</v>
      </c>
      <c r="K2798" s="9">
        <f t="shared" si="173"/>
        <v>41795.528101851851</v>
      </c>
      <c r="L2798" t="b">
        <v>0</v>
      </c>
      <c r="M2798">
        <v>21</v>
      </c>
      <c r="N2798" t="b">
        <v>1</v>
      </c>
      <c r="O2798" t="s">
        <v>8271</v>
      </c>
      <c r="P2798" s="5">
        <f t="shared" si="174"/>
        <v>115.5</v>
      </c>
      <c r="Q2798" s="13" t="s">
        <v>8247</v>
      </c>
      <c r="R2798" s="15">
        <f t="shared" si="175"/>
        <v>44</v>
      </c>
      <c r="S2798" t="s">
        <v>8317</v>
      </c>
      <c r="T2798" t="s">
        <v>8318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 s="13" t="s">
        <v>8225</v>
      </c>
      <c r="E2799">
        <v>8000</v>
      </c>
      <c r="F2799">
        <v>8211.61</v>
      </c>
      <c r="G2799" t="s">
        <v>8219</v>
      </c>
      <c r="H2799">
        <v>1404858840</v>
      </c>
      <c r="I2799" s="9">
        <f t="shared" si="172"/>
        <v>41828.94027777778</v>
      </c>
      <c r="J2799">
        <v>1402266840</v>
      </c>
      <c r="K2799" s="9">
        <f t="shared" si="173"/>
        <v>41798.94027777778</v>
      </c>
      <c r="L2799" t="b">
        <v>0</v>
      </c>
      <c r="M2799">
        <v>94</v>
      </c>
      <c r="N2799" t="b">
        <v>1</v>
      </c>
      <c r="O2799" t="s">
        <v>8271</v>
      </c>
      <c r="P2799" s="5">
        <f t="shared" si="174"/>
        <v>102.64512500000001</v>
      </c>
      <c r="Q2799" s="13" t="s">
        <v>8247</v>
      </c>
      <c r="R2799" s="15">
        <f t="shared" si="175"/>
        <v>87.357553191489373</v>
      </c>
      <c r="S2799" t="s">
        <v>8317</v>
      </c>
      <c r="T2799" t="s">
        <v>8318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 s="13" t="s">
        <v>8225</v>
      </c>
      <c r="E2800">
        <v>5000</v>
      </c>
      <c r="F2800">
        <v>5070</v>
      </c>
      <c r="G2800" t="s">
        <v>8219</v>
      </c>
      <c r="H2800">
        <v>1438358400</v>
      </c>
      <c r="I2800" s="9">
        <f t="shared" si="172"/>
        <v>42216.666666666672</v>
      </c>
      <c r="J2800">
        <v>1437063121</v>
      </c>
      <c r="K2800" s="9">
        <f t="shared" si="173"/>
        <v>42201.675011574072</v>
      </c>
      <c r="L2800" t="b">
        <v>0</v>
      </c>
      <c r="M2800">
        <v>139</v>
      </c>
      <c r="N2800" t="b">
        <v>1</v>
      </c>
      <c r="O2800" t="s">
        <v>8271</v>
      </c>
      <c r="P2800" s="5">
        <f t="shared" si="174"/>
        <v>101.4</v>
      </c>
      <c r="Q2800" s="13" t="s">
        <v>8247</v>
      </c>
      <c r="R2800" s="15">
        <f t="shared" si="175"/>
        <v>36.474820143884891</v>
      </c>
      <c r="S2800" t="s">
        <v>8317</v>
      </c>
      <c r="T2800" t="s">
        <v>8318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 s="13" t="s">
        <v>8225</v>
      </c>
      <c r="E2801">
        <v>5000</v>
      </c>
      <c r="F2801">
        <v>5831.74</v>
      </c>
      <c r="G2801" t="s">
        <v>8219</v>
      </c>
      <c r="H2801">
        <v>1466179200</v>
      </c>
      <c r="I2801" s="9">
        <f t="shared" si="172"/>
        <v>42538.666666666672</v>
      </c>
      <c r="J2801">
        <v>1463466070</v>
      </c>
      <c r="K2801" s="9">
        <f t="shared" si="173"/>
        <v>42507.264699074076</v>
      </c>
      <c r="L2801" t="b">
        <v>0</v>
      </c>
      <c r="M2801">
        <v>130</v>
      </c>
      <c r="N2801" t="b">
        <v>1</v>
      </c>
      <c r="O2801" t="s">
        <v>8271</v>
      </c>
      <c r="P2801" s="5">
        <f t="shared" si="174"/>
        <v>116.6348</v>
      </c>
      <c r="Q2801" s="13" t="s">
        <v>8247</v>
      </c>
      <c r="R2801" s="15">
        <f t="shared" si="175"/>
        <v>44.859538461538463</v>
      </c>
      <c r="S2801" t="s">
        <v>8317</v>
      </c>
      <c r="T2801" t="s">
        <v>8318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 s="13" t="s">
        <v>8225</v>
      </c>
      <c r="E2802">
        <v>1000</v>
      </c>
      <c r="F2802">
        <v>1330</v>
      </c>
      <c r="G2802" t="s">
        <v>8219</v>
      </c>
      <c r="H2802">
        <v>1420377366</v>
      </c>
      <c r="I2802" s="9">
        <f t="shared" si="172"/>
        <v>42008.552847222221</v>
      </c>
      <c r="J2802">
        <v>1415193366</v>
      </c>
      <c r="K2802" s="9">
        <f t="shared" si="173"/>
        <v>41948.552847222221</v>
      </c>
      <c r="L2802" t="b">
        <v>0</v>
      </c>
      <c r="M2802">
        <v>31</v>
      </c>
      <c r="N2802" t="b">
        <v>1</v>
      </c>
      <c r="O2802" t="s">
        <v>8271</v>
      </c>
      <c r="P2802" s="5">
        <f t="shared" si="174"/>
        <v>133</v>
      </c>
      <c r="Q2802" s="13" t="s">
        <v>8247</v>
      </c>
      <c r="R2802" s="15">
        <f t="shared" si="175"/>
        <v>42.903225806451616</v>
      </c>
      <c r="S2802" t="s">
        <v>8317</v>
      </c>
      <c r="T2802" t="s">
        <v>8318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 s="13" t="s">
        <v>8226</v>
      </c>
      <c r="E2803">
        <v>500</v>
      </c>
      <c r="F2803">
        <v>666</v>
      </c>
      <c r="G2803" t="s">
        <v>8219</v>
      </c>
      <c r="H2803">
        <v>1412938800</v>
      </c>
      <c r="I2803" s="9">
        <f t="shared" si="172"/>
        <v>41922.458333333336</v>
      </c>
      <c r="J2803">
        <v>1411019409</v>
      </c>
      <c r="K2803" s="9">
        <f t="shared" si="173"/>
        <v>41900.243159722224</v>
      </c>
      <c r="L2803" t="b">
        <v>0</v>
      </c>
      <c r="M2803">
        <v>13</v>
      </c>
      <c r="N2803" t="b">
        <v>1</v>
      </c>
      <c r="O2803" t="s">
        <v>8271</v>
      </c>
      <c r="P2803" s="5">
        <f t="shared" si="174"/>
        <v>133.20000000000002</v>
      </c>
      <c r="Q2803" s="13" t="s">
        <v>8248</v>
      </c>
      <c r="R2803" s="15">
        <f t="shared" si="175"/>
        <v>51.230769230769234</v>
      </c>
      <c r="S2803" t="s">
        <v>8317</v>
      </c>
      <c r="T2803" t="s">
        <v>8318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 s="13" t="s">
        <v>8225</v>
      </c>
      <c r="E2804">
        <v>3000</v>
      </c>
      <c r="F2804">
        <v>3055</v>
      </c>
      <c r="G2804" t="s">
        <v>8219</v>
      </c>
      <c r="H2804">
        <v>1438875107</v>
      </c>
      <c r="I2804" s="9">
        <f t="shared" si="172"/>
        <v>42222.64707175926</v>
      </c>
      <c r="J2804">
        <v>1436283107</v>
      </c>
      <c r="K2804" s="9">
        <f t="shared" si="173"/>
        <v>42192.64707175926</v>
      </c>
      <c r="L2804" t="b">
        <v>0</v>
      </c>
      <c r="M2804">
        <v>90</v>
      </c>
      <c r="N2804" t="b">
        <v>1</v>
      </c>
      <c r="O2804" t="s">
        <v>8271</v>
      </c>
      <c r="P2804" s="5">
        <f t="shared" si="174"/>
        <v>101.83333333333333</v>
      </c>
      <c r="Q2804" s="13" t="s">
        <v>8247</v>
      </c>
      <c r="R2804" s="15">
        <f t="shared" si="175"/>
        <v>33.944444444444443</v>
      </c>
      <c r="S2804" t="s">
        <v>8317</v>
      </c>
      <c r="T2804" t="s">
        <v>8318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 s="13" t="s">
        <v>8224</v>
      </c>
      <c r="E2805">
        <v>10000</v>
      </c>
      <c r="F2805">
        <v>12795</v>
      </c>
      <c r="G2805" t="s">
        <v>8219</v>
      </c>
      <c r="H2805">
        <v>1437004800</v>
      </c>
      <c r="I2805" s="9">
        <f t="shared" si="172"/>
        <v>42201</v>
      </c>
      <c r="J2805">
        <v>1433295276</v>
      </c>
      <c r="K2805" s="9">
        <f t="shared" si="173"/>
        <v>42158.065694444449</v>
      </c>
      <c r="L2805" t="b">
        <v>0</v>
      </c>
      <c r="M2805">
        <v>141</v>
      </c>
      <c r="N2805" t="b">
        <v>1</v>
      </c>
      <c r="O2805" t="s">
        <v>8271</v>
      </c>
      <c r="P2805" s="5">
        <f t="shared" si="174"/>
        <v>127.95</v>
      </c>
      <c r="Q2805" s="13" t="s">
        <v>8246</v>
      </c>
      <c r="R2805" s="15">
        <f t="shared" si="175"/>
        <v>90.744680851063833</v>
      </c>
      <c r="S2805" t="s">
        <v>8317</v>
      </c>
      <c r="T2805" t="s">
        <v>8318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 s="13" t="s">
        <v>8225</v>
      </c>
      <c r="E2806">
        <v>1000</v>
      </c>
      <c r="F2806">
        <v>1150</v>
      </c>
      <c r="G2806" t="s">
        <v>8219</v>
      </c>
      <c r="H2806">
        <v>1411987990</v>
      </c>
      <c r="I2806" s="9">
        <f t="shared" si="172"/>
        <v>41911.453587962962</v>
      </c>
      <c r="J2806">
        <v>1409395990</v>
      </c>
      <c r="K2806" s="9">
        <f t="shared" si="173"/>
        <v>41881.453587962962</v>
      </c>
      <c r="L2806" t="b">
        <v>0</v>
      </c>
      <c r="M2806">
        <v>23</v>
      </c>
      <c r="N2806" t="b">
        <v>1</v>
      </c>
      <c r="O2806" t="s">
        <v>8271</v>
      </c>
      <c r="P2806" s="5">
        <f t="shared" si="174"/>
        <v>114.99999999999999</v>
      </c>
      <c r="Q2806" s="13" t="s">
        <v>8247</v>
      </c>
      <c r="R2806" s="15">
        <f t="shared" si="175"/>
        <v>50</v>
      </c>
      <c r="S2806" t="s">
        <v>8317</v>
      </c>
      <c r="T2806" t="s">
        <v>8318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 s="13" t="s">
        <v>8225</v>
      </c>
      <c r="E2807">
        <v>400</v>
      </c>
      <c r="F2807">
        <v>440</v>
      </c>
      <c r="G2807" t="s">
        <v>8219</v>
      </c>
      <c r="H2807">
        <v>1440245273</v>
      </c>
      <c r="I2807" s="9">
        <f t="shared" si="172"/>
        <v>42238.505474537036</v>
      </c>
      <c r="J2807">
        <v>1438085273</v>
      </c>
      <c r="K2807" s="9">
        <f t="shared" si="173"/>
        <v>42213.505474537036</v>
      </c>
      <c r="L2807" t="b">
        <v>0</v>
      </c>
      <c r="M2807">
        <v>18</v>
      </c>
      <c r="N2807" t="b">
        <v>1</v>
      </c>
      <c r="O2807" t="s">
        <v>8271</v>
      </c>
      <c r="P2807" s="5">
        <f t="shared" si="174"/>
        <v>110.00000000000001</v>
      </c>
      <c r="Q2807" s="13" t="s">
        <v>8247</v>
      </c>
      <c r="R2807" s="15">
        <f t="shared" si="175"/>
        <v>24.444444444444443</v>
      </c>
      <c r="S2807" t="s">
        <v>8317</v>
      </c>
      <c r="T2807" t="s">
        <v>8318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 s="13" t="s">
        <v>8225</v>
      </c>
      <c r="E2808">
        <v>3000</v>
      </c>
      <c r="F2808">
        <v>3363</v>
      </c>
      <c r="G2808" t="s">
        <v>8219</v>
      </c>
      <c r="H2808">
        <v>1438772400</v>
      </c>
      <c r="I2808" s="9">
        <f t="shared" si="172"/>
        <v>42221.458333333328</v>
      </c>
      <c r="J2808">
        <v>1435645490</v>
      </c>
      <c r="K2808" s="9">
        <f t="shared" si="173"/>
        <v>42185.267245370371</v>
      </c>
      <c r="L2808" t="b">
        <v>0</v>
      </c>
      <c r="M2808">
        <v>76</v>
      </c>
      <c r="N2808" t="b">
        <v>1</v>
      </c>
      <c r="O2808" t="s">
        <v>8271</v>
      </c>
      <c r="P2808" s="5">
        <f t="shared" si="174"/>
        <v>112.1</v>
      </c>
      <c r="Q2808" s="13" t="s">
        <v>8247</v>
      </c>
      <c r="R2808" s="15">
        <f t="shared" si="175"/>
        <v>44.25</v>
      </c>
      <c r="S2808" t="s">
        <v>8317</v>
      </c>
      <c r="T2808" t="s">
        <v>8318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 s="13" t="s">
        <v>8224</v>
      </c>
      <c r="E2809">
        <v>5000</v>
      </c>
      <c r="F2809">
        <v>6300</v>
      </c>
      <c r="G2809" t="s">
        <v>8219</v>
      </c>
      <c r="H2809">
        <v>1435611438</v>
      </c>
      <c r="I2809" s="9">
        <f t="shared" si="172"/>
        <v>42184.873124999998</v>
      </c>
      <c r="J2809">
        <v>1433019438</v>
      </c>
      <c r="K2809" s="9">
        <f t="shared" si="173"/>
        <v>42154.873124999998</v>
      </c>
      <c r="L2809" t="b">
        <v>0</v>
      </c>
      <c r="M2809">
        <v>93</v>
      </c>
      <c r="N2809" t="b">
        <v>1</v>
      </c>
      <c r="O2809" t="s">
        <v>8271</v>
      </c>
      <c r="P2809" s="5">
        <f t="shared" si="174"/>
        <v>126</v>
      </c>
      <c r="Q2809" s="13" t="s">
        <v>8246</v>
      </c>
      <c r="R2809" s="15">
        <f t="shared" si="175"/>
        <v>67.741935483870961</v>
      </c>
      <c r="S2809" t="s">
        <v>8317</v>
      </c>
      <c r="T2809" t="s">
        <v>8318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 s="13" t="s">
        <v>8224</v>
      </c>
      <c r="E2810">
        <v>4500</v>
      </c>
      <c r="F2810">
        <v>4511</v>
      </c>
      <c r="G2810" t="s">
        <v>8219</v>
      </c>
      <c r="H2810">
        <v>1440274735</v>
      </c>
      <c r="I2810" s="9">
        <f t="shared" si="172"/>
        <v>42238.84646990741</v>
      </c>
      <c r="J2810">
        <v>1437682735</v>
      </c>
      <c r="K2810" s="9">
        <f t="shared" si="173"/>
        <v>42208.84646990741</v>
      </c>
      <c r="L2810" t="b">
        <v>0</v>
      </c>
      <c r="M2810">
        <v>69</v>
      </c>
      <c r="N2810" t="b">
        <v>1</v>
      </c>
      <c r="O2810" t="s">
        <v>8271</v>
      </c>
      <c r="P2810" s="5">
        <f t="shared" si="174"/>
        <v>100.24444444444444</v>
      </c>
      <c r="Q2810" s="13" t="s">
        <v>8246</v>
      </c>
      <c r="R2810" s="15">
        <f t="shared" si="175"/>
        <v>65.376811594202906</v>
      </c>
      <c r="S2810" t="s">
        <v>8317</v>
      </c>
      <c r="T2810" t="s">
        <v>8318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 s="13" t="s">
        <v>8224</v>
      </c>
      <c r="E2811">
        <v>2500</v>
      </c>
      <c r="F2811">
        <v>2560</v>
      </c>
      <c r="G2811" t="s">
        <v>8219</v>
      </c>
      <c r="H2811">
        <v>1459348740</v>
      </c>
      <c r="I2811" s="9">
        <f t="shared" si="172"/>
        <v>42459.610416666663</v>
      </c>
      <c r="J2811">
        <v>1458647725</v>
      </c>
      <c r="K2811" s="9">
        <f t="shared" si="173"/>
        <v>42451.496817129635</v>
      </c>
      <c r="L2811" t="b">
        <v>0</v>
      </c>
      <c r="M2811">
        <v>21</v>
      </c>
      <c r="N2811" t="b">
        <v>1</v>
      </c>
      <c r="O2811" t="s">
        <v>8271</v>
      </c>
      <c r="P2811" s="5">
        <f t="shared" si="174"/>
        <v>102.4</v>
      </c>
      <c r="Q2811" s="13" t="s">
        <v>8246</v>
      </c>
      <c r="R2811" s="15">
        <f t="shared" si="175"/>
        <v>121.9047619047619</v>
      </c>
      <c r="S2811" t="s">
        <v>8317</v>
      </c>
      <c r="T2811" t="s">
        <v>8318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 s="13" t="s">
        <v>8224</v>
      </c>
      <c r="E2812">
        <v>2500</v>
      </c>
      <c r="F2812">
        <v>2705</v>
      </c>
      <c r="G2812" t="s">
        <v>8219</v>
      </c>
      <c r="H2812">
        <v>1401595140</v>
      </c>
      <c r="I2812" s="9">
        <f t="shared" si="172"/>
        <v>41791.165972222225</v>
      </c>
      <c r="J2812">
        <v>1398828064</v>
      </c>
      <c r="K2812" s="9">
        <f t="shared" si="173"/>
        <v>41759.13962962963</v>
      </c>
      <c r="L2812" t="b">
        <v>0</v>
      </c>
      <c r="M2812">
        <v>57</v>
      </c>
      <c r="N2812" t="b">
        <v>1</v>
      </c>
      <c r="O2812" t="s">
        <v>8271</v>
      </c>
      <c r="P2812" s="5">
        <f t="shared" si="174"/>
        <v>108.2</v>
      </c>
      <c r="Q2812" s="13" t="s">
        <v>8246</v>
      </c>
      <c r="R2812" s="15">
        <f t="shared" si="175"/>
        <v>47.456140350877192</v>
      </c>
      <c r="S2812" t="s">
        <v>8317</v>
      </c>
      <c r="T2812" t="s">
        <v>8318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 s="13" t="s">
        <v>8225</v>
      </c>
      <c r="E2813">
        <v>10000</v>
      </c>
      <c r="F2813">
        <v>10027</v>
      </c>
      <c r="G2813" t="s">
        <v>8219</v>
      </c>
      <c r="H2813">
        <v>1424692503</v>
      </c>
      <c r="I2813" s="9">
        <f t="shared" si="172"/>
        <v>42058.496562500004</v>
      </c>
      <c r="J2813">
        <v>1422100503</v>
      </c>
      <c r="K2813" s="9">
        <f t="shared" si="173"/>
        <v>42028.496562500004</v>
      </c>
      <c r="L2813" t="b">
        <v>0</v>
      </c>
      <c r="M2813">
        <v>108</v>
      </c>
      <c r="N2813" t="b">
        <v>1</v>
      </c>
      <c r="O2813" t="s">
        <v>8271</v>
      </c>
      <c r="P2813" s="5">
        <f t="shared" si="174"/>
        <v>100.27</v>
      </c>
      <c r="Q2813" s="13" t="s">
        <v>8247</v>
      </c>
      <c r="R2813" s="15">
        <f t="shared" si="175"/>
        <v>92.842592592592595</v>
      </c>
      <c r="S2813" t="s">
        <v>8317</v>
      </c>
      <c r="T2813" t="s">
        <v>8318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 s="13" t="s">
        <v>8229</v>
      </c>
      <c r="E2814">
        <v>5000</v>
      </c>
      <c r="F2814">
        <v>5665</v>
      </c>
      <c r="G2814" t="s">
        <v>8219</v>
      </c>
      <c r="H2814">
        <v>1428292800</v>
      </c>
      <c r="I2814" s="9">
        <f t="shared" si="172"/>
        <v>42100.166666666672</v>
      </c>
      <c r="J2814">
        <v>1424368298</v>
      </c>
      <c r="K2814" s="9">
        <f t="shared" si="173"/>
        <v>42054.74418981481</v>
      </c>
      <c r="L2814" t="b">
        <v>0</v>
      </c>
      <c r="M2814">
        <v>83</v>
      </c>
      <c r="N2814" t="b">
        <v>1</v>
      </c>
      <c r="O2814" t="s">
        <v>8271</v>
      </c>
      <c r="P2814" s="5">
        <f t="shared" si="174"/>
        <v>113.3</v>
      </c>
      <c r="Q2814" s="13" t="s">
        <v>8251</v>
      </c>
      <c r="R2814" s="15">
        <f t="shared" si="175"/>
        <v>68.253012048192772</v>
      </c>
      <c r="S2814" t="s">
        <v>8317</v>
      </c>
      <c r="T2814" t="s">
        <v>8318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 s="13" t="s">
        <v>8224</v>
      </c>
      <c r="E2815">
        <v>2800</v>
      </c>
      <c r="F2815">
        <v>3572.12</v>
      </c>
      <c r="G2815" t="s">
        <v>8219</v>
      </c>
      <c r="H2815">
        <v>1481737761</v>
      </c>
      <c r="I2815" s="9">
        <f t="shared" si="172"/>
        <v>42718.742604166662</v>
      </c>
      <c r="J2815">
        <v>1479577761</v>
      </c>
      <c r="K2815" s="9">
        <f t="shared" si="173"/>
        <v>42693.742604166662</v>
      </c>
      <c r="L2815" t="b">
        <v>0</v>
      </c>
      <c r="M2815">
        <v>96</v>
      </c>
      <c r="N2815" t="b">
        <v>1</v>
      </c>
      <c r="O2815" t="s">
        <v>8271</v>
      </c>
      <c r="P2815" s="5">
        <f t="shared" si="174"/>
        <v>127.57571428571428</v>
      </c>
      <c r="Q2815" s="13" t="s">
        <v>8246</v>
      </c>
      <c r="R2815" s="15">
        <f t="shared" si="175"/>
        <v>37.209583333333335</v>
      </c>
      <c r="S2815" t="s">
        <v>8317</v>
      </c>
      <c r="T2815" t="s">
        <v>8318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 s="13" t="s">
        <v>8225</v>
      </c>
      <c r="E2816">
        <v>1500</v>
      </c>
      <c r="F2816">
        <v>1616</v>
      </c>
      <c r="G2816" t="s">
        <v>8219</v>
      </c>
      <c r="H2816">
        <v>1431164115</v>
      </c>
      <c r="I2816" s="9">
        <f t="shared" si="172"/>
        <v>42133.399479166663</v>
      </c>
      <c r="J2816">
        <v>1428572115</v>
      </c>
      <c r="K2816" s="9">
        <f t="shared" si="173"/>
        <v>42103.399479166663</v>
      </c>
      <c r="L2816" t="b">
        <v>0</v>
      </c>
      <c r="M2816">
        <v>64</v>
      </c>
      <c r="N2816" t="b">
        <v>1</v>
      </c>
      <c r="O2816" t="s">
        <v>8271</v>
      </c>
      <c r="P2816" s="5">
        <f t="shared" si="174"/>
        <v>107.73333333333332</v>
      </c>
      <c r="Q2816" s="13" t="s">
        <v>8247</v>
      </c>
      <c r="R2816" s="15">
        <f t="shared" si="175"/>
        <v>25.25</v>
      </c>
      <c r="S2816" t="s">
        <v>8317</v>
      </c>
      <c r="T2816" t="s">
        <v>8318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 s="13" t="s">
        <v>8229</v>
      </c>
      <c r="E2817">
        <v>250</v>
      </c>
      <c r="F2817">
        <v>605</v>
      </c>
      <c r="G2817" t="s">
        <v>8219</v>
      </c>
      <c r="H2817">
        <v>1470595109</v>
      </c>
      <c r="I2817" s="9">
        <f t="shared" si="172"/>
        <v>42589.776724537034</v>
      </c>
      <c r="J2817">
        <v>1468003109</v>
      </c>
      <c r="K2817" s="9">
        <f t="shared" si="173"/>
        <v>42559.776724537034</v>
      </c>
      <c r="L2817" t="b">
        <v>0</v>
      </c>
      <c r="M2817">
        <v>14</v>
      </c>
      <c r="N2817" t="b">
        <v>1</v>
      </c>
      <c r="O2817" t="s">
        <v>8271</v>
      </c>
      <c r="P2817" s="5">
        <f t="shared" si="174"/>
        <v>242</v>
      </c>
      <c r="Q2817" s="13" t="s">
        <v>8251</v>
      </c>
      <c r="R2817" s="15">
        <f t="shared" si="175"/>
        <v>43.214285714285715</v>
      </c>
      <c r="S2817" t="s">
        <v>8317</v>
      </c>
      <c r="T2817" t="s">
        <v>8318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 s="13" t="s">
        <v>8225</v>
      </c>
      <c r="E2818">
        <v>3000</v>
      </c>
      <c r="F2818">
        <v>4247</v>
      </c>
      <c r="G2818" t="s">
        <v>8219</v>
      </c>
      <c r="H2818">
        <v>1438531200</v>
      </c>
      <c r="I2818" s="9">
        <f t="shared" ref="I2818:I2881" si="176">(((H2818/60)/60)/24)+DATE(1970,1,1)</f>
        <v>42218.666666666672</v>
      </c>
      <c r="J2818">
        <v>1435921992</v>
      </c>
      <c r="K2818" s="9">
        <f t="shared" ref="K2818:K2881" si="177">(((J2818/60)/60)/24)+DATE(1970,1,1)</f>
        <v>42188.467499999999</v>
      </c>
      <c r="L2818" t="b">
        <v>0</v>
      </c>
      <c r="M2818">
        <v>169</v>
      </c>
      <c r="N2818" t="b">
        <v>1</v>
      </c>
      <c r="O2818" t="s">
        <v>8271</v>
      </c>
      <c r="P2818" s="5">
        <f t="shared" ref="P2818:P2881" si="178">F2818/E2818*100</f>
        <v>141.56666666666666</v>
      </c>
      <c r="Q2818" s="13" t="s">
        <v>8247</v>
      </c>
      <c r="R2818" s="15">
        <f t="shared" ref="R2818:R2881" si="179">IF(M2818&gt;0,F2818/M2818,"0")</f>
        <v>25.130177514792898</v>
      </c>
      <c r="S2818" t="s">
        <v>8317</v>
      </c>
      <c r="T2818" t="s">
        <v>8318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 s="13" t="s">
        <v>8225</v>
      </c>
      <c r="E2819">
        <v>600</v>
      </c>
      <c r="F2819">
        <v>780</v>
      </c>
      <c r="G2819" t="s">
        <v>8219</v>
      </c>
      <c r="H2819">
        <v>1425136462</v>
      </c>
      <c r="I2819" s="9">
        <f t="shared" si="176"/>
        <v>42063.634976851856</v>
      </c>
      <c r="J2819">
        <v>1421680462</v>
      </c>
      <c r="K2819" s="9">
        <f t="shared" si="177"/>
        <v>42023.634976851856</v>
      </c>
      <c r="L2819" t="b">
        <v>0</v>
      </c>
      <c r="M2819">
        <v>33</v>
      </c>
      <c r="N2819" t="b">
        <v>1</v>
      </c>
      <c r="O2819" t="s">
        <v>8271</v>
      </c>
      <c r="P2819" s="5">
        <f t="shared" si="178"/>
        <v>130</v>
      </c>
      <c r="Q2819" s="13" t="s">
        <v>8247</v>
      </c>
      <c r="R2819" s="15">
        <f t="shared" si="179"/>
        <v>23.636363636363637</v>
      </c>
      <c r="S2819" t="s">
        <v>8317</v>
      </c>
      <c r="T2819" t="s">
        <v>8318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 s="13" t="s">
        <v>8224</v>
      </c>
      <c r="E2820">
        <v>10000</v>
      </c>
      <c r="F2820">
        <v>10603</v>
      </c>
      <c r="G2820" t="s">
        <v>8219</v>
      </c>
      <c r="H2820">
        <v>1443018086</v>
      </c>
      <c r="I2820" s="9">
        <f t="shared" si="176"/>
        <v>42270.598217592589</v>
      </c>
      <c r="J2820">
        <v>1441290086</v>
      </c>
      <c r="K2820" s="9">
        <f t="shared" si="177"/>
        <v>42250.598217592589</v>
      </c>
      <c r="L2820" t="b">
        <v>0</v>
      </c>
      <c r="M2820">
        <v>102</v>
      </c>
      <c r="N2820" t="b">
        <v>1</v>
      </c>
      <c r="O2820" t="s">
        <v>8271</v>
      </c>
      <c r="P2820" s="5">
        <f t="shared" si="178"/>
        <v>106.03</v>
      </c>
      <c r="Q2820" s="13" t="s">
        <v>8246</v>
      </c>
      <c r="R2820" s="15">
        <f t="shared" si="179"/>
        <v>103.95098039215686</v>
      </c>
      <c r="S2820" t="s">
        <v>8317</v>
      </c>
      <c r="T2820" t="s">
        <v>8318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 s="13" t="s">
        <v>8225</v>
      </c>
      <c r="E2821">
        <v>5000</v>
      </c>
      <c r="F2821">
        <v>5240</v>
      </c>
      <c r="G2821" t="s">
        <v>8219</v>
      </c>
      <c r="H2821">
        <v>1434285409</v>
      </c>
      <c r="I2821" s="9">
        <f t="shared" si="176"/>
        <v>42169.525567129633</v>
      </c>
      <c r="J2821">
        <v>1431693409</v>
      </c>
      <c r="K2821" s="9">
        <f t="shared" si="177"/>
        <v>42139.525567129633</v>
      </c>
      <c r="L2821" t="b">
        <v>0</v>
      </c>
      <c r="M2821">
        <v>104</v>
      </c>
      <c r="N2821" t="b">
        <v>1</v>
      </c>
      <c r="O2821" t="s">
        <v>8271</v>
      </c>
      <c r="P2821" s="5">
        <f t="shared" si="178"/>
        <v>104.80000000000001</v>
      </c>
      <c r="Q2821" s="13" t="s">
        <v>8247</v>
      </c>
      <c r="R2821" s="15">
        <f t="shared" si="179"/>
        <v>50.384615384615387</v>
      </c>
      <c r="S2821" t="s">
        <v>8317</v>
      </c>
      <c r="T2821" t="s">
        <v>8318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 s="13" t="s">
        <v>8225</v>
      </c>
      <c r="E2822">
        <v>200</v>
      </c>
      <c r="F2822">
        <v>272</v>
      </c>
      <c r="G2822" t="s">
        <v>8219</v>
      </c>
      <c r="H2822">
        <v>1456444800</v>
      </c>
      <c r="I2822" s="9">
        <f t="shared" si="176"/>
        <v>42426</v>
      </c>
      <c r="J2822">
        <v>1454337589</v>
      </c>
      <c r="K2822" s="9">
        <f t="shared" si="177"/>
        <v>42401.610983796301</v>
      </c>
      <c r="L2822" t="b">
        <v>0</v>
      </c>
      <c r="M2822">
        <v>20</v>
      </c>
      <c r="N2822" t="b">
        <v>1</v>
      </c>
      <c r="O2822" t="s">
        <v>8271</v>
      </c>
      <c r="P2822" s="5">
        <f t="shared" si="178"/>
        <v>136</v>
      </c>
      <c r="Q2822" s="13" t="s">
        <v>8247</v>
      </c>
      <c r="R2822" s="15">
        <f t="shared" si="179"/>
        <v>13.6</v>
      </c>
      <c r="S2822" t="s">
        <v>8317</v>
      </c>
      <c r="T2822" t="s">
        <v>8318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 s="13" t="s">
        <v>8225</v>
      </c>
      <c r="E2823">
        <v>1000</v>
      </c>
      <c r="F2823">
        <v>1000</v>
      </c>
      <c r="G2823" t="s">
        <v>8219</v>
      </c>
      <c r="H2823">
        <v>1411510135</v>
      </c>
      <c r="I2823" s="9">
        <f t="shared" si="176"/>
        <v>41905.922858796301</v>
      </c>
      <c r="J2823">
        <v>1408918135</v>
      </c>
      <c r="K2823" s="9">
        <f t="shared" si="177"/>
        <v>41875.922858796301</v>
      </c>
      <c r="L2823" t="b">
        <v>0</v>
      </c>
      <c r="M2823">
        <v>35</v>
      </c>
      <c r="N2823" t="b">
        <v>1</v>
      </c>
      <c r="O2823" t="s">
        <v>8271</v>
      </c>
      <c r="P2823" s="5">
        <f t="shared" si="178"/>
        <v>100</v>
      </c>
      <c r="Q2823" s="13" t="s">
        <v>8247</v>
      </c>
      <c r="R2823" s="15">
        <f t="shared" si="179"/>
        <v>28.571428571428573</v>
      </c>
      <c r="S2823" t="s">
        <v>8317</v>
      </c>
      <c r="T2823" t="s">
        <v>8318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 s="13" t="s">
        <v>8224</v>
      </c>
      <c r="E2824">
        <v>6000</v>
      </c>
      <c r="F2824">
        <v>6000</v>
      </c>
      <c r="G2824" t="s">
        <v>8219</v>
      </c>
      <c r="H2824">
        <v>1427469892</v>
      </c>
      <c r="I2824" s="9">
        <f t="shared" si="176"/>
        <v>42090.642268518524</v>
      </c>
      <c r="J2824">
        <v>1424881492</v>
      </c>
      <c r="K2824" s="9">
        <f t="shared" si="177"/>
        <v>42060.683935185181</v>
      </c>
      <c r="L2824" t="b">
        <v>0</v>
      </c>
      <c r="M2824">
        <v>94</v>
      </c>
      <c r="N2824" t="b">
        <v>1</v>
      </c>
      <c r="O2824" t="s">
        <v>8271</v>
      </c>
      <c r="P2824" s="5">
        <f t="shared" si="178"/>
        <v>100</v>
      </c>
      <c r="Q2824" s="13" t="s">
        <v>8246</v>
      </c>
      <c r="R2824" s="15">
        <f t="shared" si="179"/>
        <v>63.829787234042556</v>
      </c>
      <c r="S2824" t="s">
        <v>8317</v>
      </c>
      <c r="T2824" t="s">
        <v>8318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 s="13" t="s">
        <v>8225</v>
      </c>
      <c r="E2825">
        <v>100</v>
      </c>
      <c r="F2825">
        <v>124</v>
      </c>
      <c r="G2825" t="s">
        <v>8219</v>
      </c>
      <c r="H2825">
        <v>1427842740</v>
      </c>
      <c r="I2825" s="9">
        <f t="shared" si="176"/>
        <v>42094.957638888889</v>
      </c>
      <c r="J2825">
        <v>1425428206</v>
      </c>
      <c r="K2825" s="9">
        <f t="shared" si="177"/>
        <v>42067.011643518519</v>
      </c>
      <c r="L2825" t="b">
        <v>0</v>
      </c>
      <c r="M2825">
        <v>14</v>
      </c>
      <c r="N2825" t="b">
        <v>1</v>
      </c>
      <c r="O2825" t="s">
        <v>8271</v>
      </c>
      <c r="P2825" s="5">
        <f t="shared" si="178"/>
        <v>124</v>
      </c>
      <c r="Q2825" s="13" t="s">
        <v>8247</v>
      </c>
      <c r="R2825" s="15">
        <f t="shared" si="179"/>
        <v>8.8571428571428577</v>
      </c>
      <c r="S2825" t="s">
        <v>8317</v>
      </c>
      <c r="T2825" t="s">
        <v>8318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 s="13" t="s">
        <v>8224</v>
      </c>
      <c r="E2826">
        <v>650</v>
      </c>
      <c r="F2826">
        <v>760</v>
      </c>
      <c r="G2826" t="s">
        <v>8219</v>
      </c>
      <c r="H2826">
        <v>1434159780</v>
      </c>
      <c r="I2826" s="9">
        <f t="shared" si="176"/>
        <v>42168.071527777778</v>
      </c>
      <c r="J2826">
        <v>1431412196</v>
      </c>
      <c r="K2826" s="9">
        <f t="shared" si="177"/>
        <v>42136.270787037036</v>
      </c>
      <c r="L2826" t="b">
        <v>0</v>
      </c>
      <c r="M2826">
        <v>15</v>
      </c>
      <c r="N2826" t="b">
        <v>1</v>
      </c>
      <c r="O2826" t="s">
        <v>8271</v>
      </c>
      <c r="P2826" s="5">
        <f t="shared" si="178"/>
        <v>116.92307692307693</v>
      </c>
      <c r="Q2826" s="13" t="s">
        <v>8246</v>
      </c>
      <c r="R2826" s="15">
        <f t="shared" si="179"/>
        <v>50.666666666666664</v>
      </c>
      <c r="S2826" t="s">
        <v>8317</v>
      </c>
      <c r="T2826" t="s">
        <v>8318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 s="13" t="s">
        <v>8225</v>
      </c>
      <c r="E2827">
        <v>3000</v>
      </c>
      <c r="F2827">
        <v>3100</v>
      </c>
      <c r="G2827" t="s">
        <v>8219</v>
      </c>
      <c r="H2827">
        <v>1449255686</v>
      </c>
      <c r="I2827" s="9">
        <f t="shared" si="176"/>
        <v>42342.792662037042</v>
      </c>
      <c r="J2827">
        <v>1446663686</v>
      </c>
      <c r="K2827" s="9">
        <f t="shared" si="177"/>
        <v>42312.792662037042</v>
      </c>
      <c r="L2827" t="b">
        <v>0</v>
      </c>
      <c r="M2827">
        <v>51</v>
      </c>
      <c r="N2827" t="b">
        <v>1</v>
      </c>
      <c r="O2827" t="s">
        <v>8271</v>
      </c>
      <c r="P2827" s="5">
        <f t="shared" si="178"/>
        <v>103.33333333333334</v>
      </c>
      <c r="Q2827" s="13" t="s">
        <v>8247</v>
      </c>
      <c r="R2827" s="15">
        <f t="shared" si="179"/>
        <v>60.784313725490193</v>
      </c>
      <c r="S2827" t="s">
        <v>8317</v>
      </c>
      <c r="T2827" t="s">
        <v>8318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 s="13" t="s">
        <v>8224</v>
      </c>
      <c r="E2828">
        <v>2000</v>
      </c>
      <c r="F2828">
        <v>2155</v>
      </c>
      <c r="G2828" t="s">
        <v>8219</v>
      </c>
      <c r="H2828">
        <v>1436511600</v>
      </c>
      <c r="I2828" s="9">
        <f t="shared" si="176"/>
        <v>42195.291666666672</v>
      </c>
      <c r="J2828">
        <v>1434415812</v>
      </c>
      <c r="K2828" s="9">
        <f t="shared" si="177"/>
        <v>42171.034861111111</v>
      </c>
      <c r="L2828" t="b">
        <v>0</v>
      </c>
      <c r="M2828">
        <v>19</v>
      </c>
      <c r="N2828" t="b">
        <v>1</v>
      </c>
      <c r="O2828" t="s">
        <v>8271</v>
      </c>
      <c r="P2828" s="5">
        <f t="shared" si="178"/>
        <v>107.74999999999999</v>
      </c>
      <c r="Q2828" s="13" t="s">
        <v>8246</v>
      </c>
      <c r="R2828" s="15">
        <f t="shared" si="179"/>
        <v>113.42105263157895</v>
      </c>
      <c r="S2828" t="s">
        <v>8317</v>
      </c>
      <c r="T2828" t="s">
        <v>8318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 s="13" t="s">
        <v>8224</v>
      </c>
      <c r="E2829">
        <v>2000</v>
      </c>
      <c r="F2829">
        <v>2405</v>
      </c>
      <c r="G2829" t="s">
        <v>8219</v>
      </c>
      <c r="H2829">
        <v>1464971400</v>
      </c>
      <c r="I2829" s="9">
        <f t="shared" si="176"/>
        <v>42524.6875</v>
      </c>
      <c r="J2829">
        <v>1462379066</v>
      </c>
      <c r="K2829" s="9">
        <f t="shared" si="177"/>
        <v>42494.683634259258</v>
      </c>
      <c r="L2829" t="b">
        <v>0</v>
      </c>
      <c r="M2829">
        <v>23</v>
      </c>
      <c r="N2829" t="b">
        <v>1</v>
      </c>
      <c r="O2829" t="s">
        <v>8271</v>
      </c>
      <c r="P2829" s="5">
        <f t="shared" si="178"/>
        <v>120.24999999999999</v>
      </c>
      <c r="Q2829" s="13" t="s">
        <v>8246</v>
      </c>
      <c r="R2829" s="15">
        <f t="shared" si="179"/>
        <v>104.56521739130434</v>
      </c>
      <c r="S2829" t="s">
        <v>8317</v>
      </c>
      <c r="T2829" t="s">
        <v>8318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 s="13" t="s">
        <v>8225</v>
      </c>
      <c r="E2830">
        <v>9500</v>
      </c>
      <c r="F2830">
        <v>9536</v>
      </c>
      <c r="G2830" t="s">
        <v>8219</v>
      </c>
      <c r="H2830">
        <v>1443826800</v>
      </c>
      <c r="I2830" s="9">
        <f t="shared" si="176"/>
        <v>42279.958333333328</v>
      </c>
      <c r="J2830">
        <v>1441606869</v>
      </c>
      <c r="K2830" s="9">
        <f t="shared" si="177"/>
        <v>42254.264687499999</v>
      </c>
      <c r="L2830" t="b">
        <v>0</v>
      </c>
      <c r="M2830">
        <v>97</v>
      </c>
      <c r="N2830" t="b">
        <v>1</v>
      </c>
      <c r="O2830" t="s">
        <v>8271</v>
      </c>
      <c r="P2830" s="5">
        <f t="shared" si="178"/>
        <v>100.37894736842105</v>
      </c>
      <c r="Q2830" s="13" t="s">
        <v>8247</v>
      </c>
      <c r="R2830" s="15">
        <f t="shared" si="179"/>
        <v>98.30927835051547</v>
      </c>
      <c r="S2830" t="s">
        <v>8317</v>
      </c>
      <c r="T2830" t="s">
        <v>8318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 s="13" t="s">
        <v>8225</v>
      </c>
      <c r="E2831">
        <v>2500</v>
      </c>
      <c r="F2831">
        <v>2663</v>
      </c>
      <c r="G2831" t="s">
        <v>8219</v>
      </c>
      <c r="H2831">
        <v>1464863118</v>
      </c>
      <c r="I2831" s="9">
        <f t="shared" si="176"/>
        <v>42523.434236111112</v>
      </c>
      <c r="J2831">
        <v>1462443918</v>
      </c>
      <c r="K2831" s="9">
        <f t="shared" si="177"/>
        <v>42495.434236111112</v>
      </c>
      <c r="L2831" t="b">
        <v>0</v>
      </c>
      <c r="M2831">
        <v>76</v>
      </c>
      <c r="N2831" t="b">
        <v>1</v>
      </c>
      <c r="O2831" t="s">
        <v>8271</v>
      </c>
      <c r="P2831" s="5">
        <f t="shared" si="178"/>
        <v>106.52</v>
      </c>
      <c r="Q2831" s="13" t="s">
        <v>8247</v>
      </c>
      <c r="R2831" s="15">
        <f t="shared" si="179"/>
        <v>35.039473684210527</v>
      </c>
      <c r="S2831" t="s">
        <v>8317</v>
      </c>
      <c r="T2831" t="s">
        <v>8318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 s="13" t="s">
        <v>8224</v>
      </c>
      <c r="E2832">
        <v>3000</v>
      </c>
      <c r="F2832">
        <v>3000</v>
      </c>
      <c r="G2832" t="s">
        <v>8219</v>
      </c>
      <c r="H2832">
        <v>1399867140</v>
      </c>
      <c r="I2832" s="9">
        <f t="shared" si="176"/>
        <v>41771.165972222225</v>
      </c>
      <c r="J2832">
        <v>1398802148</v>
      </c>
      <c r="K2832" s="9">
        <f t="shared" si="177"/>
        <v>41758.839675925927</v>
      </c>
      <c r="L2832" t="b">
        <v>0</v>
      </c>
      <c r="M2832">
        <v>11</v>
      </c>
      <c r="N2832" t="b">
        <v>1</v>
      </c>
      <c r="O2832" t="s">
        <v>8271</v>
      </c>
      <c r="P2832" s="5">
        <f t="shared" si="178"/>
        <v>100</v>
      </c>
      <c r="Q2832" s="13" t="s">
        <v>8246</v>
      </c>
      <c r="R2832" s="15">
        <f t="shared" si="179"/>
        <v>272.72727272727275</v>
      </c>
      <c r="S2832" t="s">
        <v>8317</v>
      </c>
      <c r="T2832" t="s">
        <v>8318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 s="13" t="s">
        <v>8224</v>
      </c>
      <c r="E2833">
        <v>3000</v>
      </c>
      <c r="F2833">
        <v>3320</v>
      </c>
      <c r="G2833" t="s">
        <v>8219</v>
      </c>
      <c r="H2833">
        <v>1437076070</v>
      </c>
      <c r="I2833" s="9">
        <f t="shared" si="176"/>
        <v>42201.824884259258</v>
      </c>
      <c r="J2833">
        <v>1434484070</v>
      </c>
      <c r="K2833" s="9">
        <f t="shared" si="177"/>
        <v>42171.824884259258</v>
      </c>
      <c r="L2833" t="b">
        <v>0</v>
      </c>
      <c r="M2833">
        <v>52</v>
      </c>
      <c r="N2833" t="b">
        <v>1</v>
      </c>
      <c r="O2833" t="s">
        <v>8271</v>
      </c>
      <c r="P2833" s="5">
        <f t="shared" si="178"/>
        <v>110.66666666666667</v>
      </c>
      <c r="Q2833" s="13" t="s">
        <v>8246</v>
      </c>
      <c r="R2833" s="15">
        <f t="shared" si="179"/>
        <v>63.846153846153847</v>
      </c>
      <c r="S2833" t="s">
        <v>8317</v>
      </c>
      <c r="T2833" t="s">
        <v>8318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 s="13" t="s">
        <v>8225</v>
      </c>
      <c r="E2834">
        <v>2500</v>
      </c>
      <c r="F2834">
        <v>2867.99</v>
      </c>
      <c r="G2834" t="s">
        <v>8219</v>
      </c>
      <c r="H2834">
        <v>1416780000</v>
      </c>
      <c r="I2834" s="9">
        <f t="shared" si="176"/>
        <v>41966.916666666672</v>
      </c>
      <c r="J2834">
        <v>1414342894</v>
      </c>
      <c r="K2834" s="9">
        <f t="shared" si="177"/>
        <v>41938.709421296298</v>
      </c>
      <c r="L2834" t="b">
        <v>0</v>
      </c>
      <c r="M2834">
        <v>95</v>
      </c>
      <c r="N2834" t="b">
        <v>1</v>
      </c>
      <c r="O2834" t="s">
        <v>8271</v>
      </c>
      <c r="P2834" s="5">
        <f t="shared" si="178"/>
        <v>114.71959999999999</v>
      </c>
      <c r="Q2834" s="13" t="s">
        <v>8247</v>
      </c>
      <c r="R2834" s="15">
        <f t="shared" si="179"/>
        <v>30.189368421052631</v>
      </c>
      <c r="S2834" t="s">
        <v>8317</v>
      </c>
      <c r="T2834" t="s">
        <v>8318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 s="13" t="s">
        <v>8224</v>
      </c>
      <c r="E2835">
        <v>2700</v>
      </c>
      <c r="F2835">
        <v>2923</v>
      </c>
      <c r="G2835" t="s">
        <v>8219</v>
      </c>
      <c r="H2835">
        <v>1444528800</v>
      </c>
      <c r="I2835" s="9">
        <f t="shared" si="176"/>
        <v>42288.083333333328</v>
      </c>
      <c r="J2835">
        <v>1442804633</v>
      </c>
      <c r="K2835" s="9">
        <f t="shared" si="177"/>
        <v>42268.127696759257</v>
      </c>
      <c r="L2835" t="b">
        <v>0</v>
      </c>
      <c r="M2835">
        <v>35</v>
      </c>
      <c r="N2835" t="b">
        <v>1</v>
      </c>
      <c r="O2835" t="s">
        <v>8271</v>
      </c>
      <c r="P2835" s="5">
        <f t="shared" si="178"/>
        <v>108.25925925925925</v>
      </c>
      <c r="Q2835" s="13" t="s">
        <v>8246</v>
      </c>
      <c r="R2835" s="15">
        <f t="shared" si="179"/>
        <v>83.51428571428572</v>
      </c>
      <c r="S2835" t="s">
        <v>8317</v>
      </c>
      <c r="T2835" t="s">
        <v>8318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 s="13" t="s">
        <v>8225</v>
      </c>
      <c r="E2836">
        <v>800</v>
      </c>
      <c r="F2836">
        <v>1360</v>
      </c>
      <c r="G2836" t="s">
        <v>8219</v>
      </c>
      <c r="H2836">
        <v>1422658930</v>
      </c>
      <c r="I2836" s="9">
        <f t="shared" si="176"/>
        <v>42034.959837962961</v>
      </c>
      <c r="J2836">
        <v>1421362930</v>
      </c>
      <c r="K2836" s="9">
        <f t="shared" si="177"/>
        <v>42019.959837962961</v>
      </c>
      <c r="L2836" t="b">
        <v>0</v>
      </c>
      <c r="M2836">
        <v>21</v>
      </c>
      <c r="N2836" t="b">
        <v>1</v>
      </c>
      <c r="O2836" t="s">
        <v>8271</v>
      </c>
      <c r="P2836" s="5">
        <f t="shared" si="178"/>
        <v>170</v>
      </c>
      <c r="Q2836" s="13" t="s">
        <v>8247</v>
      </c>
      <c r="R2836" s="15">
        <f t="shared" si="179"/>
        <v>64.761904761904759</v>
      </c>
      <c r="S2836" t="s">
        <v>8317</v>
      </c>
      <c r="T2836" t="s">
        <v>8318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 s="13" t="s">
        <v>8225</v>
      </c>
      <c r="E2837">
        <v>1000</v>
      </c>
      <c r="F2837">
        <v>1870.99</v>
      </c>
      <c r="G2837" t="s">
        <v>8219</v>
      </c>
      <c r="H2837">
        <v>1449273600</v>
      </c>
      <c r="I2837" s="9">
        <f t="shared" si="176"/>
        <v>42343</v>
      </c>
      <c r="J2837">
        <v>1446742417</v>
      </c>
      <c r="K2837" s="9">
        <f t="shared" si="177"/>
        <v>42313.703900462962</v>
      </c>
      <c r="L2837" t="b">
        <v>0</v>
      </c>
      <c r="M2837">
        <v>93</v>
      </c>
      <c r="N2837" t="b">
        <v>1</v>
      </c>
      <c r="O2837" t="s">
        <v>8271</v>
      </c>
      <c r="P2837" s="5">
        <f t="shared" si="178"/>
        <v>187.09899999999999</v>
      </c>
      <c r="Q2837" s="13" t="s">
        <v>8247</v>
      </c>
      <c r="R2837" s="15">
        <f t="shared" si="179"/>
        <v>20.118172043010752</v>
      </c>
      <c r="S2837" t="s">
        <v>8317</v>
      </c>
      <c r="T2837" t="s">
        <v>8318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 s="13" t="s">
        <v>8224</v>
      </c>
      <c r="E2838">
        <v>450</v>
      </c>
      <c r="F2838">
        <v>485</v>
      </c>
      <c r="G2838" t="s">
        <v>8219</v>
      </c>
      <c r="H2838">
        <v>1487393940</v>
      </c>
      <c r="I2838" s="9">
        <f t="shared" si="176"/>
        <v>42784.207638888889</v>
      </c>
      <c r="J2838">
        <v>1484115418</v>
      </c>
      <c r="K2838" s="9">
        <f t="shared" si="177"/>
        <v>42746.261782407411</v>
      </c>
      <c r="L2838" t="b">
        <v>0</v>
      </c>
      <c r="M2838">
        <v>11</v>
      </c>
      <c r="N2838" t="b">
        <v>1</v>
      </c>
      <c r="O2838" t="s">
        <v>8271</v>
      </c>
      <c r="P2838" s="5">
        <f t="shared" si="178"/>
        <v>107.77777777777777</v>
      </c>
      <c r="Q2838" s="13" t="s">
        <v>8246</v>
      </c>
      <c r="R2838" s="15">
        <f t="shared" si="179"/>
        <v>44.090909090909093</v>
      </c>
      <c r="S2838" t="s">
        <v>8317</v>
      </c>
      <c r="T2838" t="s">
        <v>8318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 s="13" t="s">
        <v>8229</v>
      </c>
      <c r="E2839">
        <v>850</v>
      </c>
      <c r="F2839">
        <v>850</v>
      </c>
      <c r="G2839" t="s">
        <v>8219</v>
      </c>
      <c r="H2839">
        <v>1449701284</v>
      </c>
      <c r="I2839" s="9">
        <f t="shared" si="176"/>
        <v>42347.950046296297</v>
      </c>
      <c r="J2839">
        <v>1446241684</v>
      </c>
      <c r="K2839" s="9">
        <f t="shared" si="177"/>
        <v>42307.908379629633</v>
      </c>
      <c r="L2839" t="b">
        <v>0</v>
      </c>
      <c r="M2839">
        <v>21</v>
      </c>
      <c r="N2839" t="b">
        <v>1</v>
      </c>
      <c r="O2839" t="s">
        <v>8271</v>
      </c>
      <c r="P2839" s="5">
        <f t="shared" si="178"/>
        <v>100</v>
      </c>
      <c r="Q2839" s="13" t="s">
        <v>8251</v>
      </c>
      <c r="R2839" s="15">
        <f t="shared" si="179"/>
        <v>40.476190476190474</v>
      </c>
      <c r="S2839" t="s">
        <v>8317</v>
      </c>
      <c r="T2839" t="s">
        <v>8318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 s="13" t="s">
        <v>8224</v>
      </c>
      <c r="E2840">
        <v>2000</v>
      </c>
      <c r="F2840">
        <v>2405</v>
      </c>
      <c r="G2840" t="s">
        <v>8219</v>
      </c>
      <c r="H2840">
        <v>1407967200</v>
      </c>
      <c r="I2840" s="9">
        <f t="shared" si="176"/>
        <v>41864.916666666664</v>
      </c>
      <c r="J2840">
        <v>1406039696</v>
      </c>
      <c r="K2840" s="9">
        <f t="shared" si="177"/>
        <v>41842.607592592591</v>
      </c>
      <c r="L2840" t="b">
        <v>0</v>
      </c>
      <c r="M2840">
        <v>54</v>
      </c>
      <c r="N2840" t="b">
        <v>1</v>
      </c>
      <c r="O2840" t="s">
        <v>8271</v>
      </c>
      <c r="P2840" s="5">
        <f t="shared" si="178"/>
        <v>120.24999999999999</v>
      </c>
      <c r="Q2840" s="13" t="s">
        <v>8246</v>
      </c>
      <c r="R2840" s="15">
        <f t="shared" si="179"/>
        <v>44.537037037037038</v>
      </c>
      <c r="S2840" t="s">
        <v>8317</v>
      </c>
      <c r="T2840" t="s">
        <v>8318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 s="13" t="s">
        <v>8224</v>
      </c>
      <c r="E2841">
        <v>3500</v>
      </c>
      <c r="F2841">
        <v>3900</v>
      </c>
      <c r="G2841" t="s">
        <v>8219</v>
      </c>
      <c r="H2841">
        <v>1408942740</v>
      </c>
      <c r="I2841" s="9">
        <f t="shared" si="176"/>
        <v>41876.207638888889</v>
      </c>
      <c r="J2841">
        <v>1406958354</v>
      </c>
      <c r="K2841" s="9">
        <f t="shared" si="177"/>
        <v>41853.240208333329</v>
      </c>
      <c r="L2841" t="b">
        <v>0</v>
      </c>
      <c r="M2841">
        <v>31</v>
      </c>
      <c r="N2841" t="b">
        <v>1</v>
      </c>
      <c r="O2841" t="s">
        <v>8271</v>
      </c>
      <c r="P2841" s="5">
        <f t="shared" si="178"/>
        <v>111.42857142857143</v>
      </c>
      <c r="Q2841" s="13" t="s">
        <v>8246</v>
      </c>
      <c r="R2841" s="15">
        <f t="shared" si="179"/>
        <v>125.80645161290323</v>
      </c>
      <c r="S2841" t="s">
        <v>8317</v>
      </c>
      <c r="T2841" t="s">
        <v>8318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 s="13" t="s">
        <v>8225</v>
      </c>
      <c r="E2842">
        <v>2500</v>
      </c>
      <c r="F2842">
        <v>2600</v>
      </c>
      <c r="G2842" t="s">
        <v>8219</v>
      </c>
      <c r="H2842">
        <v>1426698000</v>
      </c>
      <c r="I2842" s="9">
        <f t="shared" si="176"/>
        <v>42081.708333333328</v>
      </c>
      <c r="J2842">
        <v>1424825479</v>
      </c>
      <c r="K2842" s="9">
        <f t="shared" si="177"/>
        <v>42060.035636574074</v>
      </c>
      <c r="L2842" t="b">
        <v>0</v>
      </c>
      <c r="M2842">
        <v>132</v>
      </c>
      <c r="N2842" t="b">
        <v>1</v>
      </c>
      <c r="O2842" t="s">
        <v>8271</v>
      </c>
      <c r="P2842" s="5">
        <f t="shared" si="178"/>
        <v>104</v>
      </c>
      <c r="Q2842" s="13" t="s">
        <v>8247</v>
      </c>
      <c r="R2842" s="15">
        <f t="shared" si="179"/>
        <v>19.696969696969695</v>
      </c>
      <c r="S2842" t="s">
        <v>8317</v>
      </c>
      <c r="T2842" t="s">
        <v>8318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13" t="s">
        <v>8225</v>
      </c>
      <c r="E2843">
        <v>1000</v>
      </c>
      <c r="F2843">
        <v>10</v>
      </c>
      <c r="G2843" t="s">
        <v>8221</v>
      </c>
      <c r="H2843">
        <v>1450032297</v>
      </c>
      <c r="I2843" s="9">
        <f t="shared" si="176"/>
        <v>42351.781215277777</v>
      </c>
      <c r="J2843">
        <v>1444844697</v>
      </c>
      <c r="K2843" s="9">
        <f t="shared" si="177"/>
        <v>42291.739548611105</v>
      </c>
      <c r="L2843" t="b">
        <v>0</v>
      </c>
      <c r="M2843">
        <v>1</v>
      </c>
      <c r="N2843" t="b">
        <v>0</v>
      </c>
      <c r="O2843" t="s">
        <v>8271</v>
      </c>
      <c r="P2843" s="5">
        <f t="shared" si="178"/>
        <v>1</v>
      </c>
      <c r="Q2843" s="13" t="s">
        <v>8247</v>
      </c>
      <c r="R2843" s="15">
        <f t="shared" si="179"/>
        <v>10</v>
      </c>
      <c r="S2843" t="s">
        <v>8317</v>
      </c>
      <c r="T2843" t="s">
        <v>8318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13" t="s">
        <v>8225</v>
      </c>
      <c r="E2844">
        <v>1500</v>
      </c>
      <c r="F2844">
        <v>0</v>
      </c>
      <c r="G2844" t="s">
        <v>8221</v>
      </c>
      <c r="H2844">
        <v>1403348400</v>
      </c>
      <c r="I2844" s="9">
        <f t="shared" si="176"/>
        <v>41811.458333333336</v>
      </c>
      <c r="J2844">
        <v>1401058295</v>
      </c>
      <c r="K2844" s="9">
        <f t="shared" si="177"/>
        <v>41784.952488425923</v>
      </c>
      <c r="L2844" t="b">
        <v>0</v>
      </c>
      <c r="M2844">
        <v>0</v>
      </c>
      <c r="N2844" t="b">
        <v>0</v>
      </c>
      <c r="O2844" t="s">
        <v>8271</v>
      </c>
      <c r="P2844" s="5">
        <f t="shared" si="178"/>
        <v>0</v>
      </c>
      <c r="Q2844" s="13" t="s">
        <v>8247</v>
      </c>
      <c r="R2844" s="15" t="str">
        <f t="shared" si="179"/>
        <v>0</v>
      </c>
      <c r="S2844" t="s">
        <v>8317</v>
      </c>
      <c r="T2844" t="s">
        <v>8318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13" t="s">
        <v>8224</v>
      </c>
      <c r="E2845">
        <v>1200</v>
      </c>
      <c r="F2845">
        <v>0</v>
      </c>
      <c r="G2845" t="s">
        <v>8221</v>
      </c>
      <c r="H2845">
        <v>1465790400</v>
      </c>
      <c r="I2845" s="9">
        <f t="shared" si="176"/>
        <v>42534.166666666672</v>
      </c>
      <c r="J2845">
        <v>1462210950</v>
      </c>
      <c r="K2845" s="9">
        <f t="shared" si="177"/>
        <v>42492.737847222219</v>
      </c>
      <c r="L2845" t="b">
        <v>0</v>
      </c>
      <c r="M2845">
        <v>0</v>
      </c>
      <c r="N2845" t="b">
        <v>0</v>
      </c>
      <c r="O2845" t="s">
        <v>8271</v>
      </c>
      <c r="P2845" s="5">
        <f t="shared" si="178"/>
        <v>0</v>
      </c>
      <c r="Q2845" s="13" t="s">
        <v>8246</v>
      </c>
      <c r="R2845" s="15" t="str">
        <f t="shared" si="179"/>
        <v>0</v>
      </c>
      <c r="S2845" t="s">
        <v>8317</v>
      </c>
      <c r="T2845" t="s">
        <v>8318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13" t="s">
        <v>8239</v>
      </c>
      <c r="E2846">
        <v>550</v>
      </c>
      <c r="F2846">
        <v>30</v>
      </c>
      <c r="G2846" t="s">
        <v>8221</v>
      </c>
      <c r="H2846">
        <v>1483535180</v>
      </c>
      <c r="I2846" s="9">
        <f t="shared" si="176"/>
        <v>42739.546064814815</v>
      </c>
      <c r="J2846">
        <v>1480943180</v>
      </c>
      <c r="K2846" s="9">
        <f t="shared" si="177"/>
        <v>42709.546064814815</v>
      </c>
      <c r="L2846" t="b">
        <v>0</v>
      </c>
      <c r="M2846">
        <v>1</v>
      </c>
      <c r="N2846" t="b">
        <v>0</v>
      </c>
      <c r="O2846" t="s">
        <v>8271</v>
      </c>
      <c r="P2846" s="5">
        <f t="shared" si="178"/>
        <v>5.4545454545454541</v>
      </c>
      <c r="Q2846" s="13" t="s">
        <v>8249</v>
      </c>
      <c r="R2846" s="15">
        <f t="shared" si="179"/>
        <v>30</v>
      </c>
      <c r="S2846" t="s">
        <v>8317</v>
      </c>
      <c r="T2846" t="s">
        <v>8318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13" t="s">
        <v>8224</v>
      </c>
      <c r="E2847">
        <v>7500</v>
      </c>
      <c r="F2847">
        <v>2366</v>
      </c>
      <c r="G2847" t="s">
        <v>8221</v>
      </c>
      <c r="H2847">
        <v>1433723033</v>
      </c>
      <c r="I2847" s="9">
        <f t="shared" si="176"/>
        <v>42163.016585648147</v>
      </c>
      <c r="J2847">
        <v>1428539033</v>
      </c>
      <c r="K2847" s="9">
        <f t="shared" si="177"/>
        <v>42103.016585648147</v>
      </c>
      <c r="L2847" t="b">
        <v>0</v>
      </c>
      <c r="M2847">
        <v>39</v>
      </c>
      <c r="N2847" t="b">
        <v>0</v>
      </c>
      <c r="O2847" t="s">
        <v>8271</v>
      </c>
      <c r="P2847" s="5">
        <f t="shared" si="178"/>
        <v>31.546666666666667</v>
      </c>
      <c r="Q2847" s="13" t="s">
        <v>8246</v>
      </c>
      <c r="R2847" s="15">
        <f t="shared" si="179"/>
        <v>60.666666666666664</v>
      </c>
      <c r="S2847" t="s">
        <v>8317</v>
      </c>
      <c r="T2847" t="s">
        <v>8318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13" t="s">
        <v>8224</v>
      </c>
      <c r="E2848">
        <v>8000</v>
      </c>
      <c r="F2848">
        <v>0</v>
      </c>
      <c r="G2848" t="s">
        <v>8221</v>
      </c>
      <c r="H2848">
        <v>1432917394</v>
      </c>
      <c r="I2848" s="9">
        <f t="shared" si="176"/>
        <v>42153.692060185189</v>
      </c>
      <c r="J2848">
        <v>1429029394</v>
      </c>
      <c r="K2848" s="9">
        <f t="shared" si="177"/>
        <v>42108.692060185189</v>
      </c>
      <c r="L2848" t="b">
        <v>0</v>
      </c>
      <c r="M2848">
        <v>0</v>
      </c>
      <c r="N2848" t="b">
        <v>0</v>
      </c>
      <c r="O2848" t="s">
        <v>8271</v>
      </c>
      <c r="P2848" s="5">
        <f t="shared" si="178"/>
        <v>0</v>
      </c>
      <c r="Q2848" s="13" t="s">
        <v>8246</v>
      </c>
      <c r="R2848" s="15" t="str">
        <f t="shared" si="179"/>
        <v>0</v>
      </c>
      <c r="S2848" t="s">
        <v>8317</v>
      </c>
      <c r="T2848" t="s">
        <v>8318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13" t="s">
        <v>8224</v>
      </c>
      <c r="E2849">
        <v>2000</v>
      </c>
      <c r="F2849">
        <v>0</v>
      </c>
      <c r="G2849" t="s">
        <v>8221</v>
      </c>
      <c r="H2849">
        <v>1464031265</v>
      </c>
      <c r="I2849" s="9">
        <f t="shared" si="176"/>
        <v>42513.806307870371</v>
      </c>
      <c r="J2849">
        <v>1458847265</v>
      </c>
      <c r="K2849" s="9">
        <f t="shared" si="177"/>
        <v>42453.806307870371</v>
      </c>
      <c r="L2849" t="b">
        <v>0</v>
      </c>
      <c r="M2849">
        <v>0</v>
      </c>
      <c r="N2849" t="b">
        <v>0</v>
      </c>
      <c r="O2849" t="s">
        <v>8271</v>
      </c>
      <c r="P2849" s="5">
        <f t="shared" si="178"/>
        <v>0</v>
      </c>
      <c r="Q2849" s="13" t="s">
        <v>8246</v>
      </c>
      <c r="R2849" s="15" t="str">
        <f t="shared" si="179"/>
        <v>0</v>
      </c>
      <c r="S2849" t="s">
        <v>8317</v>
      </c>
      <c r="T2849" t="s">
        <v>8318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13" t="s">
        <v>8224</v>
      </c>
      <c r="E2850">
        <v>35000</v>
      </c>
      <c r="F2850">
        <v>70</v>
      </c>
      <c r="G2850" t="s">
        <v>8221</v>
      </c>
      <c r="H2850">
        <v>1432913659</v>
      </c>
      <c r="I2850" s="9">
        <f t="shared" si="176"/>
        <v>42153.648831018523</v>
      </c>
      <c r="J2850">
        <v>1430321659</v>
      </c>
      <c r="K2850" s="9">
        <f t="shared" si="177"/>
        <v>42123.648831018523</v>
      </c>
      <c r="L2850" t="b">
        <v>0</v>
      </c>
      <c r="M2850">
        <v>3</v>
      </c>
      <c r="N2850" t="b">
        <v>0</v>
      </c>
      <c r="O2850" t="s">
        <v>8271</v>
      </c>
      <c r="P2850" s="5">
        <f t="shared" si="178"/>
        <v>0.2</v>
      </c>
      <c r="Q2850" s="13" t="s">
        <v>8246</v>
      </c>
      <c r="R2850" s="15">
        <f t="shared" si="179"/>
        <v>23.333333333333332</v>
      </c>
      <c r="S2850" t="s">
        <v>8317</v>
      </c>
      <c r="T2850" t="s">
        <v>8318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13" t="s">
        <v>8225</v>
      </c>
      <c r="E2851">
        <v>500</v>
      </c>
      <c r="F2851">
        <v>5</v>
      </c>
      <c r="G2851" t="s">
        <v>8221</v>
      </c>
      <c r="H2851">
        <v>1461406600</v>
      </c>
      <c r="I2851" s="9">
        <f t="shared" si="176"/>
        <v>42483.428240740745</v>
      </c>
      <c r="J2851">
        <v>1458814600</v>
      </c>
      <c r="K2851" s="9">
        <f t="shared" si="177"/>
        <v>42453.428240740745</v>
      </c>
      <c r="L2851" t="b">
        <v>0</v>
      </c>
      <c r="M2851">
        <v>1</v>
      </c>
      <c r="N2851" t="b">
        <v>0</v>
      </c>
      <c r="O2851" t="s">
        <v>8271</v>
      </c>
      <c r="P2851" s="5">
        <f t="shared" si="178"/>
        <v>1</v>
      </c>
      <c r="Q2851" s="13" t="s">
        <v>8247</v>
      </c>
      <c r="R2851" s="15">
        <f t="shared" si="179"/>
        <v>5</v>
      </c>
      <c r="S2851" t="s">
        <v>8317</v>
      </c>
      <c r="T2851" t="s">
        <v>8318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13" t="s">
        <v>8224</v>
      </c>
      <c r="E2852">
        <v>8000</v>
      </c>
      <c r="F2852">
        <v>311</v>
      </c>
      <c r="G2852" t="s">
        <v>8221</v>
      </c>
      <c r="H2852">
        <v>1409962211</v>
      </c>
      <c r="I2852" s="9">
        <f t="shared" si="176"/>
        <v>41888.007071759261</v>
      </c>
      <c r="J2852">
        <v>1407370211</v>
      </c>
      <c r="K2852" s="9">
        <f t="shared" si="177"/>
        <v>41858.007071759261</v>
      </c>
      <c r="L2852" t="b">
        <v>0</v>
      </c>
      <c r="M2852">
        <v>13</v>
      </c>
      <c r="N2852" t="b">
        <v>0</v>
      </c>
      <c r="O2852" t="s">
        <v>8271</v>
      </c>
      <c r="P2852" s="5">
        <f t="shared" si="178"/>
        <v>3.8875000000000002</v>
      </c>
      <c r="Q2852" s="13" t="s">
        <v>8246</v>
      </c>
      <c r="R2852" s="15">
        <f t="shared" si="179"/>
        <v>23.923076923076923</v>
      </c>
      <c r="S2852" t="s">
        <v>8317</v>
      </c>
      <c r="T2852" t="s">
        <v>8318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13" t="s">
        <v>8241</v>
      </c>
      <c r="E2853">
        <v>4500</v>
      </c>
      <c r="F2853">
        <v>0</v>
      </c>
      <c r="G2853" t="s">
        <v>8221</v>
      </c>
      <c r="H2853">
        <v>1454109420</v>
      </c>
      <c r="I2853" s="9">
        <f t="shared" si="176"/>
        <v>42398.970138888893</v>
      </c>
      <c r="J2853">
        <v>1453334629</v>
      </c>
      <c r="K2853" s="9">
        <f t="shared" si="177"/>
        <v>42390.002650462964</v>
      </c>
      <c r="L2853" t="b">
        <v>0</v>
      </c>
      <c r="M2853">
        <v>0</v>
      </c>
      <c r="N2853" t="b">
        <v>0</v>
      </c>
      <c r="O2853" t="s">
        <v>8271</v>
      </c>
      <c r="P2853" s="5">
        <f t="shared" si="178"/>
        <v>0</v>
      </c>
      <c r="Q2853" s="13" t="s">
        <v>8249</v>
      </c>
      <c r="R2853" s="15" t="str">
        <f t="shared" si="179"/>
        <v>0</v>
      </c>
      <c r="S2853" t="s">
        <v>8317</v>
      </c>
      <c r="T2853" t="s">
        <v>8318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13" t="s">
        <v>8224</v>
      </c>
      <c r="E2854">
        <v>5000</v>
      </c>
      <c r="F2854">
        <v>95</v>
      </c>
      <c r="G2854" t="s">
        <v>8221</v>
      </c>
      <c r="H2854">
        <v>1403312703</v>
      </c>
      <c r="I2854" s="9">
        <f t="shared" si="176"/>
        <v>41811.045173611114</v>
      </c>
      <c r="J2854">
        <v>1400720703</v>
      </c>
      <c r="K2854" s="9">
        <f t="shared" si="177"/>
        <v>41781.045173611114</v>
      </c>
      <c r="L2854" t="b">
        <v>0</v>
      </c>
      <c r="M2854">
        <v>6</v>
      </c>
      <c r="N2854" t="b">
        <v>0</v>
      </c>
      <c r="O2854" t="s">
        <v>8271</v>
      </c>
      <c r="P2854" s="5">
        <f t="shared" si="178"/>
        <v>1.9</v>
      </c>
      <c r="Q2854" s="13" t="s">
        <v>8246</v>
      </c>
      <c r="R2854" s="15">
        <f t="shared" si="179"/>
        <v>15.833333333333334</v>
      </c>
      <c r="S2854" t="s">
        <v>8317</v>
      </c>
      <c r="T2854" t="s">
        <v>8318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13" t="s">
        <v>8229</v>
      </c>
      <c r="E2855">
        <v>9500</v>
      </c>
      <c r="F2855">
        <v>0</v>
      </c>
      <c r="G2855" t="s">
        <v>8221</v>
      </c>
      <c r="H2855">
        <v>1410669297</v>
      </c>
      <c r="I2855" s="9">
        <f t="shared" si="176"/>
        <v>41896.190937499996</v>
      </c>
      <c r="J2855">
        <v>1405485297</v>
      </c>
      <c r="K2855" s="9">
        <f t="shared" si="177"/>
        <v>41836.190937499996</v>
      </c>
      <c r="L2855" t="b">
        <v>0</v>
      </c>
      <c r="M2855">
        <v>0</v>
      </c>
      <c r="N2855" t="b">
        <v>0</v>
      </c>
      <c r="O2855" t="s">
        <v>8271</v>
      </c>
      <c r="P2855" s="5">
        <f t="shared" si="178"/>
        <v>0</v>
      </c>
      <c r="Q2855" s="13" t="s">
        <v>8251</v>
      </c>
      <c r="R2855" s="15" t="str">
        <f t="shared" si="179"/>
        <v>0</v>
      </c>
      <c r="S2855" t="s">
        <v>8317</v>
      </c>
      <c r="T2855" t="s">
        <v>8318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13" t="s">
        <v>8225</v>
      </c>
      <c r="E2856">
        <v>1000</v>
      </c>
      <c r="F2856">
        <v>417</v>
      </c>
      <c r="G2856" t="s">
        <v>8221</v>
      </c>
      <c r="H2856">
        <v>1431018719</v>
      </c>
      <c r="I2856" s="9">
        <f t="shared" si="176"/>
        <v>42131.71665509259</v>
      </c>
      <c r="J2856">
        <v>1429290719</v>
      </c>
      <c r="K2856" s="9">
        <f t="shared" si="177"/>
        <v>42111.71665509259</v>
      </c>
      <c r="L2856" t="b">
        <v>0</v>
      </c>
      <c r="M2856">
        <v>14</v>
      </c>
      <c r="N2856" t="b">
        <v>0</v>
      </c>
      <c r="O2856" t="s">
        <v>8271</v>
      </c>
      <c r="P2856" s="5">
        <f t="shared" si="178"/>
        <v>41.699999999999996</v>
      </c>
      <c r="Q2856" s="13" t="s">
        <v>8247</v>
      </c>
      <c r="R2856" s="15">
        <f t="shared" si="179"/>
        <v>29.785714285714285</v>
      </c>
      <c r="S2856" t="s">
        <v>8317</v>
      </c>
      <c r="T2856" t="s">
        <v>8318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13" t="s">
        <v>8224</v>
      </c>
      <c r="E2857">
        <v>600</v>
      </c>
      <c r="F2857">
        <v>300</v>
      </c>
      <c r="G2857" t="s">
        <v>8221</v>
      </c>
      <c r="H2857">
        <v>1454110440</v>
      </c>
      <c r="I2857" s="9">
        <f t="shared" si="176"/>
        <v>42398.981944444444</v>
      </c>
      <c r="J2857">
        <v>1451607071</v>
      </c>
      <c r="K2857" s="9">
        <f t="shared" si="177"/>
        <v>42370.007766203707</v>
      </c>
      <c r="L2857" t="b">
        <v>0</v>
      </c>
      <c r="M2857">
        <v>5</v>
      </c>
      <c r="N2857" t="b">
        <v>0</v>
      </c>
      <c r="O2857" t="s">
        <v>8271</v>
      </c>
      <c r="P2857" s="5">
        <f t="shared" si="178"/>
        <v>50</v>
      </c>
      <c r="Q2857" s="13" t="s">
        <v>8246</v>
      </c>
      <c r="R2857" s="15">
        <f t="shared" si="179"/>
        <v>60</v>
      </c>
      <c r="S2857" t="s">
        <v>8317</v>
      </c>
      <c r="T2857" t="s">
        <v>8318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13" t="s">
        <v>8224</v>
      </c>
      <c r="E2858">
        <v>3000</v>
      </c>
      <c r="F2858">
        <v>146</v>
      </c>
      <c r="G2858" t="s">
        <v>8221</v>
      </c>
      <c r="H2858">
        <v>1439069640</v>
      </c>
      <c r="I2858" s="9">
        <f t="shared" si="176"/>
        <v>42224.898611111115</v>
      </c>
      <c r="J2858">
        <v>1433897647</v>
      </c>
      <c r="K2858" s="9">
        <f t="shared" si="177"/>
        <v>42165.037581018521</v>
      </c>
      <c r="L2858" t="b">
        <v>0</v>
      </c>
      <c r="M2858">
        <v>6</v>
      </c>
      <c r="N2858" t="b">
        <v>0</v>
      </c>
      <c r="O2858" t="s">
        <v>8271</v>
      </c>
      <c r="P2858" s="5">
        <f t="shared" si="178"/>
        <v>4.8666666666666663</v>
      </c>
      <c r="Q2858" s="13" t="s">
        <v>8246</v>
      </c>
      <c r="R2858" s="15">
        <f t="shared" si="179"/>
        <v>24.333333333333332</v>
      </c>
      <c r="S2858" t="s">
        <v>8317</v>
      </c>
      <c r="T2858" t="s">
        <v>8318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13" t="s">
        <v>8238</v>
      </c>
      <c r="E2859">
        <v>38000</v>
      </c>
      <c r="F2859">
        <v>7500</v>
      </c>
      <c r="G2859" t="s">
        <v>8221</v>
      </c>
      <c r="H2859">
        <v>1487613600</v>
      </c>
      <c r="I2859" s="9">
        <f t="shared" si="176"/>
        <v>42786.75</v>
      </c>
      <c r="J2859">
        <v>1482444295</v>
      </c>
      <c r="K2859" s="9">
        <f t="shared" si="177"/>
        <v>42726.920081018514</v>
      </c>
      <c r="L2859" t="b">
        <v>0</v>
      </c>
      <c r="M2859">
        <v>15</v>
      </c>
      <c r="N2859" t="b">
        <v>0</v>
      </c>
      <c r="O2859" t="s">
        <v>8271</v>
      </c>
      <c r="P2859" s="5">
        <f t="shared" si="178"/>
        <v>19.736842105263158</v>
      </c>
      <c r="Q2859" s="13" t="s">
        <v>8256</v>
      </c>
      <c r="R2859" s="15">
        <f t="shared" si="179"/>
        <v>500</v>
      </c>
      <c r="S2859" t="s">
        <v>8317</v>
      </c>
      <c r="T2859" t="s">
        <v>8318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13" t="s">
        <v>8233</v>
      </c>
      <c r="E2860">
        <v>1000</v>
      </c>
      <c r="F2860">
        <v>0</v>
      </c>
      <c r="G2860" t="s">
        <v>8221</v>
      </c>
      <c r="H2860">
        <v>1417778880</v>
      </c>
      <c r="I2860" s="9">
        <f t="shared" si="176"/>
        <v>41978.477777777778</v>
      </c>
      <c r="J2860">
        <v>1415711095</v>
      </c>
      <c r="K2860" s="9">
        <f t="shared" si="177"/>
        <v>41954.545081018514</v>
      </c>
      <c r="L2860" t="b">
        <v>0</v>
      </c>
      <c r="M2860">
        <v>0</v>
      </c>
      <c r="N2860" t="b">
        <v>0</v>
      </c>
      <c r="O2860" t="s">
        <v>8271</v>
      </c>
      <c r="P2860" s="5">
        <f t="shared" si="178"/>
        <v>0</v>
      </c>
      <c r="Q2860" s="13" t="s">
        <v>8249</v>
      </c>
      <c r="R2860" s="15" t="str">
        <f t="shared" si="179"/>
        <v>0</v>
      </c>
      <c r="S2860" t="s">
        <v>8317</v>
      </c>
      <c r="T2860" t="s">
        <v>8318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13" t="s">
        <v>8226</v>
      </c>
      <c r="E2861">
        <v>2000</v>
      </c>
      <c r="F2861">
        <v>35</v>
      </c>
      <c r="G2861" t="s">
        <v>8221</v>
      </c>
      <c r="H2861">
        <v>1444984904</v>
      </c>
      <c r="I2861" s="9">
        <f t="shared" si="176"/>
        <v>42293.362314814818</v>
      </c>
      <c r="J2861">
        <v>1439800904</v>
      </c>
      <c r="K2861" s="9">
        <f t="shared" si="177"/>
        <v>42233.362314814818</v>
      </c>
      <c r="L2861" t="b">
        <v>0</v>
      </c>
      <c r="M2861">
        <v>1</v>
      </c>
      <c r="N2861" t="b">
        <v>0</v>
      </c>
      <c r="O2861" t="s">
        <v>8271</v>
      </c>
      <c r="P2861" s="5">
        <f t="shared" si="178"/>
        <v>1.7500000000000002</v>
      </c>
      <c r="Q2861" s="13" t="s">
        <v>8248</v>
      </c>
      <c r="R2861" s="15">
        <f t="shared" si="179"/>
        <v>35</v>
      </c>
      <c r="S2861" t="s">
        <v>8317</v>
      </c>
      <c r="T2861" t="s">
        <v>8318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13" t="s">
        <v>8224</v>
      </c>
      <c r="E2862">
        <v>4000</v>
      </c>
      <c r="F2862">
        <v>266</v>
      </c>
      <c r="G2862" t="s">
        <v>8221</v>
      </c>
      <c r="H2862">
        <v>1466363576</v>
      </c>
      <c r="I2862" s="9">
        <f t="shared" si="176"/>
        <v>42540.800648148142</v>
      </c>
      <c r="J2862">
        <v>1461179576</v>
      </c>
      <c r="K2862" s="9">
        <f t="shared" si="177"/>
        <v>42480.800648148142</v>
      </c>
      <c r="L2862" t="b">
        <v>0</v>
      </c>
      <c r="M2862">
        <v>9</v>
      </c>
      <c r="N2862" t="b">
        <v>0</v>
      </c>
      <c r="O2862" t="s">
        <v>8271</v>
      </c>
      <c r="P2862" s="5">
        <f t="shared" si="178"/>
        <v>6.65</v>
      </c>
      <c r="Q2862" s="13" t="s">
        <v>8246</v>
      </c>
      <c r="R2862" s="15">
        <f t="shared" si="179"/>
        <v>29.555555555555557</v>
      </c>
      <c r="S2862" t="s">
        <v>8317</v>
      </c>
      <c r="T2862" t="s">
        <v>8318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13" t="s">
        <v>8226</v>
      </c>
      <c r="E2863">
        <v>250</v>
      </c>
      <c r="F2863">
        <v>80</v>
      </c>
      <c r="G2863" t="s">
        <v>8221</v>
      </c>
      <c r="H2863">
        <v>1443103848</v>
      </c>
      <c r="I2863" s="9">
        <f t="shared" si="176"/>
        <v>42271.590833333335</v>
      </c>
      <c r="J2863">
        <v>1441894248</v>
      </c>
      <c r="K2863" s="9">
        <f t="shared" si="177"/>
        <v>42257.590833333335</v>
      </c>
      <c r="L2863" t="b">
        <v>0</v>
      </c>
      <c r="M2863">
        <v>3</v>
      </c>
      <c r="N2863" t="b">
        <v>0</v>
      </c>
      <c r="O2863" t="s">
        <v>8271</v>
      </c>
      <c r="P2863" s="5">
        <f t="shared" si="178"/>
        <v>32</v>
      </c>
      <c r="Q2863" s="13" t="s">
        <v>8248</v>
      </c>
      <c r="R2863" s="15">
        <f t="shared" si="179"/>
        <v>26.666666666666668</v>
      </c>
      <c r="S2863" t="s">
        <v>8317</v>
      </c>
      <c r="T2863" t="s">
        <v>8318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13" t="s">
        <v>8224</v>
      </c>
      <c r="E2864">
        <v>12700</v>
      </c>
      <c r="F2864">
        <v>55</v>
      </c>
      <c r="G2864" t="s">
        <v>8221</v>
      </c>
      <c r="H2864">
        <v>1403636229</v>
      </c>
      <c r="I2864" s="9">
        <f t="shared" si="176"/>
        <v>41814.789687500001</v>
      </c>
      <c r="J2864">
        <v>1401044229</v>
      </c>
      <c r="K2864" s="9">
        <f t="shared" si="177"/>
        <v>41784.789687500001</v>
      </c>
      <c r="L2864" t="b">
        <v>0</v>
      </c>
      <c r="M2864">
        <v>3</v>
      </c>
      <c r="N2864" t="b">
        <v>0</v>
      </c>
      <c r="O2864" t="s">
        <v>8271</v>
      </c>
      <c r="P2864" s="5">
        <f t="shared" si="178"/>
        <v>0.43307086614173229</v>
      </c>
      <c r="Q2864" s="13" t="s">
        <v>8246</v>
      </c>
      <c r="R2864" s="15">
        <f t="shared" si="179"/>
        <v>18.333333333333332</v>
      </c>
      <c r="S2864" t="s">
        <v>8317</v>
      </c>
      <c r="T2864" t="s">
        <v>8318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13" t="s">
        <v>8224</v>
      </c>
      <c r="E2865">
        <v>50000</v>
      </c>
      <c r="F2865">
        <v>20</v>
      </c>
      <c r="G2865" t="s">
        <v>8221</v>
      </c>
      <c r="H2865">
        <v>1410279123</v>
      </c>
      <c r="I2865" s="9">
        <f t="shared" si="176"/>
        <v>41891.675034722226</v>
      </c>
      <c r="J2865">
        <v>1405095123</v>
      </c>
      <c r="K2865" s="9">
        <f t="shared" si="177"/>
        <v>41831.675034722226</v>
      </c>
      <c r="L2865" t="b">
        <v>0</v>
      </c>
      <c r="M2865">
        <v>1</v>
      </c>
      <c r="N2865" t="b">
        <v>0</v>
      </c>
      <c r="O2865" t="s">
        <v>8271</v>
      </c>
      <c r="P2865" s="5">
        <f t="shared" si="178"/>
        <v>0.04</v>
      </c>
      <c r="Q2865" s="13" t="s">
        <v>8246</v>
      </c>
      <c r="R2865" s="15">
        <f t="shared" si="179"/>
        <v>20</v>
      </c>
      <c r="S2865" t="s">
        <v>8317</v>
      </c>
      <c r="T2865" t="s">
        <v>8318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13" t="s">
        <v>8225</v>
      </c>
      <c r="E2866">
        <v>2500</v>
      </c>
      <c r="F2866">
        <v>40</v>
      </c>
      <c r="G2866" t="s">
        <v>8221</v>
      </c>
      <c r="H2866">
        <v>1437139080</v>
      </c>
      <c r="I2866" s="9">
        <f t="shared" si="176"/>
        <v>42202.554166666669</v>
      </c>
      <c r="J2866">
        <v>1434552207</v>
      </c>
      <c r="K2866" s="9">
        <f t="shared" si="177"/>
        <v>42172.613506944443</v>
      </c>
      <c r="L2866" t="b">
        <v>0</v>
      </c>
      <c r="M2866">
        <v>3</v>
      </c>
      <c r="N2866" t="b">
        <v>0</v>
      </c>
      <c r="O2866" t="s">
        <v>8271</v>
      </c>
      <c r="P2866" s="5">
        <f t="shared" si="178"/>
        <v>1.6</v>
      </c>
      <c r="Q2866" s="13" t="s">
        <v>8247</v>
      </c>
      <c r="R2866" s="15">
        <f t="shared" si="179"/>
        <v>13.333333333333334</v>
      </c>
      <c r="S2866" t="s">
        <v>8317</v>
      </c>
      <c r="T2866" t="s">
        <v>8318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13" t="s">
        <v>8224</v>
      </c>
      <c r="E2867">
        <v>2888</v>
      </c>
      <c r="F2867">
        <v>0</v>
      </c>
      <c r="G2867" t="s">
        <v>8221</v>
      </c>
      <c r="H2867">
        <v>1420512259</v>
      </c>
      <c r="I2867" s="9">
        <f t="shared" si="176"/>
        <v>42010.114108796297</v>
      </c>
      <c r="J2867">
        <v>1415328259</v>
      </c>
      <c r="K2867" s="9">
        <f t="shared" si="177"/>
        <v>41950.114108796297</v>
      </c>
      <c r="L2867" t="b">
        <v>0</v>
      </c>
      <c r="M2867">
        <v>0</v>
      </c>
      <c r="N2867" t="b">
        <v>0</v>
      </c>
      <c r="O2867" t="s">
        <v>8271</v>
      </c>
      <c r="P2867" s="5">
        <f t="shared" si="178"/>
        <v>0</v>
      </c>
      <c r="Q2867" s="13" t="s">
        <v>8246</v>
      </c>
      <c r="R2867" s="15" t="str">
        <f t="shared" si="179"/>
        <v>0</v>
      </c>
      <c r="S2867" t="s">
        <v>8317</v>
      </c>
      <c r="T2867" t="s">
        <v>8318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13" t="s">
        <v>8224</v>
      </c>
      <c r="E2868">
        <v>5000</v>
      </c>
      <c r="F2868">
        <v>45</v>
      </c>
      <c r="G2868" t="s">
        <v>8221</v>
      </c>
      <c r="H2868">
        <v>1476482400</v>
      </c>
      <c r="I2868" s="9">
        <f t="shared" si="176"/>
        <v>42657.916666666672</v>
      </c>
      <c r="J2868">
        <v>1473893721</v>
      </c>
      <c r="K2868" s="9">
        <f t="shared" si="177"/>
        <v>42627.955104166671</v>
      </c>
      <c r="L2868" t="b">
        <v>0</v>
      </c>
      <c r="M2868">
        <v>2</v>
      </c>
      <c r="N2868" t="b">
        <v>0</v>
      </c>
      <c r="O2868" t="s">
        <v>8271</v>
      </c>
      <c r="P2868" s="5">
        <f t="shared" si="178"/>
        <v>0.89999999999999991</v>
      </c>
      <c r="Q2868" s="13" t="s">
        <v>8246</v>
      </c>
      <c r="R2868" s="15">
        <f t="shared" si="179"/>
        <v>22.5</v>
      </c>
      <c r="S2868" t="s">
        <v>8317</v>
      </c>
      <c r="T2868" t="s">
        <v>8318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13" t="s">
        <v>8224</v>
      </c>
      <c r="E2869">
        <v>2500</v>
      </c>
      <c r="F2869">
        <v>504</v>
      </c>
      <c r="G2869" t="s">
        <v>8221</v>
      </c>
      <c r="H2869">
        <v>1467604800</v>
      </c>
      <c r="I2869" s="9">
        <f t="shared" si="176"/>
        <v>42555.166666666672</v>
      </c>
      <c r="J2869">
        <v>1465533672</v>
      </c>
      <c r="K2869" s="9">
        <f t="shared" si="177"/>
        <v>42531.195277777777</v>
      </c>
      <c r="L2869" t="b">
        <v>0</v>
      </c>
      <c r="M2869">
        <v>10</v>
      </c>
      <c r="N2869" t="b">
        <v>0</v>
      </c>
      <c r="O2869" t="s">
        <v>8271</v>
      </c>
      <c r="P2869" s="5">
        <f t="shared" si="178"/>
        <v>20.16</v>
      </c>
      <c r="Q2869" s="13" t="s">
        <v>8246</v>
      </c>
      <c r="R2869" s="15">
        <f t="shared" si="179"/>
        <v>50.4</v>
      </c>
      <c r="S2869" t="s">
        <v>8317</v>
      </c>
      <c r="T2869" t="s">
        <v>8318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13" t="s">
        <v>8224</v>
      </c>
      <c r="E2870">
        <v>15000</v>
      </c>
      <c r="F2870">
        <v>6301.76</v>
      </c>
      <c r="G2870" t="s">
        <v>8221</v>
      </c>
      <c r="H2870">
        <v>1475697054</v>
      </c>
      <c r="I2870" s="9">
        <f t="shared" si="176"/>
        <v>42648.827013888891</v>
      </c>
      <c r="J2870">
        <v>1473105054</v>
      </c>
      <c r="K2870" s="9">
        <f t="shared" si="177"/>
        <v>42618.827013888891</v>
      </c>
      <c r="L2870" t="b">
        <v>0</v>
      </c>
      <c r="M2870">
        <v>60</v>
      </c>
      <c r="N2870" t="b">
        <v>0</v>
      </c>
      <c r="O2870" t="s">
        <v>8271</v>
      </c>
      <c r="P2870" s="5">
        <f t="shared" si="178"/>
        <v>42.011733333333332</v>
      </c>
      <c r="Q2870" s="13" t="s">
        <v>8246</v>
      </c>
      <c r="R2870" s="15">
        <f t="shared" si="179"/>
        <v>105.02933333333334</v>
      </c>
      <c r="S2870" t="s">
        <v>8317</v>
      </c>
      <c r="T2870" t="s">
        <v>8318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13" t="s">
        <v>8224</v>
      </c>
      <c r="E2871">
        <v>20000</v>
      </c>
      <c r="F2871">
        <v>177</v>
      </c>
      <c r="G2871" t="s">
        <v>8221</v>
      </c>
      <c r="H2871">
        <v>1468937681</v>
      </c>
      <c r="I2871" s="9">
        <f t="shared" si="176"/>
        <v>42570.593530092592</v>
      </c>
      <c r="J2871">
        <v>1466345681</v>
      </c>
      <c r="K2871" s="9">
        <f t="shared" si="177"/>
        <v>42540.593530092592</v>
      </c>
      <c r="L2871" t="b">
        <v>0</v>
      </c>
      <c r="M2871">
        <v>5</v>
      </c>
      <c r="N2871" t="b">
        <v>0</v>
      </c>
      <c r="O2871" t="s">
        <v>8271</v>
      </c>
      <c r="P2871" s="5">
        <f t="shared" si="178"/>
        <v>0.88500000000000001</v>
      </c>
      <c r="Q2871" s="13" t="s">
        <v>8246</v>
      </c>
      <c r="R2871" s="15">
        <f t="shared" si="179"/>
        <v>35.4</v>
      </c>
      <c r="S2871" t="s">
        <v>8317</v>
      </c>
      <c r="T2871" t="s">
        <v>8318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13" t="s">
        <v>8224</v>
      </c>
      <c r="E2872">
        <v>5000</v>
      </c>
      <c r="F2872">
        <v>750</v>
      </c>
      <c r="G2872" t="s">
        <v>8221</v>
      </c>
      <c r="H2872">
        <v>1400301165</v>
      </c>
      <c r="I2872" s="9">
        <f t="shared" si="176"/>
        <v>41776.189409722225</v>
      </c>
      <c r="J2872">
        <v>1397709165</v>
      </c>
      <c r="K2872" s="9">
        <f t="shared" si="177"/>
        <v>41746.189409722225</v>
      </c>
      <c r="L2872" t="b">
        <v>0</v>
      </c>
      <c r="M2872">
        <v>9</v>
      </c>
      <c r="N2872" t="b">
        <v>0</v>
      </c>
      <c r="O2872" t="s">
        <v>8271</v>
      </c>
      <c r="P2872" s="5">
        <f t="shared" si="178"/>
        <v>15</v>
      </c>
      <c r="Q2872" s="13" t="s">
        <v>8246</v>
      </c>
      <c r="R2872" s="15">
        <f t="shared" si="179"/>
        <v>83.333333333333329</v>
      </c>
      <c r="S2872" t="s">
        <v>8317</v>
      </c>
      <c r="T2872" t="s">
        <v>8318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13" t="s">
        <v>8224</v>
      </c>
      <c r="E2873">
        <v>10000</v>
      </c>
      <c r="F2873">
        <v>467</v>
      </c>
      <c r="G2873" t="s">
        <v>8221</v>
      </c>
      <c r="H2873">
        <v>1419183813</v>
      </c>
      <c r="I2873" s="9">
        <f t="shared" si="176"/>
        <v>41994.738576388889</v>
      </c>
      <c r="J2873">
        <v>1417455813</v>
      </c>
      <c r="K2873" s="9">
        <f t="shared" si="177"/>
        <v>41974.738576388889</v>
      </c>
      <c r="L2873" t="b">
        <v>0</v>
      </c>
      <c r="M2873">
        <v>13</v>
      </c>
      <c r="N2873" t="b">
        <v>0</v>
      </c>
      <c r="O2873" t="s">
        <v>8271</v>
      </c>
      <c r="P2873" s="5">
        <f t="shared" si="178"/>
        <v>4.67</v>
      </c>
      <c r="Q2873" s="13" t="s">
        <v>8246</v>
      </c>
      <c r="R2873" s="15">
        <f t="shared" si="179"/>
        <v>35.92307692307692</v>
      </c>
      <c r="S2873" t="s">
        <v>8317</v>
      </c>
      <c r="T2873" t="s">
        <v>8318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13" t="s">
        <v>8224</v>
      </c>
      <c r="E2874">
        <v>3000</v>
      </c>
      <c r="F2874">
        <v>0</v>
      </c>
      <c r="G2874" t="s">
        <v>8221</v>
      </c>
      <c r="H2874">
        <v>1434768438</v>
      </c>
      <c r="I2874" s="9">
        <f t="shared" si="176"/>
        <v>42175.11618055556</v>
      </c>
      <c r="J2874">
        <v>1429584438</v>
      </c>
      <c r="K2874" s="9">
        <f t="shared" si="177"/>
        <v>42115.11618055556</v>
      </c>
      <c r="L2874" t="b">
        <v>0</v>
      </c>
      <c r="M2874">
        <v>0</v>
      </c>
      <c r="N2874" t="b">
        <v>0</v>
      </c>
      <c r="O2874" t="s">
        <v>8271</v>
      </c>
      <c r="P2874" s="5">
        <f t="shared" si="178"/>
        <v>0</v>
      </c>
      <c r="Q2874" s="13" t="s">
        <v>8246</v>
      </c>
      <c r="R2874" s="15" t="str">
        <f t="shared" si="179"/>
        <v>0</v>
      </c>
      <c r="S2874" t="s">
        <v>8317</v>
      </c>
      <c r="T2874" t="s">
        <v>8318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13" t="s">
        <v>8224</v>
      </c>
      <c r="E2875">
        <v>2500</v>
      </c>
      <c r="F2875">
        <v>953</v>
      </c>
      <c r="G2875" t="s">
        <v>8221</v>
      </c>
      <c r="H2875">
        <v>1422473831</v>
      </c>
      <c r="I2875" s="9">
        <f t="shared" si="176"/>
        <v>42032.817488425921</v>
      </c>
      <c r="J2875">
        <v>1419881831</v>
      </c>
      <c r="K2875" s="9">
        <f t="shared" si="177"/>
        <v>42002.817488425921</v>
      </c>
      <c r="L2875" t="b">
        <v>0</v>
      </c>
      <c r="M2875">
        <v>8</v>
      </c>
      <c r="N2875" t="b">
        <v>0</v>
      </c>
      <c r="O2875" t="s">
        <v>8271</v>
      </c>
      <c r="P2875" s="5">
        <f t="shared" si="178"/>
        <v>38.119999999999997</v>
      </c>
      <c r="Q2875" s="13" t="s">
        <v>8246</v>
      </c>
      <c r="R2875" s="15">
        <f t="shared" si="179"/>
        <v>119.125</v>
      </c>
      <c r="S2875" t="s">
        <v>8317</v>
      </c>
      <c r="T2875" t="s">
        <v>8318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13" t="s">
        <v>8224</v>
      </c>
      <c r="E2876">
        <v>5000</v>
      </c>
      <c r="F2876">
        <v>271</v>
      </c>
      <c r="G2876" t="s">
        <v>8221</v>
      </c>
      <c r="H2876">
        <v>1484684186</v>
      </c>
      <c r="I2876" s="9">
        <f t="shared" si="176"/>
        <v>42752.84474537037</v>
      </c>
      <c r="J2876">
        <v>1482092186</v>
      </c>
      <c r="K2876" s="9">
        <f t="shared" si="177"/>
        <v>42722.84474537037</v>
      </c>
      <c r="L2876" t="b">
        <v>0</v>
      </c>
      <c r="M2876">
        <v>3</v>
      </c>
      <c r="N2876" t="b">
        <v>0</v>
      </c>
      <c r="O2876" t="s">
        <v>8271</v>
      </c>
      <c r="P2876" s="5">
        <f t="shared" si="178"/>
        <v>5.42</v>
      </c>
      <c r="Q2876" s="13" t="s">
        <v>8246</v>
      </c>
      <c r="R2876" s="15">
        <f t="shared" si="179"/>
        <v>90.333333333333329</v>
      </c>
      <c r="S2876" t="s">
        <v>8317</v>
      </c>
      <c r="T2876" t="s">
        <v>8318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13" t="s">
        <v>8224</v>
      </c>
      <c r="E2877">
        <v>20000</v>
      </c>
      <c r="F2877">
        <v>7</v>
      </c>
      <c r="G2877" t="s">
        <v>8221</v>
      </c>
      <c r="H2877">
        <v>1462417493</v>
      </c>
      <c r="I2877" s="9">
        <f t="shared" si="176"/>
        <v>42495.128391203703</v>
      </c>
      <c r="J2877">
        <v>1459825493</v>
      </c>
      <c r="K2877" s="9">
        <f t="shared" si="177"/>
        <v>42465.128391203703</v>
      </c>
      <c r="L2877" t="b">
        <v>0</v>
      </c>
      <c r="M2877">
        <v>3</v>
      </c>
      <c r="N2877" t="b">
        <v>0</v>
      </c>
      <c r="O2877" t="s">
        <v>8271</v>
      </c>
      <c r="P2877" s="5">
        <f t="shared" si="178"/>
        <v>3.4999999999999996E-2</v>
      </c>
      <c r="Q2877" s="13" t="s">
        <v>8246</v>
      </c>
      <c r="R2877" s="15">
        <f t="shared" si="179"/>
        <v>2.3333333333333335</v>
      </c>
      <c r="S2877" t="s">
        <v>8317</v>
      </c>
      <c r="T2877" t="s">
        <v>8318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13" t="s">
        <v>8224</v>
      </c>
      <c r="E2878">
        <v>150000</v>
      </c>
      <c r="F2878">
        <v>0</v>
      </c>
      <c r="G2878" t="s">
        <v>8221</v>
      </c>
      <c r="H2878">
        <v>1437069079</v>
      </c>
      <c r="I2878" s="9">
        <f t="shared" si="176"/>
        <v>42201.743969907402</v>
      </c>
      <c r="J2878">
        <v>1434477079</v>
      </c>
      <c r="K2878" s="9">
        <f t="shared" si="177"/>
        <v>42171.743969907402</v>
      </c>
      <c r="L2878" t="b">
        <v>0</v>
      </c>
      <c r="M2878">
        <v>0</v>
      </c>
      <c r="N2878" t="b">
        <v>0</v>
      </c>
      <c r="O2878" t="s">
        <v>8271</v>
      </c>
      <c r="P2878" s="5">
        <f t="shared" si="178"/>
        <v>0</v>
      </c>
      <c r="Q2878" s="13" t="s">
        <v>8246</v>
      </c>
      <c r="R2878" s="15" t="str">
        <f t="shared" si="179"/>
        <v>0</v>
      </c>
      <c r="S2878" t="s">
        <v>8317</v>
      </c>
      <c r="T2878" t="s">
        <v>8318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13" t="s">
        <v>8224</v>
      </c>
      <c r="E2879">
        <v>6000</v>
      </c>
      <c r="F2879">
        <v>650</v>
      </c>
      <c r="G2879" t="s">
        <v>8221</v>
      </c>
      <c r="H2879">
        <v>1480525200</v>
      </c>
      <c r="I2879" s="9">
        <f t="shared" si="176"/>
        <v>42704.708333333328</v>
      </c>
      <c r="J2879">
        <v>1477781724</v>
      </c>
      <c r="K2879" s="9">
        <f t="shared" si="177"/>
        <v>42672.955138888887</v>
      </c>
      <c r="L2879" t="b">
        <v>0</v>
      </c>
      <c r="M2879">
        <v>6</v>
      </c>
      <c r="N2879" t="b">
        <v>0</v>
      </c>
      <c r="O2879" t="s">
        <v>8271</v>
      </c>
      <c r="P2879" s="5">
        <f t="shared" si="178"/>
        <v>10.833333333333334</v>
      </c>
      <c r="Q2879" s="13" t="s">
        <v>8246</v>
      </c>
      <c r="R2879" s="15">
        <f t="shared" si="179"/>
        <v>108.33333333333333</v>
      </c>
      <c r="S2879" t="s">
        <v>8317</v>
      </c>
      <c r="T2879" t="s">
        <v>8318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13" t="s">
        <v>8225</v>
      </c>
      <c r="E2880">
        <v>3000</v>
      </c>
      <c r="F2880">
        <v>63</v>
      </c>
      <c r="G2880" t="s">
        <v>8221</v>
      </c>
      <c r="H2880">
        <v>1435934795</v>
      </c>
      <c r="I2880" s="9">
        <f t="shared" si="176"/>
        <v>42188.615682870368</v>
      </c>
      <c r="J2880">
        <v>1430750795</v>
      </c>
      <c r="K2880" s="9">
        <f t="shared" si="177"/>
        <v>42128.615682870368</v>
      </c>
      <c r="L2880" t="b">
        <v>0</v>
      </c>
      <c r="M2880">
        <v>4</v>
      </c>
      <c r="N2880" t="b">
        <v>0</v>
      </c>
      <c r="O2880" t="s">
        <v>8271</v>
      </c>
      <c r="P2880" s="5">
        <f t="shared" si="178"/>
        <v>2.1</v>
      </c>
      <c r="Q2880" s="13" t="s">
        <v>8247</v>
      </c>
      <c r="R2880" s="15">
        <f t="shared" si="179"/>
        <v>15.75</v>
      </c>
      <c r="S2880" t="s">
        <v>8317</v>
      </c>
      <c r="T2880" t="s">
        <v>8318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13" t="s">
        <v>8224</v>
      </c>
      <c r="E2881">
        <v>11200</v>
      </c>
      <c r="F2881">
        <v>29</v>
      </c>
      <c r="G2881" t="s">
        <v>8221</v>
      </c>
      <c r="H2881">
        <v>1453310661</v>
      </c>
      <c r="I2881" s="9">
        <f t="shared" si="176"/>
        <v>42389.725243055553</v>
      </c>
      <c r="J2881">
        <v>1450718661</v>
      </c>
      <c r="K2881" s="9">
        <f t="shared" si="177"/>
        <v>42359.725243055553</v>
      </c>
      <c r="L2881" t="b">
        <v>0</v>
      </c>
      <c r="M2881">
        <v>1</v>
      </c>
      <c r="N2881" t="b">
        <v>0</v>
      </c>
      <c r="O2881" t="s">
        <v>8271</v>
      </c>
      <c r="P2881" s="5">
        <f t="shared" si="178"/>
        <v>0.2589285714285714</v>
      </c>
      <c r="Q2881" s="13" t="s">
        <v>8246</v>
      </c>
      <c r="R2881" s="15">
        <f t="shared" si="179"/>
        <v>29</v>
      </c>
      <c r="S2881" t="s">
        <v>8317</v>
      </c>
      <c r="T2881" t="s">
        <v>8318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13" t="s">
        <v>8224</v>
      </c>
      <c r="E2882">
        <v>12000</v>
      </c>
      <c r="F2882">
        <v>2800</v>
      </c>
      <c r="G2882" t="s">
        <v>8221</v>
      </c>
      <c r="H2882">
        <v>1440090300</v>
      </c>
      <c r="I2882" s="9">
        <f t="shared" ref="I2882:I2945" si="180">(((H2882/60)/60)/24)+DATE(1970,1,1)</f>
        <v>42236.711805555555</v>
      </c>
      <c r="J2882">
        <v>1436305452</v>
      </c>
      <c r="K2882" s="9">
        <f t="shared" ref="K2882:K2945" si="181">(((J2882/60)/60)/24)+DATE(1970,1,1)</f>
        <v>42192.905694444446</v>
      </c>
      <c r="L2882" t="b">
        <v>0</v>
      </c>
      <c r="M2882">
        <v>29</v>
      </c>
      <c r="N2882" t="b">
        <v>0</v>
      </c>
      <c r="O2882" t="s">
        <v>8271</v>
      </c>
      <c r="P2882" s="5">
        <f t="shared" ref="P2882:P2945" si="182">F2882/E2882*100</f>
        <v>23.333333333333332</v>
      </c>
      <c r="Q2882" s="13" t="s">
        <v>8246</v>
      </c>
      <c r="R2882" s="15">
        <f t="shared" ref="R2882:R2945" si="183">IF(M2882&gt;0,F2882/M2882,"0")</f>
        <v>96.551724137931032</v>
      </c>
      <c r="S2882" t="s">
        <v>8317</v>
      </c>
      <c r="T2882" t="s">
        <v>8318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13" t="s">
        <v>8224</v>
      </c>
      <c r="E2883">
        <v>5500</v>
      </c>
      <c r="F2883">
        <v>0</v>
      </c>
      <c r="G2883" t="s">
        <v>8221</v>
      </c>
      <c r="H2883">
        <v>1417620036</v>
      </c>
      <c r="I2883" s="9">
        <f t="shared" si="180"/>
        <v>41976.639305555553</v>
      </c>
      <c r="J2883">
        <v>1412432436</v>
      </c>
      <c r="K2883" s="9">
        <f t="shared" si="181"/>
        <v>41916.597638888888</v>
      </c>
      <c r="L2883" t="b">
        <v>0</v>
      </c>
      <c r="M2883">
        <v>0</v>
      </c>
      <c r="N2883" t="b">
        <v>0</v>
      </c>
      <c r="O2883" t="s">
        <v>8271</v>
      </c>
      <c r="P2883" s="5">
        <f t="shared" si="182"/>
        <v>0</v>
      </c>
      <c r="Q2883" s="13" t="s">
        <v>8246</v>
      </c>
      <c r="R2883" s="15" t="str">
        <f t="shared" si="183"/>
        <v>0</v>
      </c>
      <c r="S2883" t="s">
        <v>8317</v>
      </c>
      <c r="T2883" t="s">
        <v>8318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13" t="s">
        <v>8224</v>
      </c>
      <c r="E2884">
        <v>750</v>
      </c>
      <c r="F2884">
        <v>252</v>
      </c>
      <c r="G2884" t="s">
        <v>8221</v>
      </c>
      <c r="H2884">
        <v>1462112318</v>
      </c>
      <c r="I2884" s="9">
        <f t="shared" si="180"/>
        <v>42491.596273148149</v>
      </c>
      <c r="J2884">
        <v>1459520318</v>
      </c>
      <c r="K2884" s="9">
        <f t="shared" si="181"/>
        <v>42461.596273148149</v>
      </c>
      <c r="L2884" t="b">
        <v>0</v>
      </c>
      <c r="M2884">
        <v>4</v>
      </c>
      <c r="N2884" t="b">
        <v>0</v>
      </c>
      <c r="O2884" t="s">
        <v>8271</v>
      </c>
      <c r="P2884" s="5">
        <f t="shared" si="182"/>
        <v>33.6</v>
      </c>
      <c r="Q2884" s="13" t="s">
        <v>8246</v>
      </c>
      <c r="R2884" s="15">
        <f t="shared" si="183"/>
        <v>63</v>
      </c>
      <c r="S2884" t="s">
        <v>8317</v>
      </c>
      <c r="T2884" t="s">
        <v>8318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13" t="s">
        <v>8224</v>
      </c>
      <c r="E2885">
        <v>10000</v>
      </c>
      <c r="F2885">
        <v>1908</v>
      </c>
      <c r="G2885" t="s">
        <v>8221</v>
      </c>
      <c r="H2885">
        <v>1454734740</v>
      </c>
      <c r="I2885" s="9">
        <f t="shared" si="180"/>
        <v>42406.207638888889</v>
      </c>
      <c r="J2885">
        <v>1451684437</v>
      </c>
      <c r="K2885" s="9">
        <f t="shared" si="181"/>
        <v>42370.90320601852</v>
      </c>
      <c r="L2885" t="b">
        <v>0</v>
      </c>
      <c r="M2885">
        <v>5</v>
      </c>
      <c r="N2885" t="b">
        <v>0</v>
      </c>
      <c r="O2885" t="s">
        <v>8271</v>
      </c>
      <c r="P2885" s="5">
        <f t="shared" si="182"/>
        <v>19.079999999999998</v>
      </c>
      <c r="Q2885" s="13" t="s">
        <v>8246</v>
      </c>
      <c r="R2885" s="15">
        <f t="shared" si="183"/>
        <v>381.6</v>
      </c>
      <c r="S2885" t="s">
        <v>8317</v>
      </c>
      <c r="T2885" t="s">
        <v>8318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13" t="s">
        <v>8224</v>
      </c>
      <c r="E2886">
        <v>45000</v>
      </c>
      <c r="F2886">
        <v>185</v>
      </c>
      <c r="G2886" t="s">
        <v>8221</v>
      </c>
      <c r="H2886">
        <v>1417800435</v>
      </c>
      <c r="I2886" s="9">
        <f t="shared" si="180"/>
        <v>41978.727256944447</v>
      </c>
      <c r="J2886">
        <v>1415208435</v>
      </c>
      <c r="K2886" s="9">
        <f t="shared" si="181"/>
        <v>41948.727256944447</v>
      </c>
      <c r="L2886" t="b">
        <v>0</v>
      </c>
      <c r="M2886">
        <v>4</v>
      </c>
      <c r="N2886" t="b">
        <v>0</v>
      </c>
      <c r="O2886" t="s">
        <v>8271</v>
      </c>
      <c r="P2886" s="5">
        <f t="shared" si="182"/>
        <v>0.41111111111111115</v>
      </c>
      <c r="Q2886" s="13" t="s">
        <v>8246</v>
      </c>
      <c r="R2886" s="15">
        <f t="shared" si="183"/>
        <v>46.25</v>
      </c>
      <c r="S2886" t="s">
        <v>8317</v>
      </c>
      <c r="T2886" t="s">
        <v>8318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13" t="s">
        <v>8224</v>
      </c>
      <c r="E2887">
        <v>400</v>
      </c>
      <c r="F2887">
        <v>130</v>
      </c>
      <c r="G2887" t="s">
        <v>8221</v>
      </c>
      <c r="H2887">
        <v>1426294201</v>
      </c>
      <c r="I2887" s="9">
        <f t="shared" si="180"/>
        <v>42077.034733796296</v>
      </c>
      <c r="J2887">
        <v>1423705801</v>
      </c>
      <c r="K2887" s="9">
        <f t="shared" si="181"/>
        <v>42047.07640046296</v>
      </c>
      <c r="L2887" t="b">
        <v>0</v>
      </c>
      <c r="M2887">
        <v>5</v>
      </c>
      <c r="N2887" t="b">
        <v>0</v>
      </c>
      <c r="O2887" t="s">
        <v>8271</v>
      </c>
      <c r="P2887" s="5">
        <f t="shared" si="182"/>
        <v>32.5</v>
      </c>
      <c r="Q2887" s="13" t="s">
        <v>8246</v>
      </c>
      <c r="R2887" s="15">
        <f t="shared" si="183"/>
        <v>26</v>
      </c>
      <c r="S2887" t="s">
        <v>8317</v>
      </c>
      <c r="T2887" t="s">
        <v>8318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13" t="s">
        <v>8224</v>
      </c>
      <c r="E2888">
        <v>200</v>
      </c>
      <c r="F2888">
        <v>10</v>
      </c>
      <c r="G2888" t="s">
        <v>8221</v>
      </c>
      <c r="H2888">
        <v>1442635140</v>
      </c>
      <c r="I2888" s="9">
        <f t="shared" si="180"/>
        <v>42266.165972222225</v>
      </c>
      <c r="J2888">
        <v>1442243484</v>
      </c>
      <c r="K2888" s="9">
        <f t="shared" si="181"/>
        <v>42261.632916666669</v>
      </c>
      <c r="L2888" t="b">
        <v>0</v>
      </c>
      <c r="M2888">
        <v>1</v>
      </c>
      <c r="N2888" t="b">
        <v>0</v>
      </c>
      <c r="O2888" t="s">
        <v>8271</v>
      </c>
      <c r="P2888" s="5">
        <f t="shared" si="182"/>
        <v>5</v>
      </c>
      <c r="Q2888" s="13" t="s">
        <v>8246</v>
      </c>
      <c r="R2888" s="15">
        <f t="shared" si="183"/>
        <v>10</v>
      </c>
      <c r="S2888" t="s">
        <v>8317</v>
      </c>
      <c r="T2888" t="s">
        <v>8318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13" t="s">
        <v>8224</v>
      </c>
      <c r="E2889">
        <v>3000</v>
      </c>
      <c r="F2889">
        <v>5</v>
      </c>
      <c r="G2889" t="s">
        <v>8221</v>
      </c>
      <c r="H2889">
        <v>1420971324</v>
      </c>
      <c r="I2889" s="9">
        <f t="shared" si="180"/>
        <v>42015.427361111113</v>
      </c>
      <c r="J2889">
        <v>1418379324</v>
      </c>
      <c r="K2889" s="9">
        <f t="shared" si="181"/>
        <v>41985.427361111113</v>
      </c>
      <c r="L2889" t="b">
        <v>0</v>
      </c>
      <c r="M2889">
        <v>1</v>
      </c>
      <c r="N2889" t="b">
        <v>0</v>
      </c>
      <c r="O2889" t="s">
        <v>8271</v>
      </c>
      <c r="P2889" s="5">
        <f t="shared" si="182"/>
        <v>0.16666666666666669</v>
      </c>
      <c r="Q2889" s="13" t="s">
        <v>8246</v>
      </c>
      <c r="R2889" s="15">
        <f t="shared" si="183"/>
        <v>5</v>
      </c>
      <c r="S2889" t="s">
        <v>8317</v>
      </c>
      <c r="T2889" t="s">
        <v>8318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13" t="s">
        <v>8224</v>
      </c>
      <c r="E2890">
        <v>30000</v>
      </c>
      <c r="F2890">
        <v>0</v>
      </c>
      <c r="G2890" t="s">
        <v>8221</v>
      </c>
      <c r="H2890">
        <v>1413608340</v>
      </c>
      <c r="I2890" s="9">
        <f t="shared" si="180"/>
        <v>41930.207638888889</v>
      </c>
      <c r="J2890">
        <v>1412945440</v>
      </c>
      <c r="K2890" s="9">
        <f t="shared" si="181"/>
        <v>41922.535185185188</v>
      </c>
      <c r="L2890" t="b">
        <v>0</v>
      </c>
      <c r="M2890">
        <v>0</v>
      </c>
      <c r="N2890" t="b">
        <v>0</v>
      </c>
      <c r="O2890" t="s">
        <v>8271</v>
      </c>
      <c r="P2890" s="5">
        <f t="shared" si="182"/>
        <v>0</v>
      </c>
      <c r="Q2890" s="13" t="s">
        <v>8246</v>
      </c>
      <c r="R2890" s="15" t="str">
        <f t="shared" si="183"/>
        <v>0</v>
      </c>
      <c r="S2890" t="s">
        <v>8317</v>
      </c>
      <c r="T2890" t="s">
        <v>8318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13" t="s">
        <v>8224</v>
      </c>
      <c r="E2891">
        <v>3000</v>
      </c>
      <c r="F2891">
        <v>1142</v>
      </c>
      <c r="G2891" t="s">
        <v>8221</v>
      </c>
      <c r="H2891">
        <v>1409344985</v>
      </c>
      <c r="I2891" s="9">
        <f t="shared" si="180"/>
        <v>41880.863252314812</v>
      </c>
      <c r="J2891">
        <v>1406752985</v>
      </c>
      <c r="K2891" s="9">
        <f t="shared" si="181"/>
        <v>41850.863252314812</v>
      </c>
      <c r="L2891" t="b">
        <v>0</v>
      </c>
      <c r="M2891">
        <v>14</v>
      </c>
      <c r="N2891" t="b">
        <v>0</v>
      </c>
      <c r="O2891" t="s">
        <v>8271</v>
      </c>
      <c r="P2891" s="5">
        <f t="shared" si="182"/>
        <v>38.066666666666663</v>
      </c>
      <c r="Q2891" s="13" t="s">
        <v>8246</v>
      </c>
      <c r="R2891" s="15">
        <f t="shared" si="183"/>
        <v>81.571428571428569</v>
      </c>
      <c r="S2891" t="s">
        <v>8317</v>
      </c>
      <c r="T2891" t="s">
        <v>8318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13" t="s">
        <v>8224</v>
      </c>
      <c r="E2892">
        <v>2000</v>
      </c>
      <c r="F2892">
        <v>21</v>
      </c>
      <c r="G2892" t="s">
        <v>8221</v>
      </c>
      <c r="H2892">
        <v>1407553200</v>
      </c>
      <c r="I2892" s="9">
        <f t="shared" si="180"/>
        <v>41860.125</v>
      </c>
      <c r="J2892">
        <v>1405100992</v>
      </c>
      <c r="K2892" s="9">
        <f t="shared" si="181"/>
        <v>41831.742962962962</v>
      </c>
      <c r="L2892" t="b">
        <v>0</v>
      </c>
      <c r="M2892">
        <v>3</v>
      </c>
      <c r="N2892" t="b">
        <v>0</v>
      </c>
      <c r="O2892" t="s">
        <v>8271</v>
      </c>
      <c r="P2892" s="5">
        <f t="shared" si="182"/>
        <v>1.05</v>
      </c>
      <c r="Q2892" s="13" t="s">
        <v>8246</v>
      </c>
      <c r="R2892" s="15">
        <f t="shared" si="183"/>
        <v>7</v>
      </c>
      <c r="S2892" t="s">
        <v>8317</v>
      </c>
      <c r="T2892" t="s">
        <v>8318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13" t="s">
        <v>8224</v>
      </c>
      <c r="E2893">
        <v>10000</v>
      </c>
      <c r="F2893">
        <v>273</v>
      </c>
      <c r="G2893" t="s">
        <v>8221</v>
      </c>
      <c r="H2893">
        <v>1460751128</v>
      </c>
      <c r="I2893" s="9">
        <f t="shared" si="180"/>
        <v>42475.84175925926</v>
      </c>
      <c r="J2893">
        <v>1455570728</v>
      </c>
      <c r="K2893" s="9">
        <f t="shared" si="181"/>
        <v>42415.883425925931</v>
      </c>
      <c r="L2893" t="b">
        <v>0</v>
      </c>
      <c r="M2893">
        <v>10</v>
      </c>
      <c r="N2893" t="b">
        <v>0</v>
      </c>
      <c r="O2893" t="s">
        <v>8271</v>
      </c>
      <c r="P2893" s="5">
        <f t="shared" si="182"/>
        <v>2.73</v>
      </c>
      <c r="Q2893" s="13" t="s">
        <v>8246</v>
      </c>
      <c r="R2893" s="15">
        <f t="shared" si="183"/>
        <v>27.3</v>
      </c>
      <c r="S2893" t="s">
        <v>8317</v>
      </c>
      <c r="T2893" t="s">
        <v>8318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13" t="s">
        <v>8224</v>
      </c>
      <c r="E2894">
        <v>5500</v>
      </c>
      <c r="F2894">
        <v>500</v>
      </c>
      <c r="G2894" t="s">
        <v>8221</v>
      </c>
      <c r="H2894">
        <v>1409000400</v>
      </c>
      <c r="I2894" s="9">
        <f t="shared" si="180"/>
        <v>41876.875</v>
      </c>
      <c r="J2894">
        <v>1408381704</v>
      </c>
      <c r="K2894" s="9">
        <f t="shared" si="181"/>
        <v>41869.714166666665</v>
      </c>
      <c r="L2894" t="b">
        <v>0</v>
      </c>
      <c r="M2894">
        <v>17</v>
      </c>
      <c r="N2894" t="b">
        <v>0</v>
      </c>
      <c r="O2894" t="s">
        <v>8271</v>
      </c>
      <c r="P2894" s="5">
        <f t="shared" si="182"/>
        <v>9.0909090909090917</v>
      </c>
      <c r="Q2894" s="13" t="s">
        <v>8246</v>
      </c>
      <c r="R2894" s="15">
        <f t="shared" si="183"/>
        <v>29.411764705882351</v>
      </c>
      <c r="S2894" t="s">
        <v>8317</v>
      </c>
      <c r="T2894" t="s">
        <v>8318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13" t="s">
        <v>8224</v>
      </c>
      <c r="E2895">
        <v>5000</v>
      </c>
      <c r="F2895">
        <v>25</v>
      </c>
      <c r="G2895" t="s">
        <v>8221</v>
      </c>
      <c r="H2895">
        <v>1420768800</v>
      </c>
      <c r="I2895" s="9">
        <f t="shared" si="180"/>
        <v>42013.083333333328</v>
      </c>
      <c r="J2895">
        <v>1415644395</v>
      </c>
      <c r="K2895" s="9">
        <f t="shared" si="181"/>
        <v>41953.773090277777</v>
      </c>
      <c r="L2895" t="b">
        <v>0</v>
      </c>
      <c r="M2895">
        <v>2</v>
      </c>
      <c r="N2895" t="b">
        <v>0</v>
      </c>
      <c r="O2895" t="s">
        <v>8271</v>
      </c>
      <c r="P2895" s="5">
        <f t="shared" si="182"/>
        <v>0.5</v>
      </c>
      <c r="Q2895" s="13" t="s">
        <v>8246</v>
      </c>
      <c r="R2895" s="15">
        <f t="shared" si="183"/>
        <v>12.5</v>
      </c>
      <c r="S2895" t="s">
        <v>8317</v>
      </c>
      <c r="T2895" t="s">
        <v>8318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13" t="s">
        <v>8224</v>
      </c>
      <c r="E2896">
        <v>50000</v>
      </c>
      <c r="F2896">
        <v>0</v>
      </c>
      <c r="G2896" t="s">
        <v>8221</v>
      </c>
      <c r="H2896">
        <v>1428100815</v>
      </c>
      <c r="I2896" s="9">
        <f t="shared" si="180"/>
        <v>42097.944618055553</v>
      </c>
      <c r="J2896">
        <v>1422920415</v>
      </c>
      <c r="K2896" s="9">
        <f t="shared" si="181"/>
        <v>42037.986284722225</v>
      </c>
      <c r="L2896" t="b">
        <v>0</v>
      </c>
      <c r="M2896">
        <v>0</v>
      </c>
      <c r="N2896" t="b">
        <v>0</v>
      </c>
      <c r="O2896" t="s">
        <v>8271</v>
      </c>
      <c r="P2896" s="5">
        <f t="shared" si="182"/>
        <v>0</v>
      </c>
      <c r="Q2896" s="13" t="s">
        <v>8246</v>
      </c>
      <c r="R2896" s="15" t="str">
        <f t="shared" si="183"/>
        <v>0</v>
      </c>
      <c r="S2896" t="s">
        <v>8317</v>
      </c>
      <c r="T2896" t="s">
        <v>8318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13" t="s">
        <v>8224</v>
      </c>
      <c r="E2897">
        <v>500</v>
      </c>
      <c r="F2897">
        <v>23</v>
      </c>
      <c r="G2897" t="s">
        <v>8221</v>
      </c>
      <c r="H2897">
        <v>1403470800</v>
      </c>
      <c r="I2897" s="9">
        <f t="shared" si="180"/>
        <v>41812.875</v>
      </c>
      <c r="J2897">
        <v>1403356792</v>
      </c>
      <c r="K2897" s="9">
        <f t="shared" si="181"/>
        <v>41811.555462962962</v>
      </c>
      <c r="L2897" t="b">
        <v>0</v>
      </c>
      <c r="M2897">
        <v>4</v>
      </c>
      <c r="N2897" t="b">
        <v>0</v>
      </c>
      <c r="O2897" t="s">
        <v>8271</v>
      </c>
      <c r="P2897" s="5">
        <f t="shared" si="182"/>
        <v>4.5999999999999996</v>
      </c>
      <c r="Q2897" s="13" t="s">
        <v>8246</v>
      </c>
      <c r="R2897" s="15">
        <f t="shared" si="183"/>
        <v>5.75</v>
      </c>
      <c r="S2897" t="s">
        <v>8317</v>
      </c>
      <c r="T2897" t="s">
        <v>8318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13" t="s">
        <v>8224</v>
      </c>
      <c r="E2898">
        <v>3000</v>
      </c>
      <c r="F2898">
        <v>625</v>
      </c>
      <c r="G2898" t="s">
        <v>8221</v>
      </c>
      <c r="H2898">
        <v>1481522400</v>
      </c>
      <c r="I2898" s="9">
        <f t="shared" si="180"/>
        <v>42716.25</v>
      </c>
      <c r="J2898">
        <v>1480283321</v>
      </c>
      <c r="K2898" s="9">
        <f t="shared" si="181"/>
        <v>42701.908807870372</v>
      </c>
      <c r="L2898" t="b">
        <v>0</v>
      </c>
      <c r="M2898">
        <v>12</v>
      </c>
      <c r="N2898" t="b">
        <v>0</v>
      </c>
      <c r="O2898" t="s">
        <v>8271</v>
      </c>
      <c r="P2898" s="5">
        <f t="shared" si="182"/>
        <v>20.833333333333336</v>
      </c>
      <c r="Q2898" s="13" t="s">
        <v>8246</v>
      </c>
      <c r="R2898" s="15">
        <f t="shared" si="183"/>
        <v>52.083333333333336</v>
      </c>
      <c r="S2898" t="s">
        <v>8317</v>
      </c>
      <c r="T2898" t="s">
        <v>8318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13" t="s">
        <v>8224</v>
      </c>
      <c r="E2899">
        <v>12000</v>
      </c>
      <c r="F2899">
        <v>550</v>
      </c>
      <c r="G2899" t="s">
        <v>8221</v>
      </c>
      <c r="H2899">
        <v>1444577345</v>
      </c>
      <c r="I2899" s="9">
        <f t="shared" si="180"/>
        <v>42288.645196759258</v>
      </c>
      <c r="J2899">
        <v>1441985458</v>
      </c>
      <c r="K2899" s="9">
        <f t="shared" si="181"/>
        <v>42258.646504629629</v>
      </c>
      <c r="L2899" t="b">
        <v>0</v>
      </c>
      <c r="M2899">
        <v>3</v>
      </c>
      <c r="N2899" t="b">
        <v>0</v>
      </c>
      <c r="O2899" t="s">
        <v>8271</v>
      </c>
      <c r="P2899" s="5">
        <f t="shared" si="182"/>
        <v>4.583333333333333</v>
      </c>
      <c r="Q2899" s="13" t="s">
        <v>8246</v>
      </c>
      <c r="R2899" s="15">
        <f t="shared" si="183"/>
        <v>183.33333333333334</v>
      </c>
      <c r="S2899" t="s">
        <v>8317</v>
      </c>
      <c r="T2899" t="s">
        <v>8318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13" t="s">
        <v>8224</v>
      </c>
      <c r="E2900">
        <v>7500</v>
      </c>
      <c r="F2900">
        <v>316</v>
      </c>
      <c r="G2900" t="s">
        <v>8221</v>
      </c>
      <c r="H2900">
        <v>1446307053</v>
      </c>
      <c r="I2900" s="9">
        <f t="shared" si="180"/>
        <v>42308.664965277778</v>
      </c>
      <c r="J2900">
        <v>1443715053</v>
      </c>
      <c r="K2900" s="9">
        <f t="shared" si="181"/>
        <v>42278.664965277778</v>
      </c>
      <c r="L2900" t="b">
        <v>0</v>
      </c>
      <c r="M2900">
        <v>12</v>
      </c>
      <c r="N2900" t="b">
        <v>0</v>
      </c>
      <c r="O2900" t="s">
        <v>8271</v>
      </c>
      <c r="P2900" s="5">
        <f t="shared" si="182"/>
        <v>4.2133333333333338</v>
      </c>
      <c r="Q2900" s="13" t="s">
        <v>8246</v>
      </c>
      <c r="R2900" s="15">
        <f t="shared" si="183"/>
        <v>26.333333333333332</v>
      </c>
      <c r="S2900" t="s">
        <v>8317</v>
      </c>
      <c r="T2900" t="s">
        <v>8318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13" t="s">
        <v>8224</v>
      </c>
      <c r="E2901">
        <v>10000</v>
      </c>
      <c r="F2901">
        <v>0</v>
      </c>
      <c r="G2901" t="s">
        <v>8221</v>
      </c>
      <c r="H2901">
        <v>1469325158</v>
      </c>
      <c r="I2901" s="9">
        <f t="shared" si="180"/>
        <v>42575.078217592592</v>
      </c>
      <c r="J2901">
        <v>1464141158</v>
      </c>
      <c r="K2901" s="9">
        <f t="shared" si="181"/>
        <v>42515.078217592592</v>
      </c>
      <c r="L2901" t="b">
        <v>0</v>
      </c>
      <c r="M2901">
        <v>0</v>
      </c>
      <c r="N2901" t="b">
        <v>0</v>
      </c>
      <c r="O2901" t="s">
        <v>8271</v>
      </c>
      <c r="P2901" s="5">
        <f t="shared" si="182"/>
        <v>0</v>
      </c>
      <c r="Q2901" s="13" t="s">
        <v>8246</v>
      </c>
      <c r="R2901" s="15" t="str">
        <f t="shared" si="183"/>
        <v>0</v>
      </c>
      <c r="S2901" t="s">
        <v>8317</v>
      </c>
      <c r="T2901" t="s">
        <v>8318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13" t="s">
        <v>8224</v>
      </c>
      <c r="E2902">
        <v>5500</v>
      </c>
      <c r="F2902">
        <v>3405</v>
      </c>
      <c r="G2902" t="s">
        <v>8221</v>
      </c>
      <c r="H2902">
        <v>1407562632</v>
      </c>
      <c r="I2902" s="9">
        <f t="shared" si="180"/>
        <v>41860.234166666669</v>
      </c>
      <c r="J2902">
        <v>1404970632</v>
      </c>
      <c r="K2902" s="9">
        <f t="shared" si="181"/>
        <v>41830.234166666669</v>
      </c>
      <c r="L2902" t="b">
        <v>0</v>
      </c>
      <c r="M2902">
        <v>7</v>
      </c>
      <c r="N2902" t="b">
        <v>0</v>
      </c>
      <c r="O2902" t="s">
        <v>8271</v>
      </c>
      <c r="P2902" s="5">
        <f t="shared" si="182"/>
        <v>61.909090909090914</v>
      </c>
      <c r="Q2902" s="13" t="s">
        <v>8246</v>
      </c>
      <c r="R2902" s="15">
        <f t="shared" si="183"/>
        <v>486.42857142857144</v>
      </c>
      <c r="S2902" t="s">
        <v>8317</v>
      </c>
      <c r="T2902" t="s">
        <v>8318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13" t="s">
        <v>8224</v>
      </c>
      <c r="E2903">
        <v>750</v>
      </c>
      <c r="F2903">
        <v>6</v>
      </c>
      <c r="G2903" t="s">
        <v>8221</v>
      </c>
      <c r="H2903">
        <v>1423345339</v>
      </c>
      <c r="I2903" s="9">
        <f t="shared" si="180"/>
        <v>42042.904386574075</v>
      </c>
      <c r="J2903">
        <v>1418161339</v>
      </c>
      <c r="K2903" s="9">
        <f t="shared" si="181"/>
        <v>41982.904386574075</v>
      </c>
      <c r="L2903" t="b">
        <v>0</v>
      </c>
      <c r="M2903">
        <v>2</v>
      </c>
      <c r="N2903" t="b">
        <v>0</v>
      </c>
      <c r="O2903" t="s">
        <v>8271</v>
      </c>
      <c r="P2903" s="5">
        <f t="shared" si="182"/>
        <v>0.8</v>
      </c>
      <c r="Q2903" s="13" t="s">
        <v>8246</v>
      </c>
      <c r="R2903" s="15">
        <f t="shared" si="183"/>
        <v>3</v>
      </c>
      <c r="S2903" t="s">
        <v>8317</v>
      </c>
      <c r="T2903" t="s">
        <v>8318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13" t="s">
        <v>8224</v>
      </c>
      <c r="E2904">
        <v>150000</v>
      </c>
      <c r="F2904">
        <v>25</v>
      </c>
      <c r="G2904" t="s">
        <v>8221</v>
      </c>
      <c r="H2904">
        <v>1440412396</v>
      </c>
      <c r="I2904" s="9">
        <f t="shared" si="180"/>
        <v>42240.439768518518</v>
      </c>
      <c r="J2904">
        <v>1437820396</v>
      </c>
      <c r="K2904" s="9">
        <f t="shared" si="181"/>
        <v>42210.439768518518</v>
      </c>
      <c r="L2904" t="b">
        <v>0</v>
      </c>
      <c r="M2904">
        <v>1</v>
      </c>
      <c r="N2904" t="b">
        <v>0</v>
      </c>
      <c r="O2904" t="s">
        <v>8271</v>
      </c>
      <c r="P2904" s="5">
        <f t="shared" si="182"/>
        <v>1.6666666666666666E-2</v>
      </c>
      <c r="Q2904" s="13" t="s">
        <v>8246</v>
      </c>
      <c r="R2904" s="15">
        <f t="shared" si="183"/>
        <v>25</v>
      </c>
      <c r="S2904" t="s">
        <v>8317</v>
      </c>
      <c r="T2904" t="s">
        <v>8318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13" t="s">
        <v>8224</v>
      </c>
      <c r="E2905">
        <v>5000</v>
      </c>
      <c r="F2905">
        <v>39</v>
      </c>
      <c r="G2905" t="s">
        <v>8221</v>
      </c>
      <c r="H2905">
        <v>1441771218</v>
      </c>
      <c r="I2905" s="9">
        <f t="shared" si="180"/>
        <v>42256.166874999995</v>
      </c>
      <c r="J2905">
        <v>1436587218</v>
      </c>
      <c r="K2905" s="9">
        <f t="shared" si="181"/>
        <v>42196.166874999995</v>
      </c>
      <c r="L2905" t="b">
        <v>0</v>
      </c>
      <c r="M2905">
        <v>4</v>
      </c>
      <c r="N2905" t="b">
        <v>0</v>
      </c>
      <c r="O2905" t="s">
        <v>8271</v>
      </c>
      <c r="P2905" s="5">
        <f t="shared" si="182"/>
        <v>0.77999999999999992</v>
      </c>
      <c r="Q2905" s="13" t="s">
        <v>8246</v>
      </c>
      <c r="R2905" s="15">
        <f t="shared" si="183"/>
        <v>9.75</v>
      </c>
      <c r="S2905" t="s">
        <v>8317</v>
      </c>
      <c r="T2905" t="s">
        <v>8318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13" t="s">
        <v>8225</v>
      </c>
      <c r="E2906">
        <v>1500</v>
      </c>
      <c r="F2906">
        <v>75</v>
      </c>
      <c r="G2906" t="s">
        <v>8221</v>
      </c>
      <c r="H2906">
        <v>1415534400</v>
      </c>
      <c r="I2906" s="9">
        <f t="shared" si="180"/>
        <v>41952.5</v>
      </c>
      <c r="J2906">
        <v>1414538031</v>
      </c>
      <c r="K2906" s="9">
        <f t="shared" si="181"/>
        <v>41940.967951388891</v>
      </c>
      <c r="L2906" t="b">
        <v>0</v>
      </c>
      <c r="M2906">
        <v>4</v>
      </c>
      <c r="N2906" t="b">
        <v>0</v>
      </c>
      <c r="O2906" t="s">
        <v>8271</v>
      </c>
      <c r="P2906" s="5">
        <f t="shared" si="182"/>
        <v>5</v>
      </c>
      <c r="Q2906" s="13" t="s">
        <v>8247</v>
      </c>
      <c r="R2906" s="15">
        <f t="shared" si="183"/>
        <v>18.75</v>
      </c>
      <c r="S2906" t="s">
        <v>8317</v>
      </c>
      <c r="T2906" t="s">
        <v>8318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13" t="s">
        <v>8224</v>
      </c>
      <c r="E2907">
        <v>3500</v>
      </c>
      <c r="F2907">
        <v>622</v>
      </c>
      <c r="G2907" t="s">
        <v>8221</v>
      </c>
      <c r="H2907">
        <v>1473211313</v>
      </c>
      <c r="I2907" s="9">
        <f t="shared" si="180"/>
        <v>42620.056863425925</v>
      </c>
      <c r="J2907">
        <v>1472001713</v>
      </c>
      <c r="K2907" s="9">
        <f t="shared" si="181"/>
        <v>42606.056863425925</v>
      </c>
      <c r="L2907" t="b">
        <v>0</v>
      </c>
      <c r="M2907">
        <v>17</v>
      </c>
      <c r="N2907" t="b">
        <v>0</v>
      </c>
      <c r="O2907" t="s">
        <v>8271</v>
      </c>
      <c r="P2907" s="5">
        <f t="shared" si="182"/>
        <v>17.771428571428572</v>
      </c>
      <c r="Q2907" s="13" t="s">
        <v>8246</v>
      </c>
      <c r="R2907" s="15">
        <f t="shared" si="183"/>
        <v>36.588235294117645</v>
      </c>
      <c r="S2907" t="s">
        <v>8317</v>
      </c>
      <c r="T2907" t="s">
        <v>8318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13" t="s">
        <v>8224</v>
      </c>
      <c r="E2908">
        <v>6000</v>
      </c>
      <c r="F2908">
        <v>565</v>
      </c>
      <c r="G2908" t="s">
        <v>8221</v>
      </c>
      <c r="H2908">
        <v>1438390800</v>
      </c>
      <c r="I2908" s="9">
        <f t="shared" si="180"/>
        <v>42217.041666666672</v>
      </c>
      <c r="J2908">
        <v>1436888066</v>
      </c>
      <c r="K2908" s="9">
        <f t="shared" si="181"/>
        <v>42199.648912037039</v>
      </c>
      <c r="L2908" t="b">
        <v>0</v>
      </c>
      <c r="M2908">
        <v>7</v>
      </c>
      <c r="N2908" t="b">
        <v>0</v>
      </c>
      <c r="O2908" t="s">
        <v>8271</v>
      </c>
      <c r="P2908" s="5">
        <f t="shared" si="182"/>
        <v>9.4166666666666661</v>
      </c>
      <c r="Q2908" s="13" t="s">
        <v>8246</v>
      </c>
      <c r="R2908" s="15">
        <f t="shared" si="183"/>
        <v>80.714285714285708</v>
      </c>
      <c r="S2908" t="s">
        <v>8317</v>
      </c>
      <c r="T2908" t="s">
        <v>8318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13" t="s">
        <v>8224</v>
      </c>
      <c r="E2909">
        <v>2500</v>
      </c>
      <c r="F2909">
        <v>2</v>
      </c>
      <c r="G2909" t="s">
        <v>8221</v>
      </c>
      <c r="H2909">
        <v>1463259837</v>
      </c>
      <c r="I2909" s="9">
        <f t="shared" si="180"/>
        <v>42504.877743055549</v>
      </c>
      <c r="J2909">
        <v>1458075837</v>
      </c>
      <c r="K2909" s="9">
        <f t="shared" si="181"/>
        <v>42444.877743055549</v>
      </c>
      <c r="L2909" t="b">
        <v>0</v>
      </c>
      <c r="M2909">
        <v>2</v>
      </c>
      <c r="N2909" t="b">
        <v>0</v>
      </c>
      <c r="O2909" t="s">
        <v>8271</v>
      </c>
      <c r="P2909" s="5">
        <f t="shared" si="182"/>
        <v>0.08</v>
      </c>
      <c r="Q2909" s="13" t="s">
        <v>8246</v>
      </c>
      <c r="R2909" s="15">
        <f t="shared" si="183"/>
        <v>1</v>
      </c>
      <c r="S2909" t="s">
        <v>8317</v>
      </c>
      <c r="T2909" t="s">
        <v>8318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13" t="s">
        <v>8224</v>
      </c>
      <c r="E2910">
        <v>9600</v>
      </c>
      <c r="F2910">
        <v>264</v>
      </c>
      <c r="G2910" t="s">
        <v>8221</v>
      </c>
      <c r="H2910">
        <v>1465407219</v>
      </c>
      <c r="I2910" s="9">
        <f t="shared" si="180"/>
        <v>42529.731701388882</v>
      </c>
      <c r="J2910">
        <v>1462815219</v>
      </c>
      <c r="K2910" s="9">
        <f t="shared" si="181"/>
        <v>42499.731701388882</v>
      </c>
      <c r="L2910" t="b">
        <v>0</v>
      </c>
      <c r="M2910">
        <v>5</v>
      </c>
      <c r="N2910" t="b">
        <v>0</v>
      </c>
      <c r="O2910" t="s">
        <v>8271</v>
      </c>
      <c r="P2910" s="5">
        <f t="shared" si="182"/>
        <v>2.75</v>
      </c>
      <c r="Q2910" s="13" t="s">
        <v>8246</v>
      </c>
      <c r="R2910" s="15">
        <f t="shared" si="183"/>
        <v>52.8</v>
      </c>
      <c r="S2910" t="s">
        <v>8317</v>
      </c>
      <c r="T2910" t="s">
        <v>8318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13" t="s">
        <v>8224</v>
      </c>
      <c r="E2911">
        <v>180000</v>
      </c>
      <c r="F2911">
        <v>20</v>
      </c>
      <c r="G2911" t="s">
        <v>8221</v>
      </c>
      <c r="H2911">
        <v>1416944760</v>
      </c>
      <c r="I2911" s="9">
        <f t="shared" si="180"/>
        <v>41968.823611111111</v>
      </c>
      <c r="J2911">
        <v>1413527001</v>
      </c>
      <c r="K2911" s="9">
        <f t="shared" si="181"/>
        <v>41929.266215277778</v>
      </c>
      <c r="L2911" t="b">
        <v>0</v>
      </c>
      <c r="M2911">
        <v>1</v>
      </c>
      <c r="N2911" t="b">
        <v>0</v>
      </c>
      <c r="O2911" t="s">
        <v>8271</v>
      </c>
      <c r="P2911" s="5">
        <f t="shared" si="182"/>
        <v>1.1111111111111112E-2</v>
      </c>
      <c r="Q2911" s="13" t="s">
        <v>8246</v>
      </c>
      <c r="R2911" s="15">
        <f t="shared" si="183"/>
        <v>20</v>
      </c>
      <c r="S2911" t="s">
        <v>8317</v>
      </c>
      <c r="T2911" t="s">
        <v>8318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13" t="s">
        <v>8225</v>
      </c>
      <c r="E2912">
        <v>30000</v>
      </c>
      <c r="F2912">
        <v>1</v>
      </c>
      <c r="G2912" t="s">
        <v>8221</v>
      </c>
      <c r="H2912">
        <v>1434139887</v>
      </c>
      <c r="I2912" s="9">
        <f t="shared" si="180"/>
        <v>42167.841284722221</v>
      </c>
      <c r="J2912">
        <v>1428955887</v>
      </c>
      <c r="K2912" s="9">
        <f t="shared" si="181"/>
        <v>42107.841284722221</v>
      </c>
      <c r="L2912" t="b">
        <v>0</v>
      </c>
      <c r="M2912">
        <v>1</v>
      </c>
      <c r="N2912" t="b">
        <v>0</v>
      </c>
      <c r="O2912" t="s">
        <v>8271</v>
      </c>
      <c r="P2912" s="5">
        <f t="shared" si="182"/>
        <v>3.3333333333333335E-3</v>
      </c>
      <c r="Q2912" s="13" t="s">
        <v>8247</v>
      </c>
      <c r="R2912" s="15">
        <f t="shared" si="183"/>
        <v>1</v>
      </c>
      <c r="S2912" t="s">
        <v>8317</v>
      </c>
      <c r="T2912" t="s">
        <v>8318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13" t="s">
        <v>8224</v>
      </c>
      <c r="E2913">
        <v>1800</v>
      </c>
      <c r="F2913">
        <v>657</v>
      </c>
      <c r="G2913" t="s">
        <v>8221</v>
      </c>
      <c r="H2913">
        <v>1435429626</v>
      </c>
      <c r="I2913" s="9">
        <f t="shared" si="180"/>
        <v>42182.768819444449</v>
      </c>
      <c r="J2913">
        <v>1431973626</v>
      </c>
      <c r="K2913" s="9">
        <f t="shared" si="181"/>
        <v>42142.768819444449</v>
      </c>
      <c r="L2913" t="b">
        <v>0</v>
      </c>
      <c r="M2913">
        <v>14</v>
      </c>
      <c r="N2913" t="b">
        <v>0</v>
      </c>
      <c r="O2913" t="s">
        <v>8271</v>
      </c>
      <c r="P2913" s="5">
        <f t="shared" si="182"/>
        <v>36.5</v>
      </c>
      <c r="Q2913" s="13" t="s">
        <v>8246</v>
      </c>
      <c r="R2913" s="15">
        <f t="shared" si="183"/>
        <v>46.928571428571431</v>
      </c>
      <c r="S2913" t="s">
        <v>8317</v>
      </c>
      <c r="T2913" t="s">
        <v>8318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13" t="s">
        <v>8224</v>
      </c>
      <c r="E2914">
        <v>14440</v>
      </c>
      <c r="F2914">
        <v>2030</v>
      </c>
      <c r="G2914" t="s">
        <v>8221</v>
      </c>
      <c r="H2914">
        <v>1452827374</v>
      </c>
      <c r="I2914" s="9">
        <f t="shared" si="180"/>
        <v>42384.131643518514</v>
      </c>
      <c r="J2914">
        <v>1450235374</v>
      </c>
      <c r="K2914" s="9">
        <f t="shared" si="181"/>
        <v>42354.131643518514</v>
      </c>
      <c r="L2914" t="b">
        <v>0</v>
      </c>
      <c r="M2914">
        <v>26</v>
      </c>
      <c r="N2914" t="b">
        <v>0</v>
      </c>
      <c r="O2914" t="s">
        <v>8271</v>
      </c>
      <c r="P2914" s="5">
        <f t="shared" si="182"/>
        <v>14.058171745152354</v>
      </c>
      <c r="Q2914" s="13" t="s">
        <v>8246</v>
      </c>
      <c r="R2914" s="15">
        <f t="shared" si="183"/>
        <v>78.07692307692308</v>
      </c>
      <c r="S2914" t="s">
        <v>8317</v>
      </c>
      <c r="T2914" t="s">
        <v>8318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13" t="s">
        <v>8224</v>
      </c>
      <c r="E2915">
        <v>10000</v>
      </c>
      <c r="F2915">
        <v>2</v>
      </c>
      <c r="G2915" t="s">
        <v>8221</v>
      </c>
      <c r="H2915">
        <v>1410041339</v>
      </c>
      <c r="I2915" s="9">
        <f t="shared" si="180"/>
        <v>41888.922905092593</v>
      </c>
      <c r="J2915">
        <v>1404857339</v>
      </c>
      <c r="K2915" s="9">
        <f t="shared" si="181"/>
        <v>41828.922905092593</v>
      </c>
      <c r="L2915" t="b">
        <v>0</v>
      </c>
      <c r="M2915">
        <v>2</v>
      </c>
      <c r="N2915" t="b">
        <v>0</v>
      </c>
      <c r="O2915" t="s">
        <v>8271</v>
      </c>
      <c r="P2915" s="5">
        <f t="shared" si="182"/>
        <v>0.02</v>
      </c>
      <c r="Q2915" s="13" t="s">
        <v>8246</v>
      </c>
      <c r="R2915" s="15">
        <f t="shared" si="183"/>
        <v>1</v>
      </c>
      <c r="S2915" t="s">
        <v>8317</v>
      </c>
      <c r="T2915" t="s">
        <v>8318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13" t="s">
        <v>8225</v>
      </c>
      <c r="E2916">
        <v>25000</v>
      </c>
      <c r="F2916">
        <v>1</v>
      </c>
      <c r="G2916" t="s">
        <v>8221</v>
      </c>
      <c r="H2916">
        <v>1426365994</v>
      </c>
      <c r="I2916" s="9">
        <f t="shared" si="180"/>
        <v>42077.865671296298</v>
      </c>
      <c r="J2916">
        <v>1421185594</v>
      </c>
      <c r="K2916" s="9">
        <f t="shared" si="181"/>
        <v>42017.907337962963</v>
      </c>
      <c r="L2916" t="b">
        <v>0</v>
      </c>
      <c r="M2916">
        <v>1</v>
      </c>
      <c r="N2916" t="b">
        <v>0</v>
      </c>
      <c r="O2916" t="s">
        <v>8271</v>
      </c>
      <c r="P2916" s="5">
        <f t="shared" si="182"/>
        <v>4.0000000000000001E-3</v>
      </c>
      <c r="Q2916" s="13" t="s">
        <v>8247</v>
      </c>
      <c r="R2916" s="15">
        <f t="shared" si="183"/>
        <v>1</v>
      </c>
      <c r="S2916" t="s">
        <v>8317</v>
      </c>
      <c r="T2916" t="s">
        <v>8318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13" t="s">
        <v>8225</v>
      </c>
      <c r="E2917">
        <v>1000</v>
      </c>
      <c r="F2917">
        <v>611</v>
      </c>
      <c r="G2917" t="s">
        <v>8221</v>
      </c>
      <c r="H2917">
        <v>1458117190</v>
      </c>
      <c r="I2917" s="9">
        <f t="shared" si="180"/>
        <v>42445.356365740736</v>
      </c>
      <c r="J2917">
        <v>1455528790</v>
      </c>
      <c r="K2917" s="9">
        <f t="shared" si="181"/>
        <v>42415.398032407407</v>
      </c>
      <c r="L2917" t="b">
        <v>0</v>
      </c>
      <c r="M2917">
        <v>3</v>
      </c>
      <c r="N2917" t="b">
        <v>0</v>
      </c>
      <c r="O2917" t="s">
        <v>8271</v>
      </c>
      <c r="P2917" s="5">
        <f t="shared" si="182"/>
        <v>61.1</v>
      </c>
      <c r="Q2917" s="13" t="s">
        <v>8247</v>
      </c>
      <c r="R2917" s="15">
        <f t="shared" si="183"/>
        <v>203.66666666666666</v>
      </c>
      <c r="S2917" t="s">
        <v>8317</v>
      </c>
      <c r="T2917" t="s">
        <v>8318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13" t="s">
        <v>8225</v>
      </c>
      <c r="E2918">
        <v>1850</v>
      </c>
      <c r="F2918">
        <v>145</v>
      </c>
      <c r="G2918" t="s">
        <v>8221</v>
      </c>
      <c r="H2918">
        <v>1400498789</v>
      </c>
      <c r="I2918" s="9">
        <f t="shared" si="180"/>
        <v>41778.476724537039</v>
      </c>
      <c r="J2918">
        <v>1398511589</v>
      </c>
      <c r="K2918" s="9">
        <f t="shared" si="181"/>
        <v>41755.476724537039</v>
      </c>
      <c r="L2918" t="b">
        <v>0</v>
      </c>
      <c r="M2918">
        <v>7</v>
      </c>
      <c r="N2918" t="b">
        <v>0</v>
      </c>
      <c r="O2918" t="s">
        <v>8271</v>
      </c>
      <c r="P2918" s="5">
        <f t="shared" si="182"/>
        <v>7.8378378378378386</v>
      </c>
      <c r="Q2918" s="13" t="s">
        <v>8247</v>
      </c>
      <c r="R2918" s="15">
        <f t="shared" si="183"/>
        <v>20.714285714285715</v>
      </c>
      <c r="S2918" t="s">
        <v>8317</v>
      </c>
      <c r="T2918" t="s">
        <v>8318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13" t="s">
        <v>8224</v>
      </c>
      <c r="E2919">
        <v>2000</v>
      </c>
      <c r="F2919">
        <v>437</v>
      </c>
      <c r="G2919" t="s">
        <v>8221</v>
      </c>
      <c r="H2919">
        <v>1442381847</v>
      </c>
      <c r="I2919" s="9">
        <f t="shared" si="180"/>
        <v>42263.234340277777</v>
      </c>
      <c r="J2919">
        <v>1440826647</v>
      </c>
      <c r="K2919" s="9">
        <f t="shared" si="181"/>
        <v>42245.234340277777</v>
      </c>
      <c r="L2919" t="b">
        <v>0</v>
      </c>
      <c r="M2919">
        <v>9</v>
      </c>
      <c r="N2919" t="b">
        <v>0</v>
      </c>
      <c r="O2919" t="s">
        <v>8271</v>
      </c>
      <c r="P2919" s="5">
        <f t="shared" si="182"/>
        <v>21.85</v>
      </c>
      <c r="Q2919" s="13" t="s">
        <v>8246</v>
      </c>
      <c r="R2919" s="15">
        <f t="shared" si="183"/>
        <v>48.555555555555557</v>
      </c>
      <c r="S2919" t="s">
        <v>8317</v>
      </c>
      <c r="T2919" t="s">
        <v>8318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13" t="s">
        <v>8224</v>
      </c>
      <c r="E2920">
        <v>5000</v>
      </c>
      <c r="F2920">
        <v>1362</v>
      </c>
      <c r="G2920" t="s">
        <v>8221</v>
      </c>
      <c r="H2920">
        <v>1446131207</v>
      </c>
      <c r="I2920" s="9">
        <f t="shared" si="180"/>
        <v>42306.629710648151</v>
      </c>
      <c r="J2920">
        <v>1443712007</v>
      </c>
      <c r="K2920" s="9">
        <f t="shared" si="181"/>
        <v>42278.629710648151</v>
      </c>
      <c r="L2920" t="b">
        <v>0</v>
      </c>
      <c r="M2920">
        <v>20</v>
      </c>
      <c r="N2920" t="b">
        <v>0</v>
      </c>
      <c r="O2920" t="s">
        <v>8271</v>
      </c>
      <c r="P2920" s="5">
        <f t="shared" si="182"/>
        <v>27.24</v>
      </c>
      <c r="Q2920" s="13" t="s">
        <v>8246</v>
      </c>
      <c r="R2920" s="15">
        <f t="shared" si="183"/>
        <v>68.099999999999994</v>
      </c>
      <c r="S2920" t="s">
        <v>8317</v>
      </c>
      <c r="T2920" t="s">
        <v>8318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13" t="s">
        <v>8224</v>
      </c>
      <c r="E2921">
        <v>600</v>
      </c>
      <c r="F2921">
        <v>51</v>
      </c>
      <c r="G2921" t="s">
        <v>8221</v>
      </c>
      <c r="H2921">
        <v>1407250329</v>
      </c>
      <c r="I2921" s="9">
        <f t="shared" si="180"/>
        <v>41856.61954861111</v>
      </c>
      <c r="J2921">
        <v>1404658329</v>
      </c>
      <c r="K2921" s="9">
        <f t="shared" si="181"/>
        <v>41826.61954861111</v>
      </c>
      <c r="L2921" t="b">
        <v>0</v>
      </c>
      <c r="M2921">
        <v>6</v>
      </c>
      <c r="N2921" t="b">
        <v>0</v>
      </c>
      <c r="O2921" t="s">
        <v>8271</v>
      </c>
      <c r="P2921" s="5">
        <f t="shared" si="182"/>
        <v>8.5</v>
      </c>
      <c r="Q2921" s="13" t="s">
        <v>8246</v>
      </c>
      <c r="R2921" s="15">
        <f t="shared" si="183"/>
        <v>8.5</v>
      </c>
      <c r="S2921" t="s">
        <v>8317</v>
      </c>
      <c r="T2921" t="s">
        <v>8318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13" t="s">
        <v>8229</v>
      </c>
      <c r="E2922">
        <v>2500</v>
      </c>
      <c r="F2922">
        <v>671</v>
      </c>
      <c r="G2922" t="s">
        <v>8221</v>
      </c>
      <c r="H2922">
        <v>1427306470</v>
      </c>
      <c r="I2922" s="9">
        <f t="shared" si="180"/>
        <v>42088.750810185185</v>
      </c>
      <c r="J2922">
        <v>1424718070</v>
      </c>
      <c r="K2922" s="9">
        <f t="shared" si="181"/>
        <v>42058.792476851857</v>
      </c>
      <c r="L2922" t="b">
        <v>0</v>
      </c>
      <c r="M2922">
        <v>13</v>
      </c>
      <c r="N2922" t="b">
        <v>0</v>
      </c>
      <c r="O2922" t="s">
        <v>8271</v>
      </c>
      <c r="P2922" s="5">
        <f t="shared" si="182"/>
        <v>26.840000000000003</v>
      </c>
      <c r="Q2922" s="13" t="s">
        <v>8251</v>
      </c>
      <c r="R2922" s="15">
        <f t="shared" si="183"/>
        <v>51.615384615384613</v>
      </c>
      <c r="S2922" t="s">
        <v>8317</v>
      </c>
      <c r="T2922" t="s">
        <v>8318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 s="13" t="s">
        <v>8224</v>
      </c>
      <c r="E2923">
        <v>100</v>
      </c>
      <c r="F2923">
        <v>129</v>
      </c>
      <c r="G2923" t="s">
        <v>8219</v>
      </c>
      <c r="H2923">
        <v>1411679804</v>
      </c>
      <c r="I2923" s="9">
        <f t="shared" si="180"/>
        <v>41907.886620370373</v>
      </c>
      <c r="J2923">
        <v>1409087804</v>
      </c>
      <c r="K2923" s="9">
        <f t="shared" si="181"/>
        <v>41877.886620370373</v>
      </c>
      <c r="L2923" t="b">
        <v>0</v>
      </c>
      <c r="M2923">
        <v>3</v>
      </c>
      <c r="N2923" t="b">
        <v>1</v>
      </c>
      <c r="O2923" t="s">
        <v>8305</v>
      </c>
      <c r="P2923" s="5">
        <f t="shared" si="182"/>
        <v>129</v>
      </c>
      <c r="Q2923" s="13" t="s">
        <v>8246</v>
      </c>
      <c r="R2923" s="15">
        <f t="shared" si="183"/>
        <v>43</v>
      </c>
      <c r="S2923" t="s">
        <v>8317</v>
      </c>
      <c r="T2923" t="s">
        <v>8359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13" t="s">
        <v>8225</v>
      </c>
      <c r="E2924">
        <v>500</v>
      </c>
      <c r="F2924">
        <v>500</v>
      </c>
      <c r="G2924" t="s">
        <v>8219</v>
      </c>
      <c r="H2924">
        <v>1431982727</v>
      </c>
      <c r="I2924" s="9">
        <f t="shared" si="180"/>
        <v>42142.874155092592</v>
      </c>
      <c r="J2924">
        <v>1428094727</v>
      </c>
      <c r="K2924" s="9">
        <f t="shared" si="181"/>
        <v>42097.874155092592</v>
      </c>
      <c r="L2924" t="b">
        <v>0</v>
      </c>
      <c r="M2924">
        <v>6</v>
      </c>
      <c r="N2924" t="b">
        <v>1</v>
      </c>
      <c r="O2924" t="s">
        <v>8305</v>
      </c>
      <c r="P2924" s="5">
        <f t="shared" si="182"/>
        <v>100</v>
      </c>
      <c r="Q2924" s="13" t="s">
        <v>8247</v>
      </c>
      <c r="R2924" s="15">
        <f t="shared" si="183"/>
        <v>83.333333333333329</v>
      </c>
      <c r="S2924" t="s">
        <v>8317</v>
      </c>
      <c r="T2924" t="s">
        <v>8359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 s="13" t="s">
        <v>8224</v>
      </c>
      <c r="E2925">
        <v>300</v>
      </c>
      <c r="F2925">
        <v>300</v>
      </c>
      <c r="G2925" t="s">
        <v>8219</v>
      </c>
      <c r="H2925">
        <v>1422068400</v>
      </c>
      <c r="I2925" s="9">
        <f t="shared" si="180"/>
        <v>42028.125</v>
      </c>
      <c r="J2925">
        <v>1420774779</v>
      </c>
      <c r="K2925" s="9">
        <f t="shared" si="181"/>
        <v>42013.15253472222</v>
      </c>
      <c r="L2925" t="b">
        <v>0</v>
      </c>
      <c r="M2925">
        <v>10</v>
      </c>
      <c r="N2925" t="b">
        <v>1</v>
      </c>
      <c r="O2925" t="s">
        <v>8305</v>
      </c>
      <c r="P2925" s="5">
        <f t="shared" si="182"/>
        <v>100</v>
      </c>
      <c r="Q2925" s="13" t="s">
        <v>8246</v>
      </c>
      <c r="R2925" s="15">
        <f t="shared" si="183"/>
        <v>30</v>
      </c>
      <c r="S2925" t="s">
        <v>8317</v>
      </c>
      <c r="T2925" t="s">
        <v>8359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 s="13" t="s">
        <v>8224</v>
      </c>
      <c r="E2926">
        <v>25000</v>
      </c>
      <c r="F2926">
        <v>25800</v>
      </c>
      <c r="G2926" t="s">
        <v>8219</v>
      </c>
      <c r="H2926">
        <v>1431143940</v>
      </c>
      <c r="I2926" s="9">
        <f t="shared" si="180"/>
        <v>42133.165972222225</v>
      </c>
      <c r="J2926">
        <v>1428585710</v>
      </c>
      <c r="K2926" s="9">
        <f t="shared" si="181"/>
        <v>42103.556828703702</v>
      </c>
      <c r="L2926" t="b">
        <v>0</v>
      </c>
      <c r="M2926">
        <v>147</v>
      </c>
      <c r="N2926" t="b">
        <v>1</v>
      </c>
      <c r="O2926" t="s">
        <v>8305</v>
      </c>
      <c r="P2926" s="5">
        <f t="shared" si="182"/>
        <v>103.2</v>
      </c>
      <c r="Q2926" s="13" t="s">
        <v>8246</v>
      </c>
      <c r="R2926" s="15">
        <f t="shared" si="183"/>
        <v>175.51020408163265</v>
      </c>
      <c r="S2926" t="s">
        <v>8317</v>
      </c>
      <c r="T2926" t="s">
        <v>8359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 s="13" t="s">
        <v>8224</v>
      </c>
      <c r="E2927">
        <v>45000</v>
      </c>
      <c r="F2927">
        <v>46100.69</v>
      </c>
      <c r="G2927" t="s">
        <v>8219</v>
      </c>
      <c r="H2927">
        <v>1410444068</v>
      </c>
      <c r="I2927" s="9">
        <f t="shared" si="180"/>
        <v>41893.584120370368</v>
      </c>
      <c r="J2927">
        <v>1407852068</v>
      </c>
      <c r="K2927" s="9">
        <f t="shared" si="181"/>
        <v>41863.584120370368</v>
      </c>
      <c r="L2927" t="b">
        <v>0</v>
      </c>
      <c r="M2927">
        <v>199</v>
      </c>
      <c r="N2927" t="b">
        <v>1</v>
      </c>
      <c r="O2927" t="s">
        <v>8305</v>
      </c>
      <c r="P2927" s="5">
        <f t="shared" si="182"/>
        <v>102.44597777777777</v>
      </c>
      <c r="Q2927" s="13" t="s">
        <v>8246</v>
      </c>
      <c r="R2927" s="15">
        <f t="shared" si="183"/>
        <v>231.66175879396985</v>
      </c>
      <c r="S2927" t="s">
        <v>8317</v>
      </c>
      <c r="T2927" t="s">
        <v>8359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 s="13" t="s">
        <v>8224</v>
      </c>
      <c r="E2928">
        <v>3000</v>
      </c>
      <c r="F2928">
        <v>3750</v>
      </c>
      <c r="G2928" t="s">
        <v>8219</v>
      </c>
      <c r="H2928">
        <v>1424715779</v>
      </c>
      <c r="I2928" s="9">
        <f t="shared" si="180"/>
        <v>42058.765960648147</v>
      </c>
      <c r="J2928">
        <v>1423506179</v>
      </c>
      <c r="K2928" s="9">
        <f t="shared" si="181"/>
        <v>42044.765960648147</v>
      </c>
      <c r="L2928" t="b">
        <v>0</v>
      </c>
      <c r="M2928">
        <v>50</v>
      </c>
      <c r="N2928" t="b">
        <v>1</v>
      </c>
      <c r="O2928" t="s">
        <v>8305</v>
      </c>
      <c r="P2928" s="5">
        <f t="shared" si="182"/>
        <v>125</v>
      </c>
      <c r="Q2928" s="13" t="s">
        <v>8246</v>
      </c>
      <c r="R2928" s="15">
        <f t="shared" si="183"/>
        <v>75</v>
      </c>
      <c r="S2928" t="s">
        <v>8317</v>
      </c>
      <c r="T2928" t="s">
        <v>8359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13" t="s">
        <v>8224</v>
      </c>
      <c r="E2929">
        <v>1800</v>
      </c>
      <c r="F2929">
        <v>2355</v>
      </c>
      <c r="G2929" t="s">
        <v>8219</v>
      </c>
      <c r="H2929">
        <v>1405400400</v>
      </c>
      <c r="I2929" s="9">
        <f t="shared" si="180"/>
        <v>41835.208333333336</v>
      </c>
      <c r="J2929">
        <v>1402934629</v>
      </c>
      <c r="K2929" s="9">
        <f t="shared" si="181"/>
        <v>41806.669317129628</v>
      </c>
      <c r="L2929" t="b">
        <v>0</v>
      </c>
      <c r="M2929">
        <v>21</v>
      </c>
      <c r="N2929" t="b">
        <v>1</v>
      </c>
      <c r="O2929" t="s">
        <v>8305</v>
      </c>
      <c r="P2929" s="5">
        <f t="shared" si="182"/>
        <v>130.83333333333334</v>
      </c>
      <c r="Q2929" s="13" t="s">
        <v>8246</v>
      </c>
      <c r="R2929" s="15">
        <f t="shared" si="183"/>
        <v>112.14285714285714</v>
      </c>
      <c r="S2929" t="s">
        <v>8317</v>
      </c>
      <c r="T2929" t="s">
        <v>8359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13" t="s">
        <v>8224</v>
      </c>
      <c r="E2930">
        <v>1000</v>
      </c>
      <c r="F2930">
        <v>1000</v>
      </c>
      <c r="G2930" t="s">
        <v>8219</v>
      </c>
      <c r="H2930">
        <v>1457135846</v>
      </c>
      <c r="I2930" s="9">
        <f t="shared" si="180"/>
        <v>42433.998217592598</v>
      </c>
      <c r="J2930">
        <v>1454543846</v>
      </c>
      <c r="K2930" s="9">
        <f t="shared" si="181"/>
        <v>42403.998217592598</v>
      </c>
      <c r="L2930" t="b">
        <v>0</v>
      </c>
      <c r="M2930">
        <v>24</v>
      </c>
      <c r="N2930" t="b">
        <v>1</v>
      </c>
      <c r="O2930" t="s">
        <v>8305</v>
      </c>
      <c r="P2930" s="5">
        <f t="shared" si="182"/>
        <v>100</v>
      </c>
      <c r="Q2930" s="13" t="s">
        <v>8246</v>
      </c>
      <c r="R2930" s="15">
        <f t="shared" si="183"/>
        <v>41.666666666666664</v>
      </c>
      <c r="S2930" t="s">
        <v>8317</v>
      </c>
      <c r="T2930" t="s">
        <v>8359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13" t="s">
        <v>8224</v>
      </c>
      <c r="E2931">
        <v>8000</v>
      </c>
      <c r="F2931">
        <v>8165.55</v>
      </c>
      <c r="G2931" t="s">
        <v>8219</v>
      </c>
      <c r="H2931">
        <v>1401024758</v>
      </c>
      <c r="I2931" s="9">
        <f t="shared" si="180"/>
        <v>41784.564328703702</v>
      </c>
      <c r="J2931">
        <v>1398432758</v>
      </c>
      <c r="K2931" s="9">
        <f t="shared" si="181"/>
        <v>41754.564328703702</v>
      </c>
      <c r="L2931" t="b">
        <v>0</v>
      </c>
      <c r="M2931">
        <v>32</v>
      </c>
      <c r="N2931" t="b">
        <v>1</v>
      </c>
      <c r="O2931" t="s">
        <v>8305</v>
      </c>
      <c r="P2931" s="5">
        <f t="shared" si="182"/>
        <v>102.06937499999999</v>
      </c>
      <c r="Q2931" s="13" t="s">
        <v>8246</v>
      </c>
      <c r="R2931" s="15">
        <f t="shared" si="183"/>
        <v>255.17343750000001</v>
      </c>
      <c r="S2931" t="s">
        <v>8317</v>
      </c>
      <c r="T2931" t="s">
        <v>8359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13" t="s">
        <v>8225</v>
      </c>
      <c r="E2932">
        <v>10000</v>
      </c>
      <c r="F2932">
        <v>10092</v>
      </c>
      <c r="G2932" t="s">
        <v>8219</v>
      </c>
      <c r="H2932">
        <v>1431007264</v>
      </c>
      <c r="I2932" s="9">
        <f t="shared" si="180"/>
        <v>42131.584074074075</v>
      </c>
      <c r="J2932">
        <v>1428415264</v>
      </c>
      <c r="K2932" s="9">
        <f t="shared" si="181"/>
        <v>42101.584074074075</v>
      </c>
      <c r="L2932" t="b">
        <v>0</v>
      </c>
      <c r="M2932">
        <v>62</v>
      </c>
      <c r="N2932" t="b">
        <v>1</v>
      </c>
      <c r="O2932" t="s">
        <v>8305</v>
      </c>
      <c r="P2932" s="5">
        <f t="shared" si="182"/>
        <v>100.92000000000002</v>
      </c>
      <c r="Q2932" s="13" t="s">
        <v>8247</v>
      </c>
      <c r="R2932" s="15">
        <f t="shared" si="183"/>
        <v>162.7741935483871</v>
      </c>
      <c r="S2932" t="s">
        <v>8317</v>
      </c>
      <c r="T2932" t="s">
        <v>8359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13" t="s">
        <v>8229</v>
      </c>
      <c r="E2933">
        <v>750</v>
      </c>
      <c r="F2933">
        <v>795</v>
      </c>
      <c r="G2933" t="s">
        <v>8219</v>
      </c>
      <c r="H2933">
        <v>1410761280</v>
      </c>
      <c r="I2933" s="9">
        <f t="shared" si="180"/>
        <v>41897.255555555559</v>
      </c>
      <c r="J2933">
        <v>1408604363</v>
      </c>
      <c r="K2933" s="9">
        <f t="shared" si="181"/>
        <v>41872.291238425925</v>
      </c>
      <c r="L2933" t="b">
        <v>0</v>
      </c>
      <c r="M2933">
        <v>9</v>
      </c>
      <c r="N2933" t="b">
        <v>1</v>
      </c>
      <c r="O2933" t="s">
        <v>8305</v>
      </c>
      <c r="P2933" s="5">
        <f t="shared" si="182"/>
        <v>106</v>
      </c>
      <c r="Q2933" s="13" t="s">
        <v>8251</v>
      </c>
      <c r="R2933" s="15">
        <f t="shared" si="183"/>
        <v>88.333333333333329</v>
      </c>
      <c r="S2933" t="s">
        <v>8317</v>
      </c>
      <c r="T2933" t="s">
        <v>8359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13" t="s">
        <v>8226</v>
      </c>
      <c r="E2934">
        <v>3100</v>
      </c>
      <c r="F2934">
        <v>3258</v>
      </c>
      <c r="G2934" t="s">
        <v>8219</v>
      </c>
      <c r="H2934">
        <v>1424516400</v>
      </c>
      <c r="I2934" s="9">
        <f t="shared" si="180"/>
        <v>42056.458333333328</v>
      </c>
      <c r="J2934">
        <v>1421812637</v>
      </c>
      <c r="K2934" s="9">
        <f t="shared" si="181"/>
        <v>42025.164780092593</v>
      </c>
      <c r="L2934" t="b">
        <v>0</v>
      </c>
      <c r="M2934">
        <v>38</v>
      </c>
      <c r="N2934" t="b">
        <v>1</v>
      </c>
      <c r="O2934" t="s">
        <v>8305</v>
      </c>
      <c r="P2934" s="5">
        <f t="shared" si="182"/>
        <v>105.0967741935484</v>
      </c>
      <c r="Q2934" s="13" t="s">
        <v>8248</v>
      </c>
      <c r="R2934" s="15">
        <f t="shared" si="183"/>
        <v>85.736842105263165</v>
      </c>
      <c r="S2934" t="s">
        <v>8317</v>
      </c>
      <c r="T2934" t="s">
        <v>8359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13" t="s">
        <v>8224</v>
      </c>
      <c r="E2935">
        <v>2500</v>
      </c>
      <c r="F2935">
        <v>2569</v>
      </c>
      <c r="G2935" t="s">
        <v>8219</v>
      </c>
      <c r="H2935">
        <v>1465081053</v>
      </c>
      <c r="I2935" s="9">
        <f t="shared" si="180"/>
        <v>42525.956631944442</v>
      </c>
      <c r="J2935">
        <v>1462489053</v>
      </c>
      <c r="K2935" s="9">
        <f t="shared" si="181"/>
        <v>42495.956631944442</v>
      </c>
      <c r="L2935" t="b">
        <v>0</v>
      </c>
      <c r="M2935">
        <v>54</v>
      </c>
      <c r="N2935" t="b">
        <v>1</v>
      </c>
      <c r="O2935" t="s">
        <v>8305</v>
      </c>
      <c r="P2935" s="5">
        <f t="shared" si="182"/>
        <v>102.76</v>
      </c>
      <c r="Q2935" s="13" t="s">
        <v>8246</v>
      </c>
      <c r="R2935" s="15">
        <f t="shared" si="183"/>
        <v>47.574074074074076</v>
      </c>
      <c r="S2935" t="s">
        <v>8317</v>
      </c>
      <c r="T2935" t="s">
        <v>8359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13" t="s">
        <v>8229</v>
      </c>
      <c r="E2936">
        <v>2500</v>
      </c>
      <c r="F2936">
        <v>2700</v>
      </c>
      <c r="G2936" t="s">
        <v>8219</v>
      </c>
      <c r="H2936">
        <v>1402845364</v>
      </c>
      <c r="I2936" s="9">
        <f t="shared" si="180"/>
        <v>41805.636157407411</v>
      </c>
      <c r="J2936">
        <v>1400253364</v>
      </c>
      <c r="K2936" s="9">
        <f t="shared" si="181"/>
        <v>41775.636157407411</v>
      </c>
      <c r="L2936" t="b">
        <v>0</v>
      </c>
      <c r="M2936">
        <v>37</v>
      </c>
      <c r="N2936" t="b">
        <v>1</v>
      </c>
      <c r="O2936" t="s">
        <v>8305</v>
      </c>
      <c r="P2936" s="5">
        <f t="shared" si="182"/>
        <v>108</v>
      </c>
      <c r="Q2936" s="13" t="s">
        <v>8251</v>
      </c>
      <c r="R2936" s="15">
        <f t="shared" si="183"/>
        <v>72.972972972972968</v>
      </c>
      <c r="S2936" t="s">
        <v>8317</v>
      </c>
      <c r="T2936" t="s">
        <v>8359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13" t="s">
        <v>8224</v>
      </c>
      <c r="E2937">
        <v>3500</v>
      </c>
      <c r="F2937">
        <v>3531</v>
      </c>
      <c r="G2937" t="s">
        <v>8219</v>
      </c>
      <c r="H2937">
        <v>1472490000</v>
      </c>
      <c r="I2937" s="9">
        <f t="shared" si="180"/>
        <v>42611.708333333328</v>
      </c>
      <c r="J2937">
        <v>1467468008</v>
      </c>
      <c r="K2937" s="9">
        <f t="shared" si="181"/>
        <v>42553.583425925928</v>
      </c>
      <c r="L2937" t="b">
        <v>0</v>
      </c>
      <c r="M2937">
        <v>39</v>
      </c>
      <c r="N2937" t="b">
        <v>1</v>
      </c>
      <c r="O2937" t="s">
        <v>8305</v>
      </c>
      <c r="P2937" s="5">
        <f t="shared" si="182"/>
        <v>100.88571428571429</v>
      </c>
      <c r="Q2937" s="13" t="s">
        <v>8246</v>
      </c>
      <c r="R2937" s="15">
        <f t="shared" si="183"/>
        <v>90.538461538461533</v>
      </c>
      <c r="S2937" t="s">
        <v>8317</v>
      </c>
      <c r="T2937" t="s">
        <v>8359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13" t="s">
        <v>8224</v>
      </c>
      <c r="E2938">
        <v>1000</v>
      </c>
      <c r="F2938">
        <v>1280</v>
      </c>
      <c r="G2938" t="s">
        <v>8219</v>
      </c>
      <c r="H2938">
        <v>1413176340</v>
      </c>
      <c r="I2938" s="9">
        <f t="shared" si="180"/>
        <v>41925.207638888889</v>
      </c>
      <c r="J2938">
        <v>1412091423</v>
      </c>
      <c r="K2938" s="9">
        <f t="shared" si="181"/>
        <v>41912.650729166664</v>
      </c>
      <c r="L2938" t="b">
        <v>0</v>
      </c>
      <c r="M2938">
        <v>34</v>
      </c>
      <c r="N2938" t="b">
        <v>1</v>
      </c>
      <c r="O2938" t="s">
        <v>8305</v>
      </c>
      <c r="P2938" s="5">
        <f t="shared" si="182"/>
        <v>128</v>
      </c>
      <c r="Q2938" s="13" t="s">
        <v>8246</v>
      </c>
      <c r="R2938" s="15">
        <f t="shared" si="183"/>
        <v>37.647058823529413</v>
      </c>
      <c r="S2938" t="s">
        <v>8317</v>
      </c>
      <c r="T2938" t="s">
        <v>8359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13" t="s">
        <v>8225</v>
      </c>
      <c r="E2939">
        <v>1500</v>
      </c>
      <c r="F2939">
        <v>2000</v>
      </c>
      <c r="G2939" t="s">
        <v>8219</v>
      </c>
      <c r="H2939">
        <v>1405249113</v>
      </c>
      <c r="I2939" s="9">
        <f t="shared" si="180"/>
        <v>41833.457326388889</v>
      </c>
      <c r="J2939">
        <v>1402657113</v>
      </c>
      <c r="K2939" s="9">
        <f t="shared" si="181"/>
        <v>41803.457326388889</v>
      </c>
      <c r="L2939" t="b">
        <v>0</v>
      </c>
      <c r="M2939">
        <v>55</v>
      </c>
      <c r="N2939" t="b">
        <v>1</v>
      </c>
      <c r="O2939" t="s">
        <v>8305</v>
      </c>
      <c r="P2939" s="5">
        <f t="shared" si="182"/>
        <v>133.33333333333331</v>
      </c>
      <c r="Q2939" s="13" t="s">
        <v>8247</v>
      </c>
      <c r="R2939" s="15">
        <f t="shared" si="183"/>
        <v>36.363636363636367</v>
      </c>
      <c r="S2939" t="s">
        <v>8317</v>
      </c>
      <c r="T2939" t="s">
        <v>8359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13" t="s">
        <v>8224</v>
      </c>
      <c r="E2940">
        <v>4000</v>
      </c>
      <c r="F2940">
        <v>4055</v>
      </c>
      <c r="G2940" t="s">
        <v>8219</v>
      </c>
      <c r="H2940">
        <v>1422636814</v>
      </c>
      <c r="I2940" s="9">
        <f t="shared" si="180"/>
        <v>42034.703865740739</v>
      </c>
      <c r="J2940">
        <v>1420044814</v>
      </c>
      <c r="K2940" s="9">
        <f t="shared" si="181"/>
        <v>42004.703865740739</v>
      </c>
      <c r="L2940" t="b">
        <v>0</v>
      </c>
      <c r="M2940">
        <v>32</v>
      </c>
      <c r="N2940" t="b">
        <v>1</v>
      </c>
      <c r="O2940" t="s">
        <v>8305</v>
      </c>
      <c r="P2940" s="5">
        <f t="shared" si="182"/>
        <v>101.375</v>
      </c>
      <c r="Q2940" s="13" t="s">
        <v>8246</v>
      </c>
      <c r="R2940" s="15">
        <f t="shared" si="183"/>
        <v>126.71875</v>
      </c>
      <c r="S2940" t="s">
        <v>8317</v>
      </c>
      <c r="T2940" t="s">
        <v>8359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13" t="s">
        <v>8224</v>
      </c>
      <c r="E2941">
        <v>8000</v>
      </c>
      <c r="F2941">
        <v>8230</v>
      </c>
      <c r="G2941" t="s">
        <v>8219</v>
      </c>
      <c r="H2941">
        <v>1409187600</v>
      </c>
      <c r="I2941" s="9">
        <f t="shared" si="180"/>
        <v>41879.041666666664</v>
      </c>
      <c r="J2941">
        <v>1406316312</v>
      </c>
      <c r="K2941" s="9">
        <f t="shared" si="181"/>
        <v>41845.809166666666</v>
      </c>
      <c r="L2941" t="b">
        <v>0</v>
      </c>
      <c r="M2941">
        <v>25</v>
      </c>
      <c r="N2941" t="b">
        <v>1</v>
      </c>
      <c r="O2941" t="s">
        <v>8305</v>
      </c>
      <c r="P2941" s="5">
        <f t="shared" si="182"/>
        <v>102.875</v>
      </c>
      <c r="Q2941" s="13" t="s">
        <v>8246</v>
      </c>
      <c r="R2941" s="15">
        <f t="shared" si="183"/>
        <v>329.2</v>
      </c>
      <c r="S2941" t="s">
        <v>8317</v>
      </c>
      <c r="T2941" t="s">
        <v>8359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13" t="s">
        <v>8224</v>
      </c>
      <c r="E2942">
        <v>2500</v>
      </c>
      <c r="F2942">
        <v>2681</v>
      </c>
      <c r="G2942" t="s">
        <v>8219</v>
      </c>
      <c r="H2942">
        <v>1421606018</v>
      </c>
      <c r="I2942" s="9">
        <f t="shared" si="180"/>
        <v>42022.773356481484</v>
      </c>
      <c r="J2942">
        <v>1418150018</v>
      </c>
      <c r="K2942" s="9">
        <f t="shared" si="181"/>
        <v>41982.773356481484</v>
      </c>
      <c r="L2942" t="b">
        <v>0</v>
      </c>
      <c r="M2942">
        <v>33</v>
      </c>
      <c r="N2942" t="b">
        <v>1</v>
      </c>
      <c r="O2942" t="s">
        <v>8305</v>
      </c>
      <c r="P2942" s="5">
        <f t="shared" si="182"/>
        <v>107.24000000000001</v>
      </c>
      <c r="Q2942" s="13" t="s">
        <v>8246</v>
      </c>
      <c r="R2942" s="15">
        <f t="shared" si="183"/>
        <v>81.242424242424249</v>
      </c>
      <c r="S2942" t="s">
        <v>8317</v>
      </c>
      <c r="T2942" t="s">
        <v>8359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13" t="s">
        <v>8224</v>
      </c>
      <c r="E2943">
        <v>25000</v>
      </c>
      <c r="F2943">
        <v>1</v>
      </c>
      <c r="G2943" t="s">
        <v>8221</v>
      </c>
      <c r="H2943">
        <v>1425250955</v>
      </c>
      <c r="I2943" s="9">
        <f t="shared" si="180"/>
        <v>42064.960127314815</v>
      </c>
      <c r="J2943">
        <v>1422658955</v>
      </c>
      <c r="K2943" s="9">
        <f t="shared" si="181"/>
        <v>42034.960127314815</v>
      </c>
      <c r="L2943" t="b">
        <v>0</v>
      </c>
      <c r="M2943">
        <v>1</v>
      </c>
      <c r="N2943" t="b">
        <v>0</v>
      </c>
      <c r="O2943" t="s">
        <v>8303</v>
      </c>
      <c r="P2943" s="5">
        <f t="shared" si="182"/>
        <v>4.0000000000000001E-3</v>
      </c>
      <c r="Q2943" s="13" t="s">
        <v>8246</v>
      </c>
      <c r="R2943" s="15">
        <f t="shared" si="183"/>
        <v>1</v>
      </c>
      <c r="S2943" t="s">
        <v>8317</v>
      </c>
      <c r="T2943" t="s">
        <v>8357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13" t="s">
        <v>8229</v>
      </c>
      <c r="E2944">
        <v>200000</v>
      </c>
      <c r="F2944">
        <v>40850</v>
      </c>
      <c r="G2944" t="s">
        <v>8221</v>
      </c>
      <c r="H2944">
        <v>1450297080</v>
      </c>
      <c r="I2944" s="9">
        <f t="shared" si="180"/>
        <v>42354.845833333333</v>
      </c>
      <c r="J2944">
        <v>1448565459</v>
      </c>
      <c r="K2944" s="9">
        <f t="shared" si="181"/>
        <v>42334.803923611107</v>
      </c>
      <c r="L2944" t="b">
        <v>0</v>
      </c>
      <c r="M2944">
        <v>202</v>
      </c>
      <c r="N2944" t="b">
        <v>0</v>
      </c>
      <c r="O2944" t="s">
        <v>8303</v>
      </c>
      <c r="P2944" s="5">
        <f t="shared" si="182"/>
        <v>20.424999999999997</v>
      </c>
      <c r="Q2944" s="13" t="s">
        <v>8251</v>
      </c>
      <c r="R2944" s="15">
        <f t="shared" si="183"/>
        <v>202.22772277227722</v>
      </c>
      <c r="S2944" t="s">
        <v>8317</v>
      </c>
      <c r="T2944" t="s">
        <v>8357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13" t="s">
        <v>8224</v>
      </c>
      <c r="E2945">
        <v>3000</v>
      </c>
      <c r="F2945">
        <v>0</v>
      </c>
      <c r="G2945" t="s">
        <v>8221</v>
      </c>
      <c r="H2945">
        <v>1428894380</v>
      </c>
      <c r="I2945" s="9">
        <f t="shared" si="180"/>
        <v>42107.129398148143</v>
      </c>
      <c r="J2945">
        <v>1426302380</v>
      </c>
      <c r="K2945" s="9">
        <f t="shared" si="181"/>
        <v>42077.129398148143</v>
      </c>
      <c r="L2945" t="b">
        <v>0</v>
      </c>
      <c r="M2945">
        <v>0</v>
      </c>
      <c r="N2945" t="b">
        <v>0</v>
      </c>
      <c r="O2945" t="s">
        <v>8303</v>
      </c>
      <c r="P2945" s="5">
        <f t="shared" si="182"/>
        <v>0</v>
      </c>
      <c r="Q2945" s="13" t="s">
        <v>8246</v>
      </c>
      <c r="R2945" s="15" t="str">
        <f t="shared" si="183"/>
        <v>0</v>
      </c>
      <c r="S2945" t="s">
        <v>8317</v>
      </c>
      <c r="T2945" t="s">
        <v>8357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13" t="s">
        <v>8224</v>
      </c>
      <c r="E2946">
        <v>10000</v>
      </c>
      <c r="F2946">
        <v>100</v>
      </c>
      <c r="G2946" t="s">
        <v>8221</v>
      </c>
      <c r="H2946">
        <v>1433714198</v>
      </c>
      <c r="I2946" s="9">
        <f t="shared" ref="I2946:I3009" si="184">(((H2946/60)/60)/24)+DATE(1970,1,1)</f>
        <v>42162.9143287037</v>
      </c>
      <c r="J2946">
        <v>1431122198</v>
      </c>
      <c r="K2946" s="9">
        <f t="shared" ref="K2946:K3009" si="185">(((J2946/60)/60)/24)+DATE(1970,1,1)</f>
        <v>42132.9143287037</v>
      </c>
      <c r="L2946" t="b">
        <v>0</v>
      </c>
      <c r="M2946">
        <v>1</v>
      </c>
      <c r="N2946" t="b">
        <v>0</v>
      </c>
      <c r="O2946" t="s">
        <v>8303</v>
      </c>
      <c r="P2946" s="5">
        <f t="shared" ref="P2946:P3009" si="186">F2946/E2946*100</f>
        <v>1</v>
      </c>
      <c r="Q2946" s="13" t="s">
        <v>8246</v>
      </c>
      <c r="R2946" s="15">
        <f t="shared" ref="R2946:R3009" si="187">IF(M2946&gt;0,F2946/M2946,"0")</f>
        <v>100</v>
      </c>
      <c r="S2946" t="s">
        <v>8317</v>
      </c>
      <c r="T2946" t="s">
        <v>8357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 s="13" t="s">
        <v>8224</v>
      </c>
      <c r="E2947">
        <v>50000</v>
      </c>
      <c r="F2947">
        <v>0</v>
      </c>
      <c r="G2947" t="s">
        <v>8221</v>
      </c>
      <c r="H2947">
        <v>1432437660</v>
      </c>
      <c r="I2947" s="9">
        <f t="shared" si="184"/>
        <v>42148.139583333337</v>
      </c>
      <c r="J2947">
        <v>1429845660</v>
      </c>
      <c r="K2947" s="9">
        <f t="shared" si="185"/>
        <v>42118.139583333337</v>
      </c>
      <c r="L2947" t="b">
        <v>0</v>
      </c>
      <c r="M2947">
        <v>0</v>
      </c>
      <c r="N2947" t="b">
        <v>0</v>
      </c>
      <c r="O2947" t="s">
        <v>8303</v>
      </c>
      <c r="P2947" s="5">
        <f t="shared" si="186"/>
        <v>0</v>
      </c>
      <c r="Q2947" s="13" t="s">
        <v>8246</v>
      </c>
      <c r="R2947" s="15" t="str">
        <f t="shared" si="187"/>
        <v>0</v>
      </c>
      <c r="S2947" t="s">
        <v>8317</v>
      </c>
      <c r="T2947" t="s">
        <v>8357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13" t="s">
        <v>8225</v>
      </c>
      <c r="E2948">
        <v>2000</v>
      </c>
      <c r="F2948">
        <v>2</v>
      </c>
      <c r="G2948" t="s">
        <v>8221</v>
      </c>
      <c r="H2948">
        <v>1471265092</v>
      </c>
      <c r="I2948" s="9">
        <f t="shared" si="184"/>
        <v>42597.531157407408</v>
      </c>
      <c r="J2948">
        <v>1468673092</v>
      </c>
      <c r="K2948" s="9">
        <f t="shared" si="185"/>
        <v>42567.531157407408</v>
      </c>
      <c r="L2948" t="b">
        <v>0</v>
      </c>
      <c r="M2948">
        <v>2</v>
      </c>
      <c r="N2948" t="b">
        <v>0</v>
      </c>
      <c r="O2948" t="s">
        <v>8303</v>
      </c>
      <c r="P2948" s="5">
        <f t="shared" si="186"/>
        <v>0.1</v>
      </c>
      <c r="Q2948" s="13" t="s">
        <v>8247</v>
      </c>
      <c r="R2948" s="15">
        <f t="shared" si="187"/>
        <v>1</v>
      </c>
      <c r="S2948" t="s">
        <v>8317</v>
      </c>
      <c r="T2948" t="s">
        <v>8357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13" t="s">
        <v>8224</v>
      </c>
      <c r="E2949">
        <v>25000</v>
      </c>
      <c r="F2949">
        <v>1072</v>
      </c>
      <c r="G2949" t="s">
        <v>8221</v>
      </c>
      <c r="H2949">
        <v>1480007460</v>
      </c>
      <c r="I2949" s="9">
        <f t="shared" si="184"/>
        <v>42698.715972222228</v>
      </c>
      <c r="J2949">
        <v>1475760567</v>
      </c>
      <c r="K2949" s="9">
        <f t="shared" si="185"/>
        <v>42649.562118055561</v>
      </c>
      <c r="L2949" t="b">
        <v>0</v>
      </c>
      <c r="M2949">
        <v>13</v>
      </c>
      <c r="N2949" t="b">
        <v>0</v>
      </c>
      <c r="O2949" t="s">
        <v>8303</v>
      </c>
      <c r="P2949" s="5">
        <f t="shared" si="186"/>
        <v>4.2880000000000003</v>
      </c>
      <c r="Q2949" s="13" t="s">
        <v>8246</v>
      </c>
      <c r="R2949" s="15">
        <f t="shared" si="187"/>
        <v>82.461538461538467</v>
      </c>
      <c r="S2949" t="s">
        <v>8317</v>
      </c>
      <c r="T2949" t="s">
        <v>8357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13" t="s">
        <v>8224</v>
      </c>
      <c r="E2950">
        <v>500000</v>
      </c>
      <c r="F2950">
        <v>24</v>
      </c>
      <c r="G2950" t="s">
        <v>8221</v>
      </c>
      <c r="H2950">
        <v>1433259293</v>
      </c>
      <c r="I2950" s="9">
        <f t="shared" si="184"/>
        <v>42157.649224537032</v>
      </c>
      <c r="J2950">
        <v>1428075293</v>
      </c>
      <c r="K2950" s="9">
        <f t="shared" si="185"/>
        <v>42097.649224537032</v>
      </c>
      <c r="L2950" t="b">
        <v>0</v>
      </c>
      <c r="M2950">
        <v>9</v>
      </c>
      <c r="N2950" t="b">
        <v>0</v>
      </c>
      <c r="O2950" t="s">
        <v>8303</v>
      </c>
      <c r="P2950" s="5">
        <f t="shared" si="186"/>
        <v>4.8000000000000004E-3</v>
      </c>
      <c r="Q2950" s="13" t="s">
        <v>8246</v>
      </c>
      <c r="R2950" s="15">
        <f t="shared" si="187"/>
        <v>2.6666666666666665</v>
      </c>
      <c r="S2950" t="s">
        <v>8317</v>
      </c>
      <c r="T2950" t="s">
        <v>8357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13" t="s">
        <v>8224</v>
      </c>
      <c r="E2951">
        <v>1000</v>
      </c>
      <c r="F2951">
        <v>25</v>
      </c>
      <c r="G2951" t="s">
        <v>8221</v>
      </c>
      <c r="H2951">
        <v>1447965917</v>
      </c>
      <c r="I2951" s="9">
        <f t="shared" si="184"/>
        <v>42327.864780092597</v>
      </c>
      <c r="J2951">
        <v>1445370317</v>
      </c>
      <c r="K2951" s="9">
        <f t="shared" si="185"/>
        <v>42297.823113425926</v>
      </c>
      <c r="L2951" t="b">
        <v>0</v>
      </c>
      <c r="M2951">
        <v>2</v>
      </c>
      <c r="N2951" t="b">
        <v>0</v>
      </c>
      <c r="O2951" t="s">
        <v>8303</v>
      </c>
      <c r="P2951" s="5">
        <f t="shared" si="186"/>
        <v>2.5</v>
      </c>
      <c r="Q2951" s="13" t="s">
        <v>8246</v>
      </c>
      <c r="R2951" s="15">
        <f t="shared" si="187"/>
        <v>12.5</v>
      </c>
      <c r="S2951" t="s">
        <v>8317</v>
      </c>
      <c r="T2951" t="s">
        <v>8357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13" t="s">
        <v>8224</v>
      </c>
      <c r="E2952">
        <v>5000000</v>
      </c>
      <c r="F2952">
        <v>0</v>
      </c>
      <c r="G2952" t="s">
        <v>8221</v>
      </c>
      <c r="H2952">
        <v>1453538752</v>
      </c>
      <c r="I2952" s="9">
        <f t="shared" si="184"/>
        <v>42392.36518518519</v>
      </c>
      <c r="J2952">
        <v>1450946752</v>
      </c>
      <c r="K2952" s="9">
        <f t="shared" si="185"/>
        <v>42362.36518518519</v>
      </c>
      <c r="L2952" t="b">
        <v>0</v>
      </c>
      <c r="M2952">
        <v>0</v>
      </c>
      <c r="N2952" t="b">
        <v>0</v>
      </c>
      <c r="O2952" t="s">
        <v>8303</v>
      </c>
      <c r="P2952" s="5">
        <f t="shared" si="186"/>
        <v>0</v>
      </c>
      <c r="Q2952" s="13" t="s">
        <v>8246</v>
      </c>
      <c r="R2952" s="15" t="str">
        <f t="shared" si="187"/>
        <v>0</v>
      </c>
      <c r="S2952" t="s">
        <v>8317</v>
      </c>
      <c r="T2952" t="s">
        <v>8357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13" t="s">
        <v>8224</v>
      </c>
      <c r="E2953">
        <v>50000</v>
      </c>
      <c r="F2953">
        <v>1096</v>
      </c>
      <c r="G2953" t="s">
        <v>8220</v>
      </c>
      <c r="H2953">
        <v>1412536573</v>
      </c>
      <c r="I2953" s="9">
        <f t="shared" si="184"/>
        <v>41917.802928240737</v>
      </c>
      <c r="J2953">
        <v>1408648573</v>
      </c>
      <c r="K2953" s="9">
        <f t="shared" si="185"/>
        <v>41872.802928240737</v>
      </c>
      <c r="L2953" t="b">
        <v>0</v>
      </c>
      <c r="M2953">
        <v>58</v>
      </c>
      <c r="N2953" t="b">
        <v>0</v>
      </c>
      <c r="O2953" t="s">
        <v>8303</v>
      </c>
      <c r="P2953" s="5">
        <f t="shared" si="186"/>
        <v>2.1919999999999997</v>
      </c>
      <c r="Q2953" s="13" t="s">
        <v>8246</v>
      </c>
      <c r="R2953" s="15">
        <f t="shared" si="187"/>
        <v>18.896551724137932</v>
      </c>
      <c r="S2953" t="s">
        <v>8317</v>
      </c>
      <c r="T2953" t="s">
        <v>8357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13" t="s">
        <v>8224</v>
      </c>
      <c r="E2954">
        <v>20000</v>
      </c>
      <c r="F2954">
        <v>1605</v>
      </c>
      <c r="G2954" t="s">
        <v>8220</v>
      </c>
      <c r="H2954">
        <v>1476676800</v>
      </c>
      <c r="I2954" s="9">
        <f t="shared" si="184"/>
        <v>42660.166666666672</v>
      </c>
      <c r="J2954">
        <v>1473957239</v>
      </c>
      <c r="K2954" s="9">
        <f t="shared" si="185"/>
        <v>42628.690266203703</v>
      </c>
      <c r="L2954" t="b">
        <v>0</v>
      </c>
      <c r="M2954">
        <v>8</v>
      </c>
      <c r="N2954" t="b">
        <v>0</v>
      </c>
      <c r="O2954" t="s">
        <v>8303</v>
      </c>
      <c r="P2954" s="5">
        <f t="shared" si="186"/>
        <v>8.0250000000000004</v>
      </c>
      <c r="Q2954" s="13" t="s">
        <v>8246</v>
      </c>
      <c r="R2954" s="15">
        <f t="shared" si="187"/>
        <v>200.625</v>
      </c>
      <c r="S2954" t="s">
        <v>8317</v>
      </c>
      <c r="T2954" t="s">
        <v>8357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13" t="s">
        <v>8224</v>
      </c>
      <c r="E2955">
        <v>400000</v>
      </c>
      <c r="F2955">
        <v>605</v>
      </c>
      <c r="G2955" t="s">
        <v>8220</v>
      </c>
      <c r="H2955">
        <v>1444330821</v>
      </c>
      <c r="I2955" s="9">
        <f t="shared" si="184"/>
        <v>42285.791909722218</v>
      </c>
      <c r="J2955">
        <v>1441738821</v>
      </c>
      <c r="K2955" s="9">
        <f t="shared" si="185"/>
        <v>42255.791909722218</v>
      </c>
      <c r="L2955" t="b">
        <v>0</v>
      </c>
      <c r="M2955">
        <v>3</v>
      </c>
      <c r="N2955" t="b">
        <v>0</v>
      </c>
      <c r="O2955" t="s">
        <v>8303</v>
      </c>
      <c r="P2955" s="5">
        <f t="shared" si="186"/>
        <v>0.15125</v>
      </c>
      <c r="Q2955" s="13" t="s">
        <v>8246</v>
      </c>
      <c r="R2955" s="15">
        <f t="shared" si="187"/>
        <v>201.66666666666666</v>
      </c>
      <c r="S2955" t="s">
        <v>8317</v>
      </c>
      <c r="T2955" t="s">
        <v>8357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13" t="s">
        <v>8224</v>
      </c>
      <c r="E2956">
        <v>15000</v>
      </c>
      <c r="F2956">
        <v>0</v>
      </c>
      <c r="G2956" t="s">
        <v>8220</v>
      </c>
      <c r="H2956">
        <v>1489669203</v>
      </c>
      <c r="I2956" s="9">
        <f t="shared" si="184"/>
        <v>42810.541701388895</v>
      </c>
      <c r="J2956">
        <v>1487944803</v>
      </c>
      <c r="K2956" s="9">
        <f t="shared" si="185"/>
        <v>42790.583368055552</v>
      </c>
      <c r="L2956" t="b">
        <v>0</v>
      </c>
      <c r="M2956">
        <v>0</v>
      </c>
      <c r="N2956" t="b">
        <v>0</v>
      </c>
      <c r="O2956" t="s">
        <v>8303</v>
      </c>
      <c r="P2956" s="5">
        <f t="shared" si="186"/>
        <v>0</v>
      </c>
      <c r="Q2956" s="13" t="s">
        <v>8246</v>
      </c>
      <c r="R2956" s="15" t="str">
        <f t="shared" si="187"/>
        <v>0</v>
      </c>
      <c r="S2956" t="s">
        <v>8317</v>
      </c>
      <c r="T2956" t="s">
        <v>8357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13" t="s">
        <v>8224</v>
      </c>
      <c r="E2957">
        <v>1200</v>
      </c>
      <c r="F2957">
        <v>715</v>
      </c>
      <c r="G2957" t="s">
        <v>8220</v>
      </c>
      <c r="H2957">
        <v>1434476849</v>
      </c>
      <c r="I2957" s="9">
        <f t="shared" si="184"/>
        <v>42171.741307870368</v>
      </c>
      <c r="J2957">
        <v>1431884849</v>
      </c>
      <c r="K2957" s="9">
        <f t="shared" si="185"/>
        <v>42141.741307870368</v>
      </c>
      <c r="L2957" t="b">
        <v>0</v>
      </c>
      <c r="M2957">
        <v>11</v>
      </c>
      <c r="N2957" t="b">
        <v>0</v>
      </c>
      <c r="O2957" t="s">
        <v>8303</v>
      </c>
      <c r="P2957" s="5">
        <f t="shared" si="186"/>
        <v>59.583333333333336</v>
      </c>
      <c r="Q2957" s="13" t="s">
        <v>8246</v>
      </c>
      <c r="R2957" s="15">
        <f t="shared" si="187"/>
        <v>65</v>
      </c>
      <c r="S2957" t="s">
        <v>8317</v>
      </c>
      <c r="T2957" t="s">
        <v>8357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13" t="s">
        <v>8224</v>
      </c>
      <c r="E2958">
        <v>7900</v>
      </c>
      <c r="F2958">
        <v>1322</v>
      </c>
      <c r="G2958" t="s">
        <v>8220</v>
      </c>
      <c r="H2958">
        <v>1462402850</v>
      </c>
      <c r="I2958" s="9">
        <f t="shared" si="184"/>
        <v>42494.958912037036</v>
      </c>
      <c r="J2958">
        <v>1459810850</v>
      </c>
      <c r="K2958" s="9">
        <f t="shared" si="185"/>
        <v>42464.958912037036</v>
      </c>
      <c r="L2958" t="b">
        <v>0</v>
      </c>
      <c r="M2958">
        <v>20</v>
      </c>
      <c r="N2958" t="b">
        <v>0</v>
      </c>
      <c r="O2958" t="s">
        <v>8303</v>
      </c>
      <c r="P2958" s="5">
        <f t="shared" si="186"/>
        <v>16.734177215189874</v>
      </c>
      <c r="Q2958" s="13" t="s">
        <v>8246</v>
      </c>
      <c r="R2958" s="15">
        <f t="shared" si="187"/>
        <v>66.099999999999994</v>
      </c>
      <c r="S2958" t="s">
        <v>8317</v>
      </c>
      <c r="T2958" t="s">
        <v>8357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13" t="s">
        <v>8224</v>
      </c>
      <c r="E2959">
        <v>15000</v>
      </c>
      <c r="F2959">
        <v>280</v>
      </c>
      <c r="G2959" t="s">
        <v>8220</v>
      </c>
      <c r="H2959">
        <v>1427498172</v>
      </c>
      <c r="I2959" s="9">
        <f t="shared" si="184"/>
        <v>42090.969583333332</v>
      </c>
      <c r="J2959">
        <v>1422317772</v>
      </c>
      <c r="K2959" s="9">
        <f t="shared" si="185"/>
        <v>42031.011249999996</v>
      </c>
      <c r="L2959" t="b">
        <v>0</v>
      </c>
      <c r="M2959">
        <v>3</v>
      </c>
      <c r="N2959" t="b">
        <v>0</v>
      </c>
      <c r="O2959" t="s">
        <v>8303</v>
      </c>
      <c r="P2959" s="5">
        <f t="shared" si="186"/>
        <v>1.8666666666666669</v>
      </c>
      <c r="Q2959" s="13" t="s">
        <v>8246</v>
      </c>
      <c r="R2959" s="15">
        <f t="shared" si="187"/>
        <v>93.333333333333329</v>
      </c>
      <c r="S2959" t="s">
        <v>8317</v>
      </c>
      <c r="T2959" t="s">
        <v>8357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13" t="s">
        <v>8224</v>
      </c>
      <c r="E2960">
        <v>80000</v>
      </c>
      <c r="F2960">
        <v>0</v>
      </c>
      <c r="G2960" t="s">
        <v>8220</v>
      </c>
      <c r="H2960">
        <v>1462729317</v>
      </c>
      <c r="I2960" s="9">
        <f t="shared" si="184"/>
        <v>42498.73746527778</v>
      </c>
      <c r="J2960">
        <v>1457548917</v>
      </c>
      <c r="K2960" s="9">
        <f t="shared" si="185"/>
        <v>42438.779131944444</v>
      </c>
      <c r="L2960" t="b">
        <v>0</v>
      </c>
      <c r="M2960">
        <v>0</v>
      </c>
      <c r="N2960" t="b">
        <v>0</v>
      </c>
      <c r="O2960" t="s">
        <v>8303</v>
      </c>
      <c r="P2960" s="5">
        <f t="shared" si="186"/>
        <v>0</v>
      </c>
      <c r="Q2960" s="13" t="s">
        <v>8246</v>
      </c>
      <c r="R2960" s="15" t="str">
        <f t="shared" si="187"/>
        <v>0</v>
      </c>
      <c r="S2960" t="s">
        <v>8317</v>
      </c>
      <c r="T2960" t="s">
        <v>8357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13" t="s">
        <v>8225</v>
      </c>
      <c r="E2961">
        <v>10000</v>
      </c>
      <c r="F2961">
        <v>0</v>
      </c>
      <c r="G2961" t="s">
        <v>8220</v>
      </c>
      <c r="H2961">
        <v>1465258325</v>
      </c>
      <c r="I2961" s="9">
        <f t="shared" si="184"/>
        <v>42528.008391203708</v>
      </c>
      <c r="J2961">
        <v>1462666325</v>
      </c>
      <c r="K2961" s="9">
        <f t="shared" si="185"/>
        <v>42498.008391203708</v>
      </c>
      <c r="L2961" t="b">
        <v>0</v>
      </c>
      <c r="M2961">
        <v>0</v>
      </c>
      <c r="N2961" t="b">
        <v>0</v>
      </c>
      <c r="O2961" t="s">
        <v>8303</v>
      </c>
      <c r="P2961" s="5">
        <f t="shared" si="186"/>
        <v>0</v>
      </c>
      <c r="Q2961" s="13" t="s">
        <v>8247</v>
      </c>
      <c r="R2961" s="15" t="str">
        <f t="shared" si="187"/>
        <v>0</v>
      </c>
      <c r="S2961" t="s">
        <v>8317</v>
      </c>
      <c r="T2961" t="s">
        <v>8357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13" t="s">
        <v>8224</v>
      </c>
      <c r="E2962">
        <v>30000000</v>
      </c>
      <c r="F2962">
        <v>0</v>
      </c>
      <c r="G2962" t="s">
        <v>8220</v>
      </c>
      <c r="H2962">
        <v>1410459023</v>
      </c>
      <c r="I2962" s="9">
        <f t="shared" si="184"/>
        <v>41893.757210648146</v>
      </c>
      <c r="J2962">
        <v>1407867023</v>
      </c>
      <c r="K2962" s="9">
        <f t="shared" si="185"/>
        <v>41863.757210648146</v>
      </c>
      <c r="L2962" t="b">
        <v>0</v>
      </c>
      <c r="M2962">
        <v>0</v>
      </c>
      <c r="N2962" t="b">
        <v>0</v>
      </c>
      <c r="O2962" t="s">
        <v>8303</v>
      </c>
      <c r="P2962" s="5">
        <f t="shared" si="186"/>
        <v>0</v>
      </c>
      <c r="Q2962" s="13" t="s">
        <v>8246</v>
      </c>
      <c r="R2962" s="15" t="str">
        <f t="shared" si="187"/>
        <v>0</v>
      </c>
      <c r="S2962" t="s">
        <v>8317</v>
      </c>
      <c r="T2962" t="s">
        <v>8357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13" t="s">
        <v>8224</v>
      </c>
      <c r="E2963">
        <v>5000</v>
      </c>
      <c r="F2963">
        <v>5481</v>
      </c>
      <c r="G2963" t="s">
        <v>8219</v>
      </c>
      <c r="H2963">
        <v>1427342400</v>
      </c>
      <c r="I2963" s="9">
        <f t="shared" si="184"/>
        <v>42089.166666666672</v>
      </c>
      <c r="J2963">
        <v>1424927159</v>
      </c>
      <c r="K2963" s="9">
        <f t="shared" si="185"/>
        <v>42061.212488425925</v>
      </c>
      <c r="L2963" t="b">
        <v>0</v>
      </c>
      <c r="M2963">
        <v>108</v>
      </c>
      <c r="N2963" t="b">
        <v>1</v>
      </c>
      <c r="O2963" t="s">
        <v>8271</v>
      </c>
      <c r="P2963" s="5">
        <f t="shared" si="186"/>
        <v>109.62</v>
      </c>
      <c r="Q2963" s="13" t="s">
        <v>8246</v>
      </c>
      <c r="R2963" s="15">
        <f t="shared" si="187"/>
        <v>50.75</v>
      </c>
      <c r="S2963" t="s">
        <v>8317</v>
      </c>
      <c r="T2963" t="s">
        <v>8318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13" t="s">
        <v>8224</v>
      </c>
      <c r="E2964">
        <v>1000</v>
      </c>
      <c r="F2964">
        <v>1218</v>
      </c>
      <c r="G2964" t="s">
        <v>8219</v>
      </c>
      <c r="H2964">
        <v>1425193140</v>
      </c>
      <c r="I2964" s="9">
        <f t="shared" si="184"/>
        <v>42064.290972222225</v>
      </c>
      <c r="J2964">
        <v>1422769906</v>
      </c>
      <c r="K2964" s="9">
        <f t="shared" si="185"/>
        <v>42036.24428240741</v>
      </c>
      <c r="L2964" t="b">
        <v>0</v>
      </c>
      <c r="M2964">
        <v>20</v>
      </c>
      <c r="N2964" t="b">
        <v>1</v>
      </c>
      <c r="O2964" t="s">
        <v>8271</v>
      </c>
      <c r="P2964" s="5">
        <f t="shared" si="186"/>
        <v>121.8</v>
      </c>
      <c r="Q2964" s="13" t="s">
        <v>8246</v>
      </c>
      <c r="R2964" s="15">
        <f t="shared" si="187"/>
        <v>60.9</v>
      </c>
      <c r="S2964" t="s">
        <v>8317</v>
      </c>
      <c r="T2964" t="s">
        <v>8318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13" t="s">
        <v>8224</v>
      </c>
      <c r="E2965">
        <v>10000</v>
      </c>
      <c r="F2965">
        <v>10685</v>
      </c>
      <c r="G2965" t="s">
        <v>8219</v>
      </c>
      <c r="H2965">
        <v>1435835824</v>
      </c>
      <c r="I2965" s="9">
        <f t="shared" si="184"/>
        <v>42187.470185185186</v>
      </c>
      <c r="J2965">
        <v>1433243824</v>
      </c>
      <c r="K2965" s="9">
        <f t="shared" si="185"/>
        <v>42157.470185185186</v>
      </c>
      <c r="L2965" t="b">
        <v>0</v>
      </c>
      <c r="M2965">
        <v>98</v>
      </c>
      <c r="N2965" t="b">
        <v>1</v>
      </c>
      <c r="O2965" t="s">
        <v>8271</v>
      </c>
      <c r="P2965" s="5">
        <f t="shared" si="186"/>
        <v>106.85</v>
      </c>
      <c r="Q2965" s="13" t="s">
        <v>8246</v>
      </c>
      <c r="R2965" s="15">
        <f t="shared" si="187"/>
        <v>109.03061224489795</v>
      </c>
      <c r="S2965" t="s">
        <v>8317</v>
      </c>
      <c r="T2965" t="s">
        <v>8318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13" t="s">
        <v>8224</v>
      </c>
      <c r="E2966">
        <v>5000</v>
      </c>
      <c r="F2966">
        <v>5035.6899999999996</v>
      </c>
      <c r="G2966" t="s">
        <v>8219</v>
      </c>
      <c r="H2966">
        <v>1407360720</v>
      </c>
      <c r="I2966" s="9">
        <f t="shared" si="184"/>
        <v>41857.897222222222</v>
      </c>
      <c r="J2966">
        <v>1404769819</v>
      </c>
      <c r="K2966" s="9">
        <f t="shared" si="185"/>
        <v>41827.909942129627</v>
      </c>
      <c r="L2966" t="b">
        <v>0</v>
      </c>
      <c r="M2966">
        <v>196</v>
      </c>
      <c r="N2966" t="b">
        <v>1</v>
      </c>
      <c r="O2966" t="s">
        <v>8271</v>
      </c>
      <c r="P2966" s="5">
        <f t="shared" si="186"/>
        <v>100.71379999999999</v>
      </c>
      <c r="Q2966" s="13" t="s">
        <v>8246</v>
      </c>
      <c r="R2966" s="15">
        <f t="shared" si="187"/>
        <v>25.692295918367346</v>
      </c>
      <c r="S2966" t="s">
        <v>8317</v>
      </c>
      <c r="T2966" t="s">
        <v>8318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13" t="s">
        <v>8224</v>
      </c>
      <c r="E2967">
        <v>1500</v>
      </c>
      <c r="F2967">
        <v>1635</v>
      </c>
      <c r="G2967" t="s">
        <v>8219</v>
      </c>
      <c r="H2967">
        <v>1436290233</v>
      </c>
      <c r="I2967" s="9">
        <f t="shared" si="184"/>
        <v>42192.729548611111</v>
      </c>
      <c r="J2967">
        <v>1433698233</v>
      </c>
      <c r="K2967" s="9">
        <f t="shared" si="185"/>
        <v>42162.729548611111</v>
      </c>
      <c r="L2967" t="b">
        <v>0</v>
      </c>
      <c r="M2967">
        <v>39</v>
      </c>
      <c r="N2967" t="b">
        <v>1</v>
      </c>
      <c r="O2967" t="s">
        <v>8271</v>
      </c>
      <c r="P2967" s="5">
        <f t="shared" si="186"/>
        <v>109.00000000000001</v>
      </c>
      <c r="Q2967" s="13" t="s">
        <v>8246</v>
      </c>
      <c r="R2967" s="15">
        <f t="shared" si="187"/>
        <v>41.92307692307692</v>
      </c>
      <c r="S2967" t="s">
        <v>8317</v>
      </c>
      <c r="T2967" t="s">
        <v>8318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13" t="s">
        <v>8224</v>
      </c>
      <c r="E2968">
        <v>10000</v>
      </c>
      <c r="F2968">
        <v>11363</v>
      </c>
      <c r="G2968" t="s">
        <v>8219</v>
      </c>
      <c r="H2968">
        <v>1442425412</v>
      </c>
      <c r="I2968" s="9">
        <f t="shared" si="184"/>
        <v>42263.738564814819</v>
      </c>
      <c r="J2968">
        <v>1439833412</v>
      </c>
      <c r="K2968" s="9">
        <f t="shared" si="185"/>
        <v>42233.738564814819</v>
      </c>
      <c r="L2968" t="b">
        <v>0</v>
      </c>
      <c r="M2968">
        <v>128</v>
      </c>
      <c r="N2968" t="b">
        <v>1</v>
      </c>
      <c r="O2968" t="s">
        <v>8271</v>
      </c>
      <c r="P2968" s="5">
        <f t="shared" si="186"/>
        <v>113.63000000000001</v>
      </c>
      <c r="Q2968" s="13" t="s">
        <v>8246</v>
      </c>
      <c r="R2968" s="15">
        <f t="shared" si="187"/>
        <v>88.7734375</v>
      </c>
      <c r="S2968" t="s">
        <v>8317</v>
      </c>
      <c r="T2968" t="s">
        <v>8318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13" t="s">
        <v>8224</v>
      </c>
      <c r="E2969">
        <v>5000</v>
      </c>
      <c r="F2969">
        <v>5696</v>
      </c>
      <c r="G2969" t="s">
        <v>8219</v>
      </c>
      <c r="H2969">
        <v>1425872692</v>
      </c>
      <c r="I2969" s="9">
        <f t="shared" si="184"/>
        <v>42072.156157407408</v>
      </c>
      <c r="J2969">
        <v>1423284292</v>
      </c>
      <c r="K2969" s="9">
        <f t="shared" si="185"/>
        <v>42042.197824074072</v>
      </c>
      <c r="L2969" t="b">
        <v>0</v>
      </c>
      <c r="M2969">
        <v>71</v>
      </c>
      <c r="N2969" t="b">
        <v>1</v>
      </c>
      <c r="O2969" t="s">
        <v>8271</v>
      </c>
      <c r="P2969" s="5">
        <f t="shared" si="186"/>
        <v>113.92</v>
      </c>
      <c r="Q2969" s="13" t="s">
        <v>8246</v>
      </c>
      <c r="R2969" s="15">
        <f t="shared" si="187"/>
        <v>80.225352112676063</v>
      </c>
      <c r="S2969" t="s">
        <v>8317</v>
      </c>
      <c r="T2969" t="s">
        <v>8318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13" t="s">
        <v>8224</v>
      </c>
      <c r="E2970">
        <v>3500</v>
      </c>
      <c r="F2970">
        <v>3710</v>
      </c>
      <c r="G2970" t="s">
        <v>8219</v>
      </c>
      <c r="H2970">
        <v>1471406340</v>
      </c>
      <c r="I2970" s="9">
        <f t="shared" si="184"/>
        <v>42599.165972222225</v>
      </c>
      <c r="J2970">
        <v>1470227660</v>
      </c>
      <c r="K2970" s="9">
        <f t="shared" si="185"/>
        <v>42585.523842592593</v>
      </c>
      <c r="L2970" t="b">
        <v>0</v>
      </c>
      <c r="M2970">
        <v>47</v>
      </c>
      <c r="N2970" t="b">
        <v>1</v>
      </c>
      <c r="O2970" t="s">
        <v>8271</v>
      </c>
      <c r="P2970" s="5">
        <f t="shared" si="186"/>
        <v>106</v>
      </c>
      <c r="Q2970" s="13" t="s">
        <v>8246</v>
      </c>
      <c r="R2970" s="15">
        <f t="shared" si="187"/>
        <v>78.936170212765958</v>
      </c>
      <c r="S2970" t="s">
        <v>8317</v>
      </c>
      <c r="T2970" t="s">
        <v>8318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13" t="s">
        <v>8229</v>
      </c>
      <c r="E2971">
        <v>1000</v>
      </c>
      <c r="F2971">
        <v>1625</v>
      </c>
      <c r="G2971" t="s">
        <v>8219</v>
      </c>
      <c r="H2971">
        <v>1430693460</v>
      </c>
      <c r="I2971" s="9">
        <f t="shared" si="184"/>
        <v>42127.952083333337</v>
      </c>
      <c r="J2971">
        <v>1428087153</v>
      </c>
      <c r="K2971" s="9">
        <f t="shared" si="185"/>
        <v>42097.786493055552</v>
      </c>
      <c r="L2971" t="b">
        <v>0</v>
      </c>
      <c r="M2971">
        <v>17</v>
      </c>
      <c r="N2971" t="b">
        <v>1</v>
      </c>
      <c r="O2971" t="s">
        <v>8271</v>
      </c>
      <c r="P2971" s="5">
        <f t="shared" si="186"/>
        <v>162.5</v>
      </c>
      <c r="Q2971" s="13" t="s">
        <v>8251</v>
      </c>
      <c r="R2971" s="15">
        <f t="shared" si="187"/>
        <v>95.588235294117652</v>
      </c>
      <c r="S2971" t="s">
        <v>8317</v>
      </c>
      <c r="T2971" t="s">
        <v>8318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13" t="s">
        <v>8224</v>
      </c>
      <c r="E2972">
        <v>6000</v>
      </c>
      <c r="F2972">
        <v>6360</v>
      </c>
      <c r="G2972" t="s">
        <v>8219</v>
      </c>
      <c r="H2972">
        <v>1405699451</v>
      </c>
      <c r="I2972" s="9">
        <f t="shared" si="184"/>
        <v>41838.669571759259</v>
      </c>
      <c r="J2972">
        <v>1403107451</v>
      </c>
      <c r="K2972" s="9">
        <f t="shared" si="185"/>
        <v>41808.669571759259</v>
      </c>
      <c r="L2972" t="b">
        <v>0</v>
      </c>
      <c r="M2972">
        <v>91</v>
      </c>
      <c r="N2972" t="b">
        <v>1</v>
      </c>
      <c r="O2972" t="s">
        <v>8271</v>
      </c>
      <c r="P2972" s="5">
        <f t="shared" si="186"/>
        <v>106</v>
      </c>
      <c r="Q2972" s="13" t="s">
        <v>8246</v>
      </c>
      <c r="R2972" s="15">
        <f t="shared" si="187"/>
        <v>69.890109890109883</v>
      </c>
      <c r="S2972" t="s">
        <v>8317</v>
      </c>
      <c r="T2972" t="s">
        <v>8318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13" t="s">
        <v>8224</v>
      </c>
      <c r="E2973">
        <v>3200</v>
      </c>
      <c r="F2973">
        <v>3205</v>
      </c>
      <c r="G2973" t="s">
        <v>8219</v>
      </c>
      <c r="H2973">
        <v>1409500078</v>
      </c>
      <c r="I2973" s="9">
        <f t="shared" si="184"/>
        <v>41882.658310185187</v>
      </c>
      <c r="J2973">
        <v>1406908078</v>
      </c>
      <c r="K2973" s="9">
        <f t="shared" si="185"/>
        <v>41852.658310185187</v>
      </c>
      <c r="L2973" t="b">
        <v>0</v>
      </c>
      <c r="M2973">
        <v>43</v>
      </c>
      <c r="N2973" t="b">
        <v>1</v>
      </c>
      <c r="O2973" t="s">
        <v>8271</v>
      </c>
      <c r="P2973" s="5">
        <f t="shared" si="186"/>
        <v>100.15624999999999</v>
      </c>
      <c r="Q2973" s="13" t="s">
        <v>8246</v>
      </c>
      <c r="R2973" s="15">
        <f t="shared" si="187"/>
        <v>74.534883720930239</v>
      </c>
      <c r="S2973" t="s">
        <v>8317</v>
      </c>
      <c r="T2973" t="s">
        <v>8318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13" t="s">
        <v>8224</v>
      </c>
      <c r="E2974">
        <v>2000</v>
      </c>
      <c r="F2974">
        <v>2107</v>
      </c>
      <c r="G2974" t="s">
        <v>8219</v>
      </c>
      <c r="H2974">
        <v>1480899600</v>
      </c>
      <c r="I2974" s="9">
        <f t="shared" si="184"/>
        <v>42709.041666666672</v>
      </c>
      <c r="J2974">
        <v>1479609520</v>
      </c>
      <c r="K2974" s="9">
        <f t="shared" si="185"/>
        <v>42694.110185185185</v>
      </c>
      <c r="L2974" t="b">
        <v>0</v>
      </c>
      <c r="M2974">
        <v>17</v>
      </c>
      <c r="N2974" t="b">
        <v>1</v>
      </c>
      <c r="O2974" t="s">
        <v>8271</v>
      </c>
      <c r="P2974" s="5">
        <f t="shared" si="186"/>
        <v>105.35000000000001</v>
      </c>
      <c r="Q2974" s="13" t="s">
        <v>8246</v>
      </c>
      <c r="R2974" s="15">
        <f t="shared" si="187"/>
        <v>123.94117647058823</v>
      </c>
      <c r="S2974" t="s">
        <v>8317</v>
      </c>
      <c r="T2974" t="s">
        <v>8318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13" t="s">
        <v>8224</v>
      </c>
      <c r="E2975">
        <v>5000</v>
      </c>
      <c r="F2975">
        <v>8740</v>
      </c>
      <c r="G2975" t="s">
        <v>8219</v>
      </c>
      <c r="H2975">
        <v>1451620800</v>
      </c>
      <c r="I2975" s="9">
        <f t="shared" si="184"/>
        <v>42370.166666666672</v>
      </c>
      <c r="J2975">
        <v>1449171508</v>
      </c>
      <c r="K2975" s="9">
        <f t="shared" si="185"/>
        <v>42341.818379629629</v>
      </c>
      <c r="L2975" t="b">
        <v>0</v>
      </c>
      <c r="M2975">
        <v>33</v>
      </c>
      <c r="N2975" t="b">
        <v>1</v>
      </c>
      <c r="O2975" t="s">
        <v>8271</v>
      </c>
      <c r="P2975" s="5">
        <f t="shared" si="186"/>
        <v>174.8</v>
      </c>
      <c r="Q2975" s="13" t="s">
        <v>8246</v>
      </c>
      <c r="R2975" s="15">
        <f t="shared" si="187"/>
        <v>264.84848484848487</v>
      </c>
      <c r="S2975" t="s">
        <v>8317</v>
      </c>
      <c r="T2975" t="s">
        <v>8318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13" t="s">
        <v>8224</v>
      </c>
      <c r="E2976">
        <v>5000</v>
      </c>
      <c r="F2976">
        <v>5100</v>
      </c>
      <c r="G2976" t="s">
        <v>8219</v>
      </c>
      <c r="H2976">
        <v>1411695300</v>
      </c>
      <c r="I2976" s="9">
        <f t="shared" si="184"/>
        <v>41908.065972222219</v>
      </c>
      <c r="J2976">
        <v>1409275671</v>
      </c>
      <c r="K2976" s="9">
        <f t="shared" si="185"/>
        <v>41880.061006944445</v>
      </c>
      <c r="L2976" t="b">
        <v>0</v>
      </c>
      <c r="M2976">
        <v>87</v>
      </c>
      <c r="N2976" t="b">
        <v>1</v>
      </c>
      <c r="O2976" t="s">
        <v>8271</v>
      </c>
      <c r="P2976" s="5">
        <f t="shared" si="186"/>
        <v>102</v>
      </c>
      <c r="Q2976" s="13" t="s">
        <v>8246</v>
      </c>
      <c r="R2976" s="15">
        <f t="shared" si="187"/>
        <v>58.620689655172413</v>
      </c>
      <c r="S2976" t="s">
        <v>8317</v>
      </c>
      <c r="T2976" t="s">
        <v>8318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13" t="s">
        <v>8224</v>
      </c>
      <c r="E2977">
        <v>8000</v>
      </c>
      <c r="F2977">
        <v>8010</v>
      </c>
      <c r="G2977" t="s">
        <v>8219</v>
      </c>
      <c r="H2977">
        <v>1417057200</v>
      </c>
      <c r="I2977" s="9">
        <f t="shared" si="184"/>
        <v>41970.125</v>
      </c>
      <c r="J2977">
        <v>1414599886</v>
      </c>
      <c r="K2977" s="9">
        <f t="shared" si="185"/>
        <v>41941.683865740742</v>
      </c>
      <c r="L2977" t="b">
        <v>0</v>
      </c>
      <c r="M2977">
        <v>113</v>
      </c>
      <c r="N2977" t="b">
        <v>1</v>
      </c>
      <c r="O2977" t="s">
        <v>8271</v>
      </c>
      <c r="P2977" s="5">
        <f t="shared" si="186"/>
        <v>100.125</v>
      </c>
      <c r="Q2977" s="13" t="s">
        <v>8246</v>
      </c>
      <c r="R2977" s="15">
        <f t="shared" si="187"/>
        <v>70.884955752212392</v>
      </c>
      <c r="S2977" t="s">
        <v>8317</v>
      </c>
      <c r="T2977" t="s">
        <v>8318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13" t="s">
        <v>8225</v>
      </c>
      <c r="E2978">
        <v>70</v>
      </c>
      <c r="F2978">
        <v>120</v>
      </c>
      <c r="G2978" t="s">
        <v>8219</v>
      </c>
      <c r="H2978">
        <v>1457870400</v>
      </c>
      <c r="I2978" s="9">
        <f t="shared" si="184"/>
        <v>42442.5</v>
      </c>
      <c r="J2978">
        <v>1456421530</v>
      </c>
      <c r="K2978" s="9">
        <f t="shared" si="185"/>
        <v>42425.730671296296</v>
      </c>
      <c r="L2978" t="b">
        <v>0</v>
      </c>
      <c r="M2978">
        <v>14</v>
      </c>
      <c r="N2978" t="b">
        <v>1</v>
      </c>
      <c r="O2978" t="s">
        <v>8271</v>
      </c>
      <c r="P2978" s="5">
        <f t="shared" si="186"/>
        <v>171.42857142857142</v>
      </c>
      <c r="Q2978" s="13" t="s">
        <v>8247</v>
      </c>
      <c r="R2978" s="15">
        <f t="shared" si="187"/>
        <v>8.5714285714285712</v>
      </c>
      <c r="S2978" t="s">
        <v>8317</v>
      </c>
      <c r="T2978" t="s">
        <v>8318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13" t="s">
        <v>8224</v>
      </c>
      <c r="E2979">
        <v>3000</v>
      </c>
      <c r="F2979">
        <v>3407</v>
      </c>
      <c r="G2979" t="s">
        <v>8219</v>
      </c>
      <c r="H2979">
        <v>1427076840</v>
      </c>
      <c r="I2979" s="9">
        <f t="shared" si="184"/>
        <v>42086.093055555553</v>
      </c>
      <c r="J2979">
        <v>1421960934</v>
      </c>
      <c r="K2979" s="9">
        <f t="shared" si="185"/>
        <v>42026.88118055556</v>
      </c>
      <c r="L2979" t="b">
        <v>0</v>
      </c>
      <c r="M2979">
        <v>30</v>
      </c>
      <c r="N2979" t="b">
        <v>1</v>
      </c>
      <c r="O2979" t="s">
        <v>8271</v>
      </c>
      <c r="P2979" s="5">
        <f t="shared" si="186"/>
        <v>113.56666666666666</v>
      </c>
      <c r="Q2979" s="13" t="s">
        <v>8246</v>
      </c>
      <c r="R2979" s="15">
        <f t="shared" si="187"/>
        <v>113.56666666666666</v>
      </c>
      <c r="S2979" t="s">
        <v>8317</v>
      </c>
      <c r="T2979" t="s">
        <v>8318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13" t="s">
        <v>8224</v>
      </c>
      <c r="E2980">
        <v>750</v>
      </c>
      <c r="F2980">
        <v>971</v>
      </c>
      <c r="G2980" t="s">
        <v>8219</v>
      </c>
      <c r="H2980">
        <v>1413784740</v>
      </c>
      <c r="I2980" s="9">
        <f t="shared" si="184"/>
        <v>41932.249305555553</v>
      </c>
      <c r="J2980">
        <v>1412954547</v>
      </c>
      <c r="K2980" s="9">
        <f t="shared" si="185"/>
        <v>41922.640590277777</v>
      </c>
      <c r="L2980" t="b">
        <v>0</v>
      </c>
      <c r="M2980">
        <v>16</v>
      </c>
      <c r="N2980" t="b">
        <v>1</v>
      </c>
      <c r="O2980" t="s">
        <v>8271</v>
      </c>
      <c r="P2980" s="5">
        <f t="shared" si="186"/>
        <v>129.46666666666667</v>
      </c>
      <c r="Q2980" s="13" t="s">
        <v>8246</v>
      </c>
      <c r="R2980" s="15">
        <f t="shared" si="187"/>
        <v>60.6875</v>
      </c>
      <c r="S2980" t="s">
        <v>8317</v>
      </c>
      <c r="T2980" t="s">
        <v>8318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13" t="s">
        <v>8224</v>
      </c>
      <c r="E2981">
        <v>5000</v>
      </c>
      <c r="F2981">
        <v>5070</v>
      </c>
      <c r="G2981" t="s">
        <v>8219</v>
      </c>
      <c r="H2981">
        <v>1420524000</v>
      </c>
      <c r="I2981" s="9">
        <f t="shared" si="184"/>
        <v>42010.25</v>
      </c>
      <c r="J2981">
        <v>1419104823</v>
      </c>
      <c r="K2981" s="9">
        <f t="shared" si="185"/>
        <v>41993.824340277773</v>
      </c>
      <c r="L2981" t="b">
        <v>0</v>
      </c>
      <c r="M2981">
        <v>46</v>
      </c>
      <c r="N2981" t="b">
        <v>1</v>
      </c>
      <c r="O2981" t="s">
        <v>8271</v>
      </c>
      <c r="P2981" s="5">
        <f t="shared" si="186"/>
        <v>101.4</v>
      </c>
      <c r="Q2981" s="13" t="s">
        <v>8246</v>
      </c>
      <c r="R2981" s="15">
        <f t="shared" si="187"/>
        <v>110.21739130434783</v>
      </c>
      <c r="S2981" t="s">
        <v>8317</v>
      </c>
      <c r="T2981" t="s">
        <v>8318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13" t="s">
        <v>8224</v>
      </c>
      <c r="E2982">
        <v>3000</v>
      </c>
      <c r="F2982">
        <v>3275</v>
      </c>
      <c r="G2982" t="s">
        <v>8219</v>
      </c>
      <c r="H2982">
        <v>1440381600</v>
      </c>
      <c r="I2982" s="9">
        <f t="shared" si="184"/>
        <v>42240.083333333328</v>
      </c>
      <c r="J2982">
        <v>1438639130</v>
      </c>
      <c r="K2982" s="9">
        <f t="shared" si="185"/>
        <v>42219.915856481486</v>
      </c>
      <c r="L2982" t="b">
        <v>0</v>
      </c>
      <c r="M2982">
        <v>24</v>
      </c>
      <c r="N2982" t="b">
        <v>1</v>
      </c>
      <c r="O2982" t="s">
        <v>8271</v>
      </c>
      <c r="P2982" s="5">
        <f t="shared" si="186"/>
        <v>109.16666666666666</v>
      </c>
      <c r="Q2982" s="13" t="s">
        <v>8246</v>
      </c>
      <c r="R2982" s="15">
        <f t="shared" si="187"/>
        <v>136.45833333333334</v>
      </c>
      <c r="S2982" t="s">
        <v>8317</v>
      </c>
      <c r="T2982" t="s">
        <v>8318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13" t="s">
        <v>8241</v>
      </c>
      <c r="E2983">
        <v>4000</v>
      </c>
      <c r="F2983">
        <v>5157</v>
      </c>
      <c r="G2983" t="s">
        <v>8219</v>
      </c>
      <c r="H2983">
        <v>1443014756</v>
      </c>
      <c r="I2983" s="9">
        <f t="shared" si="184"/>
        <v>42270.559675925921</v>
      </c>
      <c r="J2983">
        <v>1439126756</v>
      </c>
      <c r="K2983" s="9">
        <f t="shared" si="185"/>
        <v>42225.559675925921</v>
      </c>
      <c r="L2983" t="b">
        <v>1</v>
      </c>
      <c r="M2983">
        <v>97</v>
      </c>
      <c r="N2983" t="b">
        <v>1</v>
      </c>
      <c r="O2983" t="s">
        <v>8303</v>
      </c>
      <c r="P2983" s="5">
        <f t="shared" si="186"/>
        <v>128.92500000000001</v>
      </c>
      <c r="Q2983" s="13" t="s">
        <v>8249</v>
      </c>
      <c r="R2983" s="15">
        <f t="shared" si="187"/>
        <v>53.164948453608247</v>
      </c>
      <c r="S2983" t="s">
        <v>8317</v>
      </c>
      <c r="T2983" t="s">
        <v>8357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13" t="s">
        <v>8225</v>
      </c>
      <c r="E2984">
        <v>5000</v>
      </c>
      <c r="F2984">
        <v>5103</v>
      </c>
      <c r="G2984" t="s">
        <v>8219</v>
      </c>
      <c r="H2984">
        <v>1455208143</v>
      </c>
      <c r="I2984" s="9">
        <f t="shared" si="184"/>
        <v>42411.686840277776</v>
      </c>
      <c r="J2984">
        <v>1452616143</v>
      </c>
      <c r="K2984" s="9">
        <f t="shared" si="185"/>
        <v>42381.686840277776</v>
      </c>
      <c r="L2984" t="b">
        <v>1</v>
      </c>
      <c r="M2984">
        <v>59</v>
      </c>
      <c r="N2984" t="b">
        <v>1</v>
      </c>
      <c r="O2984" t="s">
        <v>8303</v>
      </c>
      <c r="P2984" s="5">
        <f t="shared" si="186"/>
        <v>102.06</v>
      </c>
      <c r="Q2984" s="13" t="s">
        <v>8247</v>
      </c>
      <c r="R2984" s="15">
        <f t="shared" si="187"/>
        <v>86.491525423728817</v>
      </c>
      <c r="S2984" t="s">
        <v>8317</v>
      </c>
      <c r="T2984" t="s">
        <v>8357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13" t="s">
        <v>8224</v>
      </c>
      <c r="E2985">
        <v>116000</v>
      </c>
      <c r="F2985">
        <v>169985.91</v>
      </c>
      <c r="G2985" t="s">
        <v>8219</v>
      </c>
      <c r="H2985">
        <v>1415722236</v>
      </c>
      <c r="I2985" s="9">
        <f t="shared" si="184"/>
        <v>41954.674027777779</v>
      </c>
      <c r="J2985">
        <v>1410534636</v>
      </c>
      <c r="K2985" s="9">
        <f t="shared" si="185"/>
        <v>41894.632361111115</v>
      </c>
      <c r="L2985" t="b">
        <v>1</v>
      </c>
      <c r="M2985">
        <v>1095</v>
      </c>
      <c r="N2985" t="b">
        <v>1</v>
      </c>
      <c r="O2985" t="s">
        <v>8303</v>
      </c>
      <c r="P2985" s="5">
        <f t="shared" si="186"/>
        <v>146.53957758620692</v>
      </c>
      <c r="Q2985" s="13" t="s">
        <v>8246</v>
      </c>
      <c r="R2985" s="15">
        <f t="shared" si="187"/>
        <v>155.23827397260274</v>
      </c>
      <c r="S2985" t="s">
        <v>8317</v>
      </c>
      <c r="T2985" t="s">
        <v>8357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13" t="s">
        <v>8224</v>
      </c>
      <c r="E2986">
        <v>25000</v>
      </c>
      <c r="F2986">
        <v>25088</v>
      </c>
      <c r="G2986" t="s">
        <v>8219</v>
      </c>
      <c r="H2986">
        <v>1472020881</v>
      </c>
      <c r="I2986" s="9">
        <f t="shared" si="184"/>
        <v>42606.278715277775</v>
      </c>
      <c r="J2986">
        <v>1469428881</v>
      </c>
      <c r="K2986" s="9">
        <f t="shared" si="185"/>
        <v>42576.278715277775</v>
      </c>
      <c r="L2986" t="b">
        <v>1</v>
      </c>
      <c r="M2986">
        <v>218</v>
      </c>
      <c r="N2986" t="b">
        <v>1</v>
      </c>
      <c r="O2986" t="s">
        <v>8303</v>
      </c>
      <c r="P2986" s="5">
        <f t="shared" si="186"/>
        <v>100.352</v>
      </c>
      <c r="Q2986" s="13" t="s">
        <v>8246</v>
      </c>
      <c r="R2986" s="15">
        <f t="shared" si="187"/>
        <v>115.08256880733946</v>
      </c>
      <c r="S2986" t="s">
        <v>8317</v>
      </c>
      <c r="T2986" t="s">
        <v>8357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13" t="s">
        <v>8228</v>
      </c>
      <c r="E2987">
        <v>10000</v>
      </c>
      <c r="F2987">
        <v>12165</v>
      </c>
      <c r="G2987" t="s">
        <v>8219</v>
      </c>
      <c r="H2987">
        <v>1477886400</v>
      </c>
      <c r="I2987" s="9">
        <f t="shared" si="184"/>
        <v>42674.166666666672</v>
      </c>
      <c r="J2987">
        <v>1476228128</v>
      </c>
      <c r="K2987" s="9">
        <f t="shared" si="185"/>
        <v>42654.973703703698</v>
      </c>
      <c r="L2987" t="b">
        <v>0</v>
      </c>
      <c r="M2987">
        <v>111</v>
      </c>
      <c r="N2987" t="b">
        <v>1</v>
      </c>
      <c r="O2987" t="s">
        <v>8303</v>
      </c>
      <c r="P2987" s="5">
        <f t="shared" si="186"/>
        <v>121.64999999999999</v>
      </c>
      <c r="Q2987" s="13" t="s">
        <v>8250</v>
      </c>
      <c r="R2987" s="15">
        <f t="shared" si="187"/>
        <v>109.5945945945946</v>
      </c>
      <c r="S2987" t="s">
        <v>8317</v>
      </c>
      <c r="T2987" t="s">
        <v>8357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13" t="s">
        <v>8225</v>
      </c>
      <c r="E2988">
        <v>2400</v>
      </c>
      <c r="F2988">
        <v>2532</v>
      </c>
      <c r="G2988" t="s">
        <v>8219</v>
      </c>
      <c r="H2988">
        <v>1462100406</v>
      </c>
      <c r="I2988" s="9">
        <f t="shared" si="184"/>
        <v>42491.458402777775</v>
      </c>
      <c r="J2988">
        <v>1456920006</v>
      </c>
      <c r="K2988" s="9">
        <f t="shared" si="185"/>
        <v>42431.500069444446</v>
      </c>
      <c r="L2988" t="b">
        <v>0</v>
      </c>
      <c r="M2988">
        <v>56</v>
      </c>
      <c r="N2988" t="b">
        <v>1</v>
      </c>
      <c r="O2988" t="s">
        <v>8303</v>
      </c>
      <c r="P2988" s="5">
        <f t="shared" si="186"/>
        <v>105.5</v>
      </c>
      <c r="Q2988" s="13" t="s">
        <v>8247</v>
      </c>
      <c r="R2988" s="15">
        <f t="shared" si="187"/>
        <v>45.214285714285715</v>
      </c>
      <c r="S2988" t="s">
        <v>8317</v>
      </c>
      <c r="T2988" t="s">
        <v>8357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13" t="s">
        <v>8224</v>
      </c>
      <c r="E2989">
        <v>25000</v>
      </c>
      <c r="F2989">
        <v>27600.2</v>
      </c>
      <c r="G2989" t="s">
        <v>8219</v>
      </c>
      <c r="H2989">
        <v>1476316800</v>
      </c>
      <c r="I2989" s="9">
        <f t="shared" si="184"/>
        <v>42656</v>
      </c>
      <c r="J2989">
        <v>1473837751</v>
      </c>
      <c r="K2989" s="9">
        <f t="shared" si="185"/>
        <v>42627.307303240741</v>
      </c>
      <c r="L2989" t="b">
        <v>0</v>
      </c>
      <c r="M2989">
        <v>265</v>
      </c>
      <c r="N2989" t="b">
        <v>1</v>
      </c>
      <c r="O2989" t="s">
        <v>8303</v>
      </c>
      <c r="P2989" s="5">
        <f t="shared" si="186"/>
        <v>110.4008</v>
      </c>
      <c r="Q2989" s="13" t="s">
        <v>8246</v>
      </c>
      <c r="R2989" s="15">
        <f t="shared" si="187"/>
        <v>104.15169811320754</v>
      </c>
      <c r="S2989" t="s">
        <v>8317</v>
      </c>
      <c r="T2989" t="s">
        <v>8357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13" t="s">
        <v>8225</v>
      </c>
      <c r="E2990">
        <v>1000</v>
      </c>
      <c r="F2990">
        <v>1000</v>
      </c>
      <c r="G2990" t="s">
        <v>8219</v>
      </c>
      <c r="H2990">
        <v>1466412081</v>
      </c>
      <c r="I2990" s="9">
        <f t="shared" si="184"/>
        <v>42541.362048611118</v>
      </c>
      <c r="J2990">
        <v>1463820081</v>
      </c>
      <c r="K2990" s="9">
        <f t="shared" si="185"/>
        <v>42511.362048611118</v>
      </c>
      <c r="L2990" t="b">
        <v>0</v>
      </c>
      <c r="M2990">
        <v>28</v>
      </c>
      <c r="N2990" t="b">
        <v>1</v>
      </c>
      <c r="O2990" t="s">
        <v>8303</v>
      </c>
      <c r="P2990" s="5">
        <f t="shared" si="186"/>
        <v>100</v>
      </c>
      <c r="Q2990" s="13" t="s">
        <v>8247</v>
      </c>
      <c r="R2990" s="15">
        <f t="shared" si="187"/>
        <v>35.714285714285715</v>
      </c>
      <c r="S2990" t="s">
        <v>8317</v>
      </c>
      <c r="T2990" t="s">
        <v>8357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13" t="s">
        <v>8224</v>
      </c>
      <c r="E2991">
        <v>20000</v>
      </c>
      <c r="F2991">
        <v>35307</v>
      </c>
      <c r="G2991" t="s">
        <v>8219</v>
      </c>
      <c r="H2991">
        <v>1450673940</v>
      </c>
      <c r="I2991" s="9">
        <f t="shared" si="184"/>
        <v>42359.207638888889</v>
      </c>
      <c r="J2991">
        <v>1448756962</v>
      </c>
      <c r="K2991" s="9">
        <f t="shared" si="185"/>
        <v>42337.02039351852</v>
      </c>
      <c r="L2991" t="b">
        <v>0</v>
      </c>
      <c r="M2991">
        <v>364</v>
      </c>
      <c r="N2991" t="b">
        <v>1</v>
      </c>
      <c r="O2991" t="s">
        <v>8303</v>
      </c>
      <c r="P2991" s="5">
        <f t="shared" si="186"/>
        <v>176.535</v>
      </c>
      <c r="Q2991" s="13" t="s">
        <v>8246</v>
      </c>
      <c r="R2991" s="15">
        <f t="shared" si="187"/>
        <v>96.997252747252745</v>
      </c>
      <c r="S2991" t="s">
        <v>8317</v>
      </c>
      <c r="T2991" t="s">
        <v>8357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13" t="s">
        <v>8224</v>
      </c>
      <c r="E2992">
        <v>10000</v>
      </c>
      <c r="F2992">
        <v>10000</v>
      </c>
      <c r="G2992" t="s">
        <v>8219</v>
      </c>
      <c r="H2992">
        <v>1452174420</v>
      </c>
      <c r="I2992" s="9">
        <f t="shared" si="184"/>
        <v>42376.57430555555</v>
      </c>
      <c r="J2992">
        <v>1449150420</v>
      </c>
      <c r="K2992" s="9">
        <f t="shared" si="185"/>
        <v>42341.57430555555</v>
      </c>
      <c r="L2992" t="b">
        <v>0</v>
      </c>
      <c r="M2992">
        <v>27</v>
      </c>
      <c r="N2992" t="b">
        <v>1</v>
      </c>
      <c r="O2992" t="s">
        <v>8303</v>
      </c>
      <c r="P2992" s="5">
        <f t="shared" si="186"/>
        <v>100</v>
      </c>
      <c r="Q2992" s="13" t="s">
        <v>8246</v>
      </c>
      <c r="R2992" s="15">
        <f t="shared" si="187"/>
        <v>370.37037037037038</v>
      </c>
      <c r="S2992" t="s">
        <v>8317</v>
      </c>
      <c r="T2992" t="s">
        <v>8357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13" t="s">
        <v>8224</v>
      </c>
      <c r="E2993">
        <v>8500</v>
      </c>
      <c r="F2993">
        <v>8780</v>
      </c>
      <c r="G2993" t="s">
        <v>8219</v>
      </c>
      <c r="H2993">
        <v>1485547530</v>
      </c>
      <c r="I2993" s="9">
        <f t="shared" si="184"/>
        <v>42762.837152777778</v>
      </c>
      <c r="J2993">
        <v>1483646730</v>
      </c>
      <c r="K2993" s="9">
        <f t="shared" si="185"/>
        <v>42740.837152777778</v>
      </c>
      <c r="L2993" t="b">
        <v>0</v>
      </c>
      <c r="M2993">
        <v>93</v>
      </c>
      <c r="N2993" t="b">
        <v>1</v>
      </c>
      <c r="O2993" t="s">
        <v>8303</v>
      </c>
      <c r="P2993" s="5">
        <f t="shared" si="186"/>
        <v>103.29411764705883</v>
      </c>
      <c r="Q2993" s="13" t="s">
        <v>8246</v>
      </c>
      <c r="R2993" s="15">
        <f t="shared" si="187"/>
        <v>94.408602150537632</v>
      </c>
      <c r="S2993" t="s">
        <v>8317</v>
      </c>
      <c r="T2993" t="s">
        <v>8357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13" t="s">
        <v>8224</v>
      </c>
      <c r="E2994">
        <v>3000</v>
      </c>
      <c r="F2994">
        <v>3135</v>
      </c>
      <c r="G2994" t="s">
        <v>8219</v>
      </c>
      <c r="H2994">
        <v>1476037510</v>
      </c>
      <c r="I2994" s="9">
        <f t="shared" si="184"/>
        <v>42652.767476851848</v>
      </c>
      <c r="J2994">
        <v>1473445510</v>
      </c>
      <c r="K2994" s="9">
        <f t="shared" si="185"/>
        <v>42622.767476851848</v>
      </c>
      <c r="L2994" t="b">
        <v>0</v>
      </c>
      <c r="M2994">
        <v>64</v>
      </c>
      <c r="N2994" t="b">
        <v>1</v>
      </c>
      <c r="O2994" t="s">
        <v>8303</v>
      </c>
      <c r="P2994" s="5">
        <f t="shared" si="186"/>
        <v>104.5</v>
      </c>
      <c r="Q2994" s="13" t="s">
        <v>8246</v>
      </c>
      <c r="R2994" s="15">
        <f t="shared" si="187"/>
        <v>48.984375</v>
      </c>
      <c r="S2994" t="s">
        <v>8317</v>
      </c>
      <c r="T2994" t="s">
        <v>8357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13" t="s">
        <v>8224</v>
      </c>
      <c r="E2995">
        <v>1000</v>
      </c>
      <c r="F2995">
        <v>1003</v>
      </c>
      <c r="G2995" t="s">
        <v>8219</v>
      </c>
      <c r="H2995">
        <v>1455998867</v>
      </c>
      <c r="I2995" s="9">
        <f t="shared" si="184"/>
        <v>42420.838738425926</v>
      </c>
      <c r="J2995">
        <v>1453406867</v>
      </c>
      <c r="K2995" s="9">
        <f t="shared" si="185"/>
        <v>42390.838738425926</v>
      </c>
      <c r="L2995" t="b">
        <v>0</v>
      </c>
      <c r="M2995">
        <v>22</v>
      </c>
      <c r="N2995" t="b">
        <v>1</v>
      </c>
      <c r="O2995" t="s">
        <v>8303</v>
      </c>
      <c r="P2995" s="5">
        <f t="shared" si="186"/>
        <v>100.29999999999998</v>
      </c>
      <c r="Q2995" s="13" t="s">
        <v>8246</v>
      </c>
      <c r="R2995" s="15">
        <f t="shared" si="187"/>
        <v>45.590909090909093</v>
      </c>
      <c r="S2995" t="s">
        <v>8317</v>
      </c>
      <c r="T2995" t="s">
        <v>8357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13" t="s">
        <v>8225</v>
      </c>
      <c r="E2996">
        <v>300</v>
      </c>
      <c r="F2996">
        <v>1373.24</v>
      </c>
      <c r="G2996" t="s">
        <v>8219</v>
      </c>
      <c r="H2996">
        <v>1412335772</v>
      </c>
      <c r="I2996" s="9">
        <f t="shared" si="184"/>
        <v>41915.478842592594</v>
      </c>
      <c r="J2996">
        <v>1409743772</v>
      </c>
      <c r="K2996" s="9">
        <f t="shared" si="185"/>
        <v>41885.478842592594</v>
      </c>
      <c r="L2996" t="b">
        <v>0</v>
      </c>
      <c r="M2996">
        <v>59</v>
      </c>
      <c r="N2996" t="b">
        <v>1</v>
      </c>
      <c r="O2996" t="s">
        <v>8303</v>
      </c>
      <c r="P2996" s="5">
        <f t="shared" si="186"/>
        <v>457.74666666666673</v>
      </c>
      <c r="Q2996" s="13" t="s">
        <v>8247</v>
      </c>
      <c r="R2996" s="15">
        <f t="shared" si="187"/>
        <v>23.275254237288134</v>
      </c>
      <c r="S2996" t="s">
        <v>8317</v>
      </c>
      <c r="T2996" t="s">
        <v>8357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13" t="s">
        <v>8224</v>
      </c>
      <c r="E2997">
        <v>15000</v>
      </c>
      <c r="F2997">
        <v>15744</v>
      </c>
      <c r="G2997" t="s">
        <v>8219</v>
      </c>
      <c r="H2997">
        <v>1484841471</v>
      </c>
      <c r="I2997" s="9">
        <f t="shared" si="184"/>
        <v>42754.665173611109</v>
      </c>
      <c r="J2997">
        <v>1482249471</v>
      </c>
      <c r="K2997" s="9">
        <f t="shared" si="185"/>
        <v>42724.665173611109</v>
      </c>
      <c r="L2997" t="b">
        <v>0</v>
      </c>
      <c r="M2997">
        <v>249</v>
      </c>
      <c r="N2997" t="b">
        <v>1</v>
      </c>
      <c r="O2997" t="s">
        <v>8303</v>
      </c>
      <c r="P2997" s="5">
        <f t="shared" si="186"/>
        <v>104.96000000000001</v>
      </c>
      <c r="Q2997" s="13" t="s">
        <v>8246</v>
      </c>
      <c r="R2997" s="15">
        <f t="shared" si="187"/>
        <v>63.2289156626506</v>
      </c>
      <c r="S2997" t="s">
        <v>8317</v>
      </c>
      <c r="T2997" t="s">
        <v>8357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13" t="s">
        <v>8224</v>
      </c>
      <c r="E2998">
        <v>35000</v>
      </c>
      <c r="F2998">
        <v>60180</v>
      </c>
      <c r="G2998" t="s">
        <v>8219</v>
      </c>
      <c r="H2998">
        <v>1432677240</v>
      </c>
      <c r="I2998" s="9">
        <f t="shared" si="184"/>
        <v>42150.912500000006</v>
      </c>
      <c r="J2998">
        <v>1427493240</v>
      </c>
      <c r="K2998" s="9">
        <f t="shared" si="185"/>
        <v>42090.912500000006</v>
      </c>
      <c r="L2998" t="b">
        <v>0</v>
      </c>
      <c r="M2998">
        <v>392</v>
      </c>
      <c r="N2998" t="b">
        <v>1</v>
      </c>
      <c r="O2998" t="s">
        <v>8303</v>
      </c>
      <c r="P2998" s="5">
        <f t="shared" si="186"/>
        <v>171.94285714285715</v>
      </c>
      <c r="Q2998" s="13" t="s">
        <v>8246</v>
      </c>
      <c r="R2998" s="15">
        <f t="shared" si="187"/>
        <v>153.5204081632653</v>
      </c>
      <c r="S2998" t="s">
        <v>8317</v>
      </c>
      <c r="T2998" t="s">
        <v>8357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13" t="s">
        <v>8224</v>
      </c>
      <c r="E2999">
        <v>10000</v>
      </c>
      <c r="F2999">
        <v>10373</v>
      </c>
      <c r="G2999" t="s">
        <v>8219</v>
      </c>
      <c r="H2999">
        <v>1488171540</v>
      </c>
      <c r="I2999" s="9">
        <f t="shared" si="184"/>
        <v>42793.207638888889</v>
      </c>
      <c r="J2999">
        <v>1486661793</v>
      </c>
      <c r="K2999" s="9">
        <f t="shared" si="185"/>
        <v>42775.733715277776</v>
      </c>
      <c r="L2999" t="b">
        <v>0</v>
      </c>
      <c r="M2999">
        <v>115</v>
      </c>
      <c r="N2999" t="b">
        <v>1</v>
      </c>
      <c r="O2999" t="s">
        <v>8303</v>
      </c>
      <c r="P2999" s="5">
        <f t="shared" si="186"/>
        <v>103.73000000000002</v>
      </c>
      <c r="Q2999" s="13" t="s">
        <v>8246</v>
      </c>
      <c r="R2999" s="15">
        <f t="shared" si="187"/>
        <v>90.2</v>
      </c>
      <c r="S2999" t="s">
        <v>8317</v>
      </c>
      <c r="T2999" t="s">
        <v>8357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13" t="s">
        <v>8224</v>
      </c>
      <c r="E3000">
        <v>50000</v>
      </c>
      <c r="F3000">
        <v>51514.5</v>
      </c>
      <c r="G3000" t="s">
        <v>8219</v>
      </c>
      <c r="H3000">
        <v>1402892700</v>
      </c>
      <c r="I3000" s="9">
        <f t="shared" si="184"/>
        <v>41806.184027777781</v>
      </c>
      <c r="J3000">
        <v>1400474329</v>
      </c>
      <c r="K3000" s="9">
        <f t="shared" si="185"/>
        <v>41778.193622685183</v>
      </c>
      <c r="L3000" t="b">
        <v>0</v>
      </c>
      <c r="M3000">
        <v>433</v>
      </c>
      <c r="N3000" t="b">
        <v>1</v>
      </c>
      <c r="O3000" t="s">
        <v>8303</v>
      </c>
      <c r="P3000" s="5">
        <f t="shared" si="186"/>
        <v>103.029</v>
      </c>
      <c r="Q3000" s="13" t="s">
        <v>8246</v>
      </c>
      <c r="R3000" s="15">
        <f t="shared" si="187"/>
        <v>118.97113163972287</v>
      </c>
      <c r="S3000" t="s">
        <v>8317</v>
      </c>
      <c r="T3000" t="s">
        <v>8357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13" t="s">
        <v>8224</v>
      </c>
      <c r="E3001">
        <v>1350</v>
      </c>
      <c r="F3001">
        <v>1605</v>
      </c>
      <c r="G3001" t="s">
        <v>8219</v>
      </c>
      <c r="H3001">
        <v>1488333600</v>
      </c>
      <c r="I3001" s="9">
        <f t="shared" si="184"/>
        <v>42795.083333333328</v>
      </c>
      <c r="J3001">
        <v>1487094360</v>
      </c>
      <c r="K3001" s="9">
        <f t="shared" si="185"/>
        <v>42780.740277777775</v>
      </c>
      <c r="L3001" t="b">
        <v>0</v>
      </c>
      <c r="M3001">
        <v>20</v>
      </c>
      <c r="N3001" t="b">
        <v>1</v>
      </c>
      <c r="O3001" t="s">
        <v>8303</v>
      </c>
      <c r="P3001" s="5">
        <f t="shared" si="186"/>
        <v>118.88888888888889</v>
      </c>
      <c r="Q3001" s="13" t="s">
        <v>8246</v>
      </c>
      <c r="R3001" s="15">
        <f t="shared" si="187"/>
        <v>80.25</v>
      </c>
      <c r="S3001" t="s">
        <v>8317</v>
      </c>
      <c r="T3001" t="s">
        <v>8357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13" t="s">
        <v>8224</v>
      </c>
      <c r="E3002">
        <v>500</v>
      </c>
      <c r="F3002">
        <v>500</v>
      </c>
      <c r="G3002" t="s">
        <v>8219</v>
      </c>
      <c r="H3002">
        <v>1485885600</v>
      </c>
      <c r="I3002" s="9">
        <f t="shared" si="184"/>
        <v>42766.75</v>
      </c>
      <c r="J3002">
        <v>1484682670</v>
      </c>
      <c r="K3002" s="9">
        <f t="shared" si="185"/>
        <v>42752.827199074076</v>
      </c>
      <c r="L3002" t="b">
        <v>0</v>
      </c>
      <c r="M3002">
        <v>8</v>
      </c>
      <c r="N3002" t="b">
        <v>1</v>
      </c>
      <c r="O3002" t="s">
        <v>8303</v>
      </c>
      <c r="P3002" s="5">
        <f t="shared" si="186"/>
        <v>100</v>
      </c>
      <c r="Q3002" s="13" t="s">
        <v>8246</v>
      </c>
      <c r="R3002" s="15">
        <f t="shared" si="187"/>
        <v>62.5</v>
      </c>
      <c r="S3002" t="s">
        <v>8317</v>
      </c>
      <c r="T3002" t="s">
        <v>8357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13" t="s">
        <v>8224</v>
      </c>
      <c r="E3003">
        <v>7214</v>
      </c>
      <c r="F3003">
        <v>22991.01</v>
      </c>
      <c r="G3003" t="s">
        <v>8219</v>
      </c>
      <c r="H3003">
        <v>1468445382</v>
      </c>
      <c r="I3003" s="9">
        <f t="shared" si="184"/>
        <v>42564.895625000005</v>
      </c>
      <c r="J3003">
        <v>1465853382</v>
      </c>
      <c r="K3003" s="9">
        <f t="shared" si="185"/>
        <v>42534.895625000005</v>
      </c>
      <c r="L3003" t="b">
        <v>0</v>
      </c>
      <c r="M3003">
        <v>175</v>
      </c>
      <c r="N3003" t="b">
        <v>1</v>
      </c>
      <c r="O3003" t="s">
        <v>8303</v>
      </c>
      <c r="P3003" s="5">
        <f t="shared" si="186"/>
        <v>318.69988910451895</v>
      </c>
      <c r="Q3003" s="13" t="s">
        <v>8246</v>
      </c>
      <c r="R3003" s="15">
        <f t="shared" si="187"/>
        <v>131.37719999999999</v>
      </c>
      <c r="S3003" t="s">
        <v>8317</v>
      </c>
      <c r="T3003" t="s">
        <v>8357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13" t="s">
        <v>8224</v>
      </c>
      <c r="E3004">
        <v>7000</v>
      </c>
      <c r="F3004">
        <v>7595.43</v>
      </c>
      <c r="G3004" t="s">
        <v>8219</v>
      </c>
      <c r="H3004">
        <v>1356552252</v>
      </c>
      <c r="I3004" s="9">
        <f t="shared" si="184"/>
        <v>41269.83625</v>
      </c>
      <c r="J3004">
        <v>1353960252</v>
      </c>
      <c r="K3004" s="9">
        <f t="shared" si="185"/>
        <v>41239.83625</v>
      </c>
      <c r="L3004" t="b">
        <v>0</v>
      </c>
      <c r="M3004">
        <v>104</v>
      </c>
      <c r="N3004" t="b">
        <v>1</v>
      </c>
      <c r="O3004" t="s">
        <v>8303</v>
      </c>
      <c r="P3004" s="5">
        <f t="shared" si="186"/>
        <v>108.50614285714286</v>
      </c>
      <c r="Q3004" s="13" t="s">
        <v>8246</v>
      </c>
      <c r="R3004" s="15">
        <f t="shared" si="187"/>
        <v>73.032980769230775</v>
      </c>
      <c r="S3004" t="s">
        <v>8317</v>
      </c>
      <c r="T3004" t="s">
        <v>8357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13" t="s">
        <v>8224</v>
      </c>
      <c r="E3005">
        <v>3000</v>
      </c>
      <c r="F3005">
        <v>3035</v>
      </c>
      <c r="G3005" t="s">
        <v>8219</v>
      </c>
      <c r="H3005">
        <v>1456811940</v>
      </c>
      <c r="I3005" s="9">
        <f t="shared" si="184"/>
        <v>42430.249305555553</v>
      </c>
      <c r="J3005">
        <v>1454098976</v>
      </c>
      <c r="K3005" s="9">
        <f t="shared" si="185"/>
        <v>42398.849259259259</v>
      </c>
      <c r="L3005" t="b">
        <v>0</v>
      </c>
      <c r="M3005">
        <v>17</v>
      </c>
      <c r="N3005" t="b">
        <v>1</v>
      </c>
      <c r="O3005" t="s">
        <v>8303</v>
      </c>
      <c r="P3005" s="5">
        <f t="shared" si="186"/>
        <v>101.16666666666667</v>
      </c>
      <c r="Q3005" s="13" t="s">
        <v>8246</v>
      </c>
      <c r="R3005" s="15">
        <f t="shared" si="187"/>
        <v>178.52941176470588</v>
      </c>
      <c r="S3005" t="s">
        <v>8317</v>
      </c>
      <c r="T3005" t="s">
        <v>8357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13" t="s">
        <v>8224</v>
      </c>
      <c r="E3006">
        <v>40000</v>
      </c>
      <c r="F3006">
        <v>45126</v>
      </c>
      <c r="G3006" t="s">
        <v>8219</v>
      </c>
      <c r="H3006">
        <v>1416089324</v>
      </c>
      <c r="I3006" s="9">
        <f t="shared" si="184"/>
        <v>41958.922731481478</v>
      </c>
      <c r="J3006">
        <v>1413493724</v>
      </c>
      <c r="K3006" s="9">
        <f t="shared" si="185"/>
        <v>41928.881064814814</v>
      </c>
      <c r="L3006" t="b">
        <v>0</v>
      </c>
      <c r="M3006">
        <v>277</v>
      </c>
      <c r="N3006" t="b">
        <v>1</v>
      </c>
      <c r="O3006" t="s">
        <v>8303</v>
      </c>
      <c r="P3006" s="5">
        <f t="shared" si="186"/>
        <v>112.815</v>
      </c>
      <c r="Q3006" s="13" t="s">
        <v>8246</v>
      </c>
      <c r="R3006" s="15">
        <f t="shared" si="187"/>
        <v>162.90974729241879</v>
      </c>
      <c r="S3006" t="s">
        <v>8317</v>
      </c>
      <c r="T3006" t="s">
        <v>8357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13" t="s">
        <v>8224</v>
      </c>
      <c r="E3007">
        <v>10600</v>
      </c>
      <c r="F3007">
        <v>12772.6</v>
      </c>
      <c r="G3007" t="s">
        <v>8219</v>
      </c>
      <c r="H3007">
        <v>1412611905</v>
      </c>
      <c r="I3007" s="9">
        <f t="shared" si="184"/>
        <v>41918.674826388888</v>
      </c>
      <c r="J3007">
        <v>1410019905</v>
      </c>
      <c r="K3007" s="9">
        <f t="shared" si="185"/>
        <v>41888.674826388888</v>
      </c>
      <c r="L3007" t="b">
        <v>0</v>
      </c>
      <c r="M3007">
        <v>118</v>
      </c>
      <c r="N3007" t="b">
        <v>1</v>
      </c>
      <c r="O3007" t="s">
        <v>8303</v>
      </c>
      <c r="P3007" s="5">
        <f t="shared" si="186"/>
        <v>120.49622641509434</v>
      </c>
      <c r="Q3007" s="13" t="s">
        <v>8246</v>
      </c>
      <c r="R3007" s="15">
        <f t="shared" si="187"/>
        <v>108.24237288135593</v>
      </c>
      <c r="S3007" t="s">
        <v>8317</v>
      </c>
      <c r="T3007" t="s">
        <v>8357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13" t="s">
        <v>8229</v>
      </c>
      <c r="E3008">
        <v>8000</v>
      </c>
      <c r="F3008">
        <v>8620</v>
      </c>
      <c r="G3008" t="s">
        <v>8219</v>
      </c>
      <c r="H3008">
        <v>1418580591</v>
      </c>
      <c r="I3008" s="9">
        <f t="shared" si="184"/>
        <v>41987.756840277783</v>
      </c>
      <c r="J3008">
        <v>1415988591</v>
      </c>
      <c r="K3008" s="9">
        <f t="shared" si="185"/>
        <v>41957.756840277783</v>
      </c>
      <c r="L3008" t="b">
        <v>0</v>
      </c>
      <c r="M3008">
        <v>97</v>
      </c>
      <c r="N3008" t="b">
        <v>1</v>
      </c>
      <c r="O3008" t="s">
        <v>8303</v>
      </c>
      <c r="P3008" s="5">
        <f t="shared" si="186"/>
        <v>107.74999999999999</v>
      </c>
      <c r="Q3008" s="13" t="s">
        <v>8251</v>
      </c>
      <c r="R3008" s="15">
        <f t="shared" si="187"/>
        <v>88.865979381443296</v>
      </c>
      <c r="S3008" t="s">
        <v>8317</v>
      </c>
      <c r="T3008" t="s">
        <v>8357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13" t="s">
        <v>8224</v>
      </c>
      <c r="E3009">
        <v>600</v>
      </c>
      <c r="F3009">
        <v>1080</v>
      </c>
      <c r="G3009" t="s">
        <v>8219</v>
      </c>
      <c r="H3009">
        <v>1429938683</v>
      </c>
      <c r="I3009" s="9">
        <f t="shared" si="184"/>
        <v>42119.216238425928</v>
      </c>
      <c r="J3009">
        <v>1428124283</v>
      </c>
      <c r="K3009" s="9">
        <f t="shared" si="185"/>
        <v>42098.216238425928</v>
      </c>
      <c r="L3009" t="b">
        <v>0</v>
      </c>
      <c r="M3009">
        <v>20</v>
      </c>
      <c r="N3009" t="b">
        <v>1</v>
      </c>
      <c r="O3009" t="s">
        <v>8303</v>
      </c>
      <c r="P3009" s="5">
        <f t="shared" si="186"/>
        <v>180</v>
      </c>
      <c r="Q3009" s="13" t="s">
        <v>8246</v>
      </c>
      <c r="R3009" s="15">
        <f t="shared" si="187"/>
        <v>54</v>
      </c>
      <c r="S3009" t="s">
        <v>8317</v>
      </c>
      <c r="T3009" t="s">
        <v>8357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13" t="s">
        <v>8224</v>
      </c>
      <c r="E3010">
        <v>3000</v>
      </c>
      <c r="F3010">
        <v>3035</v>
      </c>
      <c r="G3010" t="s">
        <v>8219</v>
      </c>
      <c r="H3010">
        <v>1453352719</v>
      </c>
      <c r="I3010" s="9">
        <f t="shared" ref="I3010:I3073" si="188">(((H3010/60)/60)/24)+DATE(1970,1,1)</f>
        <v>42390.212025462963</v>
      </c>
      <c r="J3010">
        <v>1450760719</v>
      </c>
      <c r="K3010" s="9">
        <f t="shared" ref="K3010:K3073" si="189">(((J3010/60)/60)/24)+DATE(1970,1,1)</f>
        <v>42360.212025462963</v>
      </c>
      <c r="L3010" t="b">
        <v>0</v>
      </c>
      <c r="M3010">
        <v>26</v>
      </c>
      <c r="N3010" t="b">
        <v>1</v>
      </c>
      <c r="O3010" t="s">
        <v>8303</v>
      </c>
      <c r="P3010" s="5">
        <f t="shared" ref="P3010:P3073" si="190">F3010/E3010*100</f>
        <v>101.16666666666667</v>
      </c>
      <c r="Q3010" s="13" t="s">
        <v>8246</v>
      </c>
      <c r="R3010" s="15">
        <f t="shared" ref="R3010:R3073" si="191">IF(M3010&gt;0,F3010/M3010,"0")</f>
        <v>116.73076923076923</v>
      </c>
      <c r="S3010" t="s">
        <v>8317</v>
      </c>
      <c r="T3010" t="s">
        <v>8357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13" t="s">
        <v>8224</v>
      </c>
      <c r="E3011">
        <v>25000</v>
      </c>
      <c r="F3011">
        <v>29939</v>
      </c>
      <c r="G3011" t="s">
        <v>8219</v>
      </c>
      <c r="H3011">
        <v>1417012840</v>
      </c>
      <c r="I3011" s="9">
        <f t="shared" si="188"/>
        <v>41969.611574074079</v>
      </c>
      <c r="J3011">
        <v>1414417240</v>
      </c>
      <c r="K3011" s="9">
        <f t="shared" si="189"/>
        <v>41939.569907407407</v>
      </c>
      <c r="L3011" t="b">
        <v>0</v>
      </c>
      <c r="M3011">
        <v>128</v>
      </c>
      <c r="N3011" t="b">
        <v>1</v>
      </c>
      <c r="O3011" t="s">
        <v>8303</v>
      </c>
      <c r="P3011" s="5">
        <f t="shared" si="190"/>
        <v>119.756</v>
      </c>
      <c r="Q3011" s="13" t="s">
        <v>8246</v>
      </c>
      <c r="R3011" s="15">
        <f t="shared" si="191"/>
        <v>233.8984375</v>
      </c>
      <c r="S3011" t="s">
        <v>8317</v>
      </c>
      <c r="T3011" t="s">
        <v>8357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13" t="s">
        <v>8224</v>
      </c>
      <c r="E3012">
        <v>1500</v>
      </c>
      <c r="F3012">
        <v>2370</v>
      </c>
      <c r="G3012" t="s">
        <v>8219</v>
      </c>
      <c r="H3012">
        <v>1424548719</v>
      </c>
      <c r="I3012" s="9">
        <f t="shared" si="188"/>
        <v>42056.832395833335</v>
      </c>
      <c r="J3012">
        <v>1419364719</v>
      </c>
      <c r="K3012" s="9">
        <f t="shared" si="189"/>
        <v>41996.832395833335</v>
      </c>
      <c r="L3012" t="b">
        <v>0</v>
      </c>
      <c r="M3012">
        <v>15</v>
      </c>
      <c r="N3012" t="b">
        <v>1</v>
      </c>
      <c r="O3012" t="s">
        <v>8303</v>
      </c>
      <c r="P3012" s="5">
        <f t="shared" si="190"/>
        <v>158</v>
      </c>
      <c r="Q3012" s="13" t="s">
        <v>8246</v>
      </c>
      <c r="R3012" s="15">
        <f t="shared" si="191"/>
        <v>158</v>
      </c>
      <c r="S3012" t="s">
        <v>8317</v>
      </c>
      <c r="T3012" t="s">
        <v>8357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13" t="s">
        <v>8227</v>
      </c>
      <c r="E3013">
        <v>300</v>
      </c>
      <c r="F3013">
        <v>371</v>
      </c>
      <c r="G3013" t="s">
        <v>8219</v>
      </c>
      <c r="H3013">
        <v>1450911540</v>
      </c>
      <c r="I3013" s="9">
        <f t="shared" si="188"/>
        <v>42361.957638888889</v>
      </c>
      <c r="J3013">
        <v>1448536516</v>
      </c>
      <c r="K3013" s="9">
        <f t="shared" si="189"/>
        <v>42334.468935185185</v>
      </c>
      <c r="L3013" t="b">
        <v>0</v>
      </c>
      <c r="M3013">
        <v>25</v>
      </c>
      <c r="N3013" t="b">
        <v>1</v>
      </c>
      <c r="O3013" t="s">
        <v>8303</v>
      </c>
      <c r="P3013" s="5">
        <f t="shared" si="190"/>
        <v>123.66666666666666</v>
      </c>
      <c r="Q3013" s="13" t="s">
        <v>8249</v>
      </c>
      <c r="R3013" s="15">
        <f t="shared" si="191"/>
        <v>14.84</v>
      </c>
      <c r="S3013" t="s">
        <v>8317</v>
      </c>
      <c r="T3013" t="s">
        <v>8357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13" t="s">
        <v>8224</v>
      </c>
      <c r="E3014">
        <v>4000</v>
      </c>
      <c r="F3014">
        <v>4685</v>
      </c>
      <c r="G3014" t="s">
        <v>8219</v>
      </c>
      <c r="H3014">
        <v>1423587130</v>
      </c>
      <c r="I3014" s="9">
        <f t="shared" si="188"/>
        <v>42045.702893518523</v>
      </c>
      <c r="J3014">
        <v>1421772730</v>
      </c>
      <c r="K3014" s="9">
        <f t="shared" si="189"/>
        <v>42024.702893518523</v>
      </c>
      <c r="L3014" t="b">
        <v>0</v>
      </c>
      <c r="M3014">
        <v>55</v>
      </c>
      <c r="N3014" t="b">
        <v>1</v>
      </c>
      <c r="O3014" t="s">
        <v>8303</v>
      </c>
      <c r="P3014" s="5">
        <f t="shared" si="190"/>
        <v>117.12499999999999</v>
      </c>
      <c r="Q3014" s="13" t="s">
        <v>8246</v>
      </c>
      <c r="R3014" s="15">
        <f t="shared" si="191"/>
        <v>85.181818181818187</v>
      </c>
      <c r="S3014" t="s">
        <v>8317</v>
      </c>
      <c r="T3014" t="s">
        <v>8357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13" t="s">
        <v>8224</v>
      </c>
      <c r="E3015">
        <v>10000</v>
      </c>
      <c r="F3015">
        <v>15696</v>
      </c>
      <c r="G3015" t="s">
        <v>8219</v>
      </c>
      <c r="H3015">
        <v>1434917049</v>
      </c>
      <c r="I3015" s="9">
        <f t="shared" si="188"/>
        <v>42176.836215277777</v>
      </c>
      <c r="J3015">
        <v>1432325049</v>
      </c>
      <c r="K3015" s="9">
        <f t="shared" si="189"/>
        <v>42146.836215277777</v>
      </c>
      <c r="L3015" t="b">
        <v>0</v>
      </c>
      <c r="M3015">
        <v>107</v>
      </c>
      <c r="N3015" t="b">
        <v>1</v>
      </c>
      <c r="O3015" t="s">
        <v>8303</v>
      </c>
      <c r="P3015" s="5">
        <f t="shared" si="190"/>
        <v>156.96</v>
      </c>
      <c r="Q3015" s="13" t="s">
        <v>8246</v>
      </c>
      <c r="R3015" s="15">
        <f t="shared" si="191"/>
        <v>146.69158878504672</v>
      </c>
      <c r="S3015" t="s">
        <v>8317</v>
      </c>
      <c r="T3015" t="s">
        <v>8357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13" t="s">
        <v>8224</v>
      </c>
      <c r="E3016">
        <v>25000</v>
      </c>
      <c r="F3016">
        <v>28276</v>
      </c>
      <c r="G3016" t="s">
        <v>8219</v>
      </c>
      <c r="H3016">
        <v>1415163600</v>
      </c>
      <c r="I3016" s="9">
        <f t="shared" si="188"/>
        <v>41948.208333333336</v>
      </c>
      <c r="J3016">
        <v>1412737080</v>
      </c>
      <c r="K3016" s="9">
        <f t="shared" si="189"/>
        <v>41920.123611111114</v>
      </c>
      <c r="L3016" t="b">
        <v>0</v>
      </c>
      <c r="M3016">
        <v>557</v>
      </c>
      <c r="N3016" t="b">
        <v>1</v>
      </c>
      <c r="O3016" t="s">
        <v>8303</v>
      </c>
      <c r="P3016" s="5">
        <f t="shared" si="190"/>
        <v>113.104</v>
      </c>
      <c r="Q3016" s="13" t="s">
        <v>8246</v>
      </c>
      <c r="R3016" s="15">
        <f t="shared" si="191"/>
        <v>50.764811490125673</v>
      </c>
      <c r="S3016" t="s">
        <v>8317</v>
      </c>
      <c r="T3016" t="s">
        <v>8357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13" t="s">
        <v>8224</v>
      </c>
      <c r="E3017">
        <v>3400</v>
      </c>
      <c r="F3017">
        <v>3508</v>
      </c>
      <c r="G3017" t="s">
        <v>8219</v>
      </c>
      <c r="H3017">
        <v>1402459200</v>
      </c>
      <c r="I3017" s="9">
        <f t="shared" si="188"/>
        <v>41801.166666666664</v>
      </c>
      <c r="J3017">
        <v>1401125238</v>
      </c>
      <c r="K3017" s="9">
        <f t="shared" si="189"/>
        <v>41785.72729166667</v>
      </c>
      <c r="L3017" t="b">
        <v>0</v>
      </c>
      <c r="M3017">
        <v>40</v>
      </c>
      <c r="N3017" t="b">
        <v>1</v>
      </c>
      <c r="O3017" t="s">
        <v>8303</v>
      </c>
      <c r="P3017" s="5">
        <f t="shared" si="190"/>
        <v>103.17647058823529</v>
      </c>
      <c r="Q3017" s="13" t="s">
        <v>8246</v>
      </c>
      <c r="R3017" s="15">
        <f t="shared" si="191"/>
        <v>87.7</v>
      </c>
      <c r="S3017" t="s">
        <v>8317</v>
      </c>
      <c r="T3017" t="s">
        <v>8357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13" t="s">
        <v>8224</v>
      </c>
      <c r="E3018">
        <v>8500</v>
      </c>
      <c r="F3018">
        <v>8722</v>
      </c>
      <c r="G3018" t="s">
        <v>8219</v>
      </c>
      <c r="H3018">
        <v>1405688952</v>
      </c>
      <c r="I3018" s="9">
        <f t="shared" si="188"/>
        <v>41838.548055555555</v>
      </c>
      <c r="J3018">
        <v>1400504952</v>
      </c>
      <c r="K3018" s="9">
        <f t="shared" si="189"/>
        <v>41778.548055555555</v>
      </c>
      <c r="L3018" t="b">
        <v>0</v>
      </c>
      <c r="M3018">
        <v>36</v>
      </c>
      <c r="N3018" t="b">
        <v>1</v>
      </c>
      <c r="O3018" t="s">
        <v>8303</v>
      </c>
      <c r="P3018" s="5">
        <f t="shared" si="190"/>
        <v>102.61176470588236</v>
      </c>
      <c r="Q3018" s="13" t="s">
        <v>8246</v>
      </c>
      <c r="R3018" s="15">
        <f t="shared" si="191"/>
        <v>242.27777777777777</v>
      </c>
      <c r="S3018" t="s">
        <v>8317</v>
      </c>
      <c r="T3018" t="s">
        <v>8357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13" t="s">
        <v>8224</v>
      </c>
      <c r="E3019">
        <v>22000</v>
      </c>
      <c r="F3019">
        <v>23285</v>
      </c>
      <c r="G3019" t="s">
        <v>8219</v>
      </c>
      <c r="H3019">
        <v>1408566243</v>
      </c>
      <c r="I3019" s="9">
        <f t="shared" si="188"/>
        <v>41871.850034722222</v>
      </c>
      <c r="J3019">
        <v>1405974243</v>
      </c>
      <c r="K3019" s="9">
        <f t="shared" si="189"/>
        <v>41841.850034722222</v>
      </c>
      <c r="L3019" t="b">
        <v>0</v>
      </c>
      <c r="M3019">
        <v>159</v>
      </c>
      <c r="N3019" t="b">
        <v>1</v>
      </c>
      <c r="O3019" t="s">
        <v>8303</v>
      </c>
      <c r="P3019" s="5">
        <f t="shared" si="190"/>
        <v>105.84090909090908</v>
      </c>
      <c r="Q3019" s="13" t="s">
        <v>8246</v>
      </c>
      <c r="R3019" s="15">
        <f t="shared" si="191"/>
        <v>146.44654088050314</v>
      </c>
      <c r="S3019" t="s">
        <v>8317</v>
      </c>
      <c r="T3019" t="s">
        <v>8357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13" t="s">
        <v>8230</v>
      </c>
      <c r="E3020">
        <v>4200</v>
      </c>
      <c r="F3020">
        <v>4230</v>
      </c>
      <c r="G3020" t="s">
        <v>8219</v>
      </c>
      <c r="H3020">
        <v>1437429600</v>
      </c>
      <c r="I3020" s="9">
        <f t="shared" si="188"/>
        <v>42205.916666666672</v>
      </c>
      <c r="J3020">
        <v>1433747376</v>
      </c>
      <c r="K3020" s="9">
        <f t="shared" si="189"/>
        <v>42163.29833333334</v>
      </c>
      <c r="L3020" t="b">
        <v>0</v>
      </c>
      <c r="M3020">
        <v>41</v>
      </c>
      <c r="N3020" t="b">
        <v>1</v>
      </c>
      <c r="O3020" t="s">
        <v>8303</v>
      </c>
      <c r="P3020" s="5">
        <f t="shared" si="190"/>
        <v>100.71428571428571</v>
      </c>
      <c r="Q3020" s="13" t="s">
        <v>8249</v>
      </c>
      <c r="R3020" s="15">
        <f t="shared" si="191"/>
        <v>103.17073170731707</v>
      </c>
      <c r="S3020" t="s">
        <v>8317</v>
      </c>
      <c r="T3020" t="s">
        <v>8357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13" t="s">
        <v>8224</v>
      </c>
      <c r="E3021">
        <v>15000</v>
      </c>
      <c r="F3021">
        <v>18185</v>
      </c>
      <c r="G3021" t="s">
        <v>8219</v>
      </c>
      <c r="H3021">
        <v>1401159600</v>
      </c>
      <c r="I3021" s="9">
        <f t="shared" si="188"/>
        <v>41786.125</v>
      </c>
      <c r="J3021">
        <v>1398801620</v>
      </c>
      <c r="K3021" s="9">
        <f t="shared" si="189"/>
        <v>41758.833564814813</v>
      </c>
      <c r="L3021" t="b">
        <v>0</v>
      </c>
      <c r="M3021">
        <v>226</v>
      </c>
      <c r="N3021" t="b">
        <v>1</v>
      </c>
      <c r="O3021" t="s">
        <v>8303</v>
      </c>
      <c r="P3021" s="5">
        <f t="shared" si="190"/>
        <v>121.23333333333332</v>
      </c>
      <c r="Q3021" s="13" t="s">
        <v>8246</v>
      </c>
      <c r="R3021" s="15">
        <f t="shared" si="191"/>
        <v>80.464601769911511</v>
      </c>
      <c r="S3021" t="s">
        <v>8317</v>
      </c>
      <c r="T3021" t="s">
        <v>8357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13" t="s">
        <v>8224</v>
      </c>
      <c r="E3022">
        <v>7000</v>
      </c>
      <c r="F3022">
        <v>7040</v>
      </c>
      <c r="G3022" t="s">
        <v>8219</v>
      </c>
      <c r="H3022">
        <v>1439583533</v>
      </c>
      <c r="I3022" s="9">
        <f t="shared" si="188"/>
        <v>42230.846446759257</v>
      </c>
      <c r="J3022">
        <v>1434399533</v>
      </c>
      <c r="K3022" s="9">
        <f t="shared" si="189"/>
        <v>42170.846446759257</v>
      </c>
      <c r="L3022" t="b">
        <v>0</v>
      </c>
      <c r="M3022">
        <v>30</v>
      </c>
      <c r="N3022" t="b">
        <v>1</v>
      </c>
      <c r="O3022" t="s">
        <v>8303</v>
      </c>
      <c r="P3022" s="5">
        <f t="shared" si="190"/>
        <v>100.57142857142858</v>
      </c>
      <c r="Q3022" s="13" t="s">
        <v>8246</v>
      </c>
      <c r="R3022" s="15">
        <f t="shared" si="191"/>
        <v>234.66666666666666</v>
      </c>
      <c r="S3022" t="s">
        <v>8317</v>
      </c>
      <c r="T3022" t="s">
        <v>8357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13" t="s">
        <v>8224</v>
      </c>
      <c r="E3023">
        <v>4500</v>
      </c>
      <c r="F3023">
        <v>5221</v>
      </c>
      <c r="G3023" t="s">
        <v>8219</v>
      </c>
      <c r="H3023">
        <v>1479794340</v>
      </c>
      <c r="I3023" s="9">
        <f t="shared" si="188"/>
        <v>42696.249305555553</v>
      </c>
      <c r="J3023">
        <v>1476715869</v>
      </c>
      <c r="K3023" s="9">
        <f t="shared" si="189"/>
        <v>42660.618854166663</v>
      </c>
      <c r="L3023" t="b">
        <v>0</v>
      </c>
      <c r="M3023">
        <v>103</v>
      </c>
      <c r="N3023" t="b">
        <v>1</v>
      </c>
      <c r="O3023" t="s">
        <v>8303</v>
      </c>
      <c r="P3023" s="5">
        <f t="shared" si="190"/>
        <v>116.02222222222223</v>
      </c>
      <c r="Q3023" s="13" t="s">
        <v>8246</v>
      </c>
      <c r="R3023" s="15">
        <f t="shared" si="191"/>
        <v>50.689320388349515</v>
      </c>
      <c r="S3023" t="s">
        <v>8317</v>
      </c>
      <c r="T3023" t="s">
        <v>8357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13" t="s">
        <v>8224</v>
      </c>
      <c r="E3024">
        <v>10000</v>
      </c>
      <c r="F3024">
        <v>10088</v>
      </c>
      <c r="G3024" t="s">
        <v>8219</v>
      </c>
      <c r="H3024">
        <v>1472338409</v>
      </c>
      <c r="I3024" s="9">
        <f t="shared" si="188"/>
        <v>42609.95380787037</v>
      </c>
      <c r="J3024">
        <v>1468450409</v>
      </c>
      <c r="K3024" s="9">
        <f t="shared" si="189"/>
        <v>42564.95380787037</v>
      </c>
      <c r="L3024" t="b">
        <v>0</v>
      </c>
      <c r="M3024">
        <v>62</v>
      </c>
      <c r="N3024" t="b">
        <v>1</v>
      </c>
      <c r="O3024" t="s">
        <v>8303</v>
      </c>
      <c r="P3024" s="5">
        <f t="shared" si="190"/>
        <v>100.88</v>
      </c>
      <c r="Q3024" s="13" t="s">
        <v>8246</v>
      </c>
      <c r="R3024" s="15">
        <f t="shared" si="191"/>
        <v>162.70967741935485</v>
      </c>
      <c r="S3024" t="s">
        <v>8317</v>
      </c>
      <c r="T3024" t="s">
        <v>8357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13" t="s">
        <v>8225</v>
      </c>
      <c r="E3025">
        <v>700</v>
      </c>
      <c r="F3025">
        <v>721</v>
      </c>
      <c r="G3025" t="s">
        <v>8219</v>
      </c>
      <c r="H3025">
        <v>1434039186</v>
      </c>
      <c r="I3025" s="9">
        <f t="shared" si="188"/>
        <v>42166.675763888896</v>
      </c>
      <c r="J3025">
        <v>1430151186</v>
      </c>
      <c r="K3025" s="9">
        <f t="shared" si="189"/>
        <v>42121.675763888896</v>
      </c>
      <c r="L3025" t="b">
        <v>0</v>
      </c>
      <c r="M3025">
        <v>6</v>
      </c>
      <c r="N3025" t="b">
        <v>1</v>
      </c>
      <c r="O3025" t="s">
        <v>8303</v>
      </c>
      <c r="P3025" s="5">
        <f t="shared" si="190"/>
        <v>103</v>
      </c>
      <c r="Q3025" s="13" t="s">
        <v>8247</v>
      </c>
      <c r="R3025" s="15">
        <f t="shared" si="191"/>
        <v>120.16666666666667</v>
      </c>
      <c r="S3025" t="s">
        <v>8317</v>
      </c>
      <c r="T3025" t="s">
        <v>8357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13" t="s">
        <v>8224</v>
      </c>
      <c r="E3026">
        <v>5000</v>
      </c>
      <c r="F3026">
        <v>12321</v>
      </c>
      <c r="G3026" t="s">
        <v>8219</v>
      </c>
      <c r="H3026">
        <v>1349567475</v>
      </c>
      <c r="I3026" s="9">
        <f t="shared" si="188"/>
        <v>41188.993923611109</v>
      </c>
      <c r="J3026">
        <v>1346975475</v>
      </c>
      <c r="K3026" s="9">
        <f t="shared" si="189"/>
        <v>41158.993923611109</v>
      </c>
      <c r="L3026" t="b">
        <v>0</v>
      </c>
      <c r="M3026">
        <v>182</v>
      </c>
      <c r="N3026" t="b">
        <v>1</v>
      </c>
      <c r="O3026" t="s">
        <v>8303</v>
      </c>
      <c r="P3026" s="5">
        <f t="shared" si="190"/>
        <v>246.42</v>
      </c>
      <c r="Q3026" s="13" t="s">
        <v>8246</v>
      </c>
      <c r="R3026" s="15">
        <f t="shared" si="191"/>
        <v>67.697802197802204</v>
      </c>
      <c r="S3026" t="s">
        <v>8317</v>
      </c>
      <c r="T3026" t="s">
        <v>8357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13" t="s">
        <v>8225</v>
      </c>
      <c r="E3027">
        <v>2500</v>
      </c>
      <c r="F3027">
        <v>7555</v>
      </c>
      <c r="G3027" t="s">
        <v>8219</v>
      </c>
      <c r="H3027">
        <v>1401465600</v>
      </c>
      <c r="I3027" s="9">
        <f t="shared" si="188"/>
        <v>41789.666666666664</v>
      </c>
      <c r="J3027">
        <v>1399032813</v>
      </c>
      <c r="K3027" s="9">
        <f t="shared" si="189"/>
        <v>41761.509409722225</v>
      </c>
      <c r="L3027" t="b">
        <v>0</v>
      </c>
      <c r="M3027">
        <v>145</v>
      </c>
      <c r="N3027" t="b">
        <v>1</v>
      </c>
      <c r="O3027" t="s">
        <v>8303</v>
      </c>
      <c r="P3027" s="5">
        <f t="shared" si="190"/>
        <v>302.2</v>
      </c>
      <c r="Q3027" s="13" t="s">
        <v>8247</v>
      </c>
      <c r="R3027" s="15">
        <f t="shared" si="191"/>
        <v>52.103448275862071</v>
      </c>
      <c r="S3027" t="s">
        <v>8317</v>
      </c>
      <c r="T3027" t="s">
        <v>8357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13" t="s">
        <v>8225</v>
      </c>
      <c r="E3028">
        <v>900</v>
      </c>
      <c r="F3028">
        <v>1290</v>
      </c>
      <c r="G3028" t="s">
        <v>8219</v>
      </c>
      <c r="H3028">
        <v>1488538892</v>
      </c>
      <c r="I3028" s="9">
        <f t="shared" si="188"/>
        <v>42797.459398148145</v>
      </c>
      <c r="J3028">
        <v>1487329292</v>
      </c>
      <c r="K3028" s="9">
        <f t="shared" si="189"/>
        <v>42783.459398148145</v>
      </c>
      <c r="L3028" t="b">
        <v>0</v>
      </c>
      <c r="M3028">
        <v>25</v>
      </c>
      <c r="N3028" t="b">
        <v>1</v>
      </c>
      <c r="O3028" t="s">
        <v>8303</v>
      </c>
      <c r="P3028" s="5">
        <f t="shared" si="190"/>
        <v>143.33333333333334</v>
      </c>
      <c r="Q3028" s="13" t="s">
        <v>8247</v>
      </c>
      <c r="R3028" s="15">
        <f t="shared" si="191"/>
        <v>51.6</v>
      </c>
      <c r="S3028" t="s">
        <v>8317</v>
      </c>
      <c r="T3028" t="s">
        <v>8357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13" t="s">
        <v>8224</v>
      </c>
      <c r="E3029">
        <v>40000</v>
      </c>
      <c r="F3029">
        <v>52576</v>
      </c>
      <c r="G3029" t="s">
        <v>8219</v>
      </c>
      <c r="H3029">
        <v>1426866851</v>
      </c>
      <c r="I3029" s="9">
        <f t="shared" si="188"/>
        <v>42083.662627314814</v>
      </c>
      <c r="J3029">
        <v>1424278451</v>
      </c>
      <c r="K3029" s="9">
        <f t="shared" si="189"/>
        <v>42053.704293981486</v>
      </c>
      <c r="L3029" t="b">
        <v>0</v>
      </c>
      <c r="M3029">
        <v>320</v>
      </c>
      <c r="N3029" t="b">
        <v>1</v>
      </c>
      <c r="O3029" t="s">
        <v>8303</v>
      </c>
      <c r="P3029" s="5">
        <f t="shared" si="190"/>
        <v>131.44</v>
      </c>
      <c r="Q3029" s="13" t="s">
        <v>8246</v>
      </c>
      <c r="R3029" s="15">
        <f t="shared" si="191"/>
        <v>164.3</v>
      </c>
      <c r="S3029" t="s">
        <v>8317</v>
      </c>
      <c r="T3029" t="s">
        <v>8357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13" t="s">
        <v>8224</v>
      </c>
      <c r="E3030">
        <v>5000</v>
      </c>
      <c r="F3030">
        <v>8401</v>
      </c>
      <c r="G3030" t="s">
        <v>8219</v>
      </c>
      <c r="H3030">
        <v>1471242025</v>
      </c>
      <c r="I3030" s="9">
        <f t="shared" si="188"/>
        <v>42597.264178240745</v>
      </c>
      <c r="J3030">
        <v>1468650025</v>
      </c>
      <c r="K3030" s="9">
        <f t="shared" si="189"/>
        <v>42567.264178240745</v>
      </c>
      <c r="L3030" t="b">
        <v>0</v>
      </c>
      <c r="M3030">
        <v>99</v>
      </c>
      <c r="N3030" t="b">
        <v>1</v>
      </c>
      <c r="O3030" t="s">
        <v>8303</v>
      </c>
      <c r="P3030" s="5">
        <f t="shared" si="190"/>
        <v>168.01999999999998</v>
      </c>
      <c r="Q3030" s="13" t="s">
        <v>8246</v>
      </c>
      <c r="R3030" s="15">
        <f t="shared" si="191"/>
        <v>84.858585858585855</v>
      </c>
      <c r="S3030" t="s">
        <v>8317</v>
      </c>
      <c r="T3030" t="s">
        <v>8357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13" t="s">
        <v>8224</v>
      </c>
      <c r="E3031">
        <v>30000</v>
      </c>
      <c r="F3031">
        <v>32903</v>
      </c>
      <c r="G3031" t="s">
        <v>8219</v>
      </c>
      <c r="H3031">
        <v>1416285300</v>
      </c>
      <c r="I3031" s="9">
        <f t="shared" si="188"/>
        <v>41961.190972222219</v>
      </c>
      <c r="J3031">
        <v>1413824447</v>
      </c>
      <c r="K3031" s="9">
        <f t="shared" si="189"/>
        <v>41932.708877314813</v>
      </c>
      <c r="L3031" t="b">
        <v>0</v>
      </c>
      <c r="M3031">
        <v>348</v>
      </c>
      <c r="N3031" t="b">
        <v>1</v>
      </c>
      <c r="O3031" t="s">
        <v>8303</v>
      </c>
      <c r="P3031" s="5">
        <f t="shared" si="190"/>
        <v>109.67666666666666</v>
      </c>
      <c r="Q3031" s="13" t="s">
        <v>8246</v>
      </c>
      <c r="R3031" s="15">
        <f t="shared" si="191"/>
        <v>94.548850574712645</v>
      </c>
      <c r="S3031" t="s">
        <v>8317</v>
      </c>
      <c r="T3031" t="s">
        <v>8357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13" t="s">
        <v>8224</v>
      </c>
      <c r="E3032">
        <v>1750</v>
      </c>
      <c r="F3032">
        <v>1867</v>
      </c>
      <c r="G3032" t="s">
        <v>8219</v>
      </c>
      <c r="H3032">
        <v>1442426171</v>
      </c>
      <c r="I3032" s="9">
        <f t="shared" si="188"/>
        <v>42263.747349537036</v>
      </c>
      <c r="J3032">
        <v>1439834171</v>
      </c>
      <c r="K3032" s="9">
        <f t="shared" si="189"/>
        <v>42233.747349537036</v>
      </c>
      <c r="L3032" t="b">
        <v>0</v>
      </c>
      <c r="M3032">
        <v>41</v>
      </c>
      <c r="N3032" t="b">
        <v>1</v>
      </c>
      <c r="O3032" t="s">
        <v>8303</v>
      </c>
      <c r="P3032" s="5">
        <f t="shared" si="190"/>
        <v>106.6857142857143</v>
      </c>
      <c r="Q3032" s="13" t="s">
        <v>8246</v>
      </c>
      <c r="R3032" s="15">
        <f t="shared" si="191"/>
        <v>45.536585365853661</v>
      </c>
      <c r="S3032" t="s">
        <v>8317</v>
      </c>
      <c r="T3032" t="s">
        <v>8357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13" t="s">
        <v>8224</v>
      </c>
      <c r="E3033">
        <v>1500</v>
      </c>
      <c r="F3033">
        <v>1500</v>
      </c>
      <c r="G3033" t="s">
        <v>8219</v>
      </c>
      <c r="H3033">
        <v>1476479447</v>
      </c>
      <c r="I3033" s="9">
        <f t="shared" si="188"/>
        <v>42657.882488425923</v>
      </c>
      <c r="J3033">
        <v>1471295447</v>
      </c>
      <c r="K3033" s="9">
        <f t="shared" si="189"/>
        <v>42597.882488425923</v>
      </c>
      <c r="L3033" t="b">
        <v>0</v>
      </c>
      <c r="M3033">
        <v>29</v>
      </c>
      <c r="N3033" t="b">
        <v>1</v>
      </c>
      <c r="O3033" t="s">
        <v>8303</v>
      </c>
      <c r="P3033" s="5">
        <f t="shared" si="190"/>
        <v>100</v>
      </c>
      <c r="Q3033" s="13" t="s">
        <v>8246</v>
      </c>
      <c r="R3033" s="15">
        <f t="shared" si="191"/>
        <v>51.724137931034484</v>
      </c>
      <c r="S3033" t="s">
        <v>8317</v>
      </c>
      <c r="T3033" t="s">
        <v>8357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13" t="s">
        <v>8224</v>
      </c>
      <c r="E3034">
        <v>1000</v>
      </c>
      <c r="F3034">
        <v>1272</v>
      </c>
      <c r="G3034" t="s">
        <v>8219</v>
      </c>
      <c r="H3034">
        <v>1441933459</v>
      </c>
      <c r="I3034" s="9">
        <f t="shared" si="188"/>
        <v>42258.044664351852</v>
      </c>
      <c r="J3034">
        <v>1439341459</v>
      </c>
      <c r="K3034" s="9">
        <f t="shared" si="189"/>
        <v>42228.044664351852</v>
      </c>
      <c r="L3034" t="b">
        <v>0</v>
      </c>
      <c r="M3034">
        <v>25</v>
      </c>
      <c r="N3034" t="b">
        <v>1</v>
      </c>
      <c r="O3034" t="s">
        <v>8303</v>
      </c>
      <c r="P3034" s="5">
        <f t="shared" si="190"/>
        <v>127.2</v>
      </c>
      <c r="Q3034" s="13" t="s">
        <v>8246</v>
      </c>
      <c r="R3034" s="15">
        <f t="shared" si="191"/>
        <v>50.88</v>
      </c>
      <c r="S3034" t="s">
        <v>8317</v>
      </c>
      <c r="T3034" t="s">
        <v>8357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13" t="s">
        <v>8224</v>
      </c>
      <c r="E3035">
        <v>3000</v>
      </c>
      <c r="F3035">
        <v>4396</v>
      </c>
      <c r="G3035" t="s">
        <v>8219</v>
      </c>
      <c r="H3035">
        <v>1471487925</v>
      </c>
      <c r="I3035" s="9">
        <f t="shared" si="188"/>
        <v>42600.110243055555</v>
      </c>
      <c r="J3035">
        <v>1468895925</v>
      </c>
      <c r="K3035" s="9">
        <f t="shared" si="189"/>
        <v>42570.110243055555</v>
      </c>
      <c r="L3035" t="b">
        <v>0</v>
      </c>
      <c r="M3035">
        <v>23</v>
      </c>
      <c r="N3035" t="b">
        <v>1</v>
      </c>
      <c r="O3035" t="s">
        <v>8303</v>
      </c>
      <c r="P3035" s="5">
        <f t="shared" si="190"/>
        <v>146.53333333333333</v>
      </c>
      <c r="Q3035" s="13" t="s">
        <v>8246</v>
      </c>
      <c r="R3035" s="15">
        <f t="shared" si="191"/>
        <v>191.13043478260869</v>
      </c>
      <c r="S3035" t="s">
        <v>8317</v>
      </c>
      <c r="T3035" t="s">
        <v>8357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13" t="s">
        <v>8224</v>
      </c>
      <c r="E3036">
        <v>100000</v>
      </c>
      <c r="F3036">
        <v>112536</v>
      </c>
      <c r="G3036" t="s">
        <v>8219</v>
      </c>
      <c r="H3036">
        <v>1477972740</v>
      </c>
      <c r="I3036" s="9">
        <f t="shared" si="188"/>
        <v>42675.165972222225</v>
      </c>
      <c r="J3036">
        <v>1475326255</v>
      </c>
      <c r="K3036" s="9">
        <f t="shared" si="189"/>
        <v>42644.535358796296</v>
      </c>
      <c r="L3036" t="b">
        <v>0</v>
      </c>
      <c r="M3036">
        <v>1260</v>
      </c>
      <c r="N3036" t="b">
        <v>1</v>
      </c>
      <c r="O3036" t="s">
        <v>8303</v>
      </c>
      <c r="P3036" s="5">
        <f t="shared" si="190"/>
        <v>112.53599999999999</v>
      </c>
      <c r="Q3036" s="13" t="s">
        <v>8246</v>
      </c>
      <c r="R3036" s="15">
        <f t="shared" si="191"/>
        <v>89.314285714285717</v>
      </c>
      <c r="S3036" t="s">
        <v>8317</v>
      </c>
      <c r="T3036" t="s">
        <v>8357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13" t="s">
        <v>8224</v>
      </c>
      <c r="E3037">
        <v>25000</v>
      </c>
      <c r="F3037">
        <v>27196.71</v>
      </c>
      <c r="G3037" t="s">
        <v>8219</v>
      </c>
      <c r="H3037">
        <v>1367674009</v>
      </c>
      <c r="I3037" s="9">
        <f t="shared" si="188"/>
        <v>41398.560289351852</v>
      </c>
      <c r="J3037">
        <v>1365082009</v>
      </c>
      <c r="K3037" s="9">
        <f t="shared" si="189"/>
        <v>41368.560289351852</v>
      </c>
      <c r="L3037" t="b">
        <v>0</v>
      </c>
      <c r="M3037">
        <v>307</v>
      </c>
      <c r="N3037" t="b">
        <v>1</v>
      </c>
      <c r="O3037" t="s">
        <v>8303</v>
      </c>
      <c r="P3037" s="5">
        <f t="shared" si="190"/>
        <v>108.78684000000001</v>
      </c>
      <c r="Q3037" s="13" t="s">
        <v>8246</v>
      </c>
      <c r="R3037" s="15">
        <f t="shared" si="191"/>
        <v>88.588631921824103</v>
      </c>
      <c r="S3037" t="s">
        <v>8317</v>
      </c>
      <c r="T3037" t="s">
        <v>8357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13" t="s">
        <v>8224</v>
      </c>
      <c r="E3038">
        <v>25000</v>
      </c>
      <c r="F3038">
        <v>31683</v>
      </c>
      <c r="G3038" t="s">
        <v>8219</v>
      </c>
      <c r="H3038">
        <v>1376654340</v>
      </c>
      <c r="I3038" s="9">
        <f t="shared" si="188"/>
        <v>41502.499305555553</v>
      </c>
      <c r="J3038">
        <v>1373568644</v>
      </c>
      <c r="K3038" s="9">
        <f t="shared" si="189"/>
        <v>41466.785231481481</v>
      </c>
      <c r="L3038" t="b">
        <v>0</v>
      </c>
      <c r="M3038">
        <v>329</v>
      </c>
      <c r="N3038" t="b">
        <v>1</v>
      </c>
      <c r="O3038" t="s">
        <v>8303</v>
      </c>
      <c r="P3038" s="5">
        <f t="shared" si="190"/>
        <v>126.732</v>
      </c>
      <c r="Q3038" s="13" t="s">
        <v>8246</v>
      </c>
      <c r="R3038" s="15">
        <f t="shared" si="191"/>
        <v>96.300911854103347</v>
      </c>
      <c r="S3038" t="s">
        <v>8317</v>
      </c>
      <c r="T3038" t="s">
        <v>8357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13" t="s">
        <v>8224</v>
      </c>
      <c r="E3039">
        <v>500</v>
      </c>
      <c r="F3039">
        <v>1066</v>
      </c>
      <c r="G3039" t="s">
        <v>8219</v>
      </c>
      <c r="H3039">
        <v>1285995540</v>
      </c>
      <c r="I3039" s="9">
        <f t="shared" si="188"/>
        <v>40453.207638888889</v>
      </c>
      <c r="J3039">
        <v>1279574773</v>
      </c>
      <c r="K3039" s="9">
        <f t="shared" si="189"/>
        <v>40378.893206018518</v>
      </c>
      <c r="L3039" t="b">
        <v>0</v>
      </c>
      <c r="M3039">
        <v>32</v>
      </c>
      <c r="N3039" t="b">
        <v>1</v>
      </c>
      <c r="O3039" t="s">
        <v>8303</v>
      </c>
      <c r="P3039" s="5">
        <f t="shared" si="190"/>
        <v>213.20000000000002</v>
      </c>
      <c r="Q3039" s="13" t="s">
        <v>8246</v>
      </c>
      <c r="R3039" s="15">
        <f t="shared" si="191"/>
        <v>33.3125</v>
      </c>
      <c r="S3039" t="s">
        <v>8317</v>
      </c>
      <c r="T3039" t="s">
        <v>8357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13" t="s">
        <v>8224</v>
      </c>
      <c r="E3040">
        <v>1000</v>
      </c>
      <c r="F3040">
        <v>1005</v>
      </c>
      <c r="G3040" t="s">
        <v>8219</v>
      </c>
      <c r="H3040">
        <v>1457071397</v>
      </c>
      <c r="I3040" s="9">
        <f t="shared" si="188"/>
        <v>42433.252280092594</v>
      </c>
      <c r="J3040">
        <v>1451887397</v>
      </c>
      <c r="K3040" s="9">
        <f t="shared" si="189"/>
        <v>42373.252280092594</v>
      </c>
      <c r="L3040" t="b">
        <v>0</v>
      </c>
      <c r="M3040">
        <v>27</v>
      </c>
      <c r="N3040" t="b">
        <v>1</v>
      </c>
      <c r="O3040" t="s">
        <v>8303</v>
      </c>
      <c r="P3040" s="5">
        <f t="shared" si="190"/>
        <v>100.49999999999999</v>
      </c>
      <c r="Q3040" s="13" t="s">
        <v>8246</v>
      </c>
      <c r="R3040" s="15">
        <f t="shared" si="191"/>
        <v>37.222222222222221</v>
      </c>
      <c r="S3040" t="s">
        <v>8317</v>
      </c>
      <c r="T3040" t="s">
        <v>8357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13" t="s">
        <v>8224</v>
      </c>
      <c r="E3041">
        <v>20000</v>
      </c>
      <c r="F3041">
        <v>21742.78</v>
      </c>
      <c r="G3041" t="s">
        <v>8219</v>
      </c>
      <c r="H3041">
        <v>1388303940</v>
      </c>
      <c r="I3041" s="9">
        <f t="shared" si="188"/>
        <v>41637.332638888889</v>
      </c>
      <c r="J3041">
        <v>1386011038</v>
      </c>
      <c r="K3041" s="9">
        <f t="shared" si="189"/>
        <v>41610.794421296298</v>
      </c>
      <c r="L3041" t="b">
        <v>0</v>
      </c>
      <c r="M3041">
        <v>236</v>
      </c>
      <c r="N3041" t="b">
        <v>1</v>
      </c>
      <c r="O3041" t="s">
        <v>8303</v>
      </c>
      <c r="P3041" s="5">
        <f t="shared" si="190"/>
        <v>108.71389999999998</v>
      </c>
      <c r="Q3041" s="13" t="s">
        <v>8246</v>
      </c>
      <c r="R3041" s="15">
        <f t="shared" si="191"/>
        <v>92.130423728813554</v>
      </c>
      <c r="S3041" t="s">
        <v>8317</v>
      </c>
      <c r="T3041" t="s">
        <v>8357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13" t="s">
        <v>8224</v>
      </c>
      <c r="E3042">
        <v>3000</v>
      </c>
      <c r="F3042">
        <v>3225</v>
      </c>
      <c r="G3042" t="s">
        <v>8219</v>
      </c>
      <c r="H3042">
        <v>1435359600</v>
      </c>
      <c r="I3042" s="9">
        <f t="shared" si="188"/>
        <v>42181.958333333328</v>
      </c>
      <c r="J3042">
        <v>1434999621</v>
      </c>
      <c r="K3042" s="9">
        <f t="shared" si="189"/>
        <v>42177.791909722218</v>
      </c>
      <c r="L3042" t="b">
        <v>0</v>
      </c>
      <c r="M3042">
        <v>42</v>
      </c>
      <c r="N3042" t="b">
        <v>1</v>
      </c>
      <c r="O3042" t="s">
        <v>8303</v>
      </c>
      <c r="P3042" s="5">
        <f t="shared" si="190"/>
        <v>107.5</v>
      </c>
      <c r="Q3042" s="13" t="s">
        <v>8246</v>
      </c>
      <c r="R3042" s="15">
        <f t="shared" si="191"/>
        <v>76.785714285714292</v>
      </c>
      <c r="S3042" t="s">
        <v>8317</v>
      </c>
      <c r="T3042" t="s">
        <v>8357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13" t="s">
        <v>8224</v>
      </c>
      <c r="E3043">
        <v>8300</v>
      </c>
      <c r="F3043">
        <v>9170</v>
      </c>
      <c r="G3043" t="s">
        <v>8219</v>
      </c>
      <c r="H3043">
        <v>1453323048</v>
      </c>
      <c r="I3043" s="9">
        <f t="shared" si="188"/>
        <v>42389.868611111116</v>
      </c>
      <c r="J3043">
        <v>1450731048</v>
      </c>
      <c r="K3043" s="9">
        <f t="shared" si="189"/>
        <v>42359.868611111116</v>
      </c>
      <c r="L3043" t="b">
        <v>0</v>
      </c>
      <c r="M3043">
        <v>95</v>
      </c>
      <c r="N3043" t="b">
        <v>1</v>
      </c>
      <c r="O3043" t="s">
        <v>8303</v>
      </c>
      <c r="P3043" s="5">
        <f t="shared" si="190"/>
        <v>110.48192771084338</v>
      </c>
      <c r="Q3043" s="13" t="s">
        <v>8246</v>
      </c>
      <c r="R3043" s="15">
        <f t="shared" si="191"/>
        <v>96.526315789473685</v>
      </c>
      <c r="S3043" t="s">
        <v>8317</v>
      </c>
      <c r="T3043" t="s">
        <v>8357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13" t="s">
        <v>8225</v>
      </c>
      <c r="E3044">
        <v>1500</v>
      </c>
      <c r="F3044">
        <v>1920</v>
      </c>
      <c r="G3044" t="s">
        <v>8219</v>
      </c>
      <c r="H3044">
        <v>1444149047</v>
      </c>
      <c r="I3044" s="9">
        <f t="shared" si="188"/>
        <v>42283.688043981485</v>
      </c>
      <c r="J3044">
        <v>1441557047</v>
      </c>
      <c r="K3044" s="9">
        <f t="shared" si="189"/>
        <v>42253.688043981485</v>
      </c>
      <c r="L3044" t="b">
        <v>0</v>
      </c>
      <c r="M3044">
        <v>37</v>
      </c>
      <c r="N3044" t="b">
        <v>1</v>
      </c>
      <c r="O3044" t="s">
        <v>8303</v>
      </c>
      <c r="P3044" s="5">
        <f t="shared" si="190"/>
        <v>128</v>
      </c>
      <c r="Q3044" s="13" t="s">
        <v>8247</v>
      </c>
      <c r="R3044" s="15">
        <f t="shared" si="191"/>
        <v>51.891891891891895</v>
      </c>
      <c r="S3044" t="s">
        <v>8317</v>
      </c>
      <c r="T3044" t="s">
        <v>8357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13" t="s">
        <v>8229</v>
      </c>
      <c r="E3045">
        <v>15000</v>
      </c>
      <c r="F3045">
        <v>16501</v>
      </c>
      <c r="G3045" t="s">
        <v>8219</v>
      </c>
      <c r="H3045">
        <v>1429152600</v>
      </c>
      <c r="I3045" s="9">
        <f t="shared" si="188"/>
        <v>42110.118055555555</v>
      </c>
      <c r="J3045">
        <v>1426815699</v>
      </c>
      <c r="K3045" s="9">
        <f t="shared" si="189"/>
        <v>42083.070590277777</v>
      </c>
      <c r="L3045" t="b">
        <v>0</v>
      </c>
      <c r="M3045">
        <v>128</v>
      </c>
      <c r="N3045" t="b">
        <v>1</v>
      </c>
      <c r="O3045" t="s">
        <v>8303</v>
      </c>
      <c r="P3045" s="5">
        <f t="shared" si="190"/>
        <v>110.00666666666667</v>
      </c>
      <c r="Q3045" s="13" t="s">
        <v>8251</v>
      </c>
      <c r="R3045" s="15">
        <f t="shared" si="191"/>
        <v>128.9140625</v>
      </c>
      <c r="S3045" t="s">
        <v>8317</v>
      </c>
      <c r="T3045" t="s">
        <v>8357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13" t="s">
        <v>8224</v>
      </c>
      <c r="E3046">
        <v>12000</v>
      </c>
      <c r="F3046">
        <v>13121</v>
      </c>
      <c r="G3046" t="s">
        <v>8219</v>
      </c>
      <c r="H3046">
        <v>1454433998</v>
      </c>
      <c r="I3046" s="9">
        <f t="shared" si="188"/>
        <v>42402.7268287037</v>
      </c>
      <c r="J3046">
        <v>1453137998</v>
      </c>
      <c r="K3046" s="9">
        <f t="shared" si="189"/>
        <v>42387.7268287037</v>
      </c>
      <c r="L3046" t="b">
        <v>0</v>
      </c>
      <c r="M3046">
        <v>156</v>
      </c>
      <c r="N3046" t="b">
        <v>1</v>
      </c>
      <c r="O3046" t="s">
        <v>8303</v>
      </c>
      <c r="P3046" s="5">
        <f t="shared" si="190"/>
        <v>109.34166666666667</v>
      </c>
      <c r="Q3046" s="13" t="s">
        <v>8246</v>
      </c>
      <c r="R3046" s="15">
        <f t="shared" si="191"/>
        <v>84.108974358974365</v>
      </c>
      <c r="S3046" t="s">
        <v>8317</v>
      </c>
      <c r="T3046" t="s">
        <v>8357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13" t="s">
        <v>8224</v>
      </c>
      <c r="E3047">
        <v>4000</v>
      </c>
      <c r="F3047">
        <v>5308.26</v>
      </c>
      <c r="G3047" t="s">
        <v>8219</v>
      </c>
      <c r="H3047">
        <v>1408679055</v>
      </c>
      <c r="I3047" s="9">
        <f t="shared" si="188"/>
        <v>41873.155729166669</v>
      </c>
      <c r="J3047">
        <v>1406087055</v>
      </c>
      <c r="K3047" s="9">
        <f t="shared" si="189"/>
        <v>41843.155729166669</v>
      </c>
      <c r="L3047" t="b">
        <v>0</v>
      </c>
      <c r="M3047">
        <v>64</v>
      </c>
      <c r="N3047" t="b">
        <v>1</v>
      </c>
      <c r="O3047" t="s">
        <v>8303</v>
      </c>
      <c r="P3047" s="5">
        <f t="shared" si="190"/>
        <v>132.70650000000001</v>
      </c>
      <c r="Q3047" s="13" t="s">
        <v>8246</v>
      </c>
      <c r="R3047" s="15">
        <f t="shared" si="191"/>
        <v>82.941562500000003</v>
      </c>
      <c r="S3047" t="s">
        <v>8317</v>
      </c>
      <c r="T3047" t="s">
        <v>8357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13" t="s">
        <v>8224</v>
      </c>
      <c r="E3048">
        <v>7900</v>
      </c>
      <c r="F3048">
        <v>15077</v>
      </c>
      <c r="G3048" t="s">
        <v>8219</v>
      </c>
      <c r="H3048">
        <v>1410324720</v>
      </c>
      <c r="I3048" s="9">
        <f t="shared" si="188"/>
        <v>41892.202777777777</v>
      </c>
      <c r="J3048">
        <v>1407784586</v>
      </c>
      <c r="K3048" s="9">
        <f t="shared" si="189"/>
        <v>41862.803078703706</v>
      </c>
      <c r="L3048" t="b">
        <v>0</v>
      </c>
      <c r="M3048">
        <v>58</v>
      </c>
      <c r="N3048" t="b">
        <v>1</v>
      </c>
      <c r="O3048" t="s">
        <v>8303</v>
      </c>
      <c r="P3048" s="5">
        <f t="shared" si="190"/>
        <v>190.84810126582278</v>
      </c>
      <c r="Q3048" s="13" t="s">
        <v>8246</v>
      </c>
      <c r="R3048" s="15">
        <f t="shared" si="191"/>
        <v>259.94827586206895</v>
      </c>
      <c r="S3048" t="s">
        <v>8317</v>
      </c>
      <c r="T3048" t="s">
        <v>8357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13" t="s">
        <v>8224</v>
      </c>
      <c r="E3049">
        <v>500</v>
      </c>
      <c r="F3049">
        <v>745</v>
      </c>
      <c r="G3049" t="s">
        <v>8219</v>
      </c>
      <c r="H3049">
        <v>1461762960</v>
      </c>
      <c r="I3049" s="9">
        <f t="shared" si="188"/>
        <v>42487.552777777775</v>
      </c>
      <c r="J3049">
        <v>1457999054</v>
      </c>
      <c r="K3049" s="9">
        <f t="shared" si="189"/>
        <v>42443.989050925928</v>
      </c>
      <c r="L3049" t="b">
        <v>0</v>
      </c>
      <c r="M3049">
        <v>20</v>
      </c>
      <c r="N3049" t="b">
        <v>1</v>
      </c>
      <c r="O3049" t="s">
        <v>8303</v>
      </c>
      <c r="P3049" s="5">
        <f t="shared" si="190"/>
        <v>149</v>
      </c>
      <c r="Q3049" s="13" t="s">
        <v>8246</v>
      </c>
      <c r="R3049" s="15">
        <f t="shared" si="191"/>
        <v>37.25</v>
      </c>
      <c r="S3049" t="s">
        <v>8317</v>
      </c>
      <c r="T3049" t="s">
        <v>8357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13" t="s">
        <v>8224</v>
      </c>
      <c r="E3050">
        <v>5000</v>
      </c>
      <c r="F3050">
        <v>8320</v>
      </c>
      <c r="G3050" t="s">
        <v>8219</v>
      </c>
      <c r="H3050">
        <v>1420060920</v>
      </c>
      <c r="I3050" s="9">
        <f t="shared" si="188"/>
        <v>42004.890277777777</v>
      </c>
      <c r="J3050">
        <v>1417556262</v>
      </c>
      <c r="K3050" s="9">
        <f t="shared" si="189"/>
        <v>41975.901180555549</v>
      </c>
      <c r="L3050" t="b">
        <v>0</v>
      </c>
      <c r="M3050">
        <v>47</v>
      </c>
      <c r="N3050" t="b">
        <v>1</v>
      </c>
      <c r="O3050" t="s">
        <v>8303</v>
      </c>
      <c r="P3050" s="5">
        <f t="shared" si="190"/>
        <v>166.4</v>
      </c>
      <c r="Q3050" s="13" t="s">
        <v>8246</v>
      </c>
      <c r="R3050" s="15">
        <f t="shared" si="191"/>
        <v>177.02127659574469</v>
      </c>
      <c r="S3050" t="s">
        <v>8317</v>
      </c>
      <c r="T3050" t="s">
        <v>8357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13" t="s">
        <v>8224</v>
      </c>
      <c r="E3051">
        <v>3750</v>
      </c>
      <c r="F3051">
        <v>4000</v>
      </c>
      <c r="G3051" t="s">
        <v>8219</v>
      </c>
      <c r="H3051">
        <v>1434241255</v>
      </c>
      <c r="I3051" s="9">
        <f t="shared" si="188"/>
        <v>42169.014525462961</v>
      </c>
      <c r="J3051">
        <v>1431649255</v>
      </c>
      <c r="K3051" s="9">
        <f t="shared" si="189"/>
        <v>42139.014525462961</v>
      </c>
      <c r="L3051" t="b">
        <v>0</v>
      </c>
      <c r="M3051">
        <v>54</v>
      </c>
      <c r="N3051" t="b">
        <v>1</v>
      </c>
      <c r="O3051" t="s">
        <v>8303</v>
      </c>
      <c r="P3051" s="5">
        <f t="shared" si="190"/>
        <v>106.66666666666667</v>
      </c>
      <c r="Q3051" s="13" t="s">
        <v>8246</v>
      </c>
      <c r="R3051" s="15">
        <f t="shared" si="191"/>
        <v>74.074074074074076</v>
      </c>
      <c r="S3051" t="s">
        <v>8317</v>
      </c>
      <c r="T3051" t="s">
        <v>8357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13" t="s">
        <v>8224</v>
      </c>
      <c r="E3052">
        <v>600</v>
      </c>
      <c r="F3052">
        <v>636</v>
      </c>
      <c r="G3052" t="s">
        <v>8219</v>
      </c>
      <c r="H3052">
        <v>1462420960</v>
      </c>
      <c r="I3052" s="9">
        <f t="shared" si="188"/>
        <v>42495.16851851852</v>
      </c>
      <c r="J3052">
        <v>1459828960</v>
      </c>
      <c r="K3052" s="9">
        <f t="shared" si="189"/>
        <v>42465.16851851852</v>
      </c>
      <c r="L3052" t="b">
        <v>0</v>
      </c>
      <c r="M3052">
        <v>9</v>
      </c>
      <c r="N3052" t="b">
        <v>1</v>
      </c>
      <c r="O3052" t="s">
        <v>8303</v>
      </c>
      <c r="P3052" s="5">
        <f t="shared" si="190"/>
        <v>106</v>
      </c>
      <c r="Q3052" s="13" t="s">
        <v>8246</v>
      </c>
      <c r="R3052" s="15">
        <f t="shared" si="191"/>
        <v>70.666666666666671</v>
      </c>
      <c r="S3052" t="s">
        <v>8317</v>
      </c>
      <c r="T3052" t="s">
        <v>8357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13" t="s">
        <v>8225</v>
      </c>
      <c r="E3053">
        <v>3500</v>
      </c>
      <c r="F3053">
        <v>827</v>
      </c>
      <c r="G3053" t="s">
        <v>8221</v>
      </c>
      <c r="H3053">
        <v>1486547945</v>
      </c>
      <c r="I3053" s="9">
        <f t="shared" si="188"/>
        <v>42774.416030092587</v>
      </c>
      <c r="J3053">
        <v>1483955945</v>
      </c>
      <c r="K3053" s="9">
        <f t="shared" si="189"/>
        <v>42744.416030092587</v>
      </c>
      <c r="L3053" t="b">
        <v>1</v>
      </c>
      <c r="M3053">
        <v>35</v>
      </c>
      <c r="N3053" t="b">
        <v>0</v>
      </c>
      <c r="O3053" t="s">
        <v>8303</v>
      </c>
      <c r="P3053" s="5">
        <f t="shared" si="190"/>
        <v>23.62857142857143</v>
      </c>
      <c r="Q3053" s="13" t="s">
        <v>8247</v>
      </c>
      <c r="R3053" s="15">
        <f t="shared" si="191"/>
        <v>23.62857142857143</v>
      </c>
      <c r="S3053" t="s">
        <v>8317</v>
      </c>
      <c r="T3053" t="s">
        <v>8357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13" t="s">
        <v>8224</v>
      </c>
      <c r="E3054">
        <v>50000</v>
      </c>
      <c r="F3054">
        <v>75</v>
      </c>
      <c r="G3054" t="s">
        <v>8221</v>
      </c>
      <c r="H3054">
        <v>1432828740</v>
      </c>
      <c r="I3054" s="9">
        <f t="shared" si="188"/>
        <v>42152.665972222225</v>
      </c>
      <c r="J3054">
        <v>1430237094</v>
      </c>
      <c r="K3054" s="9">
        <f t="shared" si="189"/>
        <v>42122.670069444444</v>
      </c>
      <c r="L3054" t="b">
        <v>0</v>
      </c>
      <c r="M3054">
        <v>2</v>
      </c>
      <c r="N3054" t="b">
        <v>0</v>
      </c>
      <c r="O3054" t="s">
        <v>8303</v>
      </c>
      <c r="P3054" s="5">
        <f t="shared" si="190"/>
        <v>0.15</v>
      </c>
      <c r="Q3054" s="13" t="s">
        <v>8246</v>
      </c>
      <c r="R3054" s="15">
        <f t="shared" si="191"/>
        <v>37.5</v>
      </c>
      <c r="S3054" t="s">
        <v>8317</v>
      </c>
      <c r="T3054" t="s">
        <v>8357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13" t="s">
        <v>8224</v>
      </c>
      <c r="E3055">
        <v>10000</v>
      </c>
      <c r="F3055">
        <v>40</v>
      </c>
      <c r="G3055" t="s">
        <v>8221</v>
      </c>
      <c r="H3055">
        <v>1412222340</v>
      </c>
      <c r="I3055" s="9">
        <f t="shared" si="188"/>
        <v>41914.165972222225</v>
      </c>
      <c r="J3055">
        <v>1407781013</v>
      </c>
      <c r="K3055" s="9">
        <f t="shared" si="189"/>
        <v>41862.761724537035</v>
      </c>
      <c r="L3055" t="b">
        <v>0</v>
      </c>
      <c r="M3055">
        <v>3</v>
      </c>
      <c r="N3055" t="b">
        <v>0</v>
      </c>
      <c r="O3055" t="s">
        <v>8303</v>
      </c>
      <c r="P3055" s="5">
        <f t="shared" si="190"/>
        <v>0.4</v>
      </c>
      <c r="Q3055" s="13" t="s">
        <v>8246</v>
      </c>
      <c r="R3055" s="15">
        <f t="shared" si="191"/>
        <v>13.333333333333334</v>
      </c>
      <c r="S3055" t="s">
        <v>8317</v>
      </c>
      <c r="T3055" t="s">
        <v>8357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13" t="s">
        <v>8224</v>
      </c>
      <c r="E3056">
        <v>300</v>
      </c>
      <c r="F3056">
        <v>0</v>
      </c>
      <c r="G3056" t="s">
        <v>8221</v>
      </c>
      <c r="H3056">
        <v>1425258240</v>
      </c>
      <c r="I3056" s="9">
        <f t="shared" si="188"/>
        <v>42065.044444444444</v>
      </c>
      <c r="J3056">
        <v>1422043154</v>
      </c>
      <c r="K3056" s="9">
        <f t="shared" si="189"/>
        <v>42027.832800925928</v>
      </c>
      <c r="L3056" t="b">
        <v>0</v>
      </c>
      <c r="M3056">
        <v>0</v>
      </c>
      <c r="N3056" t="b">
        <v>0</v>
      </c>
      <c r="O3056" t="s">
        <v>8303</v>
      </c>
      <c r="P3056" s="5">
        <f t="shared" si="190"/>
        <v>0</v>
      </c>
      <c r="Q3056" s="13" t="s">
        <v>8246</v>
      </c>
      <c r="R3056" s="15" t="str">
        <f t="shared" si="191"/>
        <v>0</v>
      </c>
      <c r="S3056" t="s">
        <v>8317</v>
      </c>
      <c r="T3056" t="s">
        <v>8357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13" t="s">
        <v>8224</v>
      </c>
      <c r="E3057">
        <v>20000</v>
      </c>
      <c r="F3057">
        <v>1</v>
      </c>
      <c r="G3057" t="s">
        <v>8221</v>
      </c>
      <c r="H3057">
        <v>1420844390</v>
      </c>
      <c r="I3057" s="9">
        <f t="shared" si="188"/>
        <v>42013.95821759259</v>
      </c>
      <c r="J3057">
        <v>1415660390</v>
      </c>
      <c r="K3057" s="9">
        <f t="shared" si="189"/>
        <v>41953.95821759259</v>
      </c>
      <c r="L3057" t="b">
        <v>0</v>
      </c>
      <c r="M3057">
        <v>1</v>
      </c>
      <c r="N3057" t="b">
        <v>0</v>
      </c>
      <c r="O3057" t="s">
        <v>8303</v>
      </c>
      <c r="P3057" s="5">
        <f t="shared" si="190"/>
        <v>5.0000000000000001E-3</v>
      </c>
      <c r="Q3057" s="13" t="s">
        <v>8246</v>
      </c>
      <c r="R3057" s="15">
        <f t="shared" si="191"/>
        <v>1</v>
      </c>
      <c r="S3057" t="s">
        <v>8317</v>
      </c>
      <c r="T3057" t="s">
        <v>8357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13" t="s">
        <v>8224</v>
      </c>
      <c r="E3058">
        <v>25000</v>
      </c>
      <c r="F3058">
        <v>0</v>
      </c>
      <c r="G3058" t="s">
        <v>8221</v>
      </c>
      <c r="H3058">
        <v>1412003784</v>
      </c>
      <c r="I3058" s="9">
        <f t="shared" si="188"/>
        <v>41911.636388888888</v>
      </c>
      <c r="J3058">
        <v>1406819784</v>
      </c>
      <c r="K3058" s="9">
        <f t="shared" si="189"/>
        <v>41851.636388888888</v>
      </c>
      <c r="L3058" t="b">
        <v>0</v>
      </c>
      <c r="M3058">
        <v>0</v>
      </c>
      <c r="N3058" t="b">
        <v>0</v>
      </c>
      <c r="O3058" t="s">
        <v>8303</v>
      </c>
      <c r="P3058" s="5">
        <f t="shared" si="190"/>
        <v>0</v>
      </c>
      <c r="Q3058" s="13" t="s">
        <v>8246</v>
      </c>
      <c r="R3058" s="15" t="str">
        <f t="shared" si="191"/>
        <v>0</v>
      </c>
      <c r="S3058" t="s">
        <v>8317</v>
      </c>
      <c r="T3058" t="s">
        <v>8357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13" t="s">
        <v>8225</v>
      </c>
      <c r="E3059">
        <v>50000</v>
      </c>
      <c r="F3059">
        <v>0</v>
      </c>
      <c r="G3059" t="s">
        <v>8221</v>
      </c>
      <c r="H3059">
        <v>1459694211</v>
      </c>
      <c r="I3059" s="9">
        <f t="shared" si="188"/>
        <v>42463.608923611115</v>
      </c>
      <c r="J3059">
        <v>1457105811</v>
      </c>
      <c r="K3059" s="9">
        <f t="shared" si="189"/>
        <v>42433.650590277779</v>
      </c>
      <c r="L3059" t="b">
        <v>0</v>
      </c>
      <c r="M3059">
        <v>0</v>
      </c>
      <c r="N3059" t="b">
        <v>0</v>
      </c>
      <c r="O3059" t="s">
        <v>8303</v>
      </c>
      <c r="P3059" s="5">
        <f t="shared" si="190"/>
        <v>0</v>
      </c>
      <c r="Q3059" s="13" t="s">
        <v>8247</v>
      </c>
      <c r="R3059" s="15" t="str">
        <f t="shared" si="191"/>
        <v>0</v>
      </c>
      <c r="S3059" t="s">
        <v>8317</v>
      </c>
      <c r="T3059" t="s">
        <v>8357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13" t="s">
        <v>8237</v>
      </c>
      <c r="E3060">
        <v>18000</v>
      </c>
      <c r="F3060">
        <v>3</v>
      </c>
      <c r="G3060" t="s">
        <v>8221</v>
      </c>
      <c r="H3060">
        <v>1463734740</v>
      </c>
      <c r="I3060" s="9">
        <f t="shared" si="188"/>
        <v>42510.374305555553</v>
      </c>
      <c r="J3060">
        <v>1459414740</v>
      </c>
      <c r="K3060" s="9">
        <f t="shared" si="189"/>
        <v>42460.374305555553</v>
      </c>
      <c r="L3060" t="b">
        <v>0</v>
      </c>
      <c r="M3060">
        <v>3</v>
      </c>
      <c r="N3060" t="b">
        <v>0</v>
      </c>
      <c r="O3060" t="s">
        <v>8303</v>
      </c>
      <c r="P3060" s="5">
        <f t="shared" si="190"/>
        <v>1.6666666666666666E-2</v>
      </c>
      <c r="Q3060" s="13" t="s">
        <v>8249</v>
      </c>
      <c r="R3060" s="15">
        <f t="shared" si="191"/>
        <v>1</v>
      </c>
      <c r="S3060" t="s">
        <v>8317</v>
      </c>
      <c r="T3060" t="s">
        <v>8357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13" t="s">
        <v>8224</v>
      </c>
      <c r="E3061">
        <v>15000</v>
      </c>
      <c r="F3061">
        <v>451</v>
      </c>
      <c r="G3061" t="s">
        <v>8221</v>
      </c>
      <c r="H3061">
        <v>1407536846</v>
      </c>
      <c r="I3061" s="9">
        <f t="shared" si="188"/>
        <v>41859.935717592591</v>
      </c>
      <c r="J3061">
        <v>1404944846</v>
      </c>
      <c r="K3061" s="9">
        <f t="shared" si="189"/>
        <v>41829.935717592591</v>
      </c>
      <c r="L3061" t="b">
        <v>0</v>
      </c>
      <c r="M3061">
        <v>11</v>
      </c>
      <c r="N3061" t="b">
        <v>0</v>
      </c>
      <c r="O3061" t="s">
        <v>8303</v>
      </c>
      <c r="P3061" s="5">
        <f t="shared" si="190"/>
        <v>3.0066666666666664</v>
      </c>
      <c r="Q3061" s="13" t="s">
        <v>8246</v>
      </c>
      <c r="R3061" s="15">
        <f t="shared" si="191"/>
        <v>41</v>
      </c>
      <c r="S3061" t="s">
        <v>8317</v>
      </c>
      <c r="T3061" t="s">
        <v>8357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13" t="s">
        <v>8224</v>
      </c>
      <c r="E3062">
        <v>220000</v>
      </c>
      <c r="F3062">
        <v>335</v>
      </c>
      <c r="G3062" t="s">
        <v>8221</v>
      </c>
      <c r="H3062">
        <v>1443422134</v>
      </c>
      <c r="I3062" s="9">
        <f t="shared" si="188"/>
        <v>42275.274699074071</v>
      </c>
      <c r="J3062">
        <v>1440830134</v>
      </c>
      <c r="K3062" s="9">
        <f t="shared" si="189"/>
        <v>42245.274699074071</v>
      </c>
      <c r="L3062" t="b">
        <v>0</v>
      </c>
      <c r="M3062">
        <v>6</v>
      </c>
      <c r="N3062" t="b">
        <v>0</v>
      </c>
      <c r="O3062" t="s">
        <v>8303</v>
      </c>
      <c r="P3062" s="5">
        <f t="shared" si="190"/>
        <v>0.15227272727272728</v>
      </c>
      <c r="Q3062" s="13" t="s">
        <v>8246</v>
      </c>
      <c r="R3062" s="15">
        <f t="shared" si="191"/>
        <v>55.833333333333336</v>
      </c>
      <c r="S3062" t="s">
        <v>8317</v>
      </c>
      <c r="T3062" t="s">
        <v>8357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13" t="s">
        <v>8224</v>
      </c>
      <c r="E3063">
        <v>1000000</v>
      </c>
      <c r="F3063">
        <v>0</v>
      </c>
      <c r="G3063" t="s">
        <v>8221</v>
      </c>
      <c r="H3063">
        <v>1407955748</v>
      </c>
      <c r="I3063" s="9">
        <f t="shared" si="188"/>
        <v>41864.784120370372</v>
      </c>
      <c r="J3063">
        <v>1405363748</v>
      </c>
      <c r="K3063" s="9">
        <f t="shared" si="189"/>
        <v>41834.784120370372</v>
      </c>
      <c r="L3063" t="b">
        <v>0</v>
      </c>
      <c r="M3063">
        <v>0</v>
      </c>
      <c r="N3063" t="b">
        <v>0</v>
      </c>
      <c r="O3063" t="s">
        <v>8303</v>
      </c>
      <c r="P3063" s="5">
        <f t="shared" si="190"/>
        <v>0</v>
      </c>
      <c r="Q3063" s="13" t="s">
        <v>8246</v>
      </c>
      <c r="R3063" s="15" t="str">
        <f t="shared" si="191"/>
        <v>0</v>
      </c>
      <c r="S3063" t="s">
        <v>8317</v>
      </c>
      <c r="T3063" t="s">
        <v>8357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13" t="s">
        <v>8224</v>
      </c>
      <c r="E3064">
        <v>10000</v>
      </c>
      <c r="F3064">
        <v>6684</v>
      </c>
      <c r="G3064" t="s">
        <v>8221</v>
      </c>
      <c r="H3064">
        <v>1443636000</v>
      </c>
      <c r="I3064" s="9">
        <f t="shared" si="188"/>
        <v>42277.75</v>
      </c>
      <c r="J3064">
        <v>1441111892</v>
      </c>
      <c r="K3064" s="9">
        <f t="shared" si="189"/>
        <v>42248.535787037035</v>
      </c>
      <c r="L3064" t="b">
        <v>0</v>
      </c>
      <c r="M3064">
        <v>67</v>
      </c>
      <c r="N3064" t="b">
        <v>0</v>
      </c>
      <c r="O3064" t="s">
        <v>8303</v>
      </c>
      <c r="P3064" s="5">
        <f t="shared" si="190"/>
        <v>66.84</v>
      </c>
      <c r="Q3064" s="13" t="s">
        <v>8246</v>
      </c>
      <c r="R3064" s="15">
        <f t="shared" si="191"/>
        <v>99.761194029850742</v>
      </c>
      <c r="S3064" t="s">
        <v>8317</v>
      </c>
      <c r="T3064" t="s">
        <v>8357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13" t="s">
        <v>8224</v>
      </c>
      <c r="E3065">
        <v>3000</v>
      </c>
      <c r="F3065">
        <v>587</v>
      </c>
      <c r="G3065" t="s">
        <v>8221</v>
      </c>
      <c r="H3065">
        <v>1477174138</v>
      </c>
      <c r="I3065" s="9">
        <f t="shared" si="188"/>
        <v>42665.922893518517</v>
      </c>
      <c r="J3065">
        <v>1474150138</v>
      </c>
      <c r="K3065" s="9">
        <f t="shared" si="189"/>
        <v>42630.922893518517</v>
      </c>
      <c r="L3065" t="b">
        <v>0</v>
      </c>
      <c r="M3065">
        <v>23</v>
      </c>
      <c r="N3065" t="b">
        <v>0</v>
      </c>
      <c r="O3065" t="s">
        <v>8303</v>
      </c>
      <c r="P3065" s="5">
        <f t="shared" si="190"/>
        <v>19.566666666666666</v>
      </c>
      <c r="Q3065" s="13" t="s">
        <v>8246</v>
      </c>
      <c r="R3065" s="15">
        <f t="shared" si="191"/>
        <v>25.521739130434781</v>
      </c>
      <c r="S3065" t="s">
        <v>8317</v>
      </c>
      <c r="T3065" t="s">
        <v>8357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13" t="s">
        <v>8224</v>
      </c>
      <c r="E3066">
        <v>75000</v>
      </c>
      <c r="F3066">
        <v>8471</v>
      </c>
      <c r="G3066" t="s">
        <v>8221</v>
      </c>
      <c r="H3066">
        <v>1448175540</v>
      </c>
      <c r="I3066" s="9">
        <f t="shared" si="188"/>
        <v>42330.290972222225</v>
      </c>
      <c r="J3066">
        <v>1445483246</v>
      </c>
      <c r="K3066" s="9">
        <f t="shared" si="189"/>
        <v>42299.130162037036</v>
      </c>
      <c r="L3066" t="b">
        <v>0</v>
      </c>
      <c r="M3066">
        <v>72</v>
      </c>
      <c r="N3066" t="b">
        <v>0</v>
      </c>
      <c r="O3066" t="s">
        <v>8303</v>
      </c>
      <c r="P3066" s="5">
        <f t="shared" si="190"/>
        <v>11.294666666666666</v>
      </c>
      <c r="Q3066" s="13" t="s">
        <v>8246</v>
      </c>
      <c r="R3066" s="15">
        <f t="shared" si="191"/>
        <v>117.65277777777777</v>
      </c>
      <c r="S3066" t="s">
        <v>8317</v>
      </c>
      <c r="T3066" t="s">
        <v>8357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13" t="s">
        <v>8224</v>
      </c>
      <c r="E3067">
        <v>25000</v>
      </c>
      <c r="F3067">
        <v>10</v>
      </c>
      <c r="G3067" t="s">
        <v>8221</v>
      </c>
      <c r="H3067">
        <v>1406683172</v>
      </c>
      <c r="I3067" s="9">
        <f t="shared" si="188"/>
        <v>41850.055231481485</v>
      </c>
      <c r="J3067">
        <v>1404523172</v>
      </c>
      <c r="K3067" s="9">
        <f t="shared" si="189"/>
        <v>41825.055231481485</v>
      </c>
      <c r="L3067" t="b">
        <v>0</v>
      </c>
      <c r="M3067">
        <v>2</v>
      </c>
      <c r="N3067" t="b">
        <v>0</v>
      </c>
      <c r="O3067" t="s">
        <v>8303</v>
      </c>
      <c r="P3067" s="5">
        <f t="shared" si="190"/>
        <v>0.04</v>
      </c>
      <c r="Q3067" s="13" t="s">
        <v>8246</v>
      </c>
      <c r="R3067" s="15">
        <f t="shared" si="191"/>
        <v>5</v>
      </c>
      <c r="S3067" t="s">
        <v>8317</v>
      </c>
      <c r="T3067" t="s">
        <v>8357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13" t="s">
        <v>8226</v>
      </c>
      <c r="E3068">
        <v>350000</v>
      </c>
      <c r="F3068">
        <v>41950</v>
      </c>
      <c r="G3068" t="s">
        <v>8221</v>
      </c>
      <c r="H3068">
        <v>1468128537</v>
      </c>
      <c r="I3068" s="9">
        <f t="shared" si="188"/>
        <v>42561.228437500002</v>
      </c>
      <c r="J3068">
        <v>1465536537</v>
      </c>
      <c r="K3068" s="9">
        <f t="shared" si="189"/>
        <v>42531.228437500002</v>
      </c>
      <c r="L3068" t="b">
        <v>0</v>
      </c>
      <c r="M3068">
        <v>15</v>
      </c>
      <c r="N3068" t="b">
        <v>0</v>
      </c>
      <c r="O3068" t="s">
        <v>8303</v>
      </c>
      <c r="P3068" s="5">
        <f t="shared" si="190"/>
        <v>11.985714285714286</v>
      </c>
      <c r="Q3068" s="13" t="s">
        <v>8248</v>
      </c>
      <c r="R3068" s="15">
        <f t="shared" si="191"/>
        <v>2796.6666666666665</v>
      </c>
      <c r="S3068" t="s">
        <v>8317</v>
      </c>
      <c r="T3068" t="s">
        <v>8357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13" t="s">
        <v>8228</v>
      </c>
      <c r="E3069">
        <v>8000</v>
      </c>
      <c r="F3069">
        <v>200</v>
      </c>
      <c r="G3069" t="s">
        <v>8221</v>
      </c>
      <c r="H3069">
        <v>1441837879</v>
      </c>
      <c r="I3069" s="9">
        <f t="shared" si="188"/>
        <v>42256.938414351855</v>
      </c>
      <c r="J3069">
        <v>1439245879</v>
      </c>
      <c r="K3069" s="9">
        <f t="shared" si="189"/>
        <v>42226.938414351855</v>
      </c>
      <c r="L3069" t="b">
        <v>0</v>
      </c>
      <c r="M3069">
        <v>1</v>
      </c>
      <c r="N3069" t="b">
        <v>0</v>
      </c>
      <c r="O3069" t="s">
        <v>8303</v>
      </c>
      <c r="P3069" s="5">
        <f t="shared" si="190"/>
        <v>2.5</v>
      </c>
      <c r="Q3069" s="13" t="s">
        <v>8250</v>
      </c>
      <c r="R3069" s="15">
        <f t="shared" si="191"/>
        <v>200</v>
      </c>
      <c r="S3069" t="s">
        <v>8317</v>
      </c>
      <c r="T3069" t="s">
        <v>8357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13" t="s">
        <v>8224</v>
      </c>
      <c r="E3070">
        <v>250000</v>
      </c>
      <c r="F3070">
        <v>175</v>
      </c>
      <c r="G3070" t="s">
        <v>8221</v>
      </c>
      <c r="H3070">
        <v>1445013352</v>
      </c>
      <c r="I3070" s="9">
        <f t="shared" si="188"/>
        <v>42293.691574074073</v>
      </c>
      <c r="J3070">
        <v>1442421352</v>
      </c>
      <c r="K3070" s="9">
        <f t="shared" si="189"/>
        <v>42263.691574074073</v>
      </c>
      <c r="L3070" t="b">
        <v>0</v>
      </c>
      <c r="M3070">
        <v>2</v>
      </c>
      <c r="N3070" t="b">
        <v>0</v>
      </c>
      <c r="O3070" t="s">
        <v>8303</v>
      </c>
      <c r="P3070" s="5">
        <f t="shared" si="190"/>
        <v>6.9999999999999993E-2</v>
      </c>
      <c r="Q3070" s="13" t="s">
        <v>8246</v>
      </c>
      <c r="R3070" s="15">
        <f t="shared" si="191"/>
        <v>87.5</v>
      </c>
      <c r="S3070" t="s">
        <v>8317</v>
      </c>
      <c r="T3070" t="s">
        <v>8357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13" t="s">
        <v>8224</v>
      </c>
      <c r="E3071">
        <v>1000</v>
      </c>
      <c r="F3071">
        <v>141</v>
      </c>
      <c r="G3071" t="s">
        <v>8221</v>
      </c>
      <c r="H3071">
        <v>1418587234</v>
      </c>
      <c r="I3071" s="9">
        <f t="shared" si="188"/>
        <v>41987.833726851852</v>
      </c>
      <c r="J3071">
        <v>1415995234</v>
      </c>
      <c r="K3071" s="9">
        <f t="shared" si="189"/>
        <v>41957.833726851852</v>
      </c>
      <c r="L3071" t="b">
        <v>0</v>
      </c>
      <c r="M3071">
        <v>7</v>
      </c>
      <c r="N3071" t="b">
        <v>0</v>
      </c>
      <c r="O3071" t="s">
        <v>8303</v>
      </c>
      <c r="P3071" s="5">
        <f t="shared" si="190"/>
        <v>14.099999999999998</v>
      </c>
      <c r="Q3071" s="13" t="s">
        <v>8246</v>
      </c>
      <c r="R3071" s="15">
        <f t="shared" si="191"/>
        <v>20.142857142857142</v>
      </c>
      <c r="S3071" t="s">
        <v>8317</v>
      </c>
      <c r="T3071" t="s">
        <v>8357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13" t="s">
        <v>8225</v>
      </c>
      <c r="E3072">
        <v>10000</v>
      </c>
      <c r="F3072">
        <v>334</v>
      </c>
      <c r="G3072" t="s">
        <v>8221</v>
      </c>
      <c r="H3072">
        <v>1481132169</v>
      </c>
      <c r="I3072" s="9">
        <f t="shared" si="188"/>
        <v>42711.733437499999</v>
      </c>
      <c r="J3072">
        <v>1479317769</v>
      </c>
      <c r="K3072" s="9">
        <f t="shared" si="189"/>
        <v>42690.733437499999</v>
      </c>
      <c r="L3072" t="b">
        <v>0</v>
      </c>
      <c r="M3072">
        <v>16</v>
      </c>
      <c r="N3072" t="b">
        <v>0</v>
      </c>
      <c r="O3072" t="s">
        <v>8303</v>
      </c>
      <c r="P3072" s="5">
        <f t="shared" si="190"/>
        <v>3.34</v>
      </c>
      <c r="Q3072" s="13" t="s">
        <v>8247</v>
      </c>
      <c r="R3072" s="15">
        <f t="shared" si="191"/>
        <v>20.875</v>
      </c>
      <c r="S3072" t="s">
        <v>8317</v>
      </c>
      <c r="T3072" t="s">
        <v>8357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13" t="s">
        <v>8224</v>
      </c>
      <c r="E3073">
        <v>12000</v>
      </c>
      <c r="F3073">
        <v>7173</v>
      </c>
      <c r="G3073" t="s">
        <v>8221</v>
      </c>
      <c r="H3073">
        <v>1429595940</v>
      </c>
      <c r="I3073" s="9">
        <f t="shared" si="188"/>
        <v>42115.249305555553</v>
      </c>
      <c r="J3073">
        <v>1428082481</v>
      </c>
      <c r="K3073" s="9">
        <f t="shared" si="189"/>
        <v>42097.732418981483</v>
      </c>
      <c r="L3073" t="b">
        <v>0</v>
      </c>
      <c r="M3073">
        <v>117</v>
      </c>
      <c r="N3073" t="b">
        <v>0</v>
      </c>
      <c r="O3073" t="s">
        <v>8303</v>
      </c>
      <c r="P3073" s="5">
        <f t="shared" si="190"/>
        <v>59.774999999999999</v>
      </c>
      <c r="Q3073" s="13" t="s">
        <v>8246</v>
      </c>
      <c r="R3073" s="15">
        <f t="shared" si="191"/>
        <v>61.307692307692307</v>
      </c>
      <c r="S3073" t="s">
        <v>8317</v>
      </c>
      <c r="T3073" t="s">
        <v>8357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13" t="s">
        <v>8224</v>
      </c>
      <c r="E3074">
        <v>12000</v>
      </c>
      <c r="F3074">
        <v>2</v>
      </c>
      <c r="G3074" t="s">
        <v>8221</v>
      </c>
      <c r="H3074">
        <v>1477791960</v>
      </c>
      <c r="I3074" s="9">
        <f t="shared" ref="I3074:I3137" si="192">(((H3074/60)/60)/24)+DATE(1970,1,1)</f>
        <v>42673.073611111111</v>
      </c>
      <c r="J3074">
        <v>1476549262</v>
      </c>
      <c r="K3074" s="9">
        <f t="shared" ref="K3074:K3137" si="193">(((J3074/60)/60)/24)+DATE(1970,1,1)</f>
        <v>42658.690532407403</v>
      </c>
      <c r="L3074" t="b">
        <v>0</v>
      </c>
      <c r="M3074">
        <v>2</v>
      </c>
      <c r="N3074" t="b">
        <v>0</v>
      </c>
      <c r="O3074" t="s">
        <v>8303</v>
      </c>
      <c r="P3074" s="5">
        <f t="shared" ref="P3074:P3137" si="194">F3074/E3074*100</f>
        <v>1.6666666666666666E-2</v>
      </c>
      <c r="Q3074" s="13" t="s">
        <v>8246</v>
      </c>
      <c r="R3074" s="15">
        <f t="shared" ref="R3074:R3137" si="195">IF(M3074&gt;0,F3074/M3074,"0")</f>
        <v>1</v>
      </c>
      <c r="S3074" t="s">
        <v>8317</v>
      </c>
      <c r="T3074" t="s">
        <v>8357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13" t="s">
        <v>8224</v>
      </c>
      <c r="E3075">
        <v>2800000</v>
      </c>
      <c r="F3075">
        <v>645</v>
      </c>
      <c r="G3075" t="s">
        <v>8221</v>
      </c>
      <c r="H3075">
        <v>1434309540</v>
      </c>
      <c r="I3075" s="9">
        <f t="shared" si="192"/>
        <v>42169.804861111115</v>
      </c>
      <c r="J3075">
        <v>1429287900</v>
      </c>
      <c r="K3075" s="9">
        <f t="shared" si="193"/>
        <v>42111.684027777781</v>
      </c>
      <c r="L3075" t="b">
        <v>0</v>
      </c>
      <c r="M3075">
        <v>7</v>
      </c>
      <c r="N3075" t="b">
        <v>0</v>
      </c>
      <c r="O3075" t="s">
        <v>8303</v>
      </c>
      <c r="P3075" s="5">
        <f t="shared" si="194"/>
        <v>2.3035714285714284E-2</v>
      </c>
      <c r="Q3075" s="13" t="s">
        <v>8246</v>
      </c>
      <c r="R3075" s="15">
        <f t="shared" si="195"/>
        <v>92.142857142857139</v>
      </c>
      <c r="S3075" t="s">
        <v>8317</v>
      </c>
      <c r="T3075" t="s">
        <v>8357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13" t="s">
        <v>8230</v>
      </c>
      <c r="E3076">
        <v>25000</v>
      </c>
      <c r="F3076">
        <v>22</v>
      </c>
      <c r="G3076" t="s">
        <v>8221</v>
      </c>
      <c r="H3076">
        <v>1457617359</v>
      </c>
      <c r="I3076" s="9">
        <f t="shared" si="192"/>
        <v>42439.571284722217</v>
      </c>
      <c r="J3076">
        <v>1455025359</v>
      </c>
      <c r="K3076" s="9">
        <f t="shared" si="193"/>
        <v>42409.571284722217</v>
      </c>
      <c r="L3076" t="b">
        <v>0</v>
      </c>
      <c r="M3076">
        <v>3</v>
      </c>
      <c r="N3076" t="b">
        <v>0</v>
      </c>
      <c r="O3076" t="s">
        <v>8303</v>
      </c>
      <c r="P3076" s="5">
        <f t="shared" si="194"/>
        <v>8.8000000000000009E-2</v>
      </c>
      <c r="Q3076" s="13" t="s">
        <v>8249</v>
      </c>
      <c r="R3076" s="15">
        <f t="shared" si="195"/>
        <v>7.333333333333333</v>
      </c>
      <c r="S3076" t="s">
        <v>8317</v>
      </c>
      <c r="T3076" t="s">
        <v>8357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13" t="s">
        <v>8224</v>
      </c>
      <c r="E3077">
        <v>15000</v>
      </c>
      <c r="F3077">
        <v>1296</v>
      </c>
      <c r="G3077" t="s">
        <v>8221</v>
      </c>
      <c r="H3077">
        <v>1471573640</v>
      </c>
      <c r="I3077" s="9">
        <f t="shared" si="192"/>
        <v>42601.102314814809</v>
      </c>
      <c r="J3077">
        <v>1467253640</v>
      </c>
      <c r="K3077" s="9">
        <f t="shared" si="193"/>
        <v>42551.102314814809</v>
      </c>
      <c r="L3077" t="b">
        <v>0</v>
      </c>
      <c r="M3077">
        <v>20</v>
      </c>
      <c r="N3077" t="b">
        <v>0</v>
      </c>
      <c r="O3077" t="s">
        <v>8303</v>
      </c>
      <c r="P3077" s="5">
        <f t="shared" si="194"/>
        <v>8.64</v>
      </c>
      <c r="Q3077" s="13" t="s">
        <v>8246</v>
      </c>
      <c r="R3077" s="15">
        <f t="shared" si="195"/>
        <v>64.8</v>
      </c>
      <c r="S3077" t="s">
        <v>8317</v>
      </c>
      <c r="T3077" t="s">
        <v>8357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13" t="s">
        <v>8224</v>
      </c>
      <c r="E3078">
        <v>10000</v>
      </c>
      <c r="F3078">
        <v>1506</v>
      </c>
      <c r="G3078" t="s">
        <v>8221</v>
      </c>
      <c r="H3078">
        <v>1444405123</v>
      </c>
      <c r="I3078" s="9">
        <f t="shared" si="192"/>
        <v>42286.651886574073</v>
      </c>
      <c r="J3078">
        <v>1439221123</v>
      </c>
      <c r="K3078" s="9">
        <f t="shared" si="193"/>
        <v>42226.651886574073</v>
      </c>
      <c r="L3078" t="b">
        <v>0</v>
      </c>
      <c r="M3078">
        <v>50</v>
      </c>
      <c r="N3078" t="b">
        <v>0</v>
      </c>
      <c r="O3078" t="s">
        <v>8303</v>
      </c>
      <c r="P3078" s="5">
        <f t="shared" si="194"/>
        <v>15.06</v>
      </c>
      <c r="Q3078" s="13" t="s">
        <v>8246</v>
      </c>
      <c r="R3078" s="15">
        <f t="shared" si="195"/>
        <v>30.12</v>
      </c>
      <c r="S3078" t="s">
        <v>8317</v>
      </c>
      <c r="T3078" t="s">
        <v>8357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13" t="s">
        <v>8229</v>
      </c>
      <c r="E3079">
        <v>22000</v>
      </c>
      <c r="F3079">
        <v>105</v>
      </c>
      <c r="G3079" t="s">
        <v>8221</v>
      </c>
      <c r="H3079">
        <v>1488495478</v>
      </c>
      <c r="I3079" s="9">
        <f t="shared" si="192"/>
        <v>42796.956921296296</v>
      </c>
      <c r="J3079">
        <v>1485903478</v>
      </c>
      <c r="K3079" s="9">
        <f t="shared" si="193"/>
        <v>42766.956921296296</v>
      </c>
      <c r="L3079" t="b">
        <v>0</v>
      </c>
      <c r="M3079">
        <v>2</v>
      </c>
      <c r="N3079" t="b">
        <v>0</v>
      </c>
      <c r="O3079" t="s">
        <v>8303</v>
      </c>
      <c r="P3079" s="5">
        <f t="shared" si="194"/>
        <v>0.47727272727272729</v>
      </c>
      <c r="Q3079" s="13" t="s">
        <v>8251</v>
      </c>
      <c r="R3079" s="15">
        <f t="shared" si="195"/>
        <v>52.5</v>
      </c>
      <c r="S3079" t="s">
        <v>8317</v>
      </c>
      <c r="T3079" t="s">
        <v>8357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13" t="s">
        <v>8224</v>
      </c>
      <c r="E3080">
        <v>60000</v>
      </c>
      <c r="F3080">
        <v>71</v>
      </c>
      <c r="G3080" t="s">
        <v>8221</v>
      </c>
      <c r="H3080">
        <v>1424920795</v>
      </c>
      <c r="I3080" s="9">
        <f t="shared" si="192"/>
        <v>42061.138831018514</v>
      </c>
      <c r="J3080">
        <v>1422328795</v>
      </c>
      <c r="K3080" s="9">
        <f t="shared" si="193"/>
        <v>42031.138831018514</v>
      </c>
      <c r="L3080" t="b">
        <v>0</v>
      </c>
      <c r="M3080">
        <v>3</v>
      </c>
      <c r="N3080" t="b">
        <v>0</v>
      </c>
      <c r="O3080" t="s">
        <v>8303</v>
      </c>
      <c r="P3080" s="5">
        <f t="shared" si="194"/>
        <v>0.11833333333333333</v>
      </c>
      <c r="Q3080" s="13" t="s">
        <v>8246</v>
      </c>
      <c r="R3080" s="15">
        <f t="shared" si="195"/>
        <v>23.666666666666668</v>
      </c>
      <c r="S3080" t="s">
        <v>8317</v>
      </c>
      <c r="T3080" t="s">
        <v>8357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13" t="s">
        <v>8224</v>
      </c>
      <c r="E3081">
        <v>1333666</v>
      </c>
      <c r="F3081">
        <v>11226</v>
      </c>
      <c r="G3081" t="s">
        <v>8221</v>
      </c>
      <c r="H3081">
        <v>1427040435</v>
      </c>
      <c r="I3081" s="9">
        <f t="shared" si="192"/>
        <v>42085.671701388885</v>
      </c>
      <c r="J3081">
        <v>1424452035</v>
      </c>
      <c r="K3081" s="9">
        <f t="shared" si="193"/>
        <v>42055.713368055556</v>
      </c>
      <c r="L3081" t="b">
        <v>0</v>
      </c>
      <c r="M3081">
        <v>27</v>
      </c>
      <c r="N3081" t="b">
        <v>0</v>
      </c>
      <c r="O3081" t="s">
        <v>8303</v>
      </c>
      <c r="P3081" s="5">
        <f t="shared" si="194"/>
        <v>0.8417399858735245</v>
      </c>
      <c r="Q3081" s="13" t="s">
        <v>8246</v>
      </c>
      <c r="R3081" s="15">
        <f t="shared" si="195"/>
        <v>415.77777777777777</v>
      </c>
      <c r="S3081" t="s">
        <v>8317</v>
      </c>
      <c r="T3081" t="s">
        <v>8357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13" t="s">
        <v>8224</v>
      </c>
      <c r="E3082">
        <v>2000000</v>
      </c>
      <c r="F3082">
        <v>376</v>
      </c>
      <c r="G3082" t="s">
        <v>8221</v>
      </c>
      <c r="H3082">
        <v>1419644444</v>
      </c>
      <c r="I3082" s="9">
        <f t="shared" si="192"/>
        <v>42000.0699537037</v>
      </c>
      <c r="J3082">
        <v>1414456844</v>
      </c>
      <c r="K3082" s="9">
        <f t="shared" si="193"/>
        <v>41940.028287037036</v>
      </c>
      <c r="L3082" t="b">
        <v>0</v>
      </c>
      <c r="M3082">
        <v>7</v>
      </c>
      <c r="N3082" t="b">
        <v>0</v>
      </c>
      <c r="O3082" t="s">
        <v>8303</v>
      </c>
      <c r="P3082" s="5">
        <f t="shared" si="194"/>
        <v>1.8799999999999997E-2</v>
      </c>
      <c r="Q3082" s="13" t="s">
        <v>8246</v>
      </c>
      <c r="R3082" s="15">
        <f t="shared" si="195"/>
        <v>53.714285714285715</v>
      </c>
      <c r="S3082" t="s">
        <v>8317</v>
      </c>
      <c r="T3082" t="s">
        <v>8357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13" t="s">
        <v>8224</v>
      </c>
      <c r="E3083">
        <v>1000000</v>
      </c>
      <c r="F3083">
        <v>2103</v>
      </c>
      <c r="G3083" t="s">
        <v>8221</v>
      </c>
      <c r="H3083">
        <v>1442722891</v>
      </c>
      <c r="I3083" s="9">
        <f t="shared" si="192"/>
        <v>42267.181608796294</v>
      </c>
      <c r="J3083">
        <v>1440130891</v>
      </c>
      <c r="K3083" s="9">
        <f t="shared" si="193"/>
        <v>42237.181608796294</v>
      </c>
      <c r="L3083" t="b">
        <v>0</v>
      </c>
      <c r="M3083">
        <v>5</v>
      </c>
      <c r="N3083" t="b">
        <v>0</v>
      </c>
      <c r="O3083" t="s">
        <v>8303</v>
      </c>
      <c r="P3083" s="5">
        <f t="shared" si="194"/>
        <v>0.21029999999999999</v>
      </c>
      <c r="Q3083" s="13" t="s">
        <v>8246</v>
      </c>
      <c r="R3083" s="15">
        <f t="shared" si="195"/>
        <v>420.6</v>
      </c>
      <c r="S3083" t="s">
        <v>8317</v>
      </c>
      <c r="T3083" t="s">
        <v>8357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13" t="s">
        <v>8224</v>
      </c>
      <c r="E3084">
        <v>9000</v>
      </c>
      <c r="F3084">
        <v>0</v>
      </c>
      <c r="G3084" t="s">
        <v>8221</v>
      </c>
      <c r="H3084">
        <v>1447628946</v>
      </c>
      <c r="I3084" s="9">
        <f t="shared" si="192"/>
        <v>42323.96465277778</v>
      </c>
      <c r="J3084">
        <v>1445033346</v>
      </c>
      <c r="K3084" s="9">
        <f t="shared" si="193"/>
        <v>42293.922986111109</v>
      </c>
      <c r="L3084" t="b">
        <v>0</v>
      </c>
      <c r="M3084">
        <v>0</v>
      </c>
      <c r="N3084" t="b">
        <v>0</v>
      </c>
      <c r="O3084" t="s">
        <v>8303</v>
      </c>
      <c r="P3084" s="5">
        <f t="shared" si="194"/>
        <v>0</v>
      </c>
      <c r="Q3084" s="13" t="s">
        <v>8246</v>
      </c>
      <c r="R3084" s="15" t="str">
        <f t="shared" si="195"/>
        <v>0</v>
      </c>
      <c r="S3084" t="s">
        <v>8317</v>
      </c>
      <c r="T3084" t="s">
        <v>8357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13" t="s">
        <v>8224</v>
      </c>
      <c r="E3085">
        <v>20000</v>
      </c>
      <c r="F3085">
        <v>56</v>
      </c>
      <c r="G3085" t="s">
        <v>8221</v>
      </c>
      <c r="H3085">
        <v>1409547600</v>
      </c>
      <c r="I3085" s="9">
        <f t="shared" si="192"/>
        <v>41883.208333333336</v>
      </c>
      <c r="J3085">
        <v>1406986278</v>
      </c>
      <c r="K3085" s="9">
        <f t="shared" si="193"/>
        <v>41853.563402777778</v>
      </c>
      <c r="L3085" t="b">
        <v>0</v>
      </c>
      <c r="M3085">
        <v>3</v>
      </c>
      <c r="N3085" t="b">
        <v>0</v>
      </c>
      <c r="O3085" t="s">
        <v>8303</v>
      </c>
      <c r="P3085" s="5">
        <f t="shared" si="194"/>
        <v>0.27999999999999997</v>
      </c>
      <c r="Q3085" s="13" t="s">
        <v>8246</v>
      </c>
      <c r="R3085" s="15">
        <f t="shared" si="195"/>
        <v>18.666666666666668</v>
      </c>
      <c r="S3085" t="s">
        <v>8317</v>
      </c>
      <c r="T3085" t="s">
        <v>8357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13" t="s">
        <v>8224</v>
      </c>
      <c r="E3086">
        <v>4059</v>
      </c>
      <c r="F3086">
        <v>470</v>
      </c>
      <c r="G3086" t="s">
        <v>8221</v>
      </c>
      <c r="H3086">
        <v>1430851680</v>
      </c>
      <c r="I3086" s="9">
        <f t="shared" si="192"/>
        <v>42129.783333333333</v>
      </c>
      <c r="J3086">
        <v>1428340931</v>
      </c>
      <c r="K3086" s="9">
        <f t="shared" si="193"/>
        <v>42100.723738425921</v>
      </c>
      <c r="L3086" t="b">
        <v>0</v>
      </c>
      <c r="M3086">
        <v>6</v>
      </c>
      <c r="N3086" t="b">
        <v>0</v>
      </c>
      <c r="O3086" t="s">
        <v>8303</v>
      </c>
      <c r="P3086" s="5">
        <f t="shared" si="194"/>
        <v>11.57920670115792</v>
      </c>
      <c r="Q3086" s="13" t="s">
        <v>8246</v>
      </c>
      <c r="R3086" s="15">
        <f t="shared" si="195"/>
        <v>78.333333333333329</v>
      </c>
      <c r="S3086" t="s">
        <v>8317</v>
      </c>
      <c r="T3086" t="s">
        <v>8357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13" t="s">
        <v>8224</v>
      </c>
      <c r="E3087">
        <v>25000</v>
      </c>
      <c r="F3087">
        <v>610</v>
      </c>
      <c r="G3087" t="s">
        <v>8221</v>
      </c>
      <c r="H3087">
        <v>1443561159</v>
      </c>
      <c r="I3087" s="9">
        <f t="shared" si="192"/>
        <v>42276.883784722217</v>
      </c>
      <c r="J3087">
        <v>1440969159</v>
      </c>
      <c r="K3087" s="9">
        <f t="shared" si="193"/>
        <v>42246.883784722217</v>
      </c>
      <c r="L3087" t="b">
        <v>0</v>
      </c>
      <c r="M3087">
        <v>9</v>
      </c>
      <c r="N3087" t="b">
        <v>0</v>
      </c>
      <c r="O3087" t="s">
        <v>8303</v>
      </c>
      <c r="P3087" s="5">
        <f t="shared" si="194"/>
        <v>2.44</v>
      </c>
      <c r="Q3087" s="13" t="s">
        <v>8246</v>
      </c>
      <c r="R3087" s="15">
        <f t="shared" si="195"/>
        <v>67.777777777777771</v>
      </c>
      <c r="S3087" t="s">
        <v>8317</v>
      </c>
      <c r="T3087" t="s">
        <v>8357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13" t="s">
        <v>8237</v>
      </c>
      <c r="E3088">
        <v>20000</v>
      </c>
      <c r="F3088">
        <v>50</v>
      </c>
      <c r="G3088" t="s">
        <v>8221</v>
      </c>
      <c r="H3088">
        <v>1439827559</v>
      </c>
      <c r="I3088" s="9">
        <f t="shared" si="192"/>
        <v>42233.67082175926</v>
      </c>
      <c r="J3088">
        <v>1434643559</v>
      </c>
      <c r="K3088" s="9">
        <f t="shared" si="193"/>
        <v>42173.67082175926</v>
      </c>
      <c r="L3088" t="b">
        <v>0</v>
      </c>
      <c r="M3088">
        <v>3</v>
      </c>
      <c r="N3088" t="b">
        <v>0</v>
      </c>
      <c r="O3088" t="s">
        <v>8303</v>
      </c>
      <c r="P3088" s="5">
        <f t="shared" si="194"/>
        <v>0.25</v>
      </c>
      <c r="Q3088" s="13" t="s">
        <v>8249</v>
      </c>
      <c r="R3088" s="15">
        <f t="shared" si="195"/>
        <v>16.666666666666668</v>
      </c>
      <c r="S3088" t="s">
        <v>8317</v>
      </c>
      <c r="T3088" t="s">
        <v>8357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13" t="s">
        <v>8224</v>
      </c>
      <c r="E3089">
        <v>20000</v>
      </c>
      <c r="F3089">
        <v>125</v>
      </c>
      <c r="G3089" t="s">
        <v>8221</v>
      </c>
      <c r="H3089">
        <v>1482294990</v>
      </c>
      <c r="I3089" s="9">
        <f t="shared" si="192"/>
        <v>42725.192013888889</v>
      </c>
      <c r="J3089">
        <v>1477107390</v>
      </c>
      <c r="K3089" s="9">
        <f t="shared" si="193"/>
        <v>42665.150347222225</v>
      </c>
      <c r="L3089" t="b">
        <v>0</v>
      </c>
      <c r="M3089">
        <v>2</v>
      </c>
      <c r="N3089" t="b">
        <v>0</v>
      </c>
      <c r="O3089" t="s">
        <v>8303</v>
      </c>
      <c r="P3089" s="5">
        <f t="shared" si="194"/>
        <v>0.625</v>
      </c>
      <c r="Q3089" s="13" t="s">
        <v>8246</v>
      </c>
      <c r="R3089" s="15">
        <f t="shared" si="195"/>
        <v>62.5</v>
      </c>
      <c r="S3089" t="s">
        <v>8317</v>
      </c>
      <c r="T3089" t="s">
        <v>8357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13" t="s">
        <v>8224</v>
      </c>
      <c r="E3090">
        <v>65000</v>
      </c>
      <c r="F3090">
        <v>126</v>
      </c>
      <c r="G3090" t="s">
        <v>8221</v>
      </c>
      <c r="H3090">
        <v>1420724460</v>
      </c>
      <c r="I3090" s="9">
        <f t="shared" si="192"/>
        <v>42012.570138888885</v>
      </c>
      <c r="J3090">
        <v>1418046247</v>
      </c>
      <c r="K3090" s="9">
        <f t="shared" si="193"/>
        <v>41981.57230324074</v>
      </c>
      <c r="L3090" t="b">
        <v>0</v>
      </c>
      <c r="M3090">
        <v>3</v>
      </c>
      <c r="N3090" t="b">
        <v>0</v>
      </c>
      <c r="O3090" t="s">
        <v>8303</v>
      </c>
      <c r="P3090" s="5">
        <f t="shared" si="194"/>
        <v>0.19384615384615383</v>
      </c>
      <c r="Q3090" s="13" t="s">
        <v>8246</v>
      </c>
      <c r="R3090" s="15">
        <f t="shared" si="195"/>
        <v>42</v>
      </c>
      <c r="S3090" t="s">
        <v>8317</v>
      </c>
      <c r="T3090" t="s">
        <v>8357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13" t="s">
        <v>8224</v>
      </c>
      <c r="E3091">
        <v>25000</v>
      </c>
      <c r="F3091">
        <v>5854</v>
      </c>
      <c r="G3091" t="s">
        <v>8221</v>
      </c>
      <c r="H3091">
        <v>1468029540</v>
      </c>
      <c r="I3091" s="9">
        <f t="shared" si="192"/>
        <v>42560.082638888889</v>
      </c>
      <c r="J3091">
        <v>1465304483</v>
      </c>
      <c r="K3091" s="9">
        <f t="shared" si="193"/>
        <v>42528.542627314819</v>
      </c>
      <c r="L3091" t="b">
        <v>0</v>
      </c>
      <c r="M3091">
        <v>45</v>
      </c>
      <c r="N3091" t="b">
        <v>0</v>
      </c>
      <c r="O3091" t="s">
        <v>8303</v>
      </c>
      <c r="P3091" s="5">
        <f t="shared" si="194"/>
        <v>23.416</v>
      </c>
      <c r="Q3091" s="13" t="s">
        <v>8246</v>
      </c>
      <c r="R3091" s="15">
        <f t="shared" si="195"/>
        <v>130.0888888888889</v>
      </c>
      <c r="S3091" t="s">
        <v>8317</v>
      </c>
      <c r="T3091" t="s">
        <v>8357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13" t="s">
        <v>8224</v>
      </c>
      <c r="E3092">
        <v>225000</v>
      </c>
      <c r="F3092">
        <v>11432</v>
      </c>
      <c r="G3092" t="s">
        <v>8221</v>
      </c>
      <c r="H3092">
        <v>1430505545</v>
      </c>
      <c r="I3092" s="9">
        <f t="shared" si="192"/>
        <v>42125.777141203704</v>
      </c>
      <c r="J3092">
        <v>1425325145</v>
      </c>
      <c r="K3092" s="9">
        <f t="shared" si="193"/>
        <v>42065.818807870368</v>
      </c>
      <c r="L3092" t="b">
        <v>0</v>
      </c>
      <c r="M3092">
        <v>9</v>
      </c>
      <c r="N3092" t="b">
        <v>0</v>
      </c>
      <c r="O3092" t="s">
        <v>8303</v>
      </c>
      <c r="P3092" s="5">
        <f t="shared" si="194"/>
        <v>5.0808888888888886</v>
      </c>
      <c r="Q3092" s="13" t="s">
        <v>8246</v>
      </c>
      <c r="R3092" s="15">
        <f t="shared" si="195"/>
        <v>1270.2222222222222</v>
      </c>
      <c r="S3092" t="s">
        <v>8317</v>
      </c>
      <c r="T3092" t="s">
        <v>8357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13" t="s">
        <v>8224</v>
      </c>
      <c r="E3093">
        <v>5000</v>
      </c>
      <c r="F3093">
        <v>796</v>
      </c>
      <c r="G3093" t="s">
        <v>8221</v>
      </c>
      <c r="H3093">
        <v>1471214743</v>
      </c>
      <c r="I3093" s="9">
        <f t="shared" si="192"/>
        <v>42596.948414351849</v>
      </c>
      <c r="J3093">
        <v>1468622743</v>
      </c>
      <c r="K3093" s="9">
        <f t="shared" si="193"/>
        <v>42566.948414351849</v>
      </c>
      <c r="L3093" t="b">
        <v>0</v>
      </c>
      <c r="M3093">
        <v>9</v>
      </c>
      <c r="N3093" t="b">
        <v>0</v>
      </c>
      <c r="O3093" t="s">
        <v>8303</v>
      </c>
      <c r="P3093" s="5">
        <f t="shared" si="194"/>
        <v>15.920000000000002</v>
      </c>
      <c r="Q3093" s="13" t="s">
        <v>8246</v>
      </c>
      <c r="R3093" s="15">
        <f t="shared" si="195"/>
        <v>88.444444444444443</v>
      </c>
      <c r="S3093" t="s">
        <v>8317</v>
      </c>
      <c r="T3093" t="s">
        <v>8357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13" t="s">
        <v>8224</v>
      </c>
      <c r="E3094">
        <v>100000</v>
      </c>
      <c r="F3094">
        <v>1183.19</v>
      </c>
      <c r="G3094" t="s">
        <v>8221</v>
      </c>
      <c r="H3094">
        <v>1444946400</v>
      </c>
      <c r="I3094" s="9">
        <f t="shared" si="192"/>
        <v>42292.916666666672</v>
      </c>
      <c r="J3094">
        <v>1441723912</v>
      </c>
      <c r="K3094" s="9">
        <f t="shared" si="193"/>
        <v>42255.619351851856</v>
      </c>
      <c r="L3094" t="b">
        <v>0</v>
      </c>
      <c r="M3094">
        <v>21</v>
      </c>
      <c r="N3094" t="b">
        <v>0</v>
      </c>
      <c r="O3094" t="s">
        <v>8303</v>
      </c>
      <c r="P3094" s="5">
        <f t="shared" si="194"/>
        <v>1.1831900000000002</v>
      </c>
      <c r="Q3094" s="13" t="s">
        <v>8246</v>
      </c>
      <c r="R3094" s="15">
        <f t="shared" si="195"/>
        <v>56.342380952380957</v>
      </c>
      <c r="S3094" t="s">
        <v>8317</v>
      </c>
      <c r="T3094" t="s">
        <v>8357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13" t="s">
        <v>8229</v>
      </c>
      <c r="E3095">
        <v>4000</v>
      </c>
      <c r="F3095">
        <v>910</v>
      </c>
      <c r="G3095" t="s">
        <v>8221</v>
      </c>
      <c r="H3095">
        <v>1401595140</v>
      </c>
      <c r="I3095" s="9">
        <f t="shared" si="192"/>
        <v>41791.165972222225</v>
      </c>
      <c r="J3095">
        <v>1398980941</v>
      </c>
      <c r="K3095" s="9">
        <f t="shared" si="193"/>
        <v>41760.909039351849</v>
      </c>
      <c r="L3095" t="b">
        <v>0</v>
      </c>
      <c r="M3095">
        <v>17</v>
      </c>
      <c r="N3095" t="b">
        <v>0</v>
      </c>
      <c r="O3095" t="s">
        <v>8303</v>
      </c>
      <c r="P3095" s="5">
        <f t="shared" si="194"/>
        <v>22.75</v>
      </c>
      <c r="Q3095" s="13" t="s">
        <v>8251</v>
      </c>
      <c r="R3095" s="15">
        <f t="shared" si="195"/>
        <v>53.529411764705884</v>
      </c>
      <c r="S3095" t="s">
        <v>8317</v>
      </c>
      <c r="T3095" t="s">
        <v>8357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13" t="s">
        <v>8224</v>
      </c>
      <c r="E3096">
        <v>100000</v>
      </c>
      <c r="F3096">
        <v>25</v>
      </c>
      <c r="G3096" t="s">
        <v>8221</v>
      </c>
      <c r="H3096">
        <v>1442775956</v>
      </c>
      <c r="I3096" s="9">
        <f t="shared" si="192"/>
        <v>42267.795787037037</v>
      </c>
      <c r="J3096">
        <v>1437591956</v>
      </c>
      <c r="K3096" s="9">
        <f t="shared" si="193"/>
        <v>42207.795787037037</v>
      </c>
      <c r="L3096" t="b">
        <v>0</v>
      </c>
      <c r="M3096">
        <v>1</v>
      </c>
      <c r="N3096" t="b">
        <v>0</v>
      </c>
      <c r="O3096" t="s">
        <v>8303</v>
      </c>
      <c r="P3096" s="5">
        <f t="shared" si="194"/>
        <v>2.5000000000000001E-2</v>
      </c>
      <c r="Q3096" s="13" t="s">
        <v>8246</v>
      </c>
      <c r="R3096" s="15">
        <f t="shared" si="195"/>
        <v>25</v>
      </c>
      <c r="S3096" t="s">
        <v>8317</v>
      </c>
      <c r="T3096" t="s">
        <v>8357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13" t="s">
        <v>8224</v>
      </c>
      <c r="E3097">
        <v>14920</v>
      </c>
      <c r="F3097">
        <v>50</v>
      </c>
      <c r="G3097" t="s">
        <v>8221</v>
      </c>
      <c r="H3097">
        <v>1470011780</v>
      </c>
      <c r="I3097" s="9">
        <f t="shared" si="192"/>
        <v>42583.025231481486</v>
      </c>
      <c r="J3097">
        <v>1464827780</v>
      </c>
      <c r="K3097" s="9">
        <f t="shared" si="193"/>
        <v>42523.025231481486</v>
      </c>
      <c r="L3097" t="b">
        <v>0</v>
      </c>
      <c r="M3097">
        <v>1</v>
      </c>
      <c r="N3097" t="b">
        <v>0</v>
      </c>
      <c r="O3097" t="s">
        <v>8303</v>
      </c>
      <c r="P3097" s="5">
        <f t="shared" si="194"/>
        <v>0.33512064343163539</v>
      </c>
      <c r="Q3097" s="13" t="s">
        <v>8246</v>
      </c>
      <c r="R3097" s="15">
        <f t="shared" si="195"/>
        <v>50</v>
      </c>
      <c r="S3097" t="s">
        <v>8317</v>
      </c>
      <c r="T3097" t="s">
        <v>8357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13" t="s">
        <v>8224</v>
      </c>
      <c r="E3098">
        <v>20000</v>
      </c>
      <c r="F3098">
        <v>795</v>
      </c>
      <c r="G3098" t="s">
        <v>8221</v>
      </c>
      <c r="H3098">
        <v>1432151326</v>
      </c>
      <c r="I3098" s="9">
        <f t="shared" si="192"/>
        <v>42144.825532407413</v>
      </c>
      <c r="J3098">
        <v>1429559326</v>
      </c>
      <c r="K3098" s="9">
        <f t="shared" si="193"/>
        <v>42114.825532407413</v>
      </c>
      <c r="L3098" t="b">
        <v>0</v>
      </c>
      <c r="M3098">
        <v>14</v>
      </c>
      <c r="N3098" t="b">
        <v>0</v>
      </c>
      <c r="O3098" t="s">
        <v>8303</v>
      </c>
      <c r="P3098" s="5">
        <f t="shared" si="194"/>
        <v>3.9750000000000001</v>
      </c>
      <c r="Q3098" s="13" t="s">
        <v>8246</v>
      </c>
      <c r="R3098" s="15">
        <f t="shared" si="195"/>
        <v>56.785714285714285</v>
      </c>
      <c r="S3098" t="s">
        <v>8317</v>
      </c>
      <c r="T3098" t="s">
        <v>8357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13" t="s">
        <v>8225</v>
      </c>
      <c r="E3099">
        <v>10000</v>
      </c>
      <c r="F3099">
        <v>1715</v>
      </c>
      <c r="G3099" t="s">
        <v>8221</v>
      </c>
      <c r="H3099">
        <v>1475848800</v>
      </c>
      <c r="I3099" s="9">
        <f t="shared" si="192"/>
        <v>42650.583333333328</v>
      </c>
      <c r="J3099">
        <v>1474027501</v>
      </c>
      <c r="K3099" s="9">
        <f t="shared" si="193"/>
        <v>42629.503483796296</v>
      </c>
      <c r="L3099" t="b">
        <v>0</v>
      </c>
      <c r="M3099">
        <v>42</v>
      </c>
      <c r="N3099" t="b">
        <v>0</v>
      </c>
      <c r="O3099" t="s">
        <v>8303</v>
      </c>
      <c r="P3099" s="5">
        <f t="shared" si="194"/>
        <v>17.150000000000002</v>
      </c>
      <c r="Q3099" s="13" t="s">
        <v>8247</v>
      </c>
      <c r="R3099" s="15">
        <f t="shared" si="195"/>
        <v>40.833333333333336</v>
      </c>
      <c r="S3099" t="s">
        <v>8317</v>
      </c>
      <c r="T3099" t="s">
        <v>8357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13" t="s">
        <v>8224</v>
      </c>
      <c r="E3100">
        <v>48725</v>
      </c>
      <c r="F3100">
        <v>1758</v>
      </c>
      <c r="G3100" t="s">
        <v>8221</v>
      </c>
      <c r="H3100">
        <v>1454890620</v>
      </c>
      <c r="I3100" s="9">
        <f t="shared" si="192"/>
        <v>42408.01180555555</v>
      </c>
      <c r="J3100">
        <v>1450724449</v>
      </c>
      <c r="K3100" s="9">
        <f t="shared" si="193"/>
        <v>42359.792233796295</v>
      </c>
      <c r="L3100" t="b">
        <v>0</v>
      </c>
      <c r="M3100">
        <v>27</v>
      </c>
      <c r="N3100" t="b">
        <v>0</v>
      </c>
      <c r="O3100" t="s">
        <v>8303</v>
      </c>
      <c r="P3100" s="5">
        <f t="shared" si="194"/>
        <v>3.6080041046690612</v>
      </c>
      <c r="Q3100" s="13" t="s">
        <v>8246</v>
      </c>
      <c r="R3100" s="15">
        <f t="shared" si="195"/>
        <v>65.111111111111114</v>
      </c>
      <c r="S3100" t="s">
        <v>8317</v>
      </c>
      <c r="T3100" t="s">
        <v>8357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13" t="s">
        <v>8224</v>
      </c>
      <c r="E3101">
        <v>2000</v>
      </c>
      <c r="F3101">
        <v>278</v>
      </c>
      <c r="G3101" t="s">
        <v>8221</v>
      </c>
      <c r="H3101">
        <v>1455251591</v>
      </c>
      <c r="I3101" s="9">
        <f t="shared" si="192"/>
        <v>42412.189710648148</v>
      </c>
      <c r="J3101">
        <v>1452659591</v>
      </c>
      <c r="K3101" s="9">
        <f t="shared" si="193"/>
        <v>42382.189710648148</v>
      </c>
      <c r="L3101" t="b">
        <v>0</v>
      </c>
      <c r="M3101">
        <v>5</v>
      </c>
      <c r="N3101" t="b">
        <v>0</v>
      </c>
      <c r="O3101" t="s">
        <v>8303</v>
      </c>
      <c r="P3101" s="5">
        <f t="shared" si="194"/>
        <v>13.900000000000002</v>
      </c>
      <c r="Q3101" s="13" t="s">
        <v>8246</v>
      </c>
      <c r="R3101" s="15">
        <f t="shared" si="195"/>
        <v>55.6</v>
      </c>
      <c r="S3101" t="s">
        <v>8317</v>
      </c>
      <c r="T3101" t="s">
        <v>8357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13" t="s">
        <v>8224</v>
      </c>
      <c r="E3102">
        <v>12000</v>
      </c>
      <c r="F3102">
        <v>1827</v>
      </c>
      <c r="G3102" t="s">
        <v>8221</v>
      </c>
      <c r="H3102">
        <v>1413816975</v>
      </c>
      <c r="I3102" s="9">
        <f t="shared" si="192"/>
        <v>41932.622395833336</v>
      </c>
      <c r="J3102">
        <v>1411224975</v>
      </c>
      <c r="K3102" s="9">
        <f t="shared" si="193"/>
        <v>41902.622395833336</v>
      </c>
      <c r="L3102" t="b">
        <v>0</v>
      </c>
      <c r="M3102">
        <v>13</v>
      </c>
      <c r="N3102" t="b">
        <v>0</v>
      </c>
      <c r="O3102" t="s">
        <v>8303</v>
      </c>
      <c r="P3102" s="5">
        <f t="shared" si="194"/>
        <v>15.225</v>
      </c>
      <c r="Q3102" s="13" t="s">
        <v>8246</v>
      </c>
      <c r="R3102" s="15">
        <f t="shared" si="195"/>
        <v>140.53846153846155</v>
      </c>
      <c r="S3102" t="s">
        <v>8317</v>
      </c>
      <c r="T3102" t="s">
        <v>8357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13" t="s">
        <v>8230</v>
      </c>
      <c r="E3103">
        <v>2500</v>
      </c>
      <c r="F3103">
        <v>300</v>
      </c>
      <c r="G3103" t="s">
        <v>8221</v>
      </c>
      <c r="H3103">
        <v>1437033360</v>
      </c>
      <c r="I3103" s="9">
        <f t="shared" si="192"/>
        <v>42201.330555555556</v>
      </c>
      <c r="J3103">
        <v>1434445937</v>
      </c>
      <c r="K3103" s="9">
        <f t="shared" si="193"/>
        <v>42171.383530092593</v>
      </c>
      <c r="L3103" t="b">
        <v>0</v>
      </c>
      <c r="M3103">
        <v>12</v>
      </c>
      <c r="N3103" t="b">
        <v>0</v>
      </c>
      <c r="O3103" t="s">
        <v>8303</v>
      </c>
      <c r="P3103" s="5">
        <f t="shared" si="194"/>
        <v>12</v>
      </c>
      <c r="Q3103" s="13" t="s">
        <v>8249</v>
      </c>
      <c r="R3103" s="15">
        <f t="shared" si="195"/>
        <v>25</v>
      </c>
      <c r="S3103" t="s">
        <v>8317</v>
      </c>
      <c r="T3103" t="s">
        <v>8357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13" t="s">
        <v>8225</v>
      </c>
      <c r="E3104">
        <v>16000</v>
      </c>
      <c r="F3104">
        <v>6258</v>
      </c>
      <c r="G3104" t="s">
        <v>8221</v>
      </c>
      <c r="H3104">
        <v>1471939818</v>
      </c>
      <c r="I3104" s="9">
        <f t="shared" si="192"/>
        <v>42605.340486111112</v>
      </c>
      <c r="J3104">
        <v>1467619818</v>
      </c>
      <c r="K3104" s="9">
        <f t="shared" si="193"/>
        <v>42555.340486111112</v>
      </c>
      <c r="L3104" t="b">
        <v>0</v>
      </c>
      <c r="M3104">
        <v>90</v>
      </c>
      <c r="N3104" t="b">
        <v>0</v>
      </c>
      <c r="O3104" t="s">
        <v>8303</v>
      </c>
      <c r="P3104" s="5">
        <f t="shared" si="194"/>
        <v>39.112499999999997</v>
      </c>
      <c r="Q3104" s="13" t="s">
        <v>8247</v>
      </c>
      <c r="R3104" s="15">
        <f t="shared" si="195"/>
        <v>69.533333333333331</v>
      </c>
      <c r="S3104" t="s">
        <v>8317</v>
      </c>
      <c r="T3104" t="s">
        <v>8357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13" t="s">
        <v>8224</v>
      </c>
      <c r="E3105">
        <v>4100</v>
      </c>
      <c r="F3105">
        <v>11</v>
      </c>
      <c r="G3105" t="s">
        <v>8221</v>
      </c>
      <c r="H3105">
        <v>1434080706</v>
      </c>
      <c r="I3105" s="9">
        <f t="shared" si="192"/>
        <v>42167.156319444446</v>
      </c>
      <c r="J3105">
        <v>1428896706</v>
      </c>
      <c r="K3105" s="9">
        <f t="shared" si="193"/>
        <v>42107.156319444446</v>
      </c>
      <c r="L3105" t="b">
        <v>0</v>
      </c>
      <c r="M3105">
        <v>2</v>
      </c>
      <c r="N3105" t="b">
        <v>0</v>
      </c>
      <c r="O3105" t="s">
        <v>8303</v>
      </c>
      <c r="P3105" s="5">
        <f t="shared" si="194"/>
        <v>0.26829268292682928</v>
      </c>
      <c r="Q3105" s="13" t="s">
        <v>8246</v>
      </c>
      <c r="R3105" s="15">
        <f t="shared" si="195"/>
        <v>5.5</v>
      </c>
      <c r="S3105" t="s">
        <v>8317</v>
      </c>
      <c r="T3105" t="s">
        <v>8357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13" t="s">
        <v>8226</v>
      </c>
      <c r="E3106">
        <v>4000</v>
      </c>
      <c r="F3106">
        <v>1185</v>
      </c>
      <c r="G3106" t="s">
        <v>8221</v>
      </c>
      <c r="H3106">
        <v>1422928800</v>
      </c>
      <c r="I3106" s="9">
        <f t="shared" si="192"/>
        <v>42038.083333333328</v>
      </c>
      <c r="J3106">
        <v>1420235311</v>
      </c>
      <c r="K3106" s="9">
        <f t="shared" si="193"/>
        <v>42006.908692129626</v>
      </c>
      <c r="L3106" t="b">
        <v>0</v>
      </c>
      <c r="M3106">
        <v>5</v>
      </c>
      <c r="N3106" t="b">
        <v>0</v>
      </c>
      <c r="O3106" t="s">
        <v>8303</v>
      </c>
      <c r="P3106" s="5">
        <f t="shared" si="194"/>
        <v>29.625</v>
      </c>
      <c r="Q3106" s="13" t="s">
        <v>8248</v>
      </c>
      <c r="R3106" s="15">
        <f t="shared" si="195"/>
        <v>237</v>
      </c>
      <c r="S3106" t="s">
        <v>8317</v>
      </c>
      <c r="T3106" t="s">
        <v>8357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13" t="s">
        <v>8224</v>
      </c>
      <c r="E3107">
        <v>5845</v>
      </c>
      <c r="F3107">
        <v>2476</v>
      </c>
      <c r="G3107" t="s">
        <v>8221</v>
      </c>
      <c r="H3107">
        <v>1413694800</v>
      </c>
      <c r="I3107" s="9">
        <f t="shared" si="192"/>
        <v>41931.208333333336</v>
      </c>
      <c r="J3107">
        <v>1408986916</v>
      </c>
      <c r="K3107" s="9">
        <f t="shared" si="193"/>
        <v>41876.718935185185</v>
      </c>
      <c r="L3107" t="b">
        <v>0</v>
      </c>
      <c r="M3107">
        <v>31</v>
      </c>
      <c r="N3107" t="b">
        <v>0</v>
      </c>
      <c r="O3107" t="s">
        <v>8303</v>
      </c>
      <c r="P3107" s="5">
        <f t="shared" si="194"/>
        <v>42.360992301112063</v>
      </c>
      <c r="Q3107" s="13" t="s">
        <v>8246</v>
      </c>
      <c r="R3107" s="15">
        <f t="shared" si="195"/>
        <v>79.870967741935488</v>
      </c>
      <c r="S3107" t="s">
        <v>8317</v>
      </c>
      <c r="T3107" t="s">
        <v>8357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13" t="s">
        <v>8225</v>
      </c>
      <c r="E3108">
        <v>1000</v>
      </c>
      <c r="F3108">
        <v>41</v>
      </c>
      <c r="G3108" t="s">
        <v>8221</v>
      </c>
      <c r="H3108">
        <v>1442440800</v>
      </c>
      <c r="I3108" s="9">
        <f t="shared" si="192"/>
        <v>42263.916666666672</v>
      </c>
      <c r="J3108">
        <v>1440497876</v>
      </c>
      <c r="K3108" s="9">
        <f t="shared" si="193"/>
        <v>42241.429120370376</v>
      </c>
      <c r="L3108" t="b">
        <v>0</v>
      </c>
      <c r="M3108">
        <v>4</v>
      </c>
      <c r="N3108" t="b">
        <v>0</v>
      </c>
      <c r="O3108" t="s">
        <v>8303</v>
      </c>
      <c r="P3108" s="5">
        <f t="shared" si="194"/>
        <v>4.1000000000000005</v>
      </c>
      <c r="Q3108" s="13" t="s">
        <v>8247</v>
      </c>
      <c r="R3108" s="15">
        <f t="shared" si="195"/>
        <v>10.25</v>
      </c>
      <c r="S3108" t="s">
        <v>8317</v>
      </c>
      <c r="T3108" t="s">
        <v>8357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13" t="s">
        <v>8224</v>
      </c>
      <c r="E3109">
        <v>40000</v>
      </c>
      <c r="F3109">
        <v>7905</v>
      </c>
      <c r="G3109" t="s">
        <v>8221</v>
      </c>
      <c r="H3109">
        <v>1431372751</v>
      </c>
      <c r="I3109" s="9">
        <f t="shared" si="192"/>
        <v>42135.814247685179</v>
      </c>
      <c r="J3109">
        <v>1430767951</v>
      </c>
      <c r="K3109" s="9">
        <f t="shared" si="193"/>
        <v>42128.814247685179</v>
      </c>
      <c r="L3109" t="b">
        <v>0</v>
      </c>
      <c r="M3109">
        <v>29</v>
      </c>
      <c r="N3109" t="b">
        <v>0</v>
      </c>
      <c r="O3109" t="s">
        <v>8303</v>
      </c>
      <c r="P3109" s="5">
        <f t="shared" si="194"/>
        <v>19.762499999999999</v>
      </c>
      <c r="Q3109" s="13" t="s">
        <v>8246</v>
      </c>
      <c r="R3109" s="15">
        <f t="shared" si="195"/>
        <v>272.58620689655174</v>
      </c>
      <c r="S3109" t="s">
        <v>8317</v>
      </c>
      <c r="T3109" t="s">
        <v>8357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13" t="s">
        <v>8224</v>
      </c>
      <c r="E3110">
        <v>50000</v>
      </c>
      <c r="F3110">
        <v>26</v>
      </c>
      <c r="G3110" t="s">
        <v>8221</v>
      </c>
      <c r="H3110">
        <v>1430234394</v>
      </c>
      <c r="I3110" s="9">
        <f t="shared" si="192"/>
        <v>42122.638819444444</v>
      </c>
      <c r="J3110">
        <v>1425053994</v>
      </c>
      <c r="K3110" s="9">
        <f t="shared" si="193"/>
        <v>42062.680486111116</v>
      </c>
      <c r="L3110" t="b">
        <v>0</v>
      </c>
      <c r="M3110">
        <v>2</v>
      </c>
      <c r="N3110" t="b">
        <v>0</v>
      </c>
      <c r="O3110" t="s">
        <v>8303</v>
      </c>
      <c r="P3110" s="5">
        <f t="shared" si="194"/>
        <v>5.1999999999999998E-2</v>
      </c>
      <c r="Q3110" s="13" t="s">
        <v>8246</v>
      </c>
      <c r="R3110" s="15">
        <f t="shared" si="195"/>
        <v>13</v>
      </c>
      <c r="S3110" t="s">
        <v>8317</v>
      </c>
      <c r="T3110" t="s">
        <v>8357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13" t="s">
        <v>8224</v>
      </c>
      <c r="E3111">
        <v>26500</v>
      </c>
      <c r="F3111">
        <v>6633</v>
      </c>
      <c r="G3111" t="s">
        <v>8221</v>
      </c>
      <c r="H3111">
        <v>1409194810</v>
      </c>
      <c r="I3111" s="9">
        <f t="shared" si="192"/>
        <v>41879.125115740739</v>
      </c>
      <c r="J3111">
        <v>1406170810</v>
      </c>
      <c r="K3111" s="9">
        <f t="shared" si="193"/>
        <v>41844.125115740739</v>
      </c>
      <c r="L3111" t="b">
        <v>0</v>
      </c>
      <c r="M3111">
        <v>114</v>
      </c>
      <c r="N3111" t="b">
        <v>0</v>
      </c>
      <c r="O3111" t="s">
        <v>8303</v>
      </c>
      <c r="P3111" s="5">
        <f t="shared" si="194"/>
        <v>25.030188679245285</v>
      </c>
      <c r="Q3111" s="13" t="s">
        <v>8246</v>
      </c>
      <c r="R3111" s="15">
        <f t="shared" si="195"/>
        <v>58.184210526315788</v>
      </c>
      <c r="S3111" t="s">
        <v>8317</v>
      </c>
      <c r="T3111" t="s">
        <v>8357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13" t="s">
        <v>8224</v>
      </c>
      <c r="E3112">
        <v>25000</v>
      </c>
      <c r="F3112">
        <v>10</v>
      </c>
      <c r="G3112" t="s">
        <v>8221</v>
      </c>
      <c r="H3112">
        <v>1487465119</v>
      </c>
      <c r="I3112" s="9">
        <f t="shared" si="192"/>
        <v>42785.031469907408</v>
      </c>
      <c r="J3112">
        <v>1484009119</v>
      </c>
      <c r="K3112" s="9">
        <f t="shared" si="193"/>
        <v>42745.031469907408</v>
      </c>
      <c r="L3112" t="b">
        <v>0</v>
      </c>
      <c r="M3112">
        <v>1</v>
      </c>
      <c r="N3112" t="b">
        <v>0</v>
      </c>
      <c r="O3112" t="s">
        <v>8303</v>
      </c>
      <c r="P3112" s="5">
        <f t="shared" si="194"/>
        <v>0.04</v>
      </c>
      <c r="Q3112" s="13" t="s">
        <v>8246</v>
      </c>
      <c r="R3112" s="15">
        <f t="shared" si="195"/>
        <v>10</v>
      </c>
      <c r="S3112" t="s">
        <v>8317</v>
      </c>
      <c r="T3112" t="s">
        <v>8357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13" t="s">
        <v>8224</v>
      </c>
      <c r="E3113">
        <v>20000</v>
      </c>
      <c r="F3113">
        <v>5328</v>
      </c>
      <c r="G3113" t="s">
        <v>8221</v>
      </c>
      <c r="H3113">
        <v>1412432220</v>
      </c>
      <c r="I3113" s="9">
        <f t="shared" si="192"/>
        <v>41916.595138888886</v>
      </c>
      <c r="J3113">
        <v>1409753820</v>
      </c>
      <c r="K3113" s="9">
        <f t="shared" si="193"/>
        <v>41885.595138888886</v>
      </c>
      <c r="L3113" t="b">
        <v>0</v>
      </c>
      <c r="M3113">
        <v>76</v>
      </c>
      <c r="N3113" t="b">
        <v>0</v>
      </c>
      <c r="O3113" t="s">
        <v>8303</v>
      </c>
      <c r="P3113" s="5">
        <f t="shared" si="194"/>
        <v>26.640000000000004</v>
      </c>
      <c r="Q3113" s="13" t="s">
        <v>8246</v>
      </c>
      <c r="R3113" s="15">
        <f t="shared" si="195"/>
        <v>70.10526315789474</v>
      </c>
      <c r="S3113" t="s">
        <v>8317</v>
      </c>
      <c r="T3113" t="s">
        <v>8357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13" t="s">
        <v>8224</v>
      </c>
      <c r="E3114">
        <v>11000</v>
      </c>
      <c r="F3114">
        <v>521</v>
      </c>
      <c r="G3114" t="s">
        <v>8221</v>
      </c>
      <c r="H3114">
        <v>1477968934</v>
      </c>
      <c r="I3114" s="9">
        <f t="shared" si="192"/>
        <v>42675.121921296297</v>
      </c>
      <c r="J3114">
        <v>1472784934</v>
      </c>
      <c r="K3114" s="9">
        <f t="shared" si="193"/>
        <v>42615.121921296297</v>
      </c>
      <c r="L3114" t="b">
        <v>0</v>
      </c>
      <c r="M3114">
        <v>9</v>
      </c>
      <c r="N3114" t="b">
        <v>0</v>
      </c>
      <c r="O3114" t="s">
        <v>8303</v>
      </c>
      <c r="P3114" s="5">
        <f t="shared" si="194"/>
        <v>4.7363636363636363</v>
      </c>
      <c r="Q3114" s="13" t="s">
        <v>8246</v>
      </c>
      <c r="R3114" s="15">
        <f t="shared" si="195"/>
        <v>57.888888888888886</v>
      </c>
      <c r="S3114" t="s">
        <v>8317</v>
      </c>
      <c r="T3114" t="s">
        <v>8357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13" t="s">
        <v>8224</v>
      </c>
      <c r="E3115">
        <v>109225</v>
      </c>
      <c r="F3115">
        <v>4635</v>
      </c>
      <c r="G3115" t="s">
        <v>8221</v>
      </c>
      <c r="H3115">
        <v>1429291982</v>
      </c>
      <c r="I3115" s="9">
        <f t="shared" si="192"/>
        <v>42111.731273148151</v>
      </c>
      <c r="J3115">
        <v>1426699982</v>
      </c>
      <c r="K3115" s="9">
        <f t="shared" si="193"/>
        <v>42081.731273148151</v>
      </c>
      <c r="L3115" t="b">
        <v>0</v>
      </c>
      <c r="M3115">
        <v>37</v>
      </c>
      <c r="N3115" t="b">
        <v>0</v>
      </c>
      <c r="O3115" t="s">
        <v>8303</v>
      </c>
      <c r="P3115" s="5">
        <f t="shared" si="194"/>
        <v>4.2435339894712749</v>
      </c>
      <c r="Q3115" s="13" t="s">
        <v>8246</v>
      </c>
      <c r="R3115" s="15">
        <f t="shared" si="195"/>
        <v>125.27027027027027</v>
      </c>
      <c r="S3115" t="s">
        <v>8317</v>
      </c>
      <c r="T3115" t="s">
        <v>8357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13" t="s">
        <v>8224</v>
      </c>
      <c r="E3116">
        <v>75000</v>
      </c>
      <c r="F3116">
        <v>0</v>
      </c>
      <c r="G3116" t="s">
        <v>8221</v>
      </c>
      <c r="H3116">
        <v>1411312250</v>
      </c>
      <c r="I3116" s="9">
        <f t="shared" si="192"/>
        <v>41903.632523148146</v>
      </c>
      <c r="J3116">
        <v>1406128250</v>
      </c>
      <c r="K3116" s="9">
        <f t="shared" si="193"/>
        <v>41843.632523148146</v>
      </c>
      <c r="L3116" t="b">
        <v>0</v>
      </c>
      <c r="M3116">
        <v>0</v>
      </c>
      <c r="N3116" t="b">
        <v>0</v>
      </c>
      <c r="O3116" t="s">
        <v>8303</v>
      </c>
      <c r="P3116" s="5">
        <f t="shared" si="194"/>
        <v>0</v>
      </c>
      <c r="Q3116" s="13" t="s">
        <v>8246</v>
      </c>
      <c r="R3116" s="15" t="str">
        <f t="shared" si="195"/>
        <v>0</v>
      </c>
      <c r="S3116" t="s">
        <v>8317</v>
      </c>
      <c r="T3116" t="s">
        <v>8357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13" t="s">
        <v>8235</v>
      </c>
      <c r="E3117">
        <v>10000</v>
      </c>
      <c r="F3117">
        <v>300</v>
      </c>
      <c r="G3117" t="s">
        <v>8221</v>
      </c>
      <c r="H3117">
        <v>1465123427</v>
      </c>
      <c r="I3117" s="9">
        <f t="shared" si="192"/>
        <v>42526.447071759263</v>
      </c>
      <c r="J3117">
        <v>1462531427</v>
      </c>
      <c r="K3117" s="9">
        <f t="shared" si="193"/>
        <v>42496.447071759263</v>
      </c>
      <c r="L3117" t="b">
        <v>0</v>
      </c>
      <c r="M3117">
        <v>1</v>
      </c>
      <c r="N3117" t="b">
        <v>0</v>
      </c>
      <c r="O3117" t="s">
        <v>8303</v>
      </c>
      <c r="P3117" s="5">
        <f t="shared" si="194"/>
        <v>3</v>
      </c>
      <c r="Q3117" s="13" t="s">
        <v>8255</v>
      </c>
      <c r="R3117" s="15">
        <f t="shared" si="195"/>
        <v>300</v>
      </c>
      <c r="S3117" t="s">
        <v>8317</v>
      </c>
      <c r="T3117" t="s">
        <v>8357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13" t="s">
        <v>8224</v>
      </c>
      <c r="E3118">
        <v>750</v>
      </c>
      <c r="F3118">
        <v>430</v>
      </c>
      <c r="G3118" t="s">
        <v>8221</v>
      </c>
      <c r="H3118">
        <v>1427890925</v>
      </c>
      <c r="I3118" s="9">
        <f t="shared" si="192"/>
        <v>42095.515335648146</v>
      </c>
      <c r="J3118">
        <v>1426681325</v>
      </c>
      <c r="K3118" s="9">
        <f t="shared" si="193"/>
        <v>42081.515335648146</v>
      </c>
      <c r="L3118" t="b">
        <v>0</v>
      </c>
      <c r="M3118">
        <v>10</v>
      </c>
      <c r="N3118" t="b">
        <v>0</v>
      </c>
      <c r="O3118" t="s">
        <v>8303</v>
      </c>
      <c r="P3118" s="5">
        <f t="shared" si="194"/>
        <v>57.333333333333336</v>
      </c>
      <c r="Q3118" s="13" t="s">
        <v>8246</v>
      </c>
      <c r="R3118" s="15">
        <f t="shared" si="195"/>
        <v>43</v>
      </c>
      <c r="S3118" t="s">
        <v>8317</v>
      </c>
      <c r="T3118" t="s">
        <v>8357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13" t="s">
        <v>8225</v>
      </c>
      <c r="E3119">
        <v>1000</v>
      </c>
      <c r="F3119">
        <v>1</v>
      </c>
      <c r="G3119" t="s">
        <v>8221</v>
      </c>
      <c r="H3119">
        <v>1464354720</v>
      </c>
      <c r="I3119" s="9">
        <f t="shared" si="192"/>
        <v>42517.55</v>
      </c>
      <c r="J3119">
        <v>1463648360</v>
      </c>
      <c r="K3119" s="9">
        <f t="shared" si="193"/>
        <v>42509.374537037031</v>
      </c>
      <c r="L3119" t="b">
        <v>0</v>
      </c>
      <c r="M3119">
        <v>1</v>
      </c>
      <c r="N3119" t="b">
        <v>0</v>
      </c>
      <c r="O3119" t="s">
        <v>8303</v>
      </c>
      <c r="P3119" s="5">
        <f t="shared" si="194"/>
        <v>0.1</v>
      </c>
      <c r="Q3119" s="13" t="s">
        <v>8247</v>
      </c>
      <c r="R3119" s="15">
        <f t="shared" si="195"/>
        <v>1</v>
      </c>
      <c r="S3119" t="s">
        <v>8317</v>
      </c>
      <c r="T3119" t="s">
        <v>8357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13" t="s">
        <v>8235</v>
      </c>
      <c r="E3120">
        <v>500000</v>
      </c>
      <c r="F3120">
        <v>1550</v>
      </c>
      <c r="G3120" t="s">
        <v>8221</v>
      </c>
      <c r="H3120">
        <v>1467473723</v>
      </c>
      <c r="I3120" s="9">
        <f t="shared" si="192"/>
        <v>42553.649571759262</v>
      </c>
      <c r="J3120">
        <v>1465832123</v>
      </c>
      <c r="K3120" s="9">
        <f t="shared" si="193"/>
        <v>42534.649571759262</v>
      </c>
      <c r="L3120" t="b">
        <v>0</v>
      </c>
      <c r="M3120">
        <v>2</v>
      </c>
      <c r="N3120" t="b">
        <v>0</v>
      </c>
      <c r="O3120" t="s">
        <v>8303</v>
      </c>
      <c r="P3120" s="5">
        <f t="shared" si="194"/>
        <v>0.31</v>
      </c>
      <c r="Q3120" s="13" t="s">
        <v>8255</v>
      </c>
      <c r="R3120" s="15">
        <f t="shared" si="195"/>
        <v>775</v>
      </c>
      <c r="S3120" t="s">
        <v>8317</v>
      </c>
      <c r="T3120" t="s">
        <v>8357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13" t="s">
        <v>8224</v>
      </c>
      <c r="E3121">
        <v>10000</v>
      </c>
      <c r="F3121">
        <v>5</v>
      </c>
      <c r="G3121" t="s">
        <v>8221</v>
      </c>
      <c r="H3121">
        <v>1427414732</v>
      </c>
      <c r="I3121" s="9">
        <f t="shared" si="192"/>
        <v>42090.003842592589</v>
      </c>
      <c r="J3121">
        <v>1424826332</v>
      </c>
      <c r="K3121" s="9">
        <f t="shared" si="193"/>
        <v>42060.04550925926</v>
      </c>
      <c r="L3121" t="b">
        <v>0</v>
      </c>
      <c r="M3121">
        <v>1</v>
      </c>
      <c r="N3121" t="b">
        <v>0</v>
      </c>
      <c r="O3121" t="s">
        <v>8303</v>
      </c>
      <c r="P3121" s="5">
        <f t="shared" si="194"/>
        <v>0.05</v>
      </c>
      <c r="Q3121" s="13" t="s">
        <v>8246</v>
      </c>
      <c r="R3121" s="15">
        <f t="shared" si="195"/>
        <v>5</v>
      </c>
      <c r="S3121" t="s">
        <v>8317</v>
      </c>
      <c r="T3121" t="s">
        <v>8357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13" t="s">
        <v>8233</v>
      </c>
      <c r="E3122">
        <v>1300000</v>
      </c>
      <c r="F3122">
        <v>128</v>
      </c>
      <c r="G3122" t="s">
        <v>8221</v>
      </c>
      <c r="H3122">
        <v>1462484196</v>
      </c>
      <c r="I3122" s="9">
        <f t="shared" si="192"/>
        <v>42495.900416666671</v>
      </c>
      <c r="J3122">
        <v>1457303796</v>
      </c>
      <c r="K3122" s="9">
        <f t="shared" si="193"/>
        <v>42435.942083333335</v>
      </c>
      <c r="L3122" t="b">
        <v>0</v>
      </c>
      <c r="M3122">
        <v>10</v>
      </c>
      <c r="N3122" t="b">
        <v>0</v>
      </c>
      <c r="O3122" t="s">
        <v>8303</v>
      </c>
      <c r="P3122" s="5">
        <f t="shared" si="194"/>
        <v>9.8461538461538465E-3</v>
      </c>
      <c r="Q3122" s="13" t="s">
        <v>8249</v>
      </c>
      <c r="R3122" s="15">
        <f t="shared" si="195"/>
        <v>12.8</v>
      </c>
      <c r="S3122" t="s">
        <v>8317</v>
      </c>
      <c r="T3122" t="s">
        <v>8357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13" t="s">
        <v>8229</v>
      </c>
      <c r="E3123">
        <v>1500</v>
      </c>
      <c r="F3123">
        <v>10</v>
      </c>
      <c r="G3123" t="s">
        <v>8220</v>
      </c>
      <c r="H3123">
        <v>1411748335</v>
      </c>
      <c r="I3123" s="9">
        <f t="shared" si="192"/>
        <v>41908.679803240739</v>
      </c>
      <c r="J3123">
        <v>1406564335</v>
      </c>
      <c r="K3123" s="9">
        <f t="shared" si="193"/>
        <v>41848.679803240739</v>
      </c>
      <c r="L3123" t="b">
        <v>0</v>
      </c>
      <c r="M3123">
        <v>1</v>
      </c>
      <c r="N3123" t="b">
        <v>0</v>
      </c>
      <c r="O3123" t="s">
        <v>8303</v>
      </c>
      <c r="P3123" s="5">
        <f t="shared" si="194"/>
        <v>0.66666666666666674</v>
      </c>
      <c r="Q3123" s="13" t="s">
        <v>8251</v>
      </c>
      <c r="R3123" s="15">
        <f t="shared" si="195"/>
        <v>10</v>
      </c>
      <c r="S3123" t="s">
        <v>8317</v>
      </c>
      <c r="T3123" t="s">
        <v>8357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13" t="s">
        <v>8224</v>
      </c>
      <c r="E3124">
        <v>199</v>
      </c>
      <c r="F3124">
        <v>116</v>
      </c>
      <c r="G3124" t="s">
        <v>8220</v>
      </c>
      <c r="H3124">
        <v>1478733732</v>
      </c>
      <c r="I3124" s="9">
        <f t="shared" si="192"/>
        <v>42683.973750000005</v>
      </c>
      <c r="J3124">
        <v>1478298132</v>
      </c>
      <c r="K3124" s="9">
        <f t="shared" si="193"/>
        <v>42678.932083333333</v>
      </c>
      <c r="L3124" t="b">
        <v>0</v>
      </c>
      <c r="M3124">
        <v>2</v>
      </c>
      <c r="N3124" t="b">
        <v>0</v>
      </c>
      <c r="O3124" t="s">
        <v>8303</v>
      </c>
      <c r="P3124" s="5">
        <f t="shared" si="194"/>
        <v>58.291457286432156</v>
      </c>
      <c r="Q3124" s="13" t="s">
        <v>8246</v>
      </c>
      <c r="R3124" s="15">
        <f t="shared" si="195"/>
        <v>58</v>
      </c>
      <c r="S3124" t="s">
        <v>8317</v>
      </c>
      <c r="T3124" t="s">
        <v>8357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13" t="s">
        <v>8224</v>
      </c>
      <c r="E3125">
        <v>125000</v>
      </c>
      <c r="F3125">
        <v>85192</v>
      </c>
      <c r="G3125" t="s">
        <v>8220</v>
      </c>
      <c r="H3125">
        <v>1468108198</v>
      </c>
      <c r="I3125" s="9">
        <f t="shared" si="192"/>
        <v>42560.993032407408</v>
      </c>
      <c r="J3125">
        <v>1465516198</v>
      </c>
      <c r="K3125" s="9">
        <f t="shared" si="193"/>
        <v>42530.993032407408</v>
      </c>
      <c r="L3125" t="b">
        <v>0</v>
      </c>
      <c r="M3125">
        <v>348</v>
      </c>
      <c r="N3125" t="b">
        <v>0</v>
      </c>
      <c r="O3125" t="s">
        <v>8303</v>
      </c>
      <c r="P3125" s="5">
        <f t="shared" si="194"/>
        <v>68.153599999999997</v>
      </c>
      <c r="Q3125" s="13" t="s">
        <v>8246</v>
      </c>
      <c r="R3125" s="15">
        <f t="shared" si="195"/>
        <v>244.80459770114942</v>
      </c>
      <c r="S3125" t="s">
        <v>8317</v>
      </c>
      <c r="T3125" t="s">
        <v>8357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13" t="s">
        <v>8224</v>
      </c>
      <c r="E3126">
        <v>800000</v>
      </c>
      <c r="F3126">
        <v>26</v>
      </c>
      <c r="G3126" t="s">
        <v>8220</v>
      </c>
      <c r="H3126">
        <v>1422902601</v>
      </c>
      <c r="I3126" s="9">
        <f t="shared" si="192"/>
        <v>42037.780104166668</v>
      </c>
      <c r="J3126">
        <v>1417718601</v>
      </c>
      <c r="K3126" s="9">
        <f t="shared" si="193"/>
        <v>41977.780104166668</v>
      </c>
      <c r="L3126" t="b">
        <v>0</v>
      </c>
      <c r="M3126">
        <v>4</v>
      </c>
      <c r="N3126" t="b">
        <v>0</v>
      </c>
      <c r="O3126" t="s">
        <v>8303</v>
      </c>
      <c r="P3126" s="5">
        <f t="shared" si="194"/>
        <v>3.2499999999999999E-3</v>
      </c>
      <c r="Q3126" s="13" t="s">
        <v>8246</v>
      </c>
      <c r="R3126" s="15">
        <f t="shared" si="195"/>
        <v>6.5</v>
      </c>
      <c r="S3126" t="s">
        <v>8317</v>
      </c>
      <c r="T3126" t="s">
        <v>8357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13" t="s">
        <v>8224</v>
      </c>
      <c r="E3127">
        <v>1500000</v>
      </c>
      <c r="F3127">
        <v>0</v>
      </c>
      <c r="G3127" t="s">
        <v>8220</v>
      </c>
      <c r="H3127">
        <v>1452142672</v>
      </c>
      <c r="I3127" s="9">
        <f t="shared" si="192"/>
        <v>42376.20685185185</v>
      </c>
      <c r="J3127">
        <v>1449550672</v>
      </c>
      <c r="K3127" s="9">
        <f t="shared" si="193"/>
        <v>42346.20685185185</v>
      </c>
      <c r="L3127" t="b">
        <v>0</v>
      </c>
      <c r="M3127">
        <v>0</v>
      </c>
      <c r="N3127" t="b">
        <v>0</v>
      </c>
      <c r="O3127" t="s">
        <v>8303</v>
      </c>
      <c r="P3127" s="5">
        <f t="shared" si="194"/>
        <v>0</v>
      </c>
      <c r="Q3127" s="13" t="s">
        <v>8246</v>
      </c>
      <c r="R3127" s="15" t="str">
        <f t="shared" si="195"/>
        <v>0</v>
      </c>
      <c r="S3127" t="s">
        <v>8317</v>
      </c>
      <c r="T3127" t="s">
        <v>8357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13" t="s">
        <v>8224</v>
      </c>
      <c r="E3128">
        <v>25000</v>
      </c>
      <c r="F3128">
        <v>1040</v>
      </c>
      <c r="G3128" t="s">
        <v>8220</v>
      </c>
      <c r="H3128">
        <v>1459121162</v>
      </c>
      <c r="I3128" s="9">
        <f t="shared" si="192"/>
        <v>42456.976412037038</v>
      </c>
      <c r="J3128">
        <v>1456532762</v>
      </c>
      <c r="K3128" s="9">
        <f t="shared" si="193"/>
        <v>42427.01807870371</v>
      </c>
      <c r="L3128" t="b">
        <v>0</v>
      </c>
      <c r="M3128">
        <v>17</v>
      </c>
      <c r="N3128" t="b">
        <v>0</v>
      </c>
      <c r="O3128" t="s">
        <v>8303</v>
      </c>
      <c r="P3128" s="5">
        <f t="shared" si="194"/>
        <v>4.16</v>
      </c>
      <c r="Q3128" s="13" t="s">
        <v>8246</v>
      </c>
      <c r="R3128" s="15">
        <f t="shared" si="195"/>
        <v>61.176470588235297</v>
      </c>
      <c r="S3128" t="s">
        <v>8317</v>
      </c>
      <c r="T3128" t="s">
        <v>8357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13" t="s">
        <v>8224</v>
      </c>
      <c r="E3129">
        <v>100000</v>
      </c>
      <c r="F3129">
        <v>0</v>
      </c>
      <c r="G3129" t="s">
        <v>8220</v>
      </c>
      <c r="H3129">
        <v>1425242029</v>
      </c>
      <c r="I3129" s="9">
        <f t="shared" si="192"/>
        <v>42064.856817129628</v>
      </c>
      <c r="J3129">
        <v>1422650029</v>
      </c>
      <c r="K3129" s="9">
        <f t="shared" si="193"/>
        <v>42034.856817129628</v>
      </c>
      <c r="L3129" t="b">
        <v>0</v>
      </c>
      <c r="M3129">
        <v>0</v>
      </c>
      <c r="N3129" t="b">
        <v>0</v>
      </c>
      <c r="O3129" t="s">
        <v>8303</v>
      </c>
      <c r="P3129" s="5">
        <f t="shared" si="194"/>
        <v>0</v>
      </c>
      <c r="Q3129" s="13" t="s">
        <v>8246</v>
      </c>
      <c r="R3129" s="15" t="str">
        <f t="shared" si="195"/>
        <v>0</v>
      </c>
      <c r="S3129" t="s">
        <v>8317</v>
      </c>
      <c r="T3129" t="s">
        <v>8357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13" t="s">
        <v>8224</v>
      </c>
      <c r="E3130">
        <v>15000</v>
      </c>
      <c r="F3130">
        <v>16291</v>
      </c>
      <c r="G3130" t="s">
        <v>8222</v>
      </c>
      <c r="H3130">
        <v>1489690141</v>
      </c>
      <c r="I3130" s="9">
        <f t="shared" si="192"/>
        <v>42810.784039351856</v>
      </c>
      <c r="J3130">
        <v>1487101741</v>
      </c>
      <c r="K3130" s="9">
        <f t="shared" si="193"/>
        <v>42780.825706018513</v>
      </c>
      <c r="L3130" t="b">
        <v>0</v>
      </c>
      <c r="M3130">
        <v>117</v>
      </c>
      <c r="N3130" t="b">
        <v>0</v>
      </c>
      <c r="O3130" t="s">
        <v>8271</v>
      </c>
      <c r="P3130" s="5">
        <f t="shared" si="194"/>
        <v>108.60666666666667</v>
      </c>
      <c r="Q3130" s="13" t="s">
        <v>8246</v>
      </c>
      <c r="R3130" s="15">
        <f t="shared" si="195"/>
        <v>139.23931623931625</v>
      </c>
      <c r="S3130" t="s">
        <v>8317</v>
      </c>
      <c r="T3130" t="s">
        <v>8318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13" t="s">
        <v>8224</v>
      </c>
      <c r="E3131">
        <v>1250</v>
      </c>
      <c r="F3131">
        <v>10</v>
      </c>
      <c r="G3131" t="s">
        <v>8222</v>
      </c>
      <c r="H3131">
        <v>1492542819</v>
      </c>
      <c r="I3131" s="9">
        <f t="shared" si="192"/>
        <v>42843.801145833335</v>
      </c>
      <c r="J3131">
        <v>1489090419</v>
      </c>
      <c r="K3131" s="9">
        <f t="shared" si="193"/>
        <v>42803.842812499999</v>
      </c>
      <c r="L3131" t="b">
        <v>0</v>
      </c>
      <c r="M3131">
        <v>1</v>
      </c>
      <c r="N3131" t="b">
        <v>0</v>
      </c>
      <c r="O3131" t="s">
        <v>8271</v>
      </c>
      <c r="P3131" s="5">
        <f t="shared" si="194"/>
        <v>0.8</v>
      </c>
      <c r="Q3131" s="13" t="s">
        <v>8246</v>
      </c>
      <c r="R3131" s="15">
        <f t="shared" si="195"/>
        <v>10</v>
      </c>
      <c r="S3131" t="s">
        <v>8317</v>
      </c>
      <c r="T3131" t="s">
        <v>8318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13" t="s">
        <v>8224</v>
      </c>
      <c r="E3132">
        <v>10000</v>
      </c>
      <c r="F3132">
        <v>375</v>
      </c>
      <c r="G3132" t="s">
        <v>8222</v>
      </c>
      <c r="H3132">
        <v>1492145940</v>
      </c>
      <c r="I3132" s="9">
        <f t="shared" si="192"/>
        <v>42839.207638888889</v>
      </c>
      <c r="J3132">
        <v>1489504916</v>
      </c>
      <c r="K3132" s="9">
        <f t="shared" si="193"/>
        <v>42808.640231481477</v>
      </c>
      <c r="L3132" t="b">
        <v>0</v>
      </c>
      <c r="M3132">
        <v>4</v>
      </c>
      <c r="N3132" t="b">
        <v>0</v>
      </c>
      <c r="O3132" t="s">
        <v>8271</v>
      </c>
      <c r="P3132" s="5">
        <f t="shared" si="194"/>
        <v>3.75</v>
      </c>
      <c r="Q3132" s="13" t="s">
        <v>8246</v>
      </c>
      <c r="R3132" s="15">
        <f t="shared" si="195"/>
        <v>93.75</v>
      </c>
      <c r="S3132" t="s">
        <v>8317</v>
      </c>
      <c r="T3132" t="s">
        <v>8318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13" t="s">
        <v>8224</v>
      </c>
      <c r="E3133">
        <v>4100</v>
      </c>
      <c r="F3133">
        <v>645</v>
      </c>
      <c r="G3133" t="s">
        <v>8222</v>
      </c>
      <c r="H3133">
        <v>1491656045</v>
      </c>
      <c r="I3133" s="9">
        <f t="shared" si="192"/>
        <v>42833.537557870368</v>
      </c>
      <c r="J3133">
        <v>1489067645</v>
      </c>
      <c r="K3133" s="9">
        <f t="shared" si="193"/>
        <v>42803.579224537039</v>
      </c>
      <c r="L3133" t="b">
        <v>0</v>
      </c>
      <c r="M3133">
        <v>12</v>
      </c>
      <c r="N3133" t="b">
        <v>0</v>
      </c>
      <c r="O3133" t="s">
        <v>8271</v>
      </c>
      <c r="P3133" s="5">
        <f t="shared" si="194"/>
        <v>15.731707317073171</v>
      </c>
      <c r="Q3133" s="13" t="s">
        <v>8246</v>
      </c>
      <c r="R3133" s="15">
        <f t="shared" si="195"/>
        <v>53.75</v>
      </c>
      <c r="S3133" t="s">
        <v>8317</v>
      </c>
      <c r="T3133" t="s">
        <v>8318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13" t="s">
        <v>8224</v>
      </c>
      <c r="E3134">
        <v>30000</v>
      </c>
      <c r="F3134">
        <v>10</v>
      </c>
      <c r="G3134" t="s">
        <v>8222</v>
      </c>
      <c r="H3134">
        <v>1492759460</v>
      </c>
      <c r="I3134" s="9">
        <f t="shared" si="192"/>
        <v>42846.308564814812</v>
      </c>
      <c r="J3134">
        <v>1487579060</v>
      </c>
      <c r="K3134" s="9">
        <f t="shared" si="193"/>
        <v>42786.350231481483</v>
      </c>
      <c r="L3134" t="b">
        <v>0</v>
      </c>
      <c r="M3134">
        <v>1</v>
      </c>
      <c r="N3134" t="b">
        <v>0</v>
      </c>
      <c r="O3134" t="s">
        <v>8271</v>
      </c>
      <c r="P3134" s="5">
        <f t="shared" si="194"/>
        <v>3.3333333333333333E-2</v>
      </c>
      <c r="Q3134" s="13" t="s">
        <v>8246</v>
      </c>
      <c r="R3134" s="15">
        <f t="shared" si="195"/>
        <v>10</v>
      </c>
      <c r="S3134" t="s">
        <v>8317</v>
      </c>
      <c r="T3134" t="s">
        <v>8318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13" t="s">
        <v>8225</v>
      </c>
      <c r="E3135">
        <v>500</v>
      </c>
      <c r="F3135">
        <v>540</v>
      </c>
      <c r="G3135" t="s">
        <v>8222</v>
      </c>
      <c r="H3135">
        <v>1490358834</v>
      </c>
      <c r="I3135" s="9">
        <f t="shared" si="192"/>
        <v>42818.523541666669</v>
      </c>
      <c r="J3135">
        <v>1487770434</v>
      </c>
      <c r="K3135" s="9">
        <f t="shared" si="193"/>
        <v>42788.565208333333</v>
      </c>
      <c r="L3135" t="b">
        <v>0</v>
      </c>
      <c r="M3135">
        <v>16</v>
      </c>
      <c r="N3135" t="b">
        <v>0</v>
      </c>
      <c r="O3135" t="s">
        <v>8271</v>
      </c>
      <c r="P3135" s="5">
        <f t="shared" si="194"/>
        <v>108</v>
      </c>
      <c r="Q3135" s="13" t="s">
        <v>8247</v>
      </c>
      <c r="R3135" s="15">
        <f t="shared" si="195"/>
        <v>33.75</v>
      </c>
      <c r="S3135" t="s">
        <v>8317</v>
      </c>
      <c r="T3135" t="s">
        <v>8318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13" t="s">
        <v>8225</v>
      </c>
      <c r="E3136">
        <v>1000</v>
      </c>
      <c r="F3136">
        <v>225</v>
      </c>
      <c r="G3136" t="s">
        <v>8222</v>
      </c>
      <c r="H3136">
        <v>1490631419</v>
      </c>
      <c r="I3136" s="9">
        <f t="shared" si="192"/>
        <v>42821.678460648152</v>
      </c>
      <c r="J3136">
        <v>1488820619</v>
      </c>
      <c r="K3136" s="9">
        <f t="shared" si="193"/>
        <v>42800.720127314817</v>
      </c>
      <c r="L3136" t="b">
        <v>0</v>
      </c>
      <c r="M3136">
        <v>12</v>
      </c>
      <c r="N3136" t="b">
        <v>0</v>
      </c>
      <c r="O3136" t="s">
        <v>8271</v>
      </c>
      <c r="P3136" s="5">
        <f t="shared" si="194"/>
        <v>22.5</v>
      </c>
      <c r="Q3136" s="13" t="s">
        <v>8247</v>
      </c>
      <c r="R3136" s="15">
        <f t="shared" si="195"/>
        <v>18.75</v>
      </c>
      <c r="S3136" t="s">
        <v>8317</v>
      </c>
      <c r="T3136" t="s">
        <v>8318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13" t="s">
        <v>8224</v>
      </c>
      <c r="E3137">
        <v>777</v>
      </c>
      <c r="F3137">
        <v>162</v>
      </c>
      <c r="G3137" t="s">
        <v>8222</v>
      </c>
      <c r="H3137">
        <v>1491277121</v>
      </c>
      <c r="I3137" s="9">
        <f t="shared" si="192"/>
        <v>42829.151863425926</v>
      </c>
      <c r="J3137">
        <v>1489376321</v>
      </c>
      <c r="K3137" s="9">
        <f t="shared" si="193"/>
        <v>42807.151863425926</v>
      </c>
      <c r="L3137" t="b">
        <v>0</v>
      </c>
      <c r="M3137">
        <v>7</v>
      </c>
      <c r="N3137" t="b">
        <v>0</v>
      </c>
      <c r="O3137" t="s">
        <v>8271</v>
      </c>
      <c r="P3137" s="5">
        <f t="shared" si="194"/>
        <v>20.849420849420849</v>
      </c>
      <c r="Q3137" s="13" t="s">
        <v>8246</v>
      </c>
      <c r="R3137" s="15">
        <f t="shared" si="195"/>
        <v>23.142857142857142</v>
      </c>
      <c r="S3137" t="s">
        <v>8317</v>
      </c>
      <c r="T3137" t="s">
        <v>8318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13" t="s">
        <v>8225</v>
      </c>
      <c r="E3138">
        <v>500</v>
      </c>
      <c r="F3138">
        <v>639</v>
      </c>
      <c r="G3138" t="s">
        <v>8222</v>
      </c>
      <c r="H3138">
        <v>1491001140</v>
      </c>
      <c r="I3138" s="9">
        <f t="shared" ref="I3138:I3201" si="196">(((H3138/60)/60)/24)+DATE(1970,1,1)</f>
        <v>42825.957638888889</v>
      </c>
      <c r="J3138">
        <v>1487847954</v>
      </c>
      <c r="K3138" s="9">
        <f t="shared" ref="K3138:K3201" si="197">(((J3138/60)/60)/24)+DATE(1970,1,1)</f>
        <v>42789.462430555555</v>
      </c>
      <c r="L3138" t="b">
        <v>0</v>
      </c>
      <c r="M3138">
        <v>22</v>
      </c>
      <c r="N3138" t="b">
        <v>0</v>
      </c>
      <c r="O3138" t="s">
        <v>8271</v>
      </c>
      <c r="P3138" s="5">
        <f t="shared" ref="P3138:P3201" si="198">F3138/E3138*100</f>
        <v>127.8</v>
      </c>
      <c r="Q3138" s="13" t="s">
        <v>8247</v>
      </c>
      <c r="R3138" s="15">
        <f t="shared" ref="R3138:R3201" si="199">IF(M3138&gt;0,F3138/M3138,"0")</f>
        <v>29.045454545454547</v>
      </c>
      <c r="S3138" t="s">
        <v>8317</v>
      </c>
      <c r="T3138" t="s">
        <v>8318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13" t="s">
        <v>8224</v>
      </c>
      <c r="E3139">
        <v>1500</v>
      </c>
      <c r="F3139">
        <v>50</v>
      </c>
      <c r="G3139" t="s">
        <v>8222</v>
      </c>
      <c r="H3139">
        <v>1493838720</v>
      </c>
      <c r="I3139" s="9">
        <f t="shared" si="196"/>
        <v>42858.8</v>
      </c>
      <c r="J3139">
        <v>1489439669</v>
      </c>
      <c r="K3139" s="9">
        <f t="shared" si="197"/>
        <v>42807.885057870371</v>
      </c>
      <c r="L3139" t="b">
        <v>0</v>
      </c>
      <c r="M3139">
        <v>1</v>
      </c>
      <c r="N3139" t="b">
        <v>0</v>
      </c>
      <c r="O3139" t="s">
        <v>8271</v>
      </c>
      <c r="P3139" s="5">
        <f t="shared" si="198"/>
        <v>3.3333333333333335</v>
      </c>
      <c r="Q3139" s="13" t="s">
        <v>8246</v>
      </c>
      <c r="R3139" s="15">
        <f t="shared" si="199"/>
        <v>50</v>
      </c>
      <c r="S3139" t="s">
        <v>8317</v>
      </c>
      <c r="T3139" t="s">
        <v>8318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13" t="s">
        <v>8225</v>
      </c>
      <c r="E3140">
        <v>200</v>
      </c>
      <c r="F3140">
        <v>0</v>
      </c>
      <c r="G3140" t="s">
        <v>8222</v>
      </c>
      <c r="H3140">
        <v>1491233407</v>
      </c>
      <c r="I3140" s="9">
        <f t="shared" si="196"/>
        <v>42828.645914351851</v>
      </c>
      <c r="J3140">
        <v>1489591807</v>
      </c>
      <c r="K3140" s="9">
        <f t="shared" si="197"/>
        <v>42809.645914351851</v>
      </c>
      <c r="L3140" t="b">
        <v>0</v>
      </c>
      <c r="M3140">
        <v>0</v>
      </c>
      <c r="N3140" t="b">
        <v>0</v>
      </c>
      <c r="O3140" t="s">
        <v>8271</v>
      </c>
      <c r="P3140" s="5">
        <f t="shared" si="198"/>
        <v>0</v>
      </c>
      <c r="Q3140" s="13" t="s">
        <v>8247</v>
      </c>
      <c r="R3140" s="15" t="str">
        <f t="shared" si="199"/>
        <v>0</v>
      </c>
      <c r="S3140" t="s">
        <v>8317</v>
      </c>
      <c r="T3140" t="s">
        <v>8318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13" t="s">
        <v>8238</v>
      </c>
      <c r="E3141">
        <v>50000</v>
      </c>
      <c r="F3141">
        <v>2700</v>
      </c>
      <c r="G3141" t="s">
        <v>8222</v>
      </c>
      <c r="H3141">
        <v>1490416380</v>
      </c>
      <c r="I3141" s="9">
        <f t="shared" si="196"/>
        <v>42819.189583333333</v>
      </c>
      <c r="J3141">
        <v>1487485760</v>
      </c>
      <c r="K3141" s="9">
        <f t="shared" si="197"/>
        <v>42785.270370370374</v>
      </c>
      <c r="L3141" t="b">
        <v>0</v>
      </c>
      <c r="M3141">
        <v>6</v>
      </c>
      <c r="N3141" t="b">
        <v>0</v>
      </c>
      <c r="O3141" t="s">
        <v>8271</v>
      </c>
      <c r="P3141" s="5">
        <f t="shared" si="198"/>
        <v>5.4</v>
      </c>
      <c r="Q3141" s="13" t="s">
        <v>8256</v>
      </c>
      <c r="R3141" s="15">
        <f t="shared" si="199"/>
        <v>450</v>
      </c>
      <c r="S3141" t="s">
        <v>8317</v>
      </c>
      <c r="T3141" t="s">
        <v>8318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13" t="s">
        <v>8230</v>
      </c>
      <c r="E3142">
        <v>10000</v>
      </c>
      <c r="F3142">
        <v>96</v>
      </c>
      <c r="G3142" t="s">
        <v>8222</v>
      </c>
      <c r="H3142">
        <v>1491581703</v>
      </c>
      <c r="I3142" s="9">
        <f t="shared" si="196"/>
        <v>42832.677118055552</v>
      </c>
      <c r="J3142">
        <v>1488993303</v>
      </c>
      <c r="K3142" s="9">
        <f t="shared" si="197"/>
        <v>42802.718784722223</v>
      </c>
      <c r="L3142" t="b">
        <v>0</v>
      </c>
      <c r="M3142">
        <v>4</v>
      </c>
      <c r="N3142" t="b">
        <v>0</v>
      </c>
      <c r="O3142" t="s">
        <v>8271</v>
      </c>
      <c r="P3142" s="5">
        <f t="shared" si="198"/>
        <v>0.96</v>
      </c>
      <c r="Q3142" s="13" t="s">
        <v>8249</v>
      </c>
      <c r="R3142" s="15">
        <f t="shared" si="199"/>
        <v>24</v>
      </c>
      <c r="S3142" t="s">
        <v>8317</v>
      </c>
      <c r="T3142" t="s">
        <v>8318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13" t="s">
        <v>8233</v>
      </c>
      <c r="E3143">
        <v>500</v>
      </c>
      <c r="F3143">
        <v>258</v>
      </c>
      <c r="G3143" t="s">
        <v>8222</v>
      </c>
      <c r="H3143">
        <v>1492372800</v>
      </c>
      <c r="I3143" s="9">
        <f t="shared" si="196"/>
        <v>42841.833333333328</v>
      </c>
      <c r="J3143">
        <v>1488823488</v>
      </c>
      <c r="K3143" s="9">
        <f t="shared" si="197"/>
        <v>42800.753333333334</v>
      </c>
      <c r="L3143" t="b">
        <v>0</v>
      </c>
      <c r="M3143">
        <v>8</v>
      </c>
      <c r="N3143" t="b">
        <v>0</v>
      </c>
      <c r="O3143" t="s">
        <v>8271</v>
      </c>
      <c r="P3143" s="5">
        <f t="shared" si="198"/>
        <v>51.6</v>
      </c>
      <c r="Q3143" s="13" t="s">
        <v>8249</v>
      </c>
      <c r="R3143" s="15">
        <f t="shared" si="199"/>
        <v>32.25</v>
      </c>
      <c r="S3143" t="s">
        <v>8317</v>
      </c>
      <c r="T3143" t="s">
        <v>8318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13" t="s">
        <v>8225</v>
      </c>
      <c r="E3144">
        <v>2750</v>
      </c>
      <c r="F3144">
        <v>45</v>
      </c>
      <c r="G3144" t="s">
        <v>8222</v>
      </c>
      <c r="H3144">
        <v>1489922339</v>
      </c>
      <c r="I3144" s="9">
        <f t="shared" si="196"/>
        <v>42813.471516203703</v>
      </c>
      <c r="J3144">
        <v>1487333939</v>
      </c>
      <c r="K3144" s="9">
        <f t="shared" si="197"/>
        <v>42783.513182870374</v>
      </c>
      <c r="L3144" t="b">
        <v>0</v>
      </c>
      <c r="M3144">
        <v>3</v>
      </c>
      <c r="N3144" t="b">
        <v>0</v>
      </c>
      <c r="O3144" t="s">
        <v>8271</v>
      </c>
      <c r="P3144" s="5">
        <f t="shared" si="198"/>
        <v>1.6363636363636365</v>
      </c>
      <c r="Q3144" s="13" t="s">
        <v>8247</v>
      </c>
      <c r="R3144" s="15">
        <f t="shared" si="199"/>
        <v>15</v>
      </c>
      <c r="S3144" t="s">
        <v>8317</v>
      </c>
      <c r="T3144" t="s">
        <v>8318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13" t="s">
        <v>8225</v>
      </c>
      <c r="E3145">
        <v>700</v>
      </c>
      <c r="F3145">
        <v>0</v>
      </c>
      <c r="G3145" t="s">
        <v>8222</v>
      </c>
      <c r="H3145">
        <v>1491726956</v>
      </c>
      <c r="I3145" s="9">
        <f t="shared" si="196"/>
        <v>42834.358287037037</v>
      </c>
      <c r="J3145">
        <v>1489480556</v>
      </c>
      <c r="K3145" s="9">
        <f t="shared" si="197"/>
        <v>42808.358287037037</v>
      </c>
      <c r="L3145" t="b">
        <v>0</v>
      </c>
      <c r="M3145">
        <v>0</v>
      </c>
      <c r="N3145" t="b">
        <v>0</v>
      </c>
      <c r="O3145" t="s">
        <v>8271</v>
      </c>
      <c r="P3145" s="5">
        <f t="shared" si="198"/>
        <v>0</v>
      </c>
      <c r="Q3145" s="13" t="s">
        <v>8247</v>
      </c>
      <c r="R3145" s="15" t="str">
        <f t="shared" si="199"/>
        <v>0</v>
      </c>
      <c r="S3145" t="s">
        <v>8317</v>
      </c>
      <c r="T3145" t="s">
        <v>8318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13" t="s">
        <v>8224</v>
      </c>
      <c r="E3146">
        <v>10000</v>
      </c>
      <c r="F3146">
        <v>7540</v>
      </c>
      <c r="G3146" t="s">
        <v>8222</v>
      </c>
      <c r="H3146">
        <v>1489903200</v>
      </c>
      <c r="I3146" s="9">
        <f t="shared" si="196"/>
        <v>42813.25</v>
      </c>
      <c r="J3146">
        <v>1488459307</v>
      </c>
      <c r="K3146" s="9">
        <f t="shared" si="197"/>
        <v>42796.538275462968</v>
      </c>
      <c r="L3146" t="b">
        <v>0</v>
      </c>
      <c r="M3146">
        <v>30</v>
      </c>
      <c r="N3146" t="b">
        <v>0</v>
      </c>
      <c r="O3146" t="s">
        <v>8271</v>
      </c>
      <c r="P3146" s="5">
        <f t="shared" si="198"/>
        <v>75.400000000000006</v>
      </c>
      <c r="Q3146" s="13" t="s">
        <v>8246</v>
      </c>
      <c r="R3146" s="15">
        <f t="shared" si="199"/>
        <v>251.33333333333334</v>
      </c>
      <c r="S3146" t="s">
        <v>8317</v>
      </c>
      <c r="T3146" t="s">
        <v>8318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13" t="s">
        <v>8224</v>
      </c>
      <c r="E3147">
        <v>25000</v>
      </c>
      <c r="F3147">
        <v>0</v>
      </c>
      <c r="G3147" t="s">
        <v>8222</v>
      </c>
      <c r="H3147">
        <v>1490659134</v>
      </c>
      <c r="I3147" s="9">
        <f t="shared" si="196"/>
        <v>42821.999236111107</v>
      </c>
      <c r="J3147">
        <v>1485478734</v>
      </c>
      <c r="K3147" s="9">
        <f t="shared" si="197"/>
        <v>42762.040902777779</v>
      </c>
      <c r="L3147" t="b">
        <v>0</v>
      </c>
      <c r="M3147">
        <v>0</v>
      </c>
      <c r="N3147" t="b">
        <v>0</v>
      </c>
      <c r="O3147" t="s">
        <v>8271</v>
      </c>
      <c r="P3147" s="5">
        <f t="shared" si="198"/>
        <v>0</v>
      </c>
      <c r="Q3147" s="13" t="s">
        <v>8246</v>
      </c>
      <c r="R3147" s="15" t="str">
        <f t="shared" si="199"/>
        <v>0</v>
      </c>
      <c r="S3147" t="s">
        <v>8317</v>
      </c>
      <c r="T3147" t="s">
        <v>8318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13" t="s">
        <v>8238</v>
      </c>
      <c r="E3148">
        <v>50000</v>
      </c>
      <c r="F3148">
        <v>5250</v>
      </c>
      <c r="G3148" t="s">
        <v>8222</v>
      </c>
      <c r="H3148">
        <v>1492356166</v>
      </c>
      <c r="I3148" s="9">
        <f t="shared" si="196"/>
        <v>42841.640810185185</v>
      </c>
      <c r="J3148">
        <v>1488471766</v>
      </c>
      <c r="K3148" s="9">
        <f t="shared" si="197"/>
        <v>42796.682476851856</v>
      </c>
      <c r="L3148" t="b">
        <v>0</v>
      </c>
      <c r="M3148">
        <v>12</v>
      </c>
      <c r="N3148" t="b">
        <v>0</v>
      </c>
      <c r="O3148" t="s">
        <v>8271</v>
      </c>
      <c r="P3148" s="5">
        <f t="shared" si="198"/>
        <v>10.5</v>
      </c>
      <c r="Q3148" s="13" t="s">
        <v>8256</v>
      </c>
      <c r="R3148" s="15">
        <f t="shared" si="199"/>
        <v>437.5</v>
      </c>
      <c r="S3148" t="s">
        <v>8317</v>
      </c>
      <c r="T3148" t="s">
        <v>8318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13" t="s">
        <v>8224</v>
      </c>
      <c r="E3149">
        <v>20000</v>
      </c>
      <c r="F3149">
        <v>23505</v>
      </c>
      <c r="G3149" t="s">
        <v>8219</v>
      </c>
      <c r="H3149">
        <v>1415319355</v>
      </c>
      <c r="I3149" s="9">
        <f t="shared" si="196"/>
        <v>41950.011053240742</v>
      </c>
      <c r="J3149">
        <v>1411859755</v>
      </c>
      <c r="K3149" s="9">
        <f t="shared" si="197"/>
        <v>41909.969386574077</v>
      </c>
      <c r="L3149" t="b">
        <v>1</v>
      </c>
      <c r="M3149">
        <v>213</v>
      </c>
      <c r="N3149" t="b">
        <v>1</v>
      </c>
      <c r="O3149" t="s">
        <v>8271</v>
      </c>
      <c r="P3149" s="5">
        <f t="shared" si="198"/>
        <v>117.52499999999999</v>
      </c>
      <c r="Q3149" s="13" t="s">
        <v>8246</v>
      </c>
      <c r="R3149" s="15">
        <f t="shared" si="199"/>
        <v>110.35211267605634</v>
      </c>
      <c r="S3149" t="s">
        <v>8317</v>
      </c>
      <c r="T3149" t="s">
        <v>8318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13" t="s">
        <v>8224</v>
      </c>
      <c r="E3150">
        <v>1800</v>
      </c>
      <c r="F3150">
        <v>2361</v>
      </c>
      <c r="G3150" t="s">
        <v>8219</v>
      </c>
      <c r="H3150">
        <v>1412136000</v>
      </c>
      <c r="I3150" s="9">
        <f t="shared" si="196"/>
        <v>41913.166666666664</v>
      </c>
      <c r="J3150">
        <v>1410278284</v>
      </c>
      <c r="K3150" s="9">
        <f t="shared" si="197"/>
        <v>41891.665324074071</v>
      </c>
      <c r="L3150" t="b">
        <v>1</v>
      </c>
      <c r="M3150">
        <v>57</v>
      </c>
      <c r="N3150" t="b">
        <v>1</v>
      </c>
      <c r="O3150" t="s">
        <v>8271</v>
      </c>
      <c r="P3150" s="5">
        <f t="shared" si="198"/>
        <v>131.16666666666669</v>
      </c>
      <c r="Q3150" s="13" t="s">
        <v>8246</v>
      </c>
      <c r="R3150" s="15">
        <f t="shared" si="199"/>
        <v>41.421052631578945</v>
      </c>
      <c r="S3150" t="s">
        <v>8317</v>
      </c>
      <c r="T3150" t="s">
        <v>8318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13" t="s">
        <v>8224</v>
      </c>
      <c r="E3151">
        <v>1250</v>
      </c>
      <c r="F3151">
        <v>1300</v>
      </c>
      <c r="G3151" t="s">
        <v>8219</v>
      </c>
      <c r="H3151">
        <v>1354845600</v>
      </c>
      <c r="I3151" s="9">
        <f t="shared" si="196"/>
        <v>41250.083333333336</v>
      </c>
      <c r="J3151">
        <v>1352766300</v>
      </c>
      <c r="K3151" s="9">
        <f t="shared" si="197"/>
        <v>41226.017361111109</v>
      </c>
      <c r="L3151" t="b">
        <v>1</v>
      </c>
      <c r="M3151">
        <v>25</v>
      </c>
      <c r="N3151" t="b">
        <v>1</v>
      </c>
      <c r="O3151" t="s">
        <v>8271</v>
      </c>
      <c r="P3151" s="5">
        <f t="shared" si="198"/>
        <v>104</v>
      </c>
      <c r="Q3151" s="13" t="s">
        <v>8246</v>
      </c>
      <c r="R3151" s="15">
        <f t="shared" si="199"/>
        <v>52</v>
      </c>
      <c r="S3151" t="s">
        <v>8317</v>
      </c>
      <c r="T3151" t="s">
        <v>8318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13" t="s">
        <v>8224</v>
      </c>
      <c r="E3152">
        <v>3500</v>
      </c>
      <c r="F3152">
        <v>3535</v>
      </c>
      <c r="G3152" t="s">
        <v>8219</v>
      </c>
      <c r="H3152">
        <v>1295928000</v>
      </c>
      <c r="I3152" s="9">
        <f t="shared" si="196"/>
        <v>40568.166666666664</v>
      </c>
      <c r="J3152">
        <v>1288160403</v>
      </c>
      <c r="K3152" s="9">
        <f t="shared" si="197"/>
        <v>40478.263923611114</v>
      </c>
      <c r="L3152" t="b">
        <v>1</v>
      </c>
      <c r="M3152">
        <v>104</v>
      </c>
      <c r="N3152" t="b">
        <v>1</v>
      </c>
      <c r="O3152" t="s">
        <v>8271</v>
      </c>
      <c r="P3152" s="5">
        <f t="shared" si="198"/>
        <v>101</v>
      </c>
      <c r="Q3152" s="13" t="s">
        <v>8246</v>
      </c>
      <c r="R3152" s="15">
        <f t="shared" si="199"/>
        <v>33.990384615384613</v>
      </c>
      <c r="S3152" t="s">
        <v>8317</v>
      </c>
      <c r="T3152" t="s">
        <v>8318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13" t="s">
        <v>8224</v>
      </c>
      <c r="E3153">
        <v>3500</v>
      </c>
      <c r="F3153">
        <v>3514</v>
      </c>
      <c r="G3153" t="s">
        <v>8219</v>
      </c>
      <c r="H3153">
        <v>1410379774</v>
      </c>
      <c r="I3153" s="9">
        <f t="shared" si="196"/>
        <v>41892.83997685185</v>
      </c>
      <c r="J3153">
        <v>1407787774</v>
      </c>
      <c r="K3153" s="9">
        <f t="shared" si="197"/>
        <v>41862.83997685185</v>
      </c>
      <c r="L3153" t="b">
        <v>1</v>
      </c>
      <c r="M3153">
        <v>34</v>
      </c>
      <c r="N3153" t="b">
        <v>1</v>
      </c>
      <c r="O3153" t="s">
        <v>8271</v>
      </c>
      <c r="P3153" s="5">
        <f t="shared" si="198"/>
        <v>100.4</v>
      </c>
      <c r="Q3153" s="13" t="s">
        <v>8246</v>
      </c>
      <c r="R3153" s="15">
        <f t="shared" si="199"/>
        <v>103.35294117647059</v>
      </c>
      <c r="S3153" t="s">
        <v>8317</v>
      </c>
      <c r="T3153" t="s">
        <v>8318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13" t="s">
        <v>8225</v>
      </c>
      <c r="E3154">
        <v>2200</v>
      </c>
      <c r="F3154">
        <v>2331</v>
      </c>
      <c r="G3154" t="s">
        <v>8219</v>
      </c>
      <c r="H3154">
        <v>1383425367</v>
      </c>
      <c r="I3154" s="9">
        <f t="shared" si="196"/>
        <v>41580.867673611108</v>
      </c>
      <c r="J3154">
        <v>1380833367</v>
      </c>
      <c r="K3154" s="9">
        <f t="shared" si="197"/>
        <v>41550.867673611108</v>
      </c>
      <c r="L3154" t="b">
        <v>1</v>
      </c>
      <c r="M3154">
        <v>67</v>
      </c>
      <c r="N3154" t="b">
        <v>1</v>
      </c>
      <c r="O3154" t="s">
        <v>8271</v>
      </c>
      <c r="P3154" s="5">
        <f t="shared" si="198"/>
        <v>105.95454545454545</v>
      </c>
      <c r="Q3154" s="13" t="s">
        <v>8247</v>
      </c>
      <c r="R3154" s="15">
        <f t="shared" si="199"/>
        <v>34.791044776119406</v>
      </c>
      <c r="S3154" t="s">
        <v>8317</v>
      </c>
      <c r="T3154" t="s">
        <v>8318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13" t="s">
        <v>8224</v>
      </c>
      <c r="E3155">
        <v>3000</v>
      </c>
      <c r="F3155">
        <v>10067.5</v>
      </c>
      <c r="G3155" t="s">
        <v>8219</v>
      </c>
      <c r="H3155">
        <v>1304225940</v>
      </c>
      <c r="I3155" s="9">
        <f t="shared" si="196"/>
        <v>40664.207638888889</v>
      </c>
      <c r="J3155">
        <v>1301542937</v>
      </c>
      <c r="K3155" s="9">
        <f t="shared" si="197"/>
        <v>40633.154363425929</v>
      </c>
      <c r="L3155" t="b">
        <v>1</v>
      </c>
      <c r="M3155">
        <v>241</v>
      </c>
      <c r="N3155" t="b">
        <v>1</v>
      </c>
      <c r="O3155" t="s">
        <v>8271</v>
      </c>
      <c r="P3155" s="5">
        <f t="shared" si="198"/>
        <v>335.58333333333337</v>
      </c>
      <c r="Q3155" s="13" t="s">
        <v>8246</v>
      </c>
      <c r="R3155" s="15">
        <f t="shared" si="199"/>
        <v>41.773858921161825</v>
      </c>
      <c r="S3155" t="s">
        <v>8317</v>
      </c>
      <c r="T3155" t="s">
        <v>8318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13" t="s">
        <v>8224</v>
      </c>
      <c r="E3156">
        <v>7000</v>
      </c>
      <c r="F3156">
        <v>7905</v>
      </c>
      <c r="G3156" t="s">
        <v>8219</v>
      </c>
      <c r="H3156">
        <v>1333310458</v>
      </c>
      <c r="I3156" s="9">
        <f t="shared" si="196"/>
        <v>41000.834004629629</v>
      </c>
      <c r="J3156">
        <v>1330722058</v>
      </c>
      <c r="K3156" s="9">
        <f t="shared" si="197"/>
        <v>40970.875671296293</v>
      </c>
      <c r="L3156" t="b">
        <v>1</v>
      </c>
      <c r="M3156">
        <v>123</v>
      </c>
      <c r="N3156" t="b">
        <v>1</v>
      </c>
      <c r="O3156" t="s">
        <v>8271</v>
      </c>
      <c r="P3156" s="5">
        <f t="shared" si="198"/>
        <v>112.92857142857142</v>
      </c>
      <c r="Q3156" s="13" t="s">
        <v>8246</v>
      </c>
      <c r="R3156" s="15">
        <f t="shared" si="199"/>
        <v>64.268292682926827</v>
      </c>
      <c r="S3156" t="s">
        <v>8317</v>
      </c>
      <c r="T3156" t="s">
        <v>8318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13" t="s">
        <v>8225</v>
      </c>
      <c r="E3157">
        <v>5000</v>
      </c>
      <c r="F3157">
        <v>9425.23</v>
      </c>
      <c r="G3157" t="s">
        <v>8219</v>
      </c>
      <c r="H3157">
        <v>1356004725</v>
      </c>
      <c r="I3157" s="9">
        <f t="shared" si="196"/>
        <v>41263.499131944445</v>
      </c>
      <c r="J3157">
        <v>1353412725</v>
      </c>
      <c r="K3157" s="9">
        <f t="shared" si="197"/>
        <v>41233.499131944445</v>
      </c>
      <c r="L3157" t="b">
        <v>1</v>
      </c>
      <c r="M3157">
        <v>302</v>
      </c>
      <c r="N3157" t="b">
        <v>1</v>
      </c>
      <c r="O3157" t="s">
        <v>8271</v>
      </c>
      <c r="P3157" s="5">
        <f t="shared" si="198"/>
        <v>188.50460000000001</v>
      </c>
      <c r="Q3157" s="13" t="s">
        <v>8247</v>
      </c>
      <c r="R3157" s="15">
        <f t="shared" si="199"/>
        <v>31.209370860927152</v>
      </c>
      <c r="S3157" t="s">
        <v>8317</v>
      </c>
      <c r="T3157" t="s">
        <v>8318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13" t="s">
        <v>8224</v>
      </c>
      <c r="E3158">
        <v>5500</v>
      </c>
      <c r="F3158">
        <v>5600</v>
      </c>
      <c r="G3158" t="s">
        <v>8219</v>
      </c>
      <c r="H3158">
        <v>1338591144</v>
      </c>
      <c r="I3158" s="9">
        <f t="shared" si="196"/>
        <v>41061.953055555554</v>
      </c>
      <c r="J3158">
        <v>1335567144</v>
      </c>
      <c r="K3158" s="9">
        <f t="shared" si="197"/>
        <v>41026.953055555554</v>
      </c>
      <c r="L3158" t="b">
        <v>1</v>
      </c>
      <c r="M3158">
        <v>89</v>
      </c>
      <c r="N3158" t="b">
        <v>1</v>
      </c>
      <c r="O3158" t="s">
        <v>8271</v>
      </c>
      <c r="P3158" s="5">
        <f t="shared" si="198"/>
        <v>101.81818181818181</v>
      </c>
      <c r="Q3158" s="13" t="s">
        <v>8246</v>
      </c>
      <c r="R3158" s="15">
        <f t="shared" si="199"/>
        <v>62.921348314606739</v>
      </c>
      <c r="S3158" t="s">
        <v>8317</v>
      </c>
      <c r="T3158" t="s">
        <v>8318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13" t="s">
        <v>8224</v>
      </c>
      <c r="E3159">
        <v>4000</v>
      </c>
      <c r="F3159">
        <v>4040</v>
      </c>
      <c r="G3159" t="s">
        <v>8219</v>
      </c>
      <c r="H3159">
        <v>1405746000</v>
      </c>
      <c r="I3159" s="9">
        <f t="shared" si="196"/>
        <v>41839.208333333336</v>
      </c>
      <c r="J3159">
        <v>1404932105</v>
      </c>
      <c r="K3159" s="9">
        <f t="shared" si="197"/>
        <v>41829.788252314815</v>
      </c>
      <c r="L3159" t="b">
        <v>1</v>
      </c>
      <c r="M3159">
        <v>41</v>
      </c>
      <c r="N3159" t="b">
        <v>1</v>
      </c>
      <c r="O3159" t="s">
        <v>8271</v>
      </c>
      <c r="P3159" s="5">
        <f t="shared" si="198"/>
        <v>101</v>
      </c>
      <c r="Q3159" s="13" t="s">
        <v>8246</v>
      </c>
      <c r="R3159" s="15">
        <f t="shared" si="199"/>
        <v>98.536585365853654</v>
      </c>
      <c r="S3159" t="s">
        <v>8317</v>
      </c>
      <c r="T3159" t="s">
        <v>8318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13" t="s">
        <v>8224</v>
      </c>
      <c r="E3160">
        <v>5000</v>
      </c>
      <c r="F3160">
        <v>5700</v>
      </c>
      <c r="G3160" t="s">
        <v>8219</v>
      </c>
      <c r="H3160">
        <v>1374523752</v>
      </c>
      <c r="I3160" s="9">
        <f t="shared" si="196"/>
        <v>41477.839722222219</v>
      </c>
      <c r="J3160">
        <v>1371931752</v>
      </c>
      <c r="K3160" s="9">
        <f t="shared" si="197"/>
        <v>41447.839722222219</v>
      </c>
      <c r="L3160" t="b">
        <v>1</v>
      </c>
      <c r="M3160">
        <v>69</v>
      </c>
      <c r="N3160" t="b">
        <v>1</v>
      </c>
      <c r="O3160" t="s">
        <v>8271</v>
      </c>
      <c r="P3160" s="5">
        <f t="shared" si="198"/>
        <v>113.99999999999999</v>
      </c>
      <c r="Q3160" s="13" t="s">
        <v>8246</v>
      </c>
      <c r="R3160" s="15">
        <f t="shared" si="199"/>
        <v>82.608695652173907</v>
      </c>
      <c r="S3160" t="s">
        <v>8317</v>
      </c>
      <c r="T3160" t="s">
        <v>8318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13" t="s">
        <v>8224</v>
      </c>
      <c r="E3161">
        <v>1500</v>
      </c>
      <c r="F3161">
        <v>2002.22</v>
      </c>
      <c r="G3161" t="s">
        <v>8219</v>
      </c>
      <c r="H3161">
        <v>1326927600</v>
      </c>
      <c r="I3161" s="9">
        <f t="shared" si="196"/>
        <v>40926.958333333336</v>
      </c>
      <c r="J3161">
        <v>1323221761</v>
      </c>
      <c r="K3161" s="9">
        <f t="shared" si="197"/>
        <v>40884.066678240742</v>
      </c>
      <c r="L3161" t="b">
        <v>1</v>
      </c>
      <c r="M3161">
        <v>52</v>
      </c>
      <c r="N3161" t="b">
        <v>1</v>
      </c>
      <c r="O3161" t="s">
        <v>8271</v>
      </c>
      <c r="P3161" s="5">
        <f t="shared" si="198"/>
        <v>133.48133333333334</v>
      </c>
      <c r="Q3161" s="13" t="s">
        <v>8246</v>
      </c>
      <c r="R3161" s="15">
        <f t="shared" si="199"/>
        <v>38.504230769230773</v>
      </c>
      <c r="S3161" t="s">
        <v>8317</v>
      </c>
      <c r="T3161" t="s">
        <v>8318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13" t="s">
        <v>8224</v>
      </c>
      <c r="E3162">
        <v>4500</v>
      </c>
      <c r="F3162">
        <v>4569</v>
      </c>
      <c r="G3162" t="s">
        <v>8219</v>
      </c>
      <c r="H3162">
        <v>1407905940</v>
      </c>
      <c r="I3162" s="9">
        <f t="shared" si="196"/>
        <v>41864.207638888889</v>
      </c>
      <c r="J3162">
        <v>1405923687</v>
      </c>
      <c r="K3162" s="9">
        <f t="shared" si="197"/>
        <v>41841.26489583333</v>
      </c>
      <c r="L3162" t="b">
        <v>1</v>
      </c>
      <c r="M3162">
        <v>57</v>
      </c>
      <c r="N3162" t="b">
        <v>1</v>
      </c>
      <c r="O3162" t="s">
        <v>8271</v>
      </c>
      <c r="P3162" s="5">
        <f t="shared" si="198"/>
        <v>101.53333333333335</v>
      </c>
      <c r="Q3162" s="13" t="s">
        <v>8246</v>
      </c>
      <c r="R3162" s="15">
        <f t="shared" si="199"/>
        <v>80.15789473684211</v>
      </c>
      <c r="S3162" t="s">
        <v>8317</v>
      </c>
      <c r="T3162" t="s">
        <v>8318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13" t="s">
        <v>8225</v>
      </c>
      <c r="E3163">
        <v>2000</v>
      </c>
      <c r="F3163">
        <v>2102</v>
      </c>
      <c r="G3163" t="s">
        <v>8219</v>
      </c>
      <c r="H3163">
        <v>1413377522</v>
      </c>
      <c r="I3163" s="9">
        <f t="shared" si="196"/>
        <v>41927.536134259259</v>
      </c>
      <c r="J3163">
        <v>1410785522</v>
      </c>
      <c r="K3163" s="9">
        <f t="shared" si="197"/>
        <v>41897.536134259259</v>
      </c>
      <c r="L3163" t="b">
        <v>1</v>
      </c>
      <c r="M3163">
        <v>74</v>
      </c>
      <c r="N3163" t="b">
        <v>1</v>
      </c>
      <c r="O3163" t="s">
        <v>8271</v>
      </c>
      <c r="P3163" s="5">
        <f t="shared" si="198"/>
        <v>105.1</v>
      </c>
      <c r="Q3163" s="13" t="s">
        <v>8247</v>
      </c>
      <c r="R3163" s="15">
        <f t="shared" si="199"/>
        <v>28.405405405405407</v>
      </c>
      <c r="S3163" t="s">
        <v>8317</v>
      </c>
      <c r="T3163" t="s">
        <v>8318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13" t="s">
        <v>8224</v>
      </c>
      <c r="E3164">
        <v>4000</v>
      </c>
      <c r="F3164">
        <v>5086</v>
      </c>
      <c r="G3164" t="s">
        <v>8219</v>
      </c>
      <c r="H3164">
        <v>1404698400</v>
      </c>
      <c r="I3164" s="9">
        <f t="shared" si="196"/>
        <v>41827.083333333336</v>
      </c>
      <c r="J3164">
        <v>1402331262</v>
      </c>
      <c r="K3164" s="9">
        <f t="shared" si="197"/>
        <v>41799.685902777775</v>
      </c>
      <c r="L3164" t="b">
        <v>1</v>
      </c>
      <c r="M3164">
        <v>63</v>
      </c>
      <c r="N3164" t="b">
        <v>1</v>
      </c>
      <c r="O3164" t="s">
        <v>8271</v>
      </c>
      <c r="P3164" s="5">
        <f t="shared" si="198"/>
        <v>127.15</v>
      </c>
      <c r="Q3164" s="13" t="s">
        <v>8246</v>
      </c>
      <c r="R3164" s="15">
        <f t="shared" si="199"/>
        <v>80.730158730158735</v>
      </c>
      <c r="S3164" t="s">
        <v>8317</v>
      </c>
      <c r="T3164" t="s">
        <v>8318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13" t="s">
        <v>8224</v>
      </c>
      <c r="E3165">
        <v>13000</v>
      </c>
      <c r="F3165">
        <v>14450</v>
      </c>
      <c r="G3165" t="s">
        <v>8219</v>
      </c>
      <c r="H3165">
        <v>1402855525</v>
      </c>
      <c r="I3165" s="9">
        <f t="shared" si="196"/>
        <v>41805.753761574073</v>
      </c>
      <c r="J3165">
        <v>1400263525</v>
      </c>
      <c r="K3165" s="9">
        <f t="shared" si="197"/>
        <v>41775.753761574073</v>
      </c>
      <c r="L3165" t="b">
        <v>1</v>
      </c>
      <c r="M3165">
        <v>72</v>
      </c>
      <c r="N3165" t="b">
        <v>1</v>
      </c>
      <c r="O3165" t="s">
        <v>8271</v>
      </c>
      <c r="P3165" s="5">
        <f t="shared" si="198"/>
        <v>111.15384615384616</v>
      </c>
      <c r="Q3165" s="13" t="s">
        <v>8246</v>
      </c>
      <c r="R3165" s="15">
        <f t="shared" si="199"/>
        <v>200.69444444444446</v>
      </c>
      <c r="S3165" t="s">
        <v>8317</v>
      </c>
      <c r="T3165" t="s">
        <v>8318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13" t="s">
        <v>8224</v>
      </c>
      <c r="E3166">
        <v>2500</v>
      </c>
      <c r="F3166">
        <v>2669</v>
      </c>
      <c r="G3166" t="s">
        <v>8219</v>
      </c>
      <c r="H3166">
        <v>1402341615</v>
      </c>
      <c r="I3166" s="9">
        <f t="shared" si="196"/>
        <v>41799.80572916667</v>
      </c>
      <c r="J3166">
        <v>1399490415</v>
      </c>
      <c r="K3166" s="9">
        <f t="shared" si="197"/>
        <v>41766.80572916667</v>
      </c>
      <c r="L3166" t="b">
        <v>1</v>
      </c>
      <c r="M3166">
        <v>71</v>
      </c>
      <c r="N3166" t="b">
        <v>1</v>
      </c>
      <c r="O3166" t="s">
        <v>8271</v>
      </c>
      <c r="P3166" s="5">
        <f t="shared" si="198"/>
        <v>106.76</v>
      </c>
      <c r="Q3166" s="13" t="s">
        <v>8246</v>
      </c>
      <c r="R3166" s="15">
        <f t="shared" si="199"/>
        <v>37.591549295774648</v>
      </c>
      <c r="S3166" t="s">
        <v>8317</v>
      </c>
      <c r="T3166" t="s">
        <v>8318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13" t="s">
        <v>8224</v>
      </c>
      <c r="E3167">
        <v>750</v>
      </c>
      <c r="F3167">
        <v>1220</v>
      </c>
      <c r="G3167" t="s">
        <v>8219</v>
      </c>
      <c r="H3167">
        <v>1304395140</v>
      </c>
      <c r="I3167" s="9">
        <f t="shared" si="196"/>
        <v>40666.165972222225</v>
      </c>
      <c r="J3167">
        <v>1302493760</v>
      </c>
      <c r="K3167" s="9">
        <f t="shared" si="197"/>
        <v>40644.159259259257</v>
      </c>
      <c r="L3167" t="b">
        <v>1</v>
      </c>
      <c r="M3167">
        <v>21</v>
      </c>
      <c r="N3167" t="b">
        <v>1</v>
      </c>
      <c r="O3167" t="s">
        <v>8271</v>
      </c>
      <c r="P3167" s="5">
        <f t="shared" si="198"/>
        <v>162.66666666666666</v>
      </c>
      <c r="Q3167" s="13" t="s">
        <v>8246</v>
      </c>
      <c r="R3167" s="15">
        <f t="shared" si="199"/>
        <v>58.095238095238095</v>
      </c>
      <c r="S3167" t="s">
        <v>8317</v>
      </c>
      <c r="T3167" t="s">
        <v>8318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13" t="s">
        <v>8224</v>
      </c>
      <c r="E3168">
        <v>35000</v>
      </c>
      <c r="F3168">
        <v>56079.83</v>
      </c>
      <c r="G3168" t="s">
        <v>8219</v>
      </c>
      <c r="H3168">
        <v>1416988740</v>
      </c>
      <c r="I3168" s="9">
        <f t="shared" si="196"/>
        <v>41969.332638888889</v>
      </c>
      <c r="J3168">
        <v>1414514153</v>
      </c>
      <c r="K3168" s="9">
        <f t="shared" si="197"/>
        <v>41940.69158564815</v>
      </c>
      <c r="L3168" t="b">
        <v>1</v>
      </c>
      <c r="M3168">
        <v>930</v>
      </c>
      <c r="N3168" t="b">
        <v>1</v>
      </c>
      <c r="O3168" t="s">
        <v>8271</v>
      </c>
      <c r="P3168" s="5">
        <f t="shared" si="198"/>
        <v>160.22808571428573</v>
      </c>
      <c r="Q3168" s="13" t="s">
        <v>8246</v>
      </c>
      <c r="R3168" s="15">
        <f t="shared" si="199"/>
        <v>60.300892473118282</v>
      </c>
      <c r="S3168" t="s">
        <v>8317</v>
      </c>
      <c r="T3168" t="s">
        <v>8318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13" t="s">
        <v>8224</v>
      </c>
      <c r="E3169">
        <v>3000</v>
      </c>
      <c r="F3169">
        <v>3485</v>
      </c>
      <c r="G3169" t="s">
        <v>8219</v>
      </c>
      <c r="H3169">
        <v>1406952781</v>
      </c>
      <c r="I3169" s="9">
        <f t="shared" si="196"/>
        <v>41853.175706018519</v>
      </c>
      <c r="J3169">
        <v>1405743181</v>
      </c>
      <c r="K3169" s="9">
        <f t="shared" si="197"/>
        <v>41839.175706018519</v>
      </c>
      <c r="L3169" t="b">
        <v>1</v>
      </c>
      <c r="M3169">
        <v>55</v>
      </c>
      <c r="N3169" t="b">
        <v>1</v>
      </c>
      <c r="O3169" t="s">
        <v>8271</v>
      </c>
      <c r="P3169" s="5">
        <f t="shared" si="198"/>
        <v>116.16666666666666</v>
      </c>
      <c r="Q3169" s="13" t="s">
        <v>8246</v>
      </c>
      <c r="R3169" s="15">
        <f t="shared" si="199"/>
        <v>63.363636363636367</v>
      </c>
      <c r="S3169" t="s">
        <v>8317</v>
      </c>
      <c r="T3169" t="s">
        <v>8318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13" t="s">
        <v>8224</v>
      </c>
      <c r="E3170">
        <v>2500</v>
      </c>
      <c r="F3170">
        <v>3105</v>
      </c>
      <c r="G3170" t="s">
        <v>8219</v>
      </c>
      <c r="H3170">
        <v>1402696800</v>
      </c>
      <c r="I3170" s="9">
        <f t="shared" si="196"/>
        <v>41803.916666666664</v>
      </c>
      <c r="J3170">
        <v>1399948353</v>
      </c>
      <c r="K3170" s="9">
        <f t="shared" si="197"/>
        <v>41772.105937500004</v>
      </c>
      <c r="L3170" t="b">
        <v>1</v>
      </c>
      <c r="M3170">
        <v>61</v>
      </c>
      <c r="N3170" t="b">
        <v>1</v>
      </c>
      <c r="O3170" t="s">
        <v>8271</v>
      </c>
      <c r="P3170" s="5">
        <f t="shared" si="198"/>
        <v>124.2</v>
      </c>
      <c r="Q3170" s="13" t="s">
        <v>8246</v>
      </c>
      <c r="R3170" s="15">
        <f t="shared" si="199"/>
        <v>50.901639344262293</v>
      </c>
      <c r="S3170" t="s">
        <v>8317</v>
      </c>
      <c r="T3170" t="s">
        <v>8318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13" t="s">
        <v>8224</v>
      </c>
      <c r="E3171">
        <v>8000</v>
      </c>
      <c r="F3171">
        <v>8241</v>
      </c>
      <c r="G3171" t="s">
        <v>8219</v>
      </c>
      <c r="H3171">
        <v>1386910740</v>
      </c>
      <c r="I3171" s="9">
        <f t="shared" si="196"/>
        <v>41621.207638888889</v>
      </c>
      <c r="J3171">
        <v>1384364561</v>
      </c>
      <c r="K3171" s="9">
        <f t="shared" si="197"/>
        <v>41591.737974537034</v>
      </c>
      <c r="L3171" t="b">
        <v>1</v>
      </c>
      <c r="M3171">
        <v>82</v>
      </c>
      <c r="N3171" t="b">
        <v>1</v>
      </c>
      <c r="O3171" t="s">
        <v>8271</v>
      </c>
      <c r="P3171" s="5">
        <f t="shared" si="198"/>
        <v>103.01249999999999</v>
      </c>
      <c r="Q3171" s="13" t="s">
        <v>8246</v>
      </c>
      <c r="R3171" s="15">
        <f t="shared" si="199"/>
        <v>100.5</v>
      </c>
      <c r="S3171" t="s">
        <v>8317</v>
      </c>
      <c r="T3171" t="s">
        <v>8318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 s="13" t="s">
        <v>8224</v>
      </c>
      <c r="E3172">
        <v>2000</v>
      </c>
      <c r="F3172">
        <v>2245</v>
      </c>
      <c r="G3172" t="s">
        <v>8219</v>
      </c>
      <c r="H3172">
        <v>1404273600</v>
      </c>
      <c r="I3172" s="9">
        <f t="shared" si="196"/>
        <v>41822.166666666664</v>
      </c>
      <c r="J3172">
        <v>1401414944</v>
      </c>
      <c r="K3172" s="9">
        <f t="shared" si="197"/>
        <v>41789.080370370371</v>
      </c>
      <c r="L3172" t="b">
        <v>1</v>
      </c>
      <c r="M3172">
        <v>71</v>
      </c>
      <c r="N3172" t="b">
        <v>1</v>
      </c>
      <c r="O3172" t="s">
        <v>8271</v>
      </c>
      <c r="P3172" s="5">
        <f t="shared" si="198"/>
        <v>112.25</v>
      </c>
      <c r="Q3172" s="13" t="s">
        <v>8246</v>
      </c>
      <c r="R3172" s="15">
        <f t="shared" si="199"/>
        <v>31.619718309859156</v>
      </c>
      <c r="S3172" t="s">
        <v>8317</v>
      </c>
      <c r="T3172" t="s">
        <v>8318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13" t="s">
        <v>8225</v>
      </c>
      <c r="E3173">
        <v>7000</v>
      </c>
      <c r="F3173">
        <v>7617</v>
      </c>
      <c r="G3173" t="s">
        <v>8219</v>
      </c>
      <c r="H3173">
        <v>1462545358</v>
      </c>
      <c r="I3173" s="9">
        <f t="shared" si="196"/>
        <v>42496.608310185184</v>
      </c>
      <c r="J3173">
        <v>1459953358</v>
      </c>
      <c r="K3173" s="9">
        <f t="shared" si="197"/>
        <v>42466.608310185184</v>
      </c>
      <c r="L3173" t="b">
        <v>1</v>
      </c>
      <c r="M3173">
        <v>117</v>
      </c>
      <c r="N3173" t="b">
        <v>1</v>
      </c>
      <c r="O3173" t="s">
        <v>8271</v>
      </c>
      <c r="P3173" s="5">
        <f t="shared" si="198"/>
        <v>108.8142857142857</v>
      </c>
      <c r="Q3173" s="13" t="s">
        <v>8247</v>
      </c>
      <c r="R3173" s="15">
        <f t="shared" si="199"/>
        <v>65.102564102564102</v>
      </c>
      <c r="S3173" t="s">
        <v>8317</v>
      </c>
      <c r="T3173" t="s">
        <v>8318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13" t="s">
        <v>8224</v>
      </c>
      <c r="E3174">
        <v>2000</v>
      </c>
      <c r="F3174">
        <v>2300</v>
      </c>
      <c r="G3174" t="s">
        <v>8219</v>
      </c>
      <c r="H3174">
        <v>1329240668</v>
      </c>
      <c r="I3174" s="9">
        <f t="shared" si="196"/>
        <v>40953.729953703703</v>
      </c>
      <c r="J3174">
        <v>1326648668</v>
      </c>
      <c r="K3174" s="9">
        <f t="shared" si="197"/>
        <v>40923.729953703703</v>
      </c>
      <c r="L3174" t="b">
        <v>1</v>
      </c>
      <c r="M3174">
        <v>29</v>
      </c>
      <c r="N3174" t="b">
        <v>1</v>
      </c>
      <c r="O3174" t="s">
        <v>8271</v>
      </c>
      <c r="P3174" s="5">
        <f t="shared" si="198"/>
        <v>114.99999999999999</v>
      </c>
      <c r="Q3174" s="13" t="s">
        <v>8246</v>
      </c>
      <c r="R3174" s="15">
        <f t="shared" si="199"/>
        <v>79.310344827586206</v>
      </c>
      <c r="S3174" t="s">
        <v>8317</v>
      </c>
      <c r="T3174" t="s">
        <v>8318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13" t="s">
        <v>8224</v>
      </c>
      <c r="E3175">
        <v>10000</v>
      </c>
      <c r="F3175">
        <v>10300</v>
      </c>
      <c r="G3175" t="s">
        <v>8219</v>
      </c>
      <c r="H3175">
        <v>1411765492</v>
      </c>
      <c r="I3175" s="9">
        <f t="shared" si="196"/>
        <v>41908.878379629627</v>
      </c>
      <c r="J3175">
        <v>1409173492</v>
      </c>
      <c r="K3175" s="9">
        <f t="shared" si="197"/>
        <v>41878.878379629627</v>
      </c>
      <c r="L3175" t="b">
        <v>1</v>
      </c>
      <c r="M3175">
        <v>74</v>
      </c>
      <c r="N3175" t="b">
        <v>1</v>
      </c>
      <c r="O3175" t="s">
        <v>8271</v>
      </c>
      <c r="P3175" s="5">
        <f t="shared" si="198"/>
        <v>103</v>
      </c>
      <c r="Q3175" s="13" t="s">
        <v>8246</v>
      </c>
      <c r="R3175" s="15">
        <f t="shared" si="199"/>
        <v>139.18918918918919</v>
      </c>
      <c r="S3175" t="s">
        <v>8317</v>
      </c>
      <c r="T3175" t="s">
        <v>8318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13" t="s">
        <v>8224</v>
      </c>
      <c r="E3176">
        <v>3000</v>
      </c>
      <c r="F3176">
        <v>3034</v>
      </c>
      <c r="G3176" t="s">
        <v>8219</v>
      </c>
      <c r="H3176">
        <v>1408999508</v>
      </c>
      <c r="I3176" s="9">
        <f t="shared" si="196"/>
        <v>41876.864675925928</v>
      </c>
      <c r="J3176">
        <v>1407789908</v>
      </c>
      <c r="K3176" s="9">
        <f t="shared" si="197"/>
        <v>41862.864675925928</v>
      </c>
      <c r="L3176" t="b">
        <v>1</v>
      </c>
      <c r="M3176">
        <v>23</v>
      </c>
      <c r="N3176" t="b">
        <v>1</v>
      </c>
      <c r="O3176" t="s">
        <v>8271</v>
      </c>
      <c r="P3176" s="5">
        <f t="shared" si="198"/>
        <v>101.13333333333334</v>
      </c>
      <c r="Q3176" s="13" t="s">
        <v>8246</v>
      </c>
      <c r="R3176" s="15">
        <f t="shared" si="199"/>
        <v>131.91304347826087</v>
      </c>
      <c r="S3176" t="s">
        <v>8317</v>
      </c>
      <c r="T3176" t="s">
        <v>8318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13" t="s">
        <v>8224</v>
      </c>
      <c r="E3177">
        <v>5000</v>
      </c>
      <c r="F3177">
        <v>5478</v>
      </c>
      <c r="G3177" t="s">
        <v>8219</v>
      </c>
      <c r="H3177">
        <v>1297977427</v>
      </c>
      <c r="I3177" s="9">
        <f t="shared" si="196"/>
        <v>40591.886886574073</v>
      </c>
      <c r="J3177">
        <v>1292793427</v>
      </c>
      <c r="K3177" s="9">
        <f t="shared" si="197"/>
        <v>40531.886886574073</v>
      </c>
      <c r="L3177" t="b">
        <v>1</v>
      </c>
      <c r="M3177">
        <v>60</v>
      </c>
      <c r="N3177" t="b">
        <v>1</v>
      </c>
      <c r="O3177" t="s">
        <v>8271</v>
      </c>
      <c r="P3177" s="5">
        <f t="shared" si="198"/>
        <v>109.55999999999999</v>
      </c>
      <c r="Q3177" s="13" t="s">
        <v>8246</v>
      </c>
      <c r="R3177" s="15">
        <f t="shared" si="199"/>
        <v>91.3</v>
      </c>
      <c r="S3177" t="s">
        <v>8317</v>
      </c>
      <c r="T3177" t="s">
        <v>8318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13" t="s">
        <v>8224</v>
      </c>
      <c r="E3178">
        <v>1900</v>
      </c>
      <c r="F3178">
        <v>2182</v>
      </c>
      <c r="G3178" t="s">
        <v>8219</v>
      </c>
      <c r="H3178">
        <v>1376838000</v>
      </c>
      <c r="I3178" s="9">
        <f t="shared" si="196"/>
        <v>41504.625</v>
      </c>
      <c r="J3178">
        <v>1374531631</v>
      </c>
      <c r="K3178" s="9">
        <f t="shared" si="197"/>
        <v>41477.930914351848</v>
      </c>
      <c r="L3178" t="b">
        <v>1</v>
      </c>
      <c r="M3178">
        <v>55</v>
      </c>
      <c r="N3178" t="b">
        <v>1</v>
      </c>
      <c r="O3178" t="s">
        <v>8271</v>
      </c>
      <c r="P3178" s="5">
        <f t="shared" si="198"/>
        <v>114.8421052631579</v>
      </c>
      <c r="Q3178" s="13" t="s">
        <v>8246</v>
      </c>
      <c r="R3178" s="15">
        <f t="shared" si="199"/>
        <v>39.672727272727272</v>
      </c>
      <c r="S3178" t="s">
        <v>8317</v>
      </c>
      <c r="T3178" t="s">
        <v>8318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13" t="s">
        <v>8224</v>
      </c>
      <c r="E3179">
        <v>2500</v>
      </c>
      <c r="F3179">
        <v>2935</v>
      </c>
      <c r="G3179" t="s">
        <v>8219</v>
      </c>
      <c r="H3179">
        <v>1403366409</v>
      </c>
      <c r="I3179" s="9">
        <f t="shared" si="196"/>
        <v>41811.666770833333</v>
      </c>
      <c r="J3179">
        <v>1400774409</v>
      </c>
      <c r="K3179" s="9">
        <f t="shared" si="197"/>
        <v>41781.666770833333</v>
      </c>
      <c r="L3179" t="b">
        <v>1</v>
      </c>
      <c r="M3179">
        <v>51</v>
      </c>
      <c r="N3179" t="b">
        <v>1</v>
      </c>
      <c r="O3179" t="s">
        <v>8271</v>
      </c>
      <c r="P3179" s="5">
        <f t="shared" si="198"/>
        <v>117.39999999999999</v>
      </c>
      <c r="Q3179" s="13" t="s">
        <v>8246</v>
      </c>
      <c r="R3179" s="15">
        <f t="shared" si="199"/>
        <v>57.549019607843135</v>
      </c>
      <c r="S3179" t="s">
        <v>8317</v>
      </c>
      <c r="T3179" t="s">
        <v>8318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13" t="s">
        <v>8225</v>
      </c>
      <c r="E3180">
        <v>1500</v>
      </c>
      <c r="F3180">
        <v>2576</v>
      </c>
      <c r="G3180" t="s">
        <v>8219</v>
      </c>
      <c r="H3180">
        <v>1405521075</v>
      </c>
      <c r="I3180" s="9">
        <f t="shared" si="196"/>
        <v>41836.605034722219</v>
      </c>
      <c r="J3180">
        <v>1402929075</v>
      </c>
      <c r="K3180" s="9">
        <f t="shared" si="197"/>
        <v>41806.605034722219</v>
      </c>
      <c r="L3180" t="b">
        <v>1</v>
      </c>
      <c r="M3180">
        <v>78</v>
      </c>
      <c r="N3180" t="b">
        <v>1</v>
      </c>
      <c r="O3180" t="s">
        <v>8271</v>
      </c>
      <c r="P3180" s="5">
        <f t="shared" si="198"/>
        <v>171.73333333333335</v>
      </c>
      <c r="Q3180" s="13" t="s">
        <v>8247</v>
      </c>
      <c r="R3180" s="15">
        <f t="shared" si="199"/>
        <v>33.025641025641029</v>
      </c>
      <c r="S3180" t="s">
        <v>8317</v>
      </c>
      <c r="T3180" t="s">
        <v>8318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13" t="s">
        <v>8224</v>
      </c>
      <c r="E3181">
        <v>4200</v>
      </c>
      <c r="F3181">
        <v>4794.82</v>
      </c>
      <c r="G3181" t="s">
        <v>8219</v>
      </c>
      <c r="H3181">
        <v>1367859071</v>
      </c>
      <c r="I3181" s="9">
        <f t="shared" si="196"/>
        <v>41400.702210648145</v>
      </c>
      <c r="J3181">
        <v>1365699071</v>
      </c>
      <c r="K3181" s="9">
        <f t="shared" si="197"/>
        <v>41375.702210648145</v>
      </c>
      <c r="L3181" t="b">
        <v>1</v>
      </c>
      <c r="M3181">
        <v>62</v>
      </c>
      <c r="N3181" t="b">
        <v>1</v>
      </c>
      <c r="O3181" t="s">
        <v>8271</v>
      </c>
      <c r="P3181" s="5">
        <f t="shared" si="198"/>
        <v>114.16238095238094</v>
      </c>
      <c r="Q3181" s="13" t="s">
        <v>8246</v>
      </c>
      <c r="R3181" s="15">
        <f t="shared" si="199"/>
        <v>77.335806451612896</v>
      </c>
      <c r="S3181" t="s">
        <v>8317</v>
      </c>
      <c r="T3181" t="s">
        <v>8318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13" t="s">
        <v>8225</v>
      </c>
      <c r="E3182">
        <v>1200</v>
      </c>
      <c r="F3182">
        <v>1437</v>
      </c>
      <c r="G3182" t="s">
        <v>8219</v>
      </c>
      <c r="H3182">
        <v>1403258049</v>
      </c>
      <c r="I3182" s="9">
        <f t="shared" si="196"/>
        <v>41810.412604166668</v>
      </c>
      <c r="J3182">
        <v>1400666049</v>
      </c>
      <c r="K3182" s="9">
        <f t="shared" si="197"/>
        <v>41780.412604166668</v>
      </c>
      <c r="L3182" t="b">
        <v>1</v>
      </c>
      <c r="M3182">
        <v>45</v>
      </c>
      <c r="N3182" t="b">
        <v>1</v>
      </c>
      <c r="O3182" t="s">
        <v>8271</v>
      </c>
      <c r="P3182" s="5">
        <f t="shared" si="198"/>
        <v>119.75</v>
      </c>
      <c r="Q3182" s="13" t="s">
        <v>8247</v>
      </c>
      <c r="R3182" s="15">
        <f t="shared" si="199"/>
        <v>31.933333333333334</v>
      </c>
      <c r="S3182" t="s">
        <v>8317</v>
      </c>
      <c r="T3182" t="s">
        <v>8318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13" t="s">
        <v>8225</v>
      </c>
      <c r="E3183">
        <v>500</v>
      </c>
      <c r="F3183">
        <v>545</v>
      </c>
      <c r="G3183" t="s">
        <v>8219</v>
      </c>
      <c r="H3183">
        <v>1402848000</v>
      </c>
      <c r="I3183" s="9">
        <f t="shared" si="196"/>
        <v>41805.666666666664</v>
      </c>
      <c r="J3183">
        <v>1400570787</v>
      </c>
      <c r="K3183" s="9">
        <f t="shared" si="197"/>
        <v>41779.310034722221</v>
      </c>
      <c r="L3183" t="b">
        <v>1</v>
      </c>
      <c r="M3183">
        <v>15</v>
      </c>
      <c r="N3183" t="b">
        <v>1</v>
      </c>
      <c r="O3183" t="s">
        <v>8271</v>
      </c>
      <c r="P3183" s="5">
        <f t="shared" si="198"/>
        <v>109.00000000000001</v>
      </c>
      <c r="Q3183" s="13" t="s">
        <v>8247</v>
      </c>
      <c r="R3183" s="15">
        <f t="shared" si="199"/>
        <v>36.333333333333336</v>
      </c>
      <c r="S3183" t="s">
        <v>8317</v>
      </c>
      <c r="T3183" t="s">
        <v>8318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13" t="s">
        <v>8224</v>
      </c>
      <c r="E3184">
        <v>7000</v>
      </c>
      <c r="F3184">
        <v>7062</v>
      </c>
      <c r="G3184" t="s">
        <v>8219</v>
      </c>
      <c r="H3184">
        <v>1328029200</v>
      </c>
      <c r="I3184" s="9">
        <f t="shared" si="196"/>
        <v>40939.708333333336</v>
      </c>
      <c r="J3184">
        <v>1323211621</v>
      </c>
      <c r="K3184" s="9">
        <f t="shared" si="197"/>
        <v>40883.949317129627</v>
      </c>
      <c r="L3184" t="b">
        <v>1</v>
      </c>
      <c r="M3184">
        <v>151</v>
      </c>
      <c r="N3184" t="b">
        <v>1</v>
      </c>
      <c r="O3184" t="s">
        <v>8271</v>
      </c>
      <c r="P3184" s="5">
        <f t="shared" si="198"/>
        <v>100.88571428571429</v>
      </c>
      <c r="Q3184" s="13" t="s">
        <v>8246</v>
      </c>
      <c r="R3184" s="15">
        <f t="shared" si="199"/>
        <v>46.768211920529801</v>
      </c>
      <c r="S3184" t="s">
        <v>8317</v>
      </c>
      <c r="T3184" t="s">
        <v>8318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13" t="s">
        <v>8224</v>
      </c>
      <c r="E3185">
        <v>2500</v>
      </c>
      <c r="F3185">
        <v>2725</v>
      </c>
      <c r="G3185" t="s">
        <v>8219</v>
      </c>
      <c r="H3185">
        <v>1377284669</v>
      </c>
      <c r="I3185" s="9">
        <f t="shared" si="196"/>
        <v>41509.79478009259</v>
      </c>
      <c r="J3185">
        <v>1375729469</v>
      </c>
      <c r="K3185" s="9">
        <f t="shared" si="197"/>
        <v>41491.79478009259</v>
      </c>
      <c r="L3185" t="b">
        <v>1</v>
      </c>
      <c r="M3185">
        <v>68</v>
      </c>
      <c r="N3185" t="b">
        <v>1</v>
      </c>
      <c r="O3185" t="s">
        <v>8271</v>
      </c>
      <c r="P3185" s="5">
        <f t="shared" si="198"/>
        <v>109.00000000000001</v>
      </c>
      <c r="Q3185" s="13" t="s">
        <v>8246</v>
      </c>
      <c r="R3185" s="15">
        <f t="shared" si="199"/>
        <v>40.073529411764703</v>
      </c>
      <c r="S3185" t="s">
        <v>8317</v>
      </c>
      <c r="T3185" t="s">
        <v>8318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13" t="s">
        <v>8224</v>
      </c>
      <c r="E3186">
        <v>4300</v>
      </c>
      <c r="F3186">
        <v>4610</v>
      </c>
      <c r="G3186" t="s">
        <v>8219</v>
      </c>
      <c r="H3186">
        <v>1404258631</v>
      </c>
      <c r="I3186" s="9">
        <f t="shared" si="196"/>
        <v>41821.993414351848</v>
      </c>
      <c r="J3186">
        <v>1401666631</v>
      </c>
      <c r="K3186" s="9">
        <f t="shared" si="197"/>
        <v>41791.993414351848</v>
      </c>
      <c r="L3186" t="b">
        <v>1</v>
      </c>
      <c r="M3186">
        <v>46</v>
      </c>
      <c r="N3186" t="b">
        <v>1</v>
      </c>
      <c r="O3186" t="s">
        <v>8271</v>
      </c>
      <c r="P3186" s="5">
        <f t="shared" si="198"/>
        <v>107.20930232558139</v>
      </c>
      <c r="Q3186" s="13" t="s">
        <v>8246</v>
      </c>
      <c r="R3186" s="15">
        <f t="shared" si="199"/>
        <v>100.21739130434783</v>
      </c>
      <c r="S3186" t="s">
        <v>8317</v>
      </c>
      <c r="T3186" t="s">
        <v>8318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13" t="s">
        <v>8225</v>
      </c>
      <c r="E3187">
        <v>1000</v>
      </c>
      <c r="F3187">
        <v>1000</v>
      </c>
      <c r="G3187" t="s">
        <v>8219</v>
      </c>
      <c r="H3187">
        <v>1405553241</v>
      </c>
      <c r="I3187" s="9">
        <f t="shared" si="196"/>
        <v>41836.977326388893</v>
      </c>
      <c r="J3187">
        <v>1404948441</v>
      </c>
      <c r="K3187" s="9">
        <f t="shared" si="197"/>
        <v>41829.977326388893</v>
      </c>
      <c r="L3187" t="b">
        <v>1</v>
      </c>
      <c r="M3187">
        <v>24</v>
      </c>
      <c r="N3187" t="b">
        <v>1</v>
      </c>
      <c r="O3187" t="s">
        <v>8271</v>
      </c>
      <c r="P3187" s="5">
        <f t="shared" si="198"/>
        <v>100</v>
      </c>
      <c r="Q3187" s="13" t="s">
        <v>8247</v>
      </c>
      <c r="R3187" s="15">
        <f t="shared" si="199"/>
        <v>41.666666666666664</v>
      </c>
      <c r="S3187" t="s">
        <v>8317</v>
      </c>
      <c r="T3187" t="s">
        <v>8318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13" t="s">
        <v>8225</v>
      </c>
      <c r="E3188">
        <v>3200</v>
      </c>
      <c r="F3188">
        <v>3270</v>
      </c>
      <c r="G3188" t="s">
        <v>8219</v>
      </c>
      <c r="H3188">
        <v>1410901200</v>
      </c>
      <c r="I3188" s="9">
        <f t="shared" si="196"/>
        <v>41898.875</v>
      </c>
      <c r="J3188">
        <v>1408313438</v>
      </c>
      <c r="K3188" s="9">
        <f t="shared" si="197"/>
        <v>41868.924050925925</v>
      </c>
      <c r="L3188" t="b">
        <v>1</v>
      </c>
      <c r="M3188">
        <v>70</v>
      </c>
      <c r="N3188" t="b">
        <v>1</v>
      </c>
      <c r="O3188" t="s">
        <v>8271</v>
      </c>
      <c r="P3188" s="5">
        <f t="shared" si="198"/>
        <v>102.18750000000001</v>
      </c>
      <c r="Q3188" s="13" t="s">
        <v>8247</v>
      </c>
      <c r="R3188" s="15">
        <f t="shared" si="199"/>
        <v>46.714285714285715</v>
      </c>
      <c r="S3188" t="s">
        <v>8317</v>
      </c>
      <c r="T3188" t="s">
        <v>8318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13" t="s">
        <v>8224</v>
      </c>
      <c r="E3189">
        <v>15000</v>
      </c>
      <c r="F3189">
        <v>17444</v>
      </c>
      <c r="G3189" t="s">
        <v>8219</v>
      </c>
      <c r="H3189">
        <v>1407167973</v>
      </c>
      <c r="I3189" s="9">
        <f t="shared" si="196"/>
        <v>41855.666354166664</v>
      </c>
      <c r="J3189">
        <v>1405439973</v>
      </c>
      <c r="K3189" s="9">
        <f t="shared" si="197"/>
        <v>41835.666354166664</v>
      </c>
      <c r="L3189" t="b">
        <v>1</v>
      </c>
      <c r="M3189">
        <v>244</v>
      </c>
      <c r="N3189" t="b">
        <v>1</v>
      </c>
      <c r="O3189" t="s">
        <v>8271</v>
      </c>
      <c r="P3189" s="5">
        <f t="shared" si="198"/>
        <v>116.29333333333334</v>
      </c>
      <c r="Q3189" s="13" t="s">
        <v>8246</v>
      </c>
      <c r="R3189" s="15">
        <f t="shared" si="199"/>
        <v>71.491803278688522</v>
      </c>
      <c r="S3189" t="s">
        <v>8317</v>
      </c>
      <c r="T3189" t="s">
        <v>8318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13" t="s">
        <v>8225</v>
      </c>
      <c r="E3190">
        <v>200</v>
      </c>
      <c r="F3190">
        <v>130</v>
      </c>
      <c r="G3190" t="s">
        <v>8221</v>
      </c>
      <c r="H3190">
        <v>1433930302</v>
      </c>
      <c r="I3190" s="9">
        <f t="shared" si="196"/>
        <v>42165.415532407409</v>
      </c>
      <c r="J3190">
        <v>1432115902</v>
      </c>
      <c r="K3190" s="9">
        <f t="shared" si="197"/>
        <v>42144.415532407409</v>
      </c>
      <c r="L3190" t="b">
        <v>0</v>
      </c>
      <c r="M3190">
        <v>9</v>
      </c>
      <c r="N3190" t="b">
        <v>0</v>
      </c>
      <c r="O3190" t="s">
        <v>8305</v>
      </c>
      <c r="P3190" s="5">
        <f t="shared" si="198"/>
        <v>65</v>
      </c>
      <c r="Q3190" s="13" t="s">
        <v>8247</v>
      </c>
      <c r="R3190" s="15">
        <f t="shared" si="199"/>
        <v>14.444444444444445</v>
      </c>
      <c r="S3190" t="s">
        <v>8317</v>
      </c>
      <c r="T3190" t="s">
        <v>8359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 s="13" t="s">
        <v>8235</v>
      </c>
      <c r="E3191">
        <v>55000</v>
      </c>
      <c r="F3191">
        <v>6780</v>
      </c>
      <c r="G3191" t="s">
        <v>8221</v>
      </c>
      <c r="H3191">
        <v>1432455532</v>
      </c>
      <c r="I3191" s="9">
        <f t="shared" si="196"/>
        <v>42148.346435185187</v>
      </c>
      <c r="J3191">
        <v>1429863532</v>
      </c>
      <c r="K3191" s="9">
        <f t="shared" si="197"/>
        <v>42118.346435185187</v>
      </c>
      <c r="L3191" t="b">
        <v>0</v>
      </c>
      <c r="M3191">
        <v>19</v>
      </c>
      <c r="N3191" t="b">
        <v>0</v>
      </c>
      <c r="O3191" t="s">
        <v>8305</v>
      </c>
      <c r="P3191" s="5">
        <f t="shared" si="198"/>
        <v>12.327272727272726</v>
      </c>
      <c r="Q3191" s="13" t="s">
        <v>8255</v>
      </c>
      <c r="R3191" s="15">
        <f t="shared" si="199"/>
        <v>356.84210526315792</v>
      </c>
      <c r="S3191" t="s">
        <v>8317</v>
      </c>
      <c r="T3191" t="s">
        <v>8359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13" t="s">
        <v>8229</v>
      </c>
      <c r="E3192">
        <v>4000</v>
      </c>
      <c r="F3192">
        <v>0</v>
      </c>
      <c r="G3192" t="s">
        <v>8221</v>
      </c>
      <c r="H3192">
        <v>1481258275</v>
      </c>
      <c r="I3192" s="9">
        <f t="shared" si="196"/>
        <v>42713.192997685182</v>
      </c>
      <c r="J3192">
        <v>1478662675</v>
      </c>
      <c r="K3192" s="9">
        <f t="shared" si="197"/>
        <v>42683.151331018518</v>
      </c>
      <c r="L3192" t="b">
        <v>0</v>
      </c>
      <c r="M3192">
        <v>0</v>
      </c>
      <c r="N3192" t="b">
        <v>0</v>
      </c>
      <c r="O3192" t="s">
        <v>8305</v>
      </c>
      <c r="P3192" s="5">
        <f t="shared" si="198"/>
        <v>0</v>
      </c>
      <c r="Q3192" s="13" t="s">
        <v>8251</v>
      </c>
      <c r="R3192" s="15" t="str">
        <f t="shared" si="199"/>
        <v>0</v>
      </c>
      <c r="S3192" t="s">
        <v>8317</v>
      </c>
      <c r="T3192" t="s">
        <v>8359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13" t="s">
        <v>8224</v>
      </c>
      <c r="E3193">
        <v>3750</v>
      </c>
      <c r="F3193">
        <v>151</v>
      </c>
      <c r="G3193" t="s">
        <v>8221</v>
      </c>
      <c r="H3193">
        <v>1471370869</v>
      </c>
      <c r="I3193" s="9">
        <f t="shared" si="196"/>
        <v>42598.755428240736</v>
      </c>
      <c r="J3193">
        <v>1466186869</v>
      </c>
      <c r="K3193" s="9">
        <f t="shared" si="197"/>
        <v>42538.755428240736</v>
      </c>
      <c r="L3193" t="b">
        <v>0</v>
      </c>
      <c r="M3193">
        <v>4</v>
      </c>
      <c r="N3193" t="b">
        <v>0</v>
      </c>
      <c r="O3193" t="s">
        <v>8305</v>
      </c>
      <c r="P3193" s="5">
        <f t="shared" si="198"/>
        <v>4.0266666666666664</v>
      </c>
      <c r="Q3193" s="13" t="s">
        <v>8246</v>
      </c>
      <c r="R3193" s="15">
        <f t="shared" si="199"/>
        <v>37.75</v>
      </c>
      <c r="S3193" t="s">
        <v>8317</v>
      </c>
      <c r="T3193" t="s">
        <v>8359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13" t="s">
        <v>8225</v>
      </c>
      <c r="E3194">
        <v>10000</v>
      </c>
      <c r="F3194">
        <v>102</v>
      </c>
      <c r="G3194" t="s">
        <v>8221</v>
      </c>
      <c r="H3194">
        <v>1425160800</v>
      </c>
      <c r="I3194" s="9">
        <f t="shared" si="196"/>
        <v>42063.916666666672</v>
      </c>
      <c r="J3194">
        <v>1421274859</v>
      </c>
      <c r="K3194" s="9">
        <f t="shared" si="197"/>
        <v>42018.94049768518</v>
      </c>
      <c r="L3194" t="b">
        <v>0</v>
      </c>
      <c r="M3194">
        <v>8</v>
      </c>
      <c r="N3194" t="b">
        <v>0</v>
      </c>
      <c r="O3194" t="s">
        <v>8305</v>
      </c>
      <c r="P3194" s="5">
        <f t="shared" si="198"/>
        <v>1.02</v>
      </c>
      <c r="Q3194" s="13" t="s">
        <v>8247</v>
      </c>
      <c r="R3194" s="15">
        <f t="shared" si="199"/>
        <v>12.75</v>
      </c>
      <c r="S3194" t="s">
        <v>8317</v>
      </c>
      <c r="T3194" t="s">
        <v>8359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13" t="s">
        <v>8225</v>
      </c>
      <c r="E3195">
        <v>5000</v>
      </c>
      <c r="F3195">
        <v>587</v>
      </c>
      <c r="G3195" t="s">
        <v>8221</v>
      </c>
      <c r="H3195">
        <v>1424474056</v>
      </c>
      <c r="I3195" s="9">
        <f t="shared" si="196"/>
        <v>42055.968240740738</v>
      </c>
      <c r="J3195">
        <v>1420586056</v>
      </c>
      <c r="K3195" s="9">
        <f t="shared" si="197"/>
        <v>42010.968240740738</v>
      </c>
      <c r="L3195" t="b">
        <v>0</v>
      </c>
      <c r="M3195">
        <v>24</v>
      </c>
      <c r="N3195" t="b">
        <v>0</v>
      </c>
      <c r="O3195" t="s">
        <v>8305</v>
      </c>
      <c r="P3195" s="5">
        <f t="shared" si="198"/>
        <v>11.74</v>
      </c>
      <c r="Q3195" s="13" t="s">
        <v>8247</v>
      </c>
      <c r="R3195" s="15">
        <f t="shared" si="199"/>
        <v>24.458333333333332</v>
      </c>
      <c r="S3195" t="s">
        <v>8317</v>
      </c>
      <c r="T3195" t="s">
        <v>8359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13" t="s">
        <v>8224</v>
      </c>
      <c r="E3196">
        <v>11000</v>
      </c>
      <c r="F3196">
        <v>0</v>
      </c>
      <c r="G3196" t="s">
        <v>8221</v>
      </c>
      <c r="H3196">
        <v>1437960598</v>
      </c>
      <c r="I3196" s="9">
        <f t="shared" si="196"/>
        <v>42212.062476851846</v>
      </c>
      <c r="J3196">
        <v>1435368598</v>
      </c>
      <c r="K3196" s="9">
        <f t="shared" si="197"/>
        <v>42182.062476851846</v>
      </c>
      <c r="L3196" t="b">
        <v>0</v>
      </c>
      <c r="M3196">
        <v>0</v>
      </c>
      <c r="N3196" t="b">
        <v>0</v>
      </c>
      <c r="O3196" t="s">
        <v>8305</v>
      </c>
      <c r="P3196" s="5">
        <f t="shared" si="198"/>
        <v>0</v>
      </c>
      <c r="Q3196" s="13" t="s">
        <v>8246</v>
      </c>
      <c r="R3196" s="15" t="str">
        <f t="shared" si="199"/>
        <v>0</v>
      </c>
      <c r="S3196" t="s">
        <v>8317</v>
      </c>
      <c r="T3196" t="s">
        <v>8359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13" t="s">
        <v>8224</v>
      </c>
      <c r="E3197">
        <v>3500</v>
      </c>
      <c r="F3197">
        <v>2070</v>
      </c>
      <c r="G3197" t="s">
        <v>8221</v>
      </c>
      <c r="H3197">
        <v>1423750542</v>
      </c>
      <c r="I3197" s="9">
        <f t="shared" si="196"/>
        <v>42047.594236111108</v>
      </c>
      <c r="J3197">
        <v>1421158542</v>
      </c>
      <c r="K3197" s="9">
        <f t="shared" si="197"/>
        <v>42017.594236111108</v>
      </c>
      <c r="L3197" t="b">
        <v>0</v>
      </c>
      <c r="M3197">
        <v>39</v>
      </c>
      <c r="N3197" t="b">
        <v>0</v>
      </c>
      <c r="O3197" t="s">
        <v>8305</v>
      </c>
      <c r="P3197" s="5">
        <f t="shared" si="198"/>
        <v>59.142857142857139</v>
      </c>
      <c r="Q3197" s="13" t="s">
        <v>8246</v>
      </c>
      <c r="R3197" s="15">
        <f t="shared" si="199"/>
        <v>53.07692307692308</v>
      </c>
      <c r="S3197" t="s">
        <v>8317</v>
      </c>
      <c r="T3197" t="s">
        <v>8359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13" t="s">
        <v>8224</v>
      </c>
      <c r="E3198">
        <v>3000000</v>
      </c>
      <c r="F3198">
        <v>1800</v>
      </c>
      <c r="G3198" t="s">
        <v>8221</v>
      </c>
      <c r="H3198">
        <v>1438437600</v>
      </c>
      <c r="I3198" s="9">
        <f t="shared" si="196"/>
        <v>42217.583333333328</v>
      </c>
      <c r="J3198">
        <v>1433254875</v>
      </c>
      <c r="K3198" s="9">
        <f t="shared" si="197"/>
        <v>42157.598090277781</v>
      </c>
      <c r="L3198" t="b">
        <v>0</v>
      </c>
      <c r="M3198">
        <v>6</v>
      </c>
      <c r="N3198" t="b">
        <v>0</v>
      </c>
      <c r="O3198" t="s">
        <v>8305</v>
      </c>
      <c r="P3198" s="5">
        <f t="shared" si="198"/>
        <v>0.06</v>
      </c>
      <c r="Q3198" s="13" t="s">
        <v>8246</v>
      </c>
      <c r="R3198" s="15">
        <f t="shared" si="199"/>
        <v>300</v>
      </c>
      <c r="S3198" t="s">
        <v>8317</v>
      </c>
      <c r="T3198" t="s">
        <v>8359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13" t="s">
        <v>8234</v>
      </c>
      <c r="E3199">
        <v>10000</v>
      </c>
      <c r="F3199">
        <v>1145</v>
      </c>
      <c r="G3199" t="s">
        <v>8221</v>
      </c>
      <c r="H3199">
        <v>1423050618</v>
      </c>
      <c r="I3199" s="9">
        <f t="shared" si="196"/>
        <v>42039.493263888886</v>
      </c>
      <c r="J3199">
        <v>1420458618</v>
      </c>
      <c r="K3199" s="9">
        <f t="shared" si="197"/>
        <v>42009.493263888886</v>
      </c>
      <c r="L3199" t="b">
        <v>0</v>
      </c>
      <c r="M3199">
        <v>4</v>
      </c>
      <c r="N3199" t="b">
        <v>0</v>
      </c>
      <c r="O3199" t="s">
        <v>8305</v>
      </c>
      <c r="P3199" s="5">
        <f t="shared" si="198"/>
        <v>11.450000000000001</v>
      </c>
      <c r="Q3199" s="13" t="s">
        <v>8254</v>
      </c>
      <c r="R3199" s="15">
        <f t="shared" si="199"/>
        <v>286.25</v>
      </c>
      <c r="S3199" t="s">
        <v>8317</v>
      </c>
      <c r="T3199" t="s">
        <v>8359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13" t="s">
        <v>8232</v>
      </c>
      <c r="E3200">
        <v>30000</v>
      </c>
      <c r="F3200">
        <v>110</v>
      </c>
      <c r="G3200" t="s">
        <v>8221</v>
      </c>
      <c r="H3200">
        <v>1424081477</v>
      </c>
      <c r="I3200" s="9">
        <f t="shared" si="196"/>
        <v>42051.424502314811</v>
      </c>
      <c r="J3200">
        <v>1420798277</v>
      </c>
      <c r="K3200" s="9">
        <f t="shared" si="197"/>
        <v>42013.424502314811</v>
      </c>
      <c r="L3200" t="b">
        <v>0</v>
      </c>
      <c r="M3200">
        <v>3</v>
      </c>
      <c r="N3200" t="b">
        <v>0</v>
      </c>
      <c r="O3200" t="s">
        <v>8305</v>
      </c>
      <c r="P3200" s="5">
        <f t="shared" si="198"/>
        <v>0.36666666666666664</v>
      </c>
      <c r="Q3200" s="13" t="s">
        <v>8253</v>
      </c>
      <c r="R3200" s="15">
        <f t="shared" si="199"/>
        <v>36.666666666666664</v>
      </c>
      <c r="S3200" t="s">
        <v>8317</v>
      </c>
      <c r="T3200" t="s">
        <v>8359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13" t="s">
        <v>8224</v>
      </c>
      <c r="E3201">
        <v>5000</v>
      </c>
      <c r="F3201">
        <v>2608</v>
      </c>
      <c r="G3201" t="s">
        <v>8221</v>
      </c>
      <c r="H3201">
        <v>1410037200</v>
      </c>
      <c r="I3201" s="9">
        <f t="shared" si="196"/>
        <v>41888.875</v>
      </c>
      <c r="J3201">
        <v>1407435418</v>
      </c>
      <c r="K3201" s="9">
        <f t="shared" si="197"/>
        <v>41858.761782407404</v>
      </c>
      <c r="L3201" t="b">
        <v>0</v>
      </c>
      <c r="M3201">
        <v>53</v>
      </c>
      <c r="N3201" t="b">
        <v>0</v>
      </c>
      <c r="O3201" t="s">
        <v>8305</v>
      </c>
      <c r="P3201" s="5">
        <f t="shared" si="198"/>
        <v>52.16</v>
      </c>
      <c r="Q3201" s="13" t="s">
        <v>8246</v>
      </c>
      <c r="R3201" s="15">
        <f t="shared" si="199"/>
        <v>49.20754716981132</v>
      </c>
      <c r="S3201" t="s">
        <v>8317</v>
      </c>
      <c r="T3201" t="s">
        <v>8359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13" t="s">
        <v>8224</v>
      </c>
      <c r="E3202">
        <v>50000</v>
      </c>
      <c r="F3202">
        <v>1</v>
      </c>
      <c r="G3202" t="s">
        <v>8221</v>
      </c>
      <c r="H3202">
        <v>1461994440</v>
      </c>
      <c r="I3202" s="9">
        <f t="shared" ref="I3202:I3265" si="200">(((H3202/60)/60)/24)+DATE(1970,1,1)</f>
        <v>42490.231944444444</v>
      </c>
      <c r="J3202">
        <v>1459410101</v>
      </c>
      <c r="K3202" s="9">
        <f t="shared" ref="K3202:K3265" si="201">(((J3202/60)/60)/24)+DATE(1970,1,1)</f>
        <v>42460.320613425924</v>
      </c>
      <c r="L3202" t="b">
        <v>0</v>
      </c>
      <c r="M3202">
        <v>1</v>
      </c>
      <c r="N3202" t="b">
        <v>0</v>
      </c>
      <c r="O3202" t="s">
        <v>8305</v>
      </c>
      <c r="P3202" s="5">
        <f t="shared" ref="P3202:P3265" si="202">F3202/E3202*100</f>
        <v>2E-3</v>
      </c>
      <c r="Q3202" s="13" t="s">
        <v>8246</v>
      </c>
      <c r="R3202" s="15">
        <f t="shared" ref="R3202:R3265" si="203">IF(M3202&gt;0,F3202/M3202,"0")</f>
        <v>1</v>
      </c>
      <c r="S3202" t="s">
        <v>8317</v>
      </c>
      <c r="T3202" t="s">
        <v>8359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13" t="s">
        <v>8225</v>
      </c>
      <c r="E3203">
        <v>2000</v>
      </c>
      <c r="F3203">
        <v>25</v>
      </c>
      <c r="G3203" t="s">
        <v>8221</v>
      </c>
      <c r="H3203">
        <v>1409509477</v>
      </c>
      <c r="I3203" s="9">
        <f t="shared" si="200"/>
        <v>41882.767094907409</v>
      </c>
      <c r="J3203">
        <v>1407695077</v>
      </c>
      <c r="K3203" s="9">
        <f t="shared" si="201"/>
        <v>41861.767094907409</v>
      </c>
      <c r="L3203" t="b">
        <v>0</v>
      </c>
      <c r="M3203">
        <v>2</v>
      </c>
      <c r="N3203" t="b">
        <v>0</v>
      </c>
      <c r="O3203" t="s">
        <v>8305</v>
      </c>
      <c r="P3203" s="5">
        <f t="shared" si="202"/>
        <v>1.25</v>
      </c>
      <c r="Q3203" s="13" t="s">
        <v>8247</v>
      </c>
      <c r="R3203" s="15">
        <f t="shared" si="203"/>
        <v>12.5</v>
      </c>
      <c r="S3203" t="s">
        <v>8317</v>
      </c>
      <c r="T3203" t="s">
        <v>8359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13" t="s">
        <v>8224</v>
      </c>
      <c r="E3204">
        <v>5000</v>
      </c>
      <c r="F3204">
        <v>2726</v>
      </c>
      <c r="G3204" t="s">
        <v>8221</v>
      </c>
      <c r="H3204">
        <v>1450072740</v>
      </c>
      <c r="I3204" s="9">
        <f t="shared" si="200"/>
        <v>42352.249305555553</v>
      </c>
      <c r="J3204">
        <v>1445027346</v>
      </c>
      <c r="K3204" s="9">
        <f t="shared" si="201"/>
        <v>42293.853541666671</v>
      </c>
      <c r="L3204" t="b">
        <v>0</v>
      </c>
      <c r="M3204">
        <v>25</v>
      </c>
      <c r="N3204" t="b">
        <v>0</v>
      </c>
      <c r="O3204" t="s">
        <v>8305</v>
      </c>
      <c r="P3204" s="5">
        <f t="shared" si="202"/>
        <v>54.52</v>
      </c>
      <c r="Q3204" s="13" t="s">
        <v>8246</v>
      </c>
      <c r="R3204" s="15">
        <f t="shared" si="203"/>
        <v>109.04</v>
      </c>
      <c r="S3204" t="s">
        <v>8317</v>
      </c>
      <c r="T3204" t="s">
        <v>8359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13" t="s">
        <v>8224</v>
      </c>
      <c r="E3205">
        <v>1000</v>
      </c>
      <c r="F3205">
        <v>250</v>
      </c>
      <c r="G3205" t="s">
        <v>8221</v>
      </c>
      <c r="H3205">
        <v>1443224622</v>
      </c>
      <c r="I3205" s="9">
        <f t="shared" si="200"/>
        <v>42272.988680555558</v>
      </c>
      <c r="J3205">
        <v>1440632622</v>
      </c>
      <c r="K3205" s="9">
        <f t="shared" si="201"/>
        <v>42242.988680555558</v>
      </c>
      <c r="L3205" t="b">
        <v>0</v>
      </c>
      <c r="M3205">
        <v>6</v>
      </c>
      <c r="N3205" t="b">
        <v>0</v>
      </c>
      <c r="O3205" t="s">
        <v>8305</v>
      </c>
      <c r="P3205" s="5">
        <f t="shared" si="202"/>
        <v>25</v>
      </c>
      <c r="Q3205" s="13" t="s">
        <v>8246</v>
      </c>
      <c r="R3205" s="15">
        <f t="shared" si="203"/>
        <v>41.666666666666664</v>
      </c>
      <c r="S3205" t="s">
        <v>8317</v>
      </c>
      <c r="T3205" t="s">
        <v>8359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13" t="s">
        <v>8224</v>
      </c>
      <c r="E3206">
        <v>500</v>
      </c>
      <c r="F3206">
        <v>0</v>
      </c>
      <c r="G3206" t="s">
        <v>8221</v>
      </c>
      <c r="H3206">
        <v>1437149640</v>
      </c>
      <c r="I3206" s="9">
        <f t="shared" si="200"/>
        <v>42202.676388888889</v>
      </c>
      <c r="J3206">
        <v>1434558479</v>
      </c>
      <c r="K3206" s="9">
        <f t="shared" si="201"/>
        <v>42172.686099537037</v>
      </c>
      <c r="L3206" t="b">
        <v>0</v>
      </c>
      <c r="M3206">
        <v>0</v>
      </c>
      <c r="N3206" t="b">
        <v>0</v>
      </c>
      <c r="O3206" t="s">
        <v>8305</v>
      </c>
      <c r="P3206" s="5">
        <f t="shared" si="202"/>
        <v>0</v>
      </c>
      <c r="Q3206" s="13" t="s">
        <v>8246</v>
      </c>
      <c r="R3206" s="15" t="str">
        <f t="shared" si="203"/>
        <v>0</v>
      </c>
      <c r="S3206" t="s">
        <v>8317</v>
      </c>
      <c r="T3206" t="s">
        <v>8359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13" t="s">
        <v>8225</v>
      </c>
      <c r="E3207">
        <v>8000</v>
      </c>
      <c r="F3207">
        <v>273</v>
      </c>
      <c r="G3207" t="s">
        <v>8221</v>
      </c>
      <c r="H3207">
        <v>1430470772</v>
      </c>
      <c r="I3207" s="9">
        <f t="shared" si="200"/>
        <v>42125.374675925923</v>
      </c>
      <c r="J3207">
        <v>1427878772</v>
      </c>
      <c r="K3207" s="9">
        <f t="shared" si="201"/>
        <v>42095.374675925923</v>
      </c>
      <c r="L3207" t="b">
        <v>0</v>
      </c>
      <c r="M3207">
        <v>12</v>
      </c>
      <c r="N3207" t="b">
        <v>0</v>
      </c>
      <c r="O3207" t="s">
        <v>8305</v>
      </c>
      <c r="P3207" s="5">
        <f t="shared" si="202"/>
        <v>3.4125000000000001</v>
      </c>
      <c r="Q3207" s="13" t="s">
        <v>8247</v>
      </c>
      <c r="R3207" s="15">
        <f t="shared" si="203"/>
        <v>22.75</v>
      </c>
      <c r="S3207" t="s">
        <v>8317</v>
      </c>
      <c r="T3207" t="s">
        <v>8359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13" t="s">
        <v>8224</v>
      </c>
      <c r="E3208">
        <v>5000</v>
      </c>
      <c r="F3208">
        <v>0</v>
      </c>
      <c r="G3208" t="s">
        <v>8221</v>
      </c>
      <c r="H3208">
        <v>1442644651</v>
      </c>
      <c r="I3208" s="9">
        <f t="shared" si="200"/>
        <v>42266.276053240741</v>
      </c>
      <c r="J3208">
        <v>1440052651</v>
      </c>
      <c r="K3208" s="9">
        <f t="shared" si="201"/>
        <v>42236.276053240741</v>
      </c>
      <c r="L3208" t="b">
        <v>0</v>
      </c>
      <c r="M3208">
        <v>0</v>
      </c>
      <c r="N3208" t="b">
        <v>0</v>
      </c>
      <c r="O3208" t="s">
        <v>8305</v>
      </c>
      <c r="P3208" s="5">
        <f t="shared" si="202"/>
        <v>0</v>
      </c>
      <c r="Q3208" s="13" t="s">
        <v>8246</v>
      </c>
      <c r="R3208" s="15" t="str">
        <f t="shared" si="203"/>
        <v>0</v>
      </c>
      <c r="S3208" t="s">
        <v>8317</v>
      </c>
      <c r="T3208" t="s">
        <v>8359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13" t="s">
        <v>8224</v>
      </c>
      <c r="E3209">
        <v>5500</v>
      </c>
      <c r="F3209">
        <v>2550</v>
      </c>
      <c r="G3209" t="s">
        <v>8221</v>
      </c>
      <c r="H3209">
        <v>1429767607</v>
      </c>
      <c r="I3209" s="9">
        <f t="shared" si="200"/>
        <v>42117.236192129625</v>
      </c>
      <c r="J3209">
        <v>1424587207</v>
      </c>
      <c r="K3209" s="9">
        <f t="shared" si="201"/>
        <v>42057.277858796297</v>
      </c>
      <c r="L3209" t="b">
        <v>0</v>
      </c>
      <c r="M3209">
        <v>36</v>
      </c>
      <c r="N3209" t="b">
        <v>0</v>
      </c>
      <c r="O3209" t="s">
        <v>8305</v>
      </c>
      <c r="P3209" s="5">
        <f t="shared" si="202"/>
        <v>46.36363636363636</v>
      </c>
      <c r="Q3209" s="13" t="s">
        <v>8246</v>
      </c>
      <c r="R3209" s="15">
        <f t="shared" si="203"/>
        <v>70.833333333333329</v>
      </c>
      <c r="S3209" t="s">
        <v>8317</v>
      </c>
      <c r="T3209" t="s">
        <v>8359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13" t="s">
        <v>8224</v>
      </c>
      <c r="E3210">
        <v>5000</v>
      </c>
      <c r="F3210">
        <v>5175</v>
      </c>
      <c r="G3210" t="s">
        <v>8219</v>
      </c>
      <c r="H3210">
        <v>1406557877</v>
      </c>
      <c r="I3210" s="9">
        <f t="shared" si="200"/>
        <v>41848.605057870373</v>
      </c>
      <c r="J3210">
        <v>1404743477</v>
      </c>
      <c r="K3210" s="9">
        <f t="shared" si="201"/>
        <v>41827.605057870373</v>
      </c>
      <c r="L3210" t="b">
        <v>1</v>
      </c>
      <c r="M3210">
        <v>82</v>
      </c>
      <c r="N3210" t="b">
        <v>1</v>
      </c>
      <c r="O3210" t="s">
        <v>8271</v>
      </c>
      <c r="P3210" s="5">
        <f t="shared" si="202"/>
        <v>103.49999999999999</v>
      </c>
      <c r="Q3210" s="13" t="s">
        <v>8246</v>
      </c>
      <c r="R3210" s="15">
        <f t="shared" si="203"/>
        <v>63.109756097560975</v>
      </c>
      <c r="S3210" t="s">
        <v>8317</v>
      </c>
      <c r="T3210" t="s">
        <v>8318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13" t="s">
        <v>8224</v>
      </c>
      <c r="E3211">
        <v>9500</v>
      </c>
      <c r="F3211">
        <v>11335.7</v>
      </c>
      <c r="G3211" t="s">
        <v>8219</v>
      </c>
      <c r="H3211">
        <v>1403305200</v>
      </c>
      <c r="I3211" s="9">
        <f t="shared" si="200"/>
        <v>41810.958333333336</v>
      </c>
      <c r="J3211">
        <v>1400512658</v>
      </c>
      <c r="K3211" s="9">
        <f t="shared" si="201"/>
        <v>41778.637245370373</v>
      </c>
      <c r="L3211" t="b">
        <v>1</v>
      </c>
      <c r="M3211">
        <v>226</v>
      </c>
      <c r="N3211" t="b">
        <v>1</v>
      </c>
      <c r="O3211" t="s">
        <v>8271</v>
      </c>
      <c r="P3211" s="5">
        <f t="shared" si="202"/>
        <v>119.32315789473684</v>
      </c>
      <c r="Q3211" s="13" t="s">
        <v>8246</v>
      </c>
      <c r="R3211" s="15">
        <f t="shared" si="203"/>
        <v>50.157964601769912</v>
      </c>
      <c r="S3211" t="s">
        <v>8317</v>
      </c>
      <c r="T3211" t="s">
        <v>8318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13" t="s">
        <v>8224</v>
      </c>
      <c r="E3212">
        <v>3000</v>
      </c>
      <c r="F3212">
        <v>3773</v>
      </c>
      <c r="G3212" t="s">
        <v>8219</v>
      </c>
      <c r="H3212">
        <v>1338523140</v>
      </c>
      <c r="I3212" s="9">
        <f t="shared" si="200"/>
        <v>41061.165972222225</v>
      </c>
      <c r="J3212">
        <v>1334442519</v>
      </c>
      <c r="K3212" s="9">
        <f t="shared" si="201"/>
        <v>41013.936562499999</v>
      </c>
      <c r="L3212" t="b">
        <v>1</v>
      </c>
      <c r="M3212">
        <v>60</v>
      </c>
      <c r="N3212" t="b">
        <v>1</v>
      </c>
      <c r="O3212" t="s">
        <v>8271</v>
      </c>
      <c r="P3212" s="5">
        <f t="shared" si="202"/>
        <v>125.76666666666667</v>
      </c>
      <c r="Q3212" s="13" t="s">
        <v>8246</v>
      </c>
      <c r="R3212" s="15">
        <f t="shared" si="203"/>
        <v>62.883333333333333</v>
      </c>
      <c r="S3212" t="s">
        <v>8317</v>
      </c>
      <c r="T3212" t="s">
        <v>8318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13" t="s">
        <v>8224</v>
      </c>
      <c r="E3213">
        <v>23000</v>
      </c>
      <c r="F3213">
        <v>27541</v>
      </c>
      <c r="G3213" t="s">
        <v>8219</v>
      </c>
      <c r="H3213">
        <v>1408068000</v>
      </c>
      <c r="I3213" s="9">
        <f t="shared" si="200"/>
        <v>41866.083333333336</v>
      </c>
      <c r="J3213">
        <v>1405346680</v>
      </c>
      <c r="K3213" s="9">
        <f t="shared" si="201"/>
        <v>41834.586574074077</v>
      </c>
      <c r="L3213" t="b">
        <v>1</v>
      </c>
      <c r="M3213">
        <v>322</v>
      </c>
      <c r="N3213" t="b">
        <v>1</v>
      </c>
      <c r="O3213" t="s">
        <v>8271</v>
      </c>
      <c r="P3213" s="5">
        <f t="shared" si="202"/>
        <v>119.74347826086958</v>
      </c>
      <c r="Q3213" s="13" t="s">
        <v>8246</v>
      </c>
      <c r="R3213" s="15">
        <f t="shared" si="203"/>
        <v>85.531055900621112</v>
      </c>
      <c r="S3213" t="s">
        <v>8317</v>
      </c>
      <c r="T3213" t="s">
        <v>8318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13" t="s">
        <v>8224</v>
      </c>
      <c r="E3214">
        <v>4000</v>
      </c>
      <c r="F3214">
        <v>5050</v>
      </c>
      <c r="G3214" t="s">
        <v>8219</v>
      </c>
      <c r="H3214">
        <v>1407524751</v>
      </c>
      <c r="I3214" s="9">
        <f t="shared" si="200"/>
        <v>41859.795729166668</v>
      </c>
      <c r="J3214">
        <v>1404932751</v>
      </c>
      <c r="K3214" s="9">
        <f t="shared" si="201"/>
        <v>41829.795729166668</v>
      </c>
      <c r="L3214" t="b">
        <v>1</v>
      </c>
      <c r="M3214">
        <v>94</v>
      </c>
      <c r="N3214" t="b">
        <v>1</v>
      </c>
      <c r="O3214" t="s">
        <v>8271</v>
      </c>
      <c r="P3214" s="5">
        <f t="shared" si="202"/>
        <v>126.25</v>
      </c>
      <c r="Q3214" s="13" t="s">
        <v>8246</v>
      </c>
      <c r="R3214" s="15">
        <f t="shared" si="203"/>
        <v>53.723404255319146</v>
      </c>
      <c r="S3214" t="s">
        <v>8317</v>
      </c>
      <c r="T3214" t="s">
        <v>8318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13" t="s">
        <v>8225</v>
      </c>
      <c r="E3215">
        <v>6000</v>
      </c>
      <c r="F3215">
        <v>6007</v>
      </c>
      <c r="G3215" t="s">
        <v>8219</v>
      </c>
      <c r="H3215">
        <v>1437934759</v>
      </c>
      <c r="I3215" s="9">
        <f t="shared" si="200"/>
        <v>42211.763414351852</v>
      </c>
      <c r="J3215">
        <v>1434478759</v>
      </c>
      <c r="K3215" s="9">
        <f t="shared" si="201"/>
        <v>42171.763414351852</v>
      </c>
      <c r="L3215" t="b">
        <v>1</v>
      </c>
      <c r="M3215">
        <v>47</v>
      </c>
      <c r="N3215" t="b">
        <v>1</v>
      </c>
      <c r="O3215" t="s">
        <v>8271</v>
      </c>
      <c r="P3215" s="5">
        <f t="shared" si="202"/>
        <v>100.11666666666667</v>
      </c>
      <c r="Q3215" s="13" t="s">
        <v>8247</v>
      </c>
      <c r="R3215" s="15">
        <f t="shared" si="203"/>
        <v>127.80851063829788</v>
      </c>
      <c r="S3215" t="s">
        <v>8317</v>
      </c>
      <c r="T3215" t="s">
        <v>8318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13" t="s">
        <v>8225</v>
      </c>
      <c r="E3216">
        <v>12000</v>
      </c>
      <c r="F3216">
        <v>12256</v>
      </c>
      <c r="G3216" t="s">
        <v>8219</v>
      </c>
      <c r="H3216">
        <v>1452038100</v>
      </c>
      <c r="I3216" s="9">
        <f t="shared" si="200"/>
        <v>42374.996527777781</v>
      </c>
      <c r="J3216">
        <v>1448823673</v>
      </c>
      <c r="K3216" s="9">
        <f t="shared" si="201"/>
        <v>42337.792511574073</v>
      </c>
      <c r="L3216" t="b">
        <v>1</v>
      </c>
      <c r="M3216">
        <v>115</v>
      </c>
      <c r="N3216" t="b">
        <v>1</v>
      </c>
      <c r="O3216" t="s">
        <v>8271</v>
      </c>
      <c r="P3216" s="5">
        <f t="shared" si="202"/>
        <v>102.13333333333334</v>
      </c>
      <c r="Q3216" s="13" t="s">
        <v>8247</v>
      </c>
      <c r="R3216" s="15">
        <f t="shared" si="203"/>
        <v>106.57391304347826</v>
      </c>
      <c r="S3216" t="s">
        <v>8317</v>
      </c>
      <c r="T3216" t="s">
        <v>8318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13" t="s">
        <v>8224</v>
      </c>
      <c r="E3217">
        <v>35000</v>
      </c>
      <c r="F3217">
        <v>35123</v>
      </c>
      <c r="G3217" t="s">
        <v>8219</v>
      </c>
      <c r="H3217">
        <v>1441857540</v>
      </c>
      <c r="I3217" s="9">
        <f t="shared" si="200"/>
        <v>42257.165972222225</v>
      </c>
      <c r="J3217">
        <v>1438617471</v>
      </c>
      <c r="K3217" s="9">
        <f t="shared" si="201"/>
        <v>42219.665173611109</v>
      </c>
      <c r="L3217" t="b">
        <v>1</v>
      </c>
      <c r="M3217">
        <v>134</v>
      </c>
      <c r="N3217" t="b">
        <v>1</v>
      </c>
      <c r="O3217" t="s">
        <v>8271</v>
      </c>
      <c r="P3217" s="5">
        <f t="shared" si="202"/>
        <v>100.35142857142858</v>
      </c>
      <c r="Q3217" s="13" t="s">
        <v>8246</v>
      </c>
      <c r="R3217" s="15">
        <f t="shared" si="203"/>
        <v>262.11194029850748</v>
      </c>
      <c r="S3217" t="s">
        <v>8317</v>
      </c>
      <c r="T3217" t="s">
        <v>8318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13" t="s">
        <v>8225</v>
      </c>
      <c r="E3218">
        <v>2000</v>
      </c>
      <c r="F3218">
        <v>2001</v>
      </c>
      <c r="G3218" t="s">
        <v>8219</v>
      </c>
      <c r="H3218">
        <v>1436625000</v>
      </c>
      <c r="I3218" s="9">
        <f t="shared" si="200"/>
        <v>42196.604166666672</v>
      </c>
      <c r="J3218">
        <v>1433934371</v>
      </c>
      <c r="K3218" s="9">
        <f t="shared" si="201"/>
        <v>42165.462627314817</v>
      </c>
      <c r="L3218" t="b">
        <v>1</v>
      </c>
      <c r="M3218">
        <v>35</v>
      </c>
      <c r="N3218" t="b">
        <v>1</v>
      </c>
      <c r="O3218" t="s">
        <v>8271</v>
      </c>
      <c r="P3218" s="5">
        <f t="shared" si="202"/>
        <v>100.05</v>
      </c>
      <c r="Q3218" s="13" t="s">
        <v>8247</v>
      </c>
      <c r="R3218" s="15">
        <f t="shared" si="203"/>
        <v>57.171428571428571</v>
      </c>
      <c r="S3218" t="s">
        <v>8317</v>
      </c>
      <c r="T3218" t="s">
        <v>8318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13" t="s">
        <v>8224</v>
      </c>
      <c r="E3219">
        <v>4500</v>
      </c>
      <c r="F3219">
        <v>5221</v>
      </c>
      <c r="G3219" t="s">
        <v>8219</v>
      </c>
      <c r="H3219">
        <v>1478264784</v>
      </c>
      <c r="I3219" s="9">
        <f t="shared" si="200"/>
        <v>42678.546111111107</v>
      </c>
      <c r="J3219">
        <v>1475672784</v>
      </c>
      <c r="K3219" s="9">
        <f t="shared" si="201"/>
        <v>42648.546111111107</v>
      </c>
      <c r="L3219" t="b">
        <v>1</v>
      </c>
      <c r="M3219">
        <v>104</v>
      </c>
      <c r="N3219" t="b">
        <v>1</v>
      </c>
      <c r="O3219" t="s">
        <v>8271</v>
      </c>
      <c r="P3219" s="5">
        <f t="shared" si="202"/>
        <v>116.02222222222223</v>
      </c>
      <c r="Q3219" s="13" t="s">
        <v>8246</v>
      </c>
      <c r="R3219" s="15">
        <f t="shared" si="203"/>
        <v>50.20192307692308</v>
      </c>
      <c r="S3219" t="s">
        <v>8317</v>
      </c>
      <c r="T3219" t="s">
        <v>8318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13" t="s">
        <v>8225</v>
      </c>
      <c r="E3220">
        <v>12000</v>
      </c>
      <c r="F3220">
        <v>12252</v>
      </c>
      <c r="G3220" t="s">
        <v>8219</v>
      </c>
      <c r="H3220">
        <v>1419984000</v>
      </c>
      <c r="I3220" s="9">
        <f t="shared" si="200"/>
        <v>42004</v>
      </c>
      <c r="J3220">
        <v>1417132986</v>
      </c>
      <c r="K3220" s="9">
        <f t="shared" si="201"/>
        <v>41971.002152777779</v>
      </c>
      <c r="L3220" t="b">
        <v>1</v>
      </c>
      <c r="M3220">
        <v>184</v>
      </c>
      <c r="N3220" t="b">
        <v>1</v>
      </c>
      <c r="O3220" t="s">
        <v>8271</v>
      </c>
      <c r="P3220" s="5">
        <f t="shared" si="202"/>
        <v>102.1</v>
      </c>
      <c r="Q3220" s="13" t="s">
        <v>8247</v>
      </c>
      <c r="R3220" s="15">
        <f t="shared" si="203"/>
        <v>66.586956521739125</v>
      </c>
      <c r="S3220" t="s">
        <v>8317</v>
      </c>
      <c r="T3220" t="s">
        <v>8318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13" t="s">
        <v>8224</v>
      </c>
      <c r="E3221">
        <v>20000</v>
      </c>
      <c r="F3221">
        <v>20022</v>
      </c>
      <c r="G3221" t="s">
        <v>8219</v>
      </c>
      <c r="H3221">
        <v>1427063747</v>
      </c>
      <c r="I3221" s="9">
        <f t="shared" si="200"/>
        <v>42085.941516203704</v>
      </c>
      <c r="J3221">
        <v>1424043347</v>
      </c>
      <c r="K3221" s="9">
        <f t="shared" si="201"/>
        <v>42050.983182870375</v>
      </c>
      <c r="L3221" t="b">
        <v>1</v>
      </c>
      <c r="M3221">
        <v>119</v>
      </c>
      <c r="N3221" t="b">
        <v>1</v>
      </c>
      <c r="O3221" t="s">
        <v>8271</v>
      </c>
      <c r="P3221" s="5">
        <f t="shared" si="202"/>
        <v>100.11000000000001</v>
      </c>
      <c r="Q3221" s="13" t="s">
        <v>8246</v>
      </c>
      <c r="R3221" s="15">
        <f t="shared" si="203"/>
        <v>168.25210084033614</v>
      </c>
      <c r="S3221" t="s">
        <v>8317</v>
      </c>
      <c r="T3221" t="s">
        <v>8318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13" t="s">
        <v>8224</v>
      </c>
      <c r="E3222">
        <v>15000</v>
      </c>
      <c r="F3222">
        <v>15126</v>
      </c>
      <c r="G3222" t="s">
        <v>8219</v>
      </c>
      <c r="H3222">
        <v>1489352400</v>
      </c>
      <c r="I3222" s="9">
        <f t="shared" si="200"/>
        <v>42806.875</v>
      </c>
      <c r="J3222">
        <v>1486411204</v>
      </c>
      <c r="K3222" s="9">
        <f t="shared" si="201"/>
        <v>42772.833379629628</v>
      </c>
      <c r="L3222" t="b">
        <v>1</v>
      </c>
      <c r="M3222">
        <v>59</v>
      </c>
      <c r="N3222" t="b">
        <v>1</v>
      </c>
      <c r="O3222" t="s">
        <v>8271</v>
      </c>
      <c r="P3222" s="5">
        <f t="shared" si="202"/>
        <v>100.84</v>
      </c>
      <c r="Q3222" s="13" t="s">
        <v>8246</v>
      </c>
      <c r="R3222" s="15">
        <f t="shared" si="203"/>
        <v>256.37288135593218</v>
      </c>
      <c r="S3222" t="s">
        <v>8317</v>
      </c>
      <c r="T3222" t="s">
        <v>8318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13" t="s">
        <v>8225</v>
      </c>
      <c r="E3223">
        <v>4000</v>
      </c>
      <c r="F3223">
        <v>4137</v>
      </c>
      <c r="G3223" t="s">
        <v>8219</v>
      </c>
      <c r="H3223">
        <v>1436114603</v>
      </c>
      <c r="I3223" s="9">
        <f t="shared" si="200"/>
        <v>42190.696793981479</v>
      </c>
      <c r="J3223">
        <v>1433090603</v>
      </c>
      <c r="K3223" s="9">
        <f t="shared" si="201"/>
        <v>42155.696793981479</v>
      </c>
      <c r="L3223" t="b">
        <v>1</v>
      </c>
      <c r="M3223">
        <v>113</v>
      </c>
      <c r="N3223" t="b">
        <v>1</v>
      </c>
      <c r="O3223" t="s">
        <v>8271</v>
      </c>
      <c r="P3223" s="5">
        <f t="shared" si="202"/>
        <v>103.42499999999998</v>
      </c>
      <c r="Q3223" s="13" t="s">
        <v>8247</v>
      </c>
      <c r="R3223" s="15">
        <f t="shared" si="203"/>
        <v>36.610619469026545</v>
      </c>
      <c r="S3223" t="s">
        <v>8317</v>
      </c>
      <c r="T3223" t="s">
        <v>8318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13" t="s">
        <v>8224</v>
      </c>
      <c r="E3224">
        <v>2500</v>
      </c>
      <c r="F3224">
        <v>3120</v>
      </c>
      <c r="G3224" t="s">
        <v>8219</v>
      </c>
      <c r="H3224">
        <v>1445722140</v>
      </c>
      <c r="I3224" s="9">
        <f t="shared" si="200"/>
        <v>42301.895138888889</v>
      </c>
      <c r="J3224">
        <v>1443016697</v>
      </c>
      <c r="K3224" s="9">
        <f t="shared" si="201"/>
        <v>42270.582141203704</v>
      </c>
      <c r="L3224" t="b">
        <v>1</v>
      </c>
      <c r="M3224">
        <v>84</v>
      </c>
      <c r="N3224" t="b">
        <v>1</v>
      </c>
      <c r="O3224" t="s">
        <v>8271</v>
      </c>
      <c r="P3224" s="5">
        <f t="shared" si="202"/>
        <v>124.8</v>
      </c>
      <c r="Q3224" s="13" t="s">
        <v>8246</v>
      </c>
      <c r="R3224" s="15">
        <f t="shared" si="203"/>
        <v>37.142857142857146</v>
      </c>
      <c r="S3224" t="s">
        <v>8317</v>
      </c>
      <c r="T3224" t="s">
        <v>8318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13" t="s">
        <v>8224</v>
      </c>
      <c r="E3225">
        <v>3100</v>
      </c>
      <c r="F3225">
        <v>3395</v>
      </c>
      <c r="G3225" t="s">
        <v>8219</v>
      </c>
      <c r="H3225">
        <v>1440100976</v>
      </c>
      <c r="I3225" s="9">
        <f t="shared" si="200"/>
        <v>42236.835370370376</v>
      </c>
      <c r="J3225">
        <v>1437508976</v>
      </c>
      <c r="K3225" s="9">
        <f t="shared" si="201"/>
        <v>42206.835370370376</v>
      </c>
      <c r="L3225" t="b">
        <v>1</v>
      </c>
      <c r="M3225">
        <v>74</v>
      </c>
      <c r="N3225" t="b">
        <v>1</v>
      </c>
      <c r="O3225" t="s">
        <v>8271</v>
      </c>
      <c r="P3225" s="5">
        <f t="shared" si="202"/>
        <v>109.51612903225806</v>
      </c>
      <c r="Q3225" s="13" t="s">
        <v>8246</v>
      </c>
      <c r="R3225" s="15">
        <f t="shared" si="203"/>
        <v>45.878378378378379</v>
      </c>
      <c r="S3225" t="s">
        <v>8317</v>
      </c>
      <c r="T3225" t="s">
        <v>8318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13" t="s">
        <v>8224</v>
      </c>
      <c r="E3226">
        <v>30000</v>
      </c>
      <c r="F3226">
        <v>30610</v>
      </c>
      <c r="G3226" t="s">
        <v>8219</v>
      </c>
      <c r="H3226">
        <v>1484024400</v>
      </c>
      <c r="I3226" s="9">
        <f t="shared" si="200"/>
        <v>42745.208333333328</v>
      </c>
      <c r="J3226">
        <v>1479932713</v>
      </c>
      <c r="K3226" s="9">
        <f t="shared" si="201"/>
        <v>42697.850844907407</v>
      </c>
      <c r="L3226" t="b">
        <v>1</v>
      </c>
      <c r="M3226">
        <v>216</v>
      </c>
      <c r="N3226" t="b">
        <v>1</v>
      </c>
      <c r="O3226" t="s">
        <v>8271</v>
      </c>
      <c r="P3226" s="5">
        <f t="shared" si="202"/>
        <v>102.03333333333333</v>
      </c>
      <c r="Q3226" s="13" t="s">
        <v>8246</v>
      </c>
      <c r="R3226" s="15">
        <f t="shared" si="203"/>
        <v>141.71296296296296</v>
      </c>
      <c r="S3226" t="s">
        <v>8317</v>
      </c>
      <c r="T3226" t="s">
        <v>8318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13" t="s">
        <v>8224</v>
      </c>
      <c r="E3227">
        <v>2000</v>
      </c>
      <c r="F3227">
        <v>2047</v>
      </c>
      <c r="G3227" t="s">
        <v>8219</v>
      </c>
      <c r="H3227">
        <v>1464987600</v>
      </c>
      <c r="I3227" s="9">
        <f t="shared" si="200"/>
        <v>42524.875</v>
      </c>
      <c r="J3227">
        <v>1463145938</v>
      </c>
      <c r="K3227" s="9">
        <f t="shared" si="201"/>
        <v>42503.559467592597</v>
      </c>
      <c r="L3227" t="b">
        <v>1</v>
      </c>
      <c r="M3227">
        <v>39</v>
      </c>
      <c r="N3227" t="b">
        <v>1</v>
      </c>
      <c r="O3227" t="s">
        <v>8271</v>
      </c>
      <c r="P3227" s="5">
        <f t="shared" si="202"/>
        <v>102.35000000000001</v>
      </c>
      <c r="Q3227" s="13" t="s">
        <v>8246</v>
      </c>
      <c r="R3227" s="15">
        <f t="shared" si="203"/>
        <v>52.487179487179489</v>
      </c>
      <c r="S3227" t="s">
        <v>8317</v>
      </c>
      <c r="T3227" t="s">
        <v>8318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13" t="s">
        <v>8225</v>
      </c>
      <c r="E3228">
        <v>1200</v>
      </c>
      <c r="F3228">
        <v>1250</v>
      </c>
      <c r="G3228" t="s">
        <v>8219</v>
      </c>
      <c r="H3228">
        <v>1446213612</v>
      </c>
      <c r="I3228" s="9">
        <f t="shared" si="200"/>
        <v>42307.583472222221</v>
      </c>
      <c r="J3228">
        <v>1443621612</v>
      </c>
      <c r="K3228" s="9">
        <f t="shared" si="201"/>
        <v>42277.583472222221</v>
      </c>
      <c r="L3228" t="b">
        <v>1</v>
      </c>
      <c r="M3228">
        <v>21</v>
      </c>
      <c r="N3228" t="b">
        <v>1</v>
      </c>
      <c r="O3228" t="s">
        <v>8271</v>
      </c>
      <c r="P3228" s="5">
        <f t="shared" si="202"/>
        <v>104.16666666666667</v>
      </c>
      <c r="Q3228" s="13" t="s">
        <v>8247</v>
      </c>
      <c r="R3228" s="15">
        <f t="shared" si="203"/>
        <v>59.523809523809526</v>
      </c>
      <c r="S3228" t="s">
        <v>8317</v>
      </c>
      <c r="T3228" t="s">
        <v>8318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13" t="s">
        <v>8225</v>
      </c>
      <c r="E3229">
        <v>1200</v>
      </c>
      <c r="F3229">
        <v>1500</v>
      </c>
      <c r="G3229" t="s">
        <v>8219</v>
      </c>
      <c r="H3229">
        <v>1484687436</v>
      </c>
      <c r="I3229" s="9">
        <f t="shared" si="200"/>
        <v>42752.882361111115</v>
      </c>
      <c r="J3229">
        <v>1482095436</v>
      </c>
      <c r="K3229" s="9">
        <f t="shared" si="201"/>
        <v>42722.882361111115</v>
      </c>
      <c r="L3229" t="b">
        <v>0</v>
      </c>
      <c r="M3229">
        <v>30</v>
      </c>
      <c r="N3229" t="b">
        <v>1</v>
      </c>
      <c r="O3229" t="s">
        <v>8271</v>
      </c>
      <c r="P3229" s="5">
        <f t="shared" si="202"/>
        <v>125</v>
      </c>
      <c r="Q3229" s="13" t="s">
        <v>8247</v>
      </c>
      <c r="R3229" s="15">
        <f t="shared" si="203"/>
        <v>50</v>
      </c>
      <c r="S3229" t="s">
        <v>8317</v>
      </c>
      <c r="T3229" t="s">
        <v>8318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13" t="s">
        <v>8224</v>
      </c>
      <c r="E3230">
        <v>7000</v>
      </c>
      <c r="F3230">
        <v>7164</v>
      </c>
      <c r="G3230" t="s">
        <v>8219</v>
      </c>
      <c r="H3230">
        <v>1450328340</v>
      </c>
      <c r="I3230" s="9">
        <f t="shared" si="200"/>
        <v>42355.207638888889</v>
      </c>
      <c r="J3230">
        <v>1447606884</v>
      </c>
      <c r="K3230" s="9">
        <f t="shared" si="201"/>
        <v>42323.70930555556</v>
      </c>
      <c r="L3230" t="b">
        <v>1</v>
      </c>
      <c r="M3230">
        <v>37</v>
      </c>
      <c r="N3230" t="b">
        <v>1</v>
      </c>
      <c r="O3230" t="s">
        <v>8271</v>
      </c>
      <c r="P3230" s="5">
        <f t="shared" si="202"/>
        <v>102.34285714285714</v>
      </c>
      <c r="Q3230" s="13" t="s">
        <v>8246</v>
      </c>
      <c r="R3230" s="15">
        <f t="shared" si="203"/>
        <v>193.62162162162161</v>
      </c>
      <c r="S3230" t="s">
        <v>8317</v>
      </c>
      <c r="T3230" t="s">
        <v>8318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13" t="s">
        <v>8224</v>
      </c>
      <c r="E3231">
        <v>20000</v>
      </c>
      <c r="F3231">
        <v>21573</v>
      </c>
      <c r="G3231" t="s">
        <v>8219</v>
      </c>
      <c r="H3231">
        <v>1416470398</v>
      </c>
      <c r="I3231" s="9">
        <f t="shared" si="200"/>
        <v>41963.333310185189</v>
      </c>
      <c r="J3231">
        <v>1413874798</v>
      </c>
      <c r="K3231" s="9">
        <f t="shared" si="201"/>
        <v>41933.291643518518</v>
      </c>
      <c r="L3231" t="b">
        <v>1</v>
      </c>
      <c r="M3231">
        <v>202</v>
      </c>
      <c r="N3231" t="b">
        <v>1</v>
      </c>
      <c r="O3231" t="s">
        <v>8271</v>
      </c>
      <c r="P3231" s="5">
        <f t="shared" si="202"/>
        <v>107.86500000000001</v>
      </c>
      <c r="Q3231" s="13" t="s">
        <v>8246</v>
      </c>
      <c r="R3231" s="15">
        <f t="shared" si="203"/>
        <v>106.79702970297029</v>
      </c>
      <c r="S3231" t="s">
        <v>8317</v>
      </c>
      <c r="T3231" t="s">
        <v>8318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13" t="s">
        <v>8224</v>
      </c>
      <c r="E3232">
        <v>2600</v>
      </c>
      <c r="F3232">
        <v>2857</v>
      </c>
      <c r="G3232" t="s">
        <v>8219</v>
      </c>
      <c r="H3232">
        <v>1412135940</v>
      </c>
      <c r="I3232" s="9">
        <f t="shared" si="200"/>
        <v>41913.165972222225</v>
      </c>
      <c r="J3232">
        <v>1410840126</v>
      </c>
      <c r="K3232" s="9">
        <f t="shared" si="201"/>
        <v>41898.168125000004</v>
      </c>
      <c r="L3232" t="b">
        <v>1</v>
      </c>
      <c r="M3232">
        <v>37</v>
      </c>
      <c r="N3232" t="b">
        <v>1</v>
      </c>
      <c r="O3232" t="s">
        <v>8271</v>
      </c>
      <c r="P3232" s="5">
        <f t="shared" si="202"/>
        <v>109.88461538461539</v>
      </c>
      <c r="Q3232" s="13" t="s">
        <v>8246</v>
      </c>
      <c r="R3232" s="15">
        <f t="shared" si="203"/>
        <v>77.21621621621621</v>
      </c>
      <c r="S3232" t="s">
        <v>8317</v>
      </c>
      <c r="T3232" t="s">
        <v>8318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13" t="s">
        <v>8224</v>
      </c>
      <c r="E3233">
        <v>1000</v>
      </c>
      <c r="F3233">
        <v>1610</v>
      </c>
      <c r="G3233" t="s">
        <v>8219</v>
      </c>
      <c r="H3233">
        <v>1460846347</v>
      </c>
      <c r="I3233" s="9">
        <f t="shared" si="200"/>
        <v>42476.943831018521</v>
      </c>
      <c r="J3233">
        <v>1458254347</v>
      </c>
      <c r="K3233" s="9">
        <f t="shared" si="201"/>
        <v>42446.943831018521</v>
      </c>
      <c r="L3233" t="b">
        <v>0</v>
      </c>
      <c r="M3233">
        <v>28</v>
      </c>
      <c r="N3233" t="b">
        <v>1</v>
      </c>
      <c r="O3233" t="s">
        <v>8271</v>
      </c>
      <c r="P3233" s="5">
        <f t="shared" si="202"/>
        <v>161</v>
      </c>
      <c r="Q3233" s="13" t="s">
        <v>8246</v>
      </c>
      <c r="R3233" s="15">
        <f t="shared" si="203"/>
        <v>57.5</v>
      </c>
      <c r="S3233" t="s">
        <v>8317</v>
      </c>
      <c r="T3233" t="s">
        <v>8318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13" t="s">
        <v>8224</v>
      </c>
      <c r="E3234">
        <v>1000</v>
      </c>
      <c r="F3234">
        <v>1312</v>
      </c>
      <c r="G3234" t="s">
        <v>8219</v>
      </c>
      <c r="H3234">
        <v>1462334340</v>
      </c>
      <c r="I3234" s="9">
        <f t="shared" si="200"/>
        <v>42494.165972222225</v>
      </c>
      <c r="J3234">
        <v>1459711917</v>
      </c>
      <c r="K3234" s="9">
        <f t="shared" si="201"/>
        <v>42463.81385416667</v>
      </c>
      <c r="L3234" t="b">
        <v>1</v>
      </c>
      <c r="M3234">
        <v>26</v>
      </c>
      <c r="N3234" t="b">
        <v>1</v>
      </c>
      <c r="O3234" t="s">
        <v>8271</v>
      </c>
      <c r="P3234" s="5">
        <f t="shared" si="202"/>
        <v>131.20000000000002</v>
      </c>
      <c r="Q3234" s="13" t="s">
        <v>8246</v>
      </c>
      <c r="R3234" s="15">
        <f t="shared" si="203"/>
        <v>50.46153846153846</v>
      </c>
      <c r="S3234" t="s">
        <v>8317</v>
      </c>
      <c r="T3234" t="s">
        <v>8318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13" t="s">
        <v>8224</v>
      </c>
      <c r="E3235">
        <v>5000</v>
      </c>
      <c r="F3235">
        <v>5940</v>
      </c>
      <c r="G3235" t="s">
        <v>8219</v>
      </c>
      <c r="H3235">
        <v>1488482355</v>
      </c>
      <c r="I3235" s="9">
        <f t="shared" si="200"/>
        <v>42796.805034722223</v>
      </c>
      <c r="J3235">
        <v>1485890355</v>
      </c>
      <c r="K3235" s="9">
        <f t="shared" si="201"/>
        <v>42766.805034722223</v>
      </c>
      <c r="L3235" t="b">
        <v>0</v>
      </c>
      <c r="M3235">
        <v>61</v>
      </c>
      <c r="N3235" t="b">
        <v>1</v>
      </c>
      <c r="O3235" t="s">
        <v>8271</v>
      </c>
      <c r="P3235" s="5">
        <f t="shared" si="202"/>
        <v>118.8</v>
      </c>
      <c r="Q3235" s="13" t="s">
        <v>8246</v>
      </c>
      <c r="R3235" s="15">
        <f t="shared" si="203"/>
        <v>97.377049180327873</v>
      </c>
      <c r="S3235" t="s">
        <v>8317</v>
      </c>
      <c r="T3235" t="s">
        <v>8318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13" t="s">
        <v>8225</v>
      </c>
      <c r="E3236">
        <v>4000</v>
      </c>
      <c r="F3236">
        <v>4015.71</v>
      </c>
      <c r="G3236" t="s">
        <v>8219</v>
      </c>
      <c r="H3236">
        <v>1485991860</v>
      </c>
      <c r="I3236" s="9">
        <f t="shared" si="200"/>
        <v>42767.979861111111</v>
      </c>
      <c r="J3236">
        <v>1483124208</v>
      </c>
      <c r="K3236" s="9">
        <f t="shared" si="201"/>
        <v>42734.789444444439</v>
      </c>
      <c r="L3236" t="b">
        <v>0</v>
      </c>
      <c r="M3236">
        <v>115</v>
      </c>
      <c r="N3236" t="b">
        <v>1</v>
      </c>
      <c r="O3236" t="s">
        <v>8271</v>
      </c>
      <c r="P3236" s="5">
        <f t="shared" si="202"/>
        <v>100.39275000000001</v>
      </c>
      <c r="Q3236" s="13" t="s">
        <v>8247</v>
      </c>
      <c r="R3236" s="15">
        <f t="shared" si="203"/>
        <v>34.91921739130435</v>
      </c>
      <c r="S3236" t="s">
        <v>8317</v>
      </c>
      <c r="T3236" t="s">
        <v>8318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13" t="s">
        <v>8224</v>
      </c>
      <c r="E3237">
        <v>15000</v>
      </c>
      <c r="F3237">
        <v>15481</v>
      </c>
      <c r="G3237" t="s">
        <v>8219</v>
      </c>
      <c r="H3237">
        <v>1467361251</v>
      </c>
      <c r="I3237" s="9">
        <f t="shared" si="200"/>
        <v>42552.347812499997</v>
      </c>
      <c r="J3237">
        <v>1464769251</v>
      </c>
      <c r="K3237" s="9">
        <f t="shared" si="201"/>
        <v>42522.347812499997</v>
      </c>
      <c r="L3237" t="b">
        <v>1</v>
      </c>
      <c r="M3237">
        <v>181</v>
      </c>
      <c r="N3237" t="b">
        <v>1</v>
      </c>
      <c r="O3237" t="s">
        <v>8271</v>
      </c>
      <c r="P3237" s="5">
        <f t="shared" si="202"/>
        <v>103.20666666666666</v>
      </c>
      <c r="Q3237" s="13" t="s">
        <v>8246</v>
      </c>
      <c r="R3237" s="15">
        <f t="shared" si="203"/>
        <v>85.530386740331494</v>
      </c>
      <c r="S3237" t="s">
        <v>8317</v>
      </c>
      <c r="T3237" t="s">
        <v>8318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13" t="s">
        <v>8224</v>
      </c>
      <c r="E3238">
        <v>20000</v>
      </c>
      <c r="F3238">
        <v>20120</v>
      </c>
      <c r="G3238" t="s">
        <v>8219</v>
      </c>
      <c r="H3238">
        <v>1482962433</v>
      </c>
      <c r="I3238" s="9">
        <f t="shared" si="200"/>
        <v>42732.917048611111</v>
      </c>
      <c r="J3238">
        <v>1480370433</v>
      </c>
      <c r="K3238" s="9">
        <f t="shared" si="201"/>
        <v>42702.917048611111</v>
      </c>
      <c r="L3238" t="b">
        <v>0</v>
      </c>
      <c r="M3238">
        <v>110</v>
      </c>
      <c r="N3238" t="b">
        <v>1</v>
      </c>
      <c r="O3238" t="s">
        <v>8271</v>
      </c>
      <c r="P3238" s="5">
        <f t="shared" si="202"/>
        <v>100.6</v>
      </c>
      <c r="Q3238" s="13" t="s">
        <v>8246</v>
      </c>
      <c r="R3238" s="15">
        <f t="shared" si="203"/>
        <v>182.90909090909091</v>
      </c>
      <c r="S3238" t="s">
        <v>8317</v>
      </c>
      <c r="T3238" t="s">
        <v>8318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13" t="s">
        <v>8224</v>
      </c>
      <c r="E3239">
        <v>35000</v>
      </c>
      <c r="F3239">
        <v>35275.64</v>
      </c>
      <c r="G3239" t="s">
        <v>8219</v>
      </c>
      <c r="H3239">
        <v>1443499140</v>
      </c>
      <c r="I3239" s="9">
        <f t="shared" si="200"/>
        <v>42276.165972222225</v>
      </c>
      <c r="J3239">
        <v>1441452184</v>
      </c>
      <c r="K3239" s="9">
        <f t="shared" si="201"/>
        <v>42252.474351851852</v>
      </c>
      <c r="L3239" t="b">
        <v>1</v>
      </c>
      <c r="M3239">
        <v>269</v>
      </c>
      <c r="N3239" t="b">
        <v>1</v>
      </c>
      <c r="O3239" t="s">
        <v>8271</v>
      </c>
      <c r="P3239" s="5">
        <f t="shared" si="202"/>
        <v>100.78754285714287</v>
      </c>
      <c r="Q3239" s="13" t="s">
        <v>8246</v>
      </c>
      <c r="R3239" s="15">
        <f t="shared" si="203"/>
        <v>131.13620817843866</v>
      </c>
      <c r="S3239" t="s">
        <v>8317</v>
      </c>
      <c r="T3239" t="s">
        <v>8318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13" t="s">
        <v>8225</v>
      </c>
      <c r="E3240">
        <v>2800</v>
      </c>
      <c r="F3240">
        <v>3145</v>
      </c>
      <c r="G3240" t="s">
        <v>8219</v>
      </c>
      <c r="H3240">
        <v>1435752898</v>
      </c>
      <c r="I3240" s="9">
        <f t="shared" si="200"/>
        <v>42186.510393518518</v>
      </c>
      <c r="J3240">
        <v>1433160898</v>
      </c>
      <c r="K3240" s="9">
        <f t="shared" si="201"/>
        <v>42156.510393518518</v>
      </c>
      <c r="L3240" t="b">
        <v>1</v>
      </c>
      <c r="M3240">
        <v>79</v>
      </c>
      <c r="N3240" t="b">
        <v>1</v>
      </c>
      <c r="O3240" t="s">
        <v>8271</v>
      </c>
      <c r="P3240" s="5">
        <f t="shared" si="202"/>
        <v>112.32142857142857</v>
      </c>
      <c r="Q3240" s="13" t="s">
        <v>8247</v>
      </c>
      <c r="R3240" s="15">
        <f t="shared" si="203"/>
        <v>39.810126582278478</v>
      </c>
      <c r="S3240" t="s">
        <v>8317</v>
      </c>
      <c r="T3240" t="s">
        <v>8318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13" t="s">
        <v>8225</v>
      </c>
      <c r="E3241">
        <v>5862</v>
      </c>
      <c r="F3241">
        <v>6208.98</v>
      </c>
      <c r="G3241" t="s">
        <v>8219</v>
      </c>
      <c r="H3241">
        <v>1445817540</v>
      </c>
      <c r="I3241" s="9">
        <f t="shared" si="200"/>
        <v>42302.999305555553</v>
      </c>
      <c r="J3241">
        <v>1443665293</v>
      </c>
      <c r="K3241" s="9">
        <f t="shared" si="201"/>
        <v>42278.089039351849</v>
      </c>
      <c r="L3241" t="b">
        <v>1</v>
      </c>
      <c r="M3241">
        <v>104</v>
      </c>
      <c r="N3241" t="b">
        <v>1</v>
      </c>
      <c r="O3241" t="s">
        <v>8271</v>
      </c>
      <c r="P3241" s="5">
        <f t="shared" si="202"/>
        <v>105.91914022517912</v>
      </c>
      <c r="Q3241" s="13" t="s">
        <v>8247</v>
      </c>
      <c r="R3241" s="15">
        <f t="shared" si="203"/>
        <v>59.701730769230764</v>
      </c>
      <c r="S3241" t="s">
        <v>8317</v>
      </c>
      <c r="T3241" t="s">
        <v>8318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13" t="s">
        <v>8225</v>
      </c>
      <c r="E3242">
        <v>3000</v>
      </c>
      <c r="F3242">
        <v>3017</v>
      </c>
      <c r="G3242" t="s">
        <v>8219</v>
      </c>
      <c r="H3242">
        <v>1487286000</v>
      </c>
      <c r="I3242" s="9">
        <f t="shared" si="200"/>
        <v>42782.958333333328</v>
      </c>
      <c r="J3242">
        <v>1484843948</v>
      </c>
      <c r="K3242" s="9">
        <f t="shared" si="201"/>
        <v>42754.693842592591</v>
      </c>
      <c r="L3242" t="b">
        <v>0</v>
      </c>
      <c r="M3242">
        <v>34</v>
      </c>
      <c r="N3242" t="b">
        <v>1</v>
      </c>
      <c r="O3242" t="s">
        <v>8271</v>
      </c>
      <c r="P3242" s="5">
        <f t="shared" si="202"/>
        <v>100.56666666666668</v>
      </c>
      <c r="Q3242" s="13" t="s">
        <v>8247</v>
      </c>
      <c r="R3242" s="15">
        <f t="shared" si="203"/>
        <v>88.735294117647058</v>
      </c>
      <c r="S3242" t="s">
        <v>8317</v>
      </c>
      <c r="T3242" t="s">
        <v>8318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13" t="s">
        <v>8224</v>
      </c>
      <c r="E3243">
        <v>8500</v>
      </c>
      <c r="F3243">
        <v>9801</v>
      </c>
      <c r="G3243" t="s">
        <v>8219</v>
      </c>
      <c r="H3243">
        <v>1413269940</v>
      </c>
      <c r="I3243" s="9">
        <f t="shared" si="200"/>
        <v>41926.290972222225</v>
      </c>
      <c r="J3243">
        <v>1410421670</v>
      </c>
      <c r="K3243" s="9">
        <f t="shared" si="201"/>
        <v>41893.324884259258</v>
      </c>
      <c r="L3243" t="b">
        <v>1</v>
      </c>
      <c r="M3243">
        <v>167</v>
      </c>
      <c r="N3243" t="b">
        <v>1</v>
      </c>
      <c r="O3243" t="s">
        <v>8271</v>
      </c>
      <c r="P3243" s="5">
        <f t="shared" si="202"/>
        <v>115.30588235294117</v>
      </c>
      <c r="Q3243" s="13" t="s">
        <v>8246</v>
      </c>
      <c r="R3243" s="15">
        <f t="shared" si="203"/>
        <v>58.688622754491021</v>
      </c>
      <c r="S3243" t="s">
        <v>8317</v>
      </c>
      <c r="T3243" t="s">
        <v>8318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13" t="s">
        <v>8224</v>
      </c>
      <c r="E3244">
        <v>10000</v>
      </c>
      <c r="F3244">
        <v>12730.42</v>
      </c>
      <c r="G3244" t="s">
        <v>8219</v>
      </c>
      <c r="H3244">
        <v>1411150092</v>
      </c>
      <c r="I3244" s="9">
        <f t="shared" si="200"/>
        <v>41901.755694444444</v>
      </c>
      <c r="J3244">
        <v>1408558092</v>
      </c>
      <c r="K3244" s="9">
        <f t="shared" si="201"/>
        <v>41871.755694444444</v>
      </c>
      <c r="L3244" t="b">
        <v>1</v>
      </c>
      <c r="M3244">
        <v>183</v>
      </c>
      <c r="N3244" t="b">
        <v>1</v>
      </c>
      <c r="O3244" t="s">
        <v>8271</v>
      </c>
      <c r="P3244" s="5">
        <f t="shared" si="202"/>
        <v>127.30419999999999</v>
      </c>
      <c r="Q3244" s="13" t="s">
        <v>8246</v>
      </c>
      <c r="R3244" s="15">
        <f t="shared" si="203"/>
        <v>69.56513661202186</v>
      </c>
      <c r="S3244" t="s">
        <v>8317</v>
      </c>
      <c r="T3244" t="s">
        <v>8318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13" t="s">
        <v>8224</v>
      </c>
      <c r="E3245">
        <v>8000</v>
      </c>
      <c r="F3245">
        <v>8227</v>
      </c>
      <c r="G3245" t="s">
        <v>8219</v>
      </c>
      <c r="H3245">
        <v>1444348800</v>
      </c>
      <c r="I3245" s="9">
        <f t="shared" si="200"/>
        <v>42286</v>
      </c>
      <c r="J3245">
        <v>1442283562</v>
      </c>
      <c r="K3245" s="9">
        <f t="shared" si="201"/>
        <v>42262.096782407403</v>
      </c>
      <c r="L3245" t="b">
        <v>1</v>
      </c>
      <c r="M3245">
        <v>71</v>
      </c>
      <c r="N3245" t="b">
        <v>1</v>
      </c>
      <c r="O3245" t="s">
        <v>8271</v>
      </c>
      <c r="P3245" s="5">
        <f t="shared" si="202"/>
        <v>102.83750000000001</v>
      </c>
      <c r="Q3245" s="13" t="s">
        <v>8246</v>
      </c>
      <c r="R3245" s="15">
        <f t="shared" si="203"/>
        <v>115.87323943661971</v>
      </c>
      <c r="S3245" t="s">
        <v>8317</v>
      </c>
      <c r="T3245" t="s">
        <v>8318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13" t="s">
        <v>8225</v>
      </c>
      <c r="E3246">
        <v>1600</v>
      </c>
      <c r="F3246">
        <v>1647</v>
      </c>
      <c r="G3246" t="s">
        <v>8219</v>
      </c>
      <c r="H3246">
        <v>1480613982</v>
      </c>
      <c r="I3246" s="9">
        <f t="shared" si="200"/>
        <v>42705.735902777778</v>
      </c>
      <c r="J3246">
        <v>1478018382</v>
      </c>
      <c r="K3246" s="9">
        <f t="shared" si="201"/>
        <v>42675.694236111114</v>
      </c>
      <c r="L3246" t="b">
        <v>0</v>
      </c>
      <c r="M3246">
        <v>69</v>
      </c>
      <c r="N3246" t="b">
        <v>1</v>
      </c>
      <c r="O3246" t="s">
        <v>8271</v>
      </c>
      <c r="P3246" s="5">
        <f t="shared" si="202"/>
        <v>102.9375</v>
      </c>
      <c r="Q3246" s="13" t="s">
        <v>8247</v>
      </c>
      <c r="R3246" s="15">
        <f t="shared" si="203"/>
        <v>23.869565217391305</v>
      </c>
      <c r="S3246" t="s">
        <v>8317</v>
      </c>
      <c r="T3246" t="s">
        <v>8318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13" t="s">
        <v>8224</v>
      </c>
      <c r="E3247">
        <v>21000</v>
      </c>
      <c r="F3247">
        <v>21904</v>
      </c>
      <c r="G3247" t="s">
        <v>8219</v>
      </c>
      <c r="H3247">
        <v>1434074400</v>
      </c>
      <c r="I3247" s="9">
        <f t="shared" si="200"/>
        <v>42167.083333333328</v>
      </c>
      <c r="J3247">
        <v>1431354258</v>
      </c>
      <c r="K3247" s="9">
        <f t="shared" si="201"/>
        <v>42135.60020833333</v>
      </c>
      <c r="L3247" t="b">
        <v>0</v>
      </c>
      <c r="M3247">
        <v>270</v>
      </c>
      <c r="N3247" t="b">
        <v>1</v>
      </c>
      <c r="O3247" t="s">
        <v>8271</v>
      </c>
      <c r="P3247" s="5">
        <f t="shared" si="202"/>
        <v>104.3047619047619</v>
      </c>
      <c r="Q3247" s="13" t="s">
        <v>8246</v>
      </c>
      <c r="R3247" s="15">
        <f t="shared" si="203"/>
        <v>81.125925925925927</v>
      </c>
      <c r="S3247" t="s">
        <v>8317</v>
      </c>
      <c r="T3247" t="s">
        <v>8318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13" t="s">
        <v>8224</v>
      </c>
      <c r="E3248">
        <v>10000</v>
      </c>
      <c r="F3248">
        <v>11122</v>
      </c>
      <c r="G3248" t="s">
        <v>8219</v>
      </c>
      <c r="H3248">
        <v>1442030340</v>
      </c>
      <c r="I3248" s="9">
        <f t="shared" si="200"/>
        <v>42259.165972222225</v>
      </c>
      <c r="J3248">
        <v>1439551200</v>
      </c>
      <c r="K3248" s="9">
        <f t="shared" si="201"/>
        <v>42230.472222222219</v>
      </c>
      <c r="L3248" t="b">
        <v>1</v>
      </c>
      <c r="M3248">
        <v>193</v>
      </c>
      <c r="N3248" t="b">
        <v>1</v>
      </c>
      <c r="O3248" t="s">
        <v>8271</v>
      </c>
      <c r="P3248" s="5">
        <f t="shared" si="202"/>
        <v>111.22000000000001</v>
      </c>
      <c r="Q3248" s="13" t="s">
        <v>8246</v>
      </c>
      <c r="R3248" s="15">
        <f t="shared" si="203"/>
        <v>57.626943005181346</v>
      </c>
      <c r="S3248" t="s">
        <v>8317</v>
      </c>
      <c r="T3248" t="s">
        <v>8318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13" t="s">
        <v>8225</v>
      </c>
      <c r="E3249">
        <v>2500</v>
      </c>
      <c r="F3249">
        <v>2646.5</v>
      </c>
      <c r="G3249" t="s">
        <v>8219</v>
      </c>
      <c r="H3249">
        <v>1436696712</v>
      </c>
      <c r="I3249" s="9">
        <f t="shared" si="200"/>
        <v>42197.434166666666</v>
      </c>
      <c r="J3249">
        <v>1434104712</v>
      </c>
      <c r="K3249" s="9">
        <f t="shared" si="201"/>
        <v>42167.434166666666</v>
      </c>
      <c r="L3249" t="b">
        <v>1</v>
      </c>
      <c r="M3249">
        <v>57</v>
      </c>
      <c r="N3249" t="b">
        <v>1</v>
      </c>
      <c r="O3249" t="s">
        <v>8271</v>
      </c>
      <c r="P3249" s="5">
        <f t="shared" si="202"/>
        <v>105.86</v>
      </c>
      <c r="Q3249" s="13" t="s">
        <v>8247</v>
      </c>
      <c r="R3249" s="15">
        <f t="shared" si="203"/>
        <v>46.429824561403507</v>
      </c>
      <c r="S3249" t="s">
        <v>8317</v>
      </c>
      <c r="T3249" t="s">
        <v>8318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13" t="s">
        <v>8224</v>
      </c>
      <c r="E3250">
        <v>12000</v>
      </c>
      <c r="F3250">
        <v>12095</v>
      </c>
      <c r="G3250" t="s">
        <v>8219</v>
      </c>
      <c r="H3250">
        <v>1428178757</v>
      </c>
      <c r="I3250" s="9">
        <f t="shared" si="200"/>
        <v>42098.846724537041</v>
      </c>
      <c r="J3250">
        <v>1425590357</v>
      </c>
      <c r="K3250" s="9">
        <f t="shared" si="201"/>
        <v>42068.888391203705</v>
      </c>
      <c r="L3250" t="b">
        <v>1</v>
      </c>
      <c r="M3250">
        <v>200</v>
      </c>
      <c r="N3250" t="b">
        <v>1</v>
      </c>
      <c r="O3250" t="s">
        <v>8271</v>
      </c>
      <c r="P3250" s="5">
        <f t="shared" si="202"/>
        <v>100.79166666666666</v>
      </c>
      <c r="Q3250" s="13" t="s">
        <v>8246</v>
      </c>
      <c r="R3250" s="15">
        <f t="shared" si="203"/>
        <v>60.475000000000001</v>
      </c>
      <c r="S3250" t="s">
        <v>8317</v>
      </c>
      <c r="T3250" t="s">
        <v>8318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13" t="s">
        <v>8224</v>
      </c>
      <c r="E3251">
        <v>5500</v>
      </c>
      <c r="F3251">
        <v>5771</v>
      </c>
      <c r="G3251" t="s">
        <v>8219</v>
      </c>
      <c r="H3251">
        <v>1434822914</v>
      </c>
      <c r="I3251" s="9">
        <f t="shared" si="200"/>
        <v>42175.746689814812</v>
      </c>
      <c r="J3251">
        <v>1432230914</v>
      </c>
      <c r="K3251" s="9">
        <f t="shared" si="201"/>
        <v>42145.746689814812</v>
      </c>
      <c r="L3251" t="b">
        <v>1</v>
      </c>
      <c r="M3251">
        <v>88</v>
      </c>
      <c r="N3251" t="b">
        <v>1</v>
      </c>
      <c r="O3251" t="s">
        <v>8271</v>
      </c>
      <c r="P3251" s="5">
        <f t="shared" si="202"/>
        <v>104.92727272727274</v>
      </c>
      <c r="Q3251" s="13" t="s">
        <v>8246</v>
      </c>
      <c r="R3251" s="15">
        <f t="shared" si="203"/>
        <v>65.579545454545453</v>
      </c>
      <c r="S3251" t="s">
        <v>8317</v>
      </c>
      <c r="T3251" t="s">
        <v>8318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13" t="s">
        <v>8224</v>
      </c>
      <c r="E3252">
        <v>25000</v>
      </c>
      <c r="F3252">
        <v>25388</v>
      </c>
      <c r="G3252" t="s">
        <v>8219</v>
      </c>
      <c r="H3252">
        <v>1415213324</v>
      </c>
      <c r="I3252" s="9">
        <f t="shared" si="200"/>
        <v>41948.783842592595</v>
      </c>
      <c r="J3252">
        <v>1412617724</v>
      </c>
      <c r="K3252" s="9">
        <f t="shared" si="201"/>
        <v>41918.742175925923</v>
      </c>
      <c r="L3252" t="b">
        <v>1</v>
      </c>
      <c r="M3252">
        <v>213</v>
      </c>
      <c r="N3252" t="b">
        <v>1</v>
      </c>
      <c r="O3252" t="s">
        <v>8271</v>
      </c>
      <c r="P3252" s="5">
        <f t="shared" si="202"/>
        <v>101.55199999999999</v>
      </c>
      <c r="Q3252" s="13" t="s">
        <v>8246</v>
      </c>
      <c r="R3252" s="15">
        <f t="shared" si="203"/>
        <v>119.1924882629108</v>
      </c>
      <c r="S3252" t="s">
        <v>8317</v>
      </c>
      <c r="T3252" t="s">
        <v>8318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13" t="s">
        <v>8224</v>
      </c>
      <c r="E3253">
        <v>1500</v>
      </c>
      <c r="F3253">
        <v>1661</v>
      </c>
      <c r="G3253" t="s">
        <v>8219</v>
      </c>
      <c r="H3253">
        <v>1434907966</v>
      </c>
      <c r="I3253" s="9">
        <f t="shared" si="200"/>
        <v>42176.731087962966</v>
      </c>
      <c r="J3253">
        <v>1432315966</v>
      </c>
      <c r="K3253" s="9">
        <f t="shared" si="201"/>
        <v>42146.731087962966</v>
      </c>
      <c r="L3253" t="b">
        <v>1</v>
      </c>
      <c r="M3253">
        <v>20</v>
      </c>
      <c r="N3253" t="b">
        <v>1</v>
      </c>
      <c r="O3253" t="s">
        <v>8271</v>
      </c>
      <c r="P3253" s="5">
        <f t="shared" si="202"/>
        <v>110.73333333333333</v>
      </c>
      <c r="Q3253" s="13" t="s">
        <v>8246</v>
      </c>
      <c r="R3253" s="15">
        <f t="shared" si="203"/>
        <v>83.05</v>
      </c>
      <c r="S3253" t="s">
        <v>8317</v>
      </c>
      <c r="T3253" t="s">
        <v>8318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13" t="s">
        <v>8225</v>
      </c>
      <c r="E3254">
        <v>2250</v>
      </c>
      <c r="F3254">
        <v>2876</v>
      </c>
      <c r="G3254" t="s">
        <v>8219</v>
      </c>
      <c r="H3254">
        <v>1473247240</v>
      </c>
      <c r="I3254" s="9">
        <f t="shared" si="200"/>
        <v>42620.472685185188</v>
      </c>
      <c r="J3254">
        <v>1470655240</v>
      </c>
      <c r="K3254" s="9">
        <f t="shared" si="201"/>
        <v>42590.472685185188</v>
      </c>
      <c r="L3254" t="b">
        <v>1</v>
      </c>
      <c r="M3254">
        <v>50</v>
      </c>
      <c r="N3254" t="b">
        <v>1</v>
      </c>
      <c r="O3254" t="s">
        <v>8271</v>
      </c>
      <c r="P3254" s="5">
        <f t="shared" si="202"/>
        <v>127.82222222222221</v>
      </c>
      <c r="Q3254" s="13" t="s">
        <v>8247</v>
      </c>
      <c r="R3254" s="15">
        <f t="shared" si="203"/>
        <v>57.52</v>
      </c>
      <c r="S3254" t="s">
        <v>8317</v>
      </c>
      <c r="T3254" t="s">
        <v>8318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13" t="s">
        <v>8224</v>
      </c>
      <c r="E3255">
        <v>20000</v>
      </c>
      <c r="F3255">
        <v>20365</v>
      </c>
      <c r="G3255" t="s">
        <v>8219</v>
      </c>
      <c r="H3255">
        <v>1473306300</v>
      </c>
      <c r="I3255" s="9">
        <f t="shared" si="200"/>
        <v>42621.15625</v>
      </c>
      <c r="J3255">
        <v>1471701028</v>
      </c>
      <c r="K3255" s="9">
        <f t="shared" si="201"/>
        <v>42602.576712962968</v>
      </c>
      <c r="L3255" t="b">
        <v>1</v>
      </c>
      <c r="M3255">
        <v>115</v>
      </c>
      <c r="N3255" t="b">
        <v>1</v>
      </c>
      <c r="O3255" t="s">
        <v>8271</v>
      </c>
      <c r="P3255" s="5">
        <f t="shared" si="202"/>
        <v>101.82500000000002</v>
      </c>
      <c r="Q3255" s="13" t="s">
        <v>8246</v>
      </c>
      <c r="R3255" s="15">
        <f t="shared" si="203"/>
        <v>177.08695652173913</v>
      </c>
      <c r="S3255" t="s">
        <v>8317</v>
      </c>
      <c r="T3255" t="s">
        <v>8318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13" t="s">
        <v>8225</v>
      </c>
      <c r="E3256">
        <v>13000</v>
      </c>
      <c r="F3256">
        <v>13163.5</v>
      </c>
      <c r="G3256" t="s">
        <v>8219</v>
      </c>
      <c r="H3256">
        <v>1427331809</v>
      </c>
      <c r="I3256" s="9">
        <f t="shared" si="200"/>
        <v>42089.044085648144</v>
      </c>
      <c r="J3256">
        <v>1424743409</v>
      </c>
      <c r="K3256" s="9">
        <f t="shared" si="201"/>
        <v>42059.085752314815</v>
      </c>
      <c r="L3256" t="b">
        <v>1</v>
      </c>
      <c r="M3256">
        <v>186</v>
      </c>
      <c r="N3256" t="b">
        <v>1</v>
      </c>
      <c r="O3256" t="s">
        <v>8271</v>
      </c>
      <c r="P3256" s="5">
        <f t="shared" si="202"/>
        <v>101.25769230769231</v>
      </c>
      <c r="Q3256" s="13" t="s">
        <v>8247</v>
      </c>
      <c r="R3256" s="15">
        <f t="shared" si="203"/>
        <v>70.771505376344081</v>
      </c>
      <c r="S3256" t="s">
        <v>8317</v>
      </c>
      <c r="T3256" t="s">
        <v>8318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13" t="s">
        <v>8225</v>
      </c>
      <c r="E3257">
        <v>300</v>
      </c>
      <c r="F3257">
        <v>525</v>
      </c>
      <c r="G3257" t="s">
        <v>8219</v>
      </c>
      <c r="H3257">
        <v>1412706375</v>
      </c>
      <c r="I3257" s="9">
        <f t="shared" si="200"/>
        <v>41919.768229166664</v>
      </c>
      <c r="J3257">
        <v>1410114375</v>
      </c>
      <c r="K3257" s="9">
        <f t="shared" si="201"/>
        <v>41889.768229166664</v>
      </c>
      <c r="L3257" t="b">
        <v>1</v>
      </c>
      <c r="M3257">
        <v>18</v>
      </c>
      <c r="N3257" t="b">
        <v>1</v>
      </c>
      <c r="O3257" t="s">
        <v>8271</v>
      </c>
      <c r="P3257" s="5">
        <f t="shared" si="202"/>
        <v>175</v>
      </c>
      <c r="Q3257" s="13" t="s">
        <v>8247</v>
      </c>
      <c r="R3257" s="15">
        <f t="shared" si="203"/>
        <v>29.166666666666668</v>
      </c>
      <c r="S3257" t="s">
        <v>8317</v>
      </c>
      <c r="T3257" t="s">
        <v>8318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13" t="s">
        <v>8224</v>
      </c>
      <c r="E3258">
        <v>10000</v>
      </c>
      <c r="F3258">
        <v>12806</v>
      </c>
      <c r="G3258" t="s">
        <v>8219</v>
      </c>
      <c r="H3258">
        <v>1433995140</v>
      </c>
      <c r="I3258" s="9">
        <f t="shared" si="200"/>
        <v>42166.165972222225</v>
      </c>
      <c r="J3258">
        <v>1432129577</v>
      </c>
      <c r="K3258" s="9">
        <f t="shared" si="201"/>
        <v>42144.573807870373</v>
      </c>
      <c r="L3258" t="b">
        <v>1</v>
      </c>
      <c r="M3258">
        <v>176</v>
      </c>
      <c r="N3258" t="b">
        <v>1</v>
      </c>
      <c r="O3258" t="s">
        <v>8271</v>
      </c>
      <c r="P3258" s="5">
        <f t="shared" si="202"/>
        <v>128.06</v>
      </c>
      <c r="Q3258" s="13" t="s">
        <v>8246</v>
      </c>
      <c r="R3258" s="15">
        <f t="shared" si="203"/>
        <v>72.76136363636364</v>
      </c>
      <c r="S3258" t="s">
        <v>8317</v>
      </c>
      <c r="T3258" t="s">
        <v>8318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13" t="s">
        <v>8225</v>
      </c>
      <c r="E3259">
        <v>2000</v>
      </c>
      <c r="F3259">
        <v>2125.9899999999998</v>
      </c>
      <c r="G3259" t="s">
        <v>8219</v>
      </c>
      <c r="H3259">
        <v>1487769952</v>
      </c>
      <c r="I3259" s="9">
        <f t="shared" si="200"/>
        <v>42788.559629629628</v>
      </c>
      <c r="J3259">
        <v>1485177952</v>
      </c>
      <c r="K3259" s="9">
        <f t="shared" si="201"/>
        <v>42758.559629629628</v>
      </c>
      <c r="L3259" t="b">
        <v>0</v>
      </c>
      <c r="M3259">
        <v>41</v>
      </c>
      <c r="N3259" t="b">
        <v>1</v>
      </c>
      <c r="O3259" t="s">
        <v>8271</v>
      </c>
      <c r="P3259" s="5">
        <f t="shared" si="202"/>
        <v>106.29949999999999</v>
      </c>
      <c r="Q3259" s="13" t="s">
        <v>8247</v>
      </c>
      <c r="R3259" s="15">
        <f t="shared" si="203"/>
        <v>51.853414634146333</v>
      </c>
      <c r="S3259" t="s">
        <v>8317</v>
      </c>
      <c r="T3259" t="s">
        <v>8318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13" t="s">
        <v>8224</v>
      </c>
      <c r="E3260">
        <v>7000</v>
      </c>
      <c r="F3260">
        <v>7365</v>
      </c>
      <c r="G3260" t="s">
        <v>8219</v>
      </c>
      <c r="H3260">
        <v>1420751861</v>
      </c>
      <c r="I3260" s="9">
        <f t="shared" si="200"/>
        <v>42012.887280092589</v>
      </c>
      <c r="J3260">
        <v>1418159861</v>
      </c>
      <c r="K3260" s="9">
        <f t="shared" si="201"/>
        <v>41982.887280092589</v>
      </c>
      <c r="L3260" t="b">
        <v>1</v>
      </c>
      <c r="M3260">
        <v>75</v>
      </c>
      <c r="N3260" t="b">
        <v>1</v>
      </c>
      <c r="O3260" t="s">
        <v>8271</v>
      </c>
      <c r="P3260" s="5">
        <f t="shared" si="202"/>
        <v>105.21428571428571</v>
      </c>
      <c r="Q3260" s="13" t="s">
        <v>8246</v>
      </c>
      <c r="R3260" s="15">
        <f t="shared" si="203"/>
        <v>98.2</v>
      </c>
      <c r="S3260" t="s">
        <v>8317</v>
      </c>
      <c r="T3260" t="s">
        <v>8318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13" t="s">
        <v>8224</v>
      </c>
      <c r="E3261">
        <v>23000</v>
      </c>
      <c r="F3261">
        <v>24418.6</v>
      </c>
      <c r="G3261" t="s">
        <v>8219</v>
      </c>
      <c r="H3261">
        <v>1475294340</v>
      </c>
      <c r="I3261" s="9">
        <f t="shared" si="200"/>
        <v>42644.165972222225</v>
      </c>
      <c r="J3261">
        <v>1472753745</v>
      </c>
      <c r="K3261" s="9">
        <f t="shared" si="201"/>
        <v>42614.760937500003</v>
      </c>
      <c r="L3261" t="b">
        <v>1</v>
      </c>
      <c r="M3261">
        <v>97</v>
      </c>
      <c r="N3261" t="b">
        <v>1</v>
      </c>
      <c r="O3261" t="s">
        <v>8271</v>
      </c>
      <c r="P3261" s="5">
        <f t="shared" si="202"/>
        <v>106.16782608695652</v>
      </c>
      <c r="Q3261" s="13" t="s">
        <v>8246</v>
      </c>
      <c r="R3261" s="15">
        <f t="shared" si="203"/>
        <v>251.7381443298969</v>
      </c>
      <c r="S3261" t="s">
        <v>8317</v>
      </c>
      <c r="T3261" t="s">
        <v>8318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13" t="s">
        <v>8224</v>
      </c>
      <c r="E3262">
        <v>5000</v>
      </c>
      <c r="F3262">
        <v>5462</v>
      </c>
      <c r="G3262" t="s">
        <v>8219</v>
      </c>
      <c r="H3262">
        <v>1448903318</v>
      </c>
      <c r="I3262" s="9">
        <f t="shared" si="200"/>
        <v>42338.714328703703</v>
      </c>
      <c r="J3262">
        <v>1445875718</v>
      </c>
      <c r="K3262" s="9">
        <f t="shared" si="201"/>
        <v>42303.672662037032</v>
      </c>
      <c r="L3262" t="b">
        <v>1</v>
      </c>
      <c r="M3262">
        <v>73</v>
      </c>
      <c r="N3262" t="b">
        <v>1</v>
      </c>
      <c r="O3262" t="s">
        <v>8271</v>
      </c>
      <c r="P3262" s="5">
        <f t="shared" si="202"/>
        <v>109.24000000000001</v>
      </c>
      <c r="Q3262" s="13" t="s">
        <v>8246</v>
      </c>
      <c r="R3262" s="15">
        <f t="shared" si="203"/>
        <v>74.821917808219183</v>
      </c>
      <c r="S3262" t="s">
        <v>8317</v>
      </c>
      <c r="T3262" t="s">
        <v>8318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13" t="s">
        <v>8224</v>
      </c>
      <c r="E3263">
        <v>3300</v>
      </c>
      <c r="F3263">
        <v>3315</v>
      </c>
      <c r="G3263" t="s">
        <v>8219</v>
      </c>
      <c r="H3263">
        <v>1437067476</v>
      </c>
      <c r="I3263" s="9">
        <f t="shared" si="200"/>
        <v>42201.725416666668</v>
      </c>
      <c r="J3263">
        <v>1434475476</v>
      </c>
      <c r="K3263" s="9">
        <f t="shared" si="201"/>
        <v>42171.725416666668</v>
      </c>
      <c r="L3263" t="b">
        <v>1</v>
      </c>
      <c r="M3263">
        <v>49</v>
      </c>
      <c r="N3263" t="b">
        <v>1</v>
      </c>
      <c r="O3263" t="s">
        <v>8271</v>
      </c>
      <c r="P3263" s="5">
        <f t="shared" si="202"/>
        <v>100.45454545454547</v>
      </c>
      <c r="Q3263" s="13" t="s">
        <v>8246</v>
      </c>
      <c r="R3263" s="15">
        <f t="shared" si="203"/>
        <v>67.65306122448979</v>
      </c>
      <c r="S3263" t="s">
        <v>8317</v>
      </c>
      <c r="T3263" t="s">
        <v>8318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13" t="s">
        <v>8224</v>
      </c>
      <c r="E3264">
        <v>12200</v>
      </c>
      <c r="F3264">
        <v>12571</v>
      </c>
      <c r="G3264" t="s">
        <v>8219</v>
      </c>
      <c r="H3264">
        <v>1419220800</v>
      </c>
      <c r="I3264" s="9">
        <f t="shared" si="200"/>
        <v>41995.166666666672</v>
      </c>
      <c r="J3264">
        <v>1416555262</v>
      </c>
      <c r="K3264" s="9">
        <f t="shared" si="201"/>
        <v>41964.315532407403</v>
      </c>
      <c r="L3264" t="b">
        <v>1</v>
      </c>
      <c r="M3264">
        <v>134</v>
      </c>
      <c r="N3264" t="b">
        <v>1</v>
      </c>
      <c r="O3264" t="s">
        <v>8271</v>
      </c>
      <c r="P3264" s="5">
        <f t="shared" si="202"/>
        <v>103.04098360655738</v>
      </c>
      <c r="Q3264" s="13" t="s">
        <v>8246</v>
      </c>
      <c r="R3264" s="15">
        <f t="shared" si="203"/>
        <v>93.81343283582089</v>
      </c>
      <c r="S3264" t="s">
        <v>8317</v>
      </c>
      <c r="T3264" t="s">
        <v>8318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13" t="s">
        <v>8224</v>
      </c>
      <c r="E3265">
        <v>2500</v>
      </c>
      <c r="F3265">
        <v>2804.16</v>
      </c>
      <c r="G3265" t="s">
        <v>8219</v>
      </c>
      <c r="H3265">
        <v>1446238800</v>
      </c>
      <c r="I3265" s="9">
        <f t="shared" si="200"/>
        <v>42307.875</v>
      </c>
      <c r="J3265">
        <v>1444220588</v>
      </c>
      <c r="K3265" s="9">
        <f t="shared" si="201"/>
        <v>42284.516064814816</v>
      </c>
      <c r="L3265" t="b">
        <v>1</v>
      </c>
      <c r="M3265">
        <v>68</v>
      </c>
      <c r="N3265" t="b">
        <v>1</v>
      </c>
      <c r="O3265" t="s">
        <v>8271</v>
      </c>
      <c r="P3265" s="5">
        <f t="shared" si="202"/>
        <v>112.1664</v>
      </c>
      <c r="Q3265" s="13" t="s">
        <v>8246</v>
      </c>
      <c r="R3265" s="15">
        <f t="shared" si="203"/>
        <v>41.237647058823526</v>
      </c>
      <c r="S3265" t="s">
        <v>8317</v>
      </c>
      <c r="T3265" t="s">
        <v>8318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13" t="s">
        <v>8224</v>
      </c>
      <c r="E3266">
        <v>2500</v>
      </c>
      <c r="F3266">
        <v>2575</v>
      </c>
      <c r="G3266" t="s">
        <v>8219</v>
      </c>
      <c r="H3266">
        <v>1422482400</v>
      </c>
      <c r="I3266" s="9">
        <f t="shared" ref="I3266:I3329" si="204">(((H3266/60)/60)/24)+DATE(1970,1,1)</f>
        <v>42032.916666666672</v>
      </c>
      <c r="J3266">
        <v>1421089938</v>
      </c>
      <c r="K3266" s="9">
        <f t="shared" ref="K3266:K3329" si="205">(((J3266/60)/60)/24)+DATE(1970,1,1)</f>
        <v>42016.800208333334</v>
      </c>
      <c r="L3266" t="b">
        <v>1</v>
      </c>
      <c r="M3266">
        <v>49</v>
      </c>
      <c r="N3266" t="b">
        <v>1</v>
      </c>
      <c r="O3266" t="s">
        <v>8271</v>
      </c>
      <c r="P3266" s="5">
        <f t="shared" ref="P3266:P3329" si="206">F3266/E3266*100</f>
        <v>103</v>
      </c>
      <c r="Q3266" s="13" t="s">
        <v>8246</v>
      </c>
      <c r="R3266" s="15">
        <f t="shared" ref="R3266:R3329" si="207">IF(M3266&gt;0,F3266/M3266,"0")</f>
        <v>52.551020408163268</v>
      </c>
      <c r="S3266" t="s">
        <v>8317</v>
      </c>
      <c r="T3266" t="s">
        <v>8318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13" t="s">
        <v>8241</v>
      </c>
      <c r="E3267">
        <v>2700</v>
      </c>
      <c r="F3267">
        <v>4428</v>
      </c>
      <c r="G3267" t="s">
        <v>8219</v>
      </c>
      <c r="H3267">
        <v>1449162000</v>
      </c>
      <c r="I3267" s="9">
        <f t="shared" si="204"/>
        <v>42341.708333333328</v>
      </c>
      <c r="J3267">
        <v>1446570315</v>
      </c>
      <c r="K3267" s="9">
        <f t="shared" si="205"/>
        <v>42311.711979166663</v>
      </c>
      <c r="L3267" t="b">
        <v>1</v>
      </c>
      <c r="M3267">
        <v>63</v>
      </c>
      <c r="N3267" t="b">
        <v>1</v>
      </c>
      <c r="O3267" t="s">
        <v>8271</v>
      </c>
      <c r="P3267" s="5">
        <f t="shared" si="206"/>
        <v>164</v>
      </c>
      <c r="Q3267" s="13" t="s">
        <v>8249</v>
      </c>
      <c r="R3267" s="15">
        <f t="shared" si="207"/>
        <v>70.285714285714292</v>
      </c>
      <c r="S3267" t="s">
        <v>8317</v>
      </c>
      <c r="T3267" t="s">
        <v>8318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13" t="s">
        <v>8224</v>
      </c>
      <c r="E3268">
        <v>6000</v>
      </c>
      <c r="F3268">
        <v>7877</v>
      </c>
      <c r="G3268" t="s">
        <v>8219</v>
      </c>
      <c r="H3268">
        <v>1434142800</v>
      </c>
      <c r="I3268" s="9">
        <f t="shared" si="204"/>
        <v>42167.875</v>
      </c>
      <c r="J3268">
        <v>1431435122</v>
      </c>
      <c r="K3268" s="9">
        <f t="shared" si="205"/>
        <v>42136.536134259266</v>
      </c>
      <c r="L3268" t="b">
        <v>1</v>
      </c>
      <c r="M3268">
        <v>163</v>
      </c>
      <c r="N3268" t="b">
        <v>1</v>
      </c>
      <c r="O3268" t="s">
        <v>8271</v>
      </c>
      <c r="P3268" s="5">
        <f t="shared" si="206"/>
        <v>131.28333333333333</v>
      </c>
      <c r="Q3268" s="13" t="s">
        <v>8246</v>
      </c>
      <c r="R3268" s="15">
        <f t="shared" si="207"/>
        <v>48.325153374233132</v>
      </c>
      <c r="S3268" t="s">
        <v>8317</v>
      </c>
      <c r="T3268" t="s">
        <v>8318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13" t="s">
        <v>8224</v>
      </c>
      <c r="E3269">
        <v>15000</v>
      </c>
      <c r="F3269">
        <v>15315</v>
      </c>
      <c r="G3269" t="s">
        <v>8219</v>
      </c>
      <c r="H3269">
        <v>1437156660</v>
      </c>
      <c r="I3269" s="9">
        <f t="shared" si="204"/>
        <v>42202.757638888885</v>
      </c>
      <c r="J3269">
        <v>1434564660</v>
      </c>
      <c r="K3269" s="9">
        <f t="shared" si="205"/>
        <v>42172.757638888885</v>
      </c>
      <c r="L3269" t="b">
        <v>1</v>
      </c>
      <c r="M3269">
        <v>288</v>
      </c>
      <c r="N3269" t="b">
        <v>1</v>
      </c>
      <c r="O3269" t="s">
        <v>8271</v>
      </c>
      <c r="P3269" s="5">
        <f t="shared" si="206"/>
        <v>102.1</v>
      </c>
      <c r="Q3269" s="13" t="s">
        <v>8246</v>
      </c>
      <c r="R3269" s="15">
        <f t="shared" si="207"/>
        <v>53.177083333333336</v>
      </c>
      <c r="S3269" t="s">
        <v>8317</v>
      </c>
      <c r="T3269" t="s">
        <v>8318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13" t="s">
        <v>8224</v>
      </c>
      <c r="E3270">
        <v>2000</v>
      </c>
      <c r="F3270">
        <v>2560</v>
      </c>
      <c r="G3270" t="s">
        <v>8219</v>
      </c>
      <c r="H3270">
        <v>1472074928</v>
      </c>
      <c r="I3270" s="9">
        <f t="shared" si="204"/>
        <v>42606.90425925926</v>
      </c>
      <c r="J3270">
        <v>1470692528</v>
      </c>
      <c r="K3270" s="9">
        <f t="shared" si="205"/>
        <v>42590.90425925926</v>
      </c>
      <c r="L3270" t="b">
        <v>1</v>
      </c>
      <c r="M3270">
        <v>42</v>
      </c>
      <c r="N3270" t="b">
        <v>1</v>
      </c>
      <c r="O3270" t="s">
        <v>8271</v>
      </c>
      <c r="P3270" s="5">
        <f t="shared" si="206"/>
        <v>128</v>
      </c>
      <c r="Q3270" s="13" t="s">
        <v>8246</v>
      </c>
      <c r="R3270" s="15">
        <f t="shared" si="207"/>
        <v>60.952380952380949</v>
      </c>
      <c r="S3270" t="s">
        <v>8317</v>
      </c>
      <c r="T3270" t="s">
        <v>8318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13" t="s">
        <v>8225</v>
      </c>
      <c r="E3271">
        <v>8000</v>
      </c>
      <c r="F3271">
        <v>8120</v>
      </c>
      <c r="G3271" t="s">
        <v>8219</v>
      </c>
      <c r="H3271">
        <v>1434452400</v>
      </c>
      <c r="I3271" s="9">
        <f t="shared" si="204"/>
        <v>42171.458333333328</v>
      </c>
      <c r="J3271">
        <v>1431509397</v>
      </c>
      <c r="K3271" s="9">
        <f t="shared" si="205"/>
        <v>42137.395798611105</v>
      </c>
      <c r="L3271" t="b">
        <v>1</v>
      </c>
      <c r="M3271">
        <v>70</v>
      </c>
      <c r="N3271" t="b">
        <v>1</v>
      </c>
      <c r="O3271" t="s">
        <v>8271</v>
      </c>
      <c r="P3271" s="5">
        <f t="shared" si="206"/>
        <v>101.49999999999999</v>
      </c>
      <c r="Q3271" s="13" t="s">
        <v>8247</v>
      </c>
      <c r="R3271" s="15">
        <f t="shared" si="207"/>
        <v>116</v>
      </c>
      <c r="S3271" t="s">
        <v>8317</v>
      </c>
      <c r="T3271" t="s">
        <v>8318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13" t="s">
        <v>8225</v>
      </c>
      <c r="E3272">
        <v>1800</v>
      </c>
      <c r="F3272">
        <v>1830</v>
      </c>
      <c r="G3272" t="s">
        <v>8219</v>
      </c>
      <c r="H3272">
        <v>1436705265</v>
      </c>
      <c r="I3272" s="9">
        <f t="shared" si="204"/>
        <v>42197.533159722225</v>
      </c>
      <c r="J3272">
        <v>1434113265</v>
      </c>
      <c r="K3272" s="9">
        <f t="shared" si="205"/>
        <v>42167.533159722225</v>
      </c>
      <c r="L3272" t="b">
        <v>1</v>
      </c>
      <c r="M3272">
        <v>30</v>
      </c>
      <c r="N3272" t="b">
        <v>1</v>
      </c>
      <c r="O3272" t="s">
        <v>8271</v>
      </c>
      <c r="P3272" s="5">
        <f t="shared" si="206"/>
        <v>101.66666666666666</v>
      </c>
      <c r="Q3272" s="13" t="s">
        <v>8247</v>
      </c>
      <c r="R3272" s="15">
        <f t="shared" si="207"/>
        <v>61</v>
      </c>
      <c r="S3272" t="s">
        <v>8317</v>
      </c>
      <c r="T3272" t="s">
        <v>8318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13" t="s">
        <v>8225</v>
      </c>
      <c r="E3273">
        <v>1500</v>
      </c>
      <c r="F3273">
        <v>1950</v>
      </c>
      <c r="G3273" t="s">
        <v>8219</v>
      </c>
      <c r="H3273">
        <v>1414927775</v>
      </c>
      <c r="I3273" s="9">
        <f t="shared" si="204"/>
        <v>41945.478877314818</v>
      </c>
      <c r="J3273">
        <v>1412332175</v>
      </c>
      <c r="K3273" s="9">
        <f t="shared" si="205"/>
        <v>41915.437210648146</v>
      </c>
      <c r="L3273" t="b">
        <v>1</v>
      </c>
      <c r="M3273">
        <v>51</v>
      </c>
      <c r="N3273" t="b">
        <v>1</v>
      </c>
      <c r="O3273" t="s">
        <v>8271</v>
      </c>
      <c r="P3273" s="5">
        <f t="shared" si="206"/>
        <v>130</v>
      </c>
      <c r="Q3273" s="13" t="s">
        <v>8247</v>
      </c>
      <c r="R3273" s="15">
        <f t="shared" si="207"/>
        <v>38.235294117647058</v>
      </c>
      <c r="S3273" t="s">
        <v>8317</v>
      </c>
      <c r="T3273" t="s">
        <v>8318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13" t="s">
        <v>8224</v>
      </c>
      <c r="E3274">
        <v>10000</v>
      </c>
      <c r="F3274">
        <v>15443</v>
      </c>
      <c r="G3274" t="s">
        <v>8219</v>
      </c>
      <c r="H3274">
        <v>1446814809</v>
      </c>
      <c r="I3274" s="9">
        <f t="shared" si="204"/>
        <v>42314.541770833333</v>
      </c>
      <c r="J3274">
        <v>1444219209</v>
      </c>
      <c r="K3274" s="9">
        <f t="shared" si="205"/>
        <v>42284.500104166669</v>
      </c>
      <c r="L3274" t="b">
        <v>1</v>
      </c>
      <c r="M3274">
        <v>145</v>
      </c>
      <c r="N3274" t="b">
        <v>1</v>
      </c>
      <c r="O3274" t="s">
        <v>8271</v>
      </c>
      <c r="P3274" s="5">
        <f t="shared" si="206"/>
        <v>154.43</v>
      </c>
      <c r="Q3274" s="13" t="s">
        <v>8246</v>
      </c>
      <c r="R3274" s="15">
        <f t="shared" si="207"/>
        <v>106.50344827586207</v>
      </c>
      <c r="S3274" t="s">
        <v>8317</v>
      </c>
      <c r="T3274" t="s">
        <v>8318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13" t="s">
        <v>8224</v>
      </c>
      <c r="E3275">
        <v>4000</v>
      </c>
      <c r="F3275">
        <v>4296</v>
      </c>
      <c r="G3275" t="s">
        <v>8219</v>
      </c>
      <c r="H3275">
        <v>1473879600</v>
      </c>
      <c r="I3275" s="9">
        <f t="shared" si="204"/>
        <v>42627.791666666672</v>
      </c>
      <c r="J3275">
        <v>1472498042</v>
      </c>
      <c r="K3275" s="9">
        <f t="shared" si="205"/>
        <v>42611.801412037035</v>
      </c>
      <c r="L3275" t="b">
        <v>1</v>
      </c>
      <c r="M3275">
        <v>21</v>
      </c>
      <c r="N3275" t="b">
        <v>1</v>
      </c>
      <c r="O3275" t="s">
        <v>8271</v>
      </c>
      <c r="P3275" s="5">
        <f t="shared" si="206"/>
        <v>107.4</v>
      </c>
      <c r="Q3275" s="13" t="s">
        <v>8246</v>
      </c>
      <c r="R3275" s="15">
        <f t="shared" si="207"/>
        <v>204.57142857142858</v>
      </c>
      <c r="S3275" t="s">
        <v>8317</v>
      </c>
      <c r="T3275" t="s">
        <v>8318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13" t="s">
        <v>8224</v>
      </c>
      <c r="E3276">
        <v>15500</v>
      </c>
      <c r="F3276">
        <v>15705</v>
      </c>
      <c r="G3276" t="s">
        <v>8219</v>
      </c>
      <c r="H3276">
        <v>1458075600</v>
      </c>
      <c r="I3276" s="9">
        <f t="shared" si="204"/>
        <v>42444.875</v>
      </c>
      <c r="J3276">
        <v>1454259272</v>
      </c>
      <c r="K3276" s="9">
        <f t="shared" si="205"/>
        <v>42400.704537037032</v>
      </c>
      <c r="L3276" t="b">
        <v>1</v>
      </c>
      <c r="M3276">
        <v>286</v>
      </c>
      <c r="N3276" t="b">
        <v>1</v>
      </c>
      <c r="O3276" t="s">
        <v>8271</v>
      </c>
      <c r="P3276" s="5">
        <f t="shared" si="206"/>
        <v>101.32258064516128</v>
      </c>
      <c r="Q3276" s="13" t="s">
        <v>8246</v>
      </c>
      <c r="R3276" s="15">
        <f t="shared" si="207"/>
        <v>54.912587412587413</v>
      </c>
      <c r="S3276" t="s">
        <v>8317</v>
      </c>
      <c r="T3276" t="s">
        <v>8318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13" t="s">
        <v>8224</v>
      </c>
      <c r="E3277">
        <v>1800</v>
      </c>
      <c r="F3277">
        <v>1805</v>
      </c>
      <c r="G3277" t="s">
        <v>8219</v>
      </c>
      <c r="H3277">
        <v>1423456200</v>
      </c>
      <c r="I3277" s="9">
        <f t="shared" si="204"/>
        <v>42044.1875</v>
      </c>
      <c r="J3277">
        <v>1421183271</v>
      </c>
      <c r="K3277" s="9">
        <f t="shared" si="205"/>
        <v>42017.88045138889</v>
      </c>
      <c r="L3277" t="b">
        <v>1</v>
      </c>
      <c r="M3277">
        <v>12</v>
      </c>
      <c r="N3277" t="b">
        <v>1</v>
      </c>
      <c r="O3277" t="s">
        <v>8271</v>
      </c>
      <c r="P3277" s="5">
        <f t="shared" si="206"/>
        <v>100.27777777777777</v>
      </c>
      <c r="Q3277" s="13" t="s">
        <v>8246</v>
      </c>
      <c r="R3277" s="15">
        <f t="shared" si="207"/>
        <v>150.41666666666666</v>
      </c>
      <c r="S3277" t="s">
        <v>8317</v>
      </c>
      <c r="T3277" t="s">
        <v>8318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13" t="s">
        <v>8229</v>
      </c>
      <c r="E3278">
        <v>4500</v>
      </c>
      <c r="F3278">
        <v>5258</v>
      </c>
      <c r="G3278" t="s">
        <v>8219</v>
      </c>
      <c r="H3278">
        <v>1459483140</v>
      </c>
      <c r="I3278" s="9">
        <f t="shared" si="204"/>
        <v>42461.165972222225</v>
      </c>
      <c r="J3278">
        <v>1456526879</v>
      </c>
      <c r="K3278" s="9">
        <f t="shared" si="205"/>
        <v>42426.949988425928</v>
      </c>
      <c r="L3278" t="b">
        <v>1</v>
      </c>
      <c r="M3278">
        <v>100</v>
      </c>
      <c r="N3278" t="b">
        <v>1</v>
      </c>
      <c r="O3278" t="s">
        <v>8271</v>
      </c>
      <c r="P3278" s="5">
        <f t="shared" si="206"/>
        <v>116.84444444444443</v>
      </c>
      <c r="Q3278" s="13" t="s">
        <v>8251</v>
      </c>
      <c r="R3278" s="15">
        <f t="shared" si="207"/>
        <v>52.58</v>
      </c>
      <c r="S3278" t="s">
        <v>8317</v>
      </c>
      <c r="T3278" t="s">
        <v>8318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13" t="s">
        <v>8225</v>
      </c>
      <c r="E3279">
        <v>5000</v>
      </c>
      <c r="F3279">
        <v>5430</v>
      </c>
      <c r="G3279" t="s">
        <v>8219</v>
      </c>
      <c r="H3279">
        <v>1416331406</v>
      </c>
      <c r="I3279" s="9">
        <f t="shared" si="204"/>
        <v>41961.724606481483</v>
      </c>
      <c r="J3279">
        <v>1413735806</v>
      </c>
      <c r="K3279" s="9">
        <f t="shared" si="205"/>
        <v>41931.682939814818</v>
      </c>
      <c r="L3279" t="b">
        <v>1</v>
      </c>
      <c r="M3279">
        <v>100</v>
      </c>
      <c r="N3279" t="b">
        <v>1</v>
      </c>
      <c r="O3279" t="s">
        <v>8271</v>
      </c>
      <c r="P3279" s="5">
        <f t="shared" si="206"/>
        <v>108.60000000000001</v>
      </c>
      <c r="Q3279" s="13" t="s">
        <v>8247</v>
      </c>
      <c r="R3279" s="15">
        <f t="shared" si="207"/>
        <v>54.3</v>
      </c>
      <c r="S3279" t="s">
        <v>8317</v>
      </c>
      <c r="T3279" t="s">
        <v>8318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13" t="s">
        <v>8225</v>
      </c>
      <c r="E3280">
        <v>2500</v>
      </c>
      <c r="F3280">
        <v>2585</v>
      </c>
      <c r="G3280" t="s">
        <v>8219</v>
      </c>
      <c r="H3280">
        <v>1433017303</v>
      </c>
      <c r="I3280" s="9">
        <f t="shared" si="204"/>
        <v>42154.848414351851</v>
      </c>
      <c r="J3280">
        <v>1430425303</v>
      </c>
      <c r="K3280" s="9">
        <f t="shared" si="205"/>
        <v>42124.848414351851</v>
      </c>
      <c r="L3280" t="b">
        <v>1</v>
      </c>
      <c r="M3280">
        <v>34</v>
      </c>
      <c r="N3280" t="b">
        <v>1</v>
      </c>
      <c r="O3280" t="s">
        <v>8271</v>
      </c>
      <c r="P3280" s="5">
        <f t="shared" si="206"/>
        <v>103.4</v>
      </c>
      <c r="Q3280" s="13" t="s">
        <v>8247</v>
      </c>
      <c r="R3280" s="15">
        <f t="shared" si="207"/>
        <v>76.029411764705884</v>
      </c>
      <c r="S3280" t="s">
        <v>8317</v>
      </c>
      <c r="T3280" t="s">
        <v>8318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13" t="s">
        <v>8224</v>
      </c>
      <c r="E3281">
        <v>5800</v>
      </c>
      <c r="F3281">
        <v>6628</v>
      </c>
      <c r="G3281" t="s">
        <v>8219</v>
      </c>
      <c r="H3281">
        <v>1459474059</v>
      </c>
      <c r="I3281" s="9">
        <f t="shared" si="204"/>
        <v>42461.06086805556</v>
      </c>
      <c r="J3281">
        <v>1456885659</v>
      </c>
      <c r="K3281" s="9">
        <f t="shared" si="205"/>
        <v>42431.102534722217</v>
      </c>
      <c r="L3281" t="b">
        <v>0</v>
      </c>
      <c r="M3281">
        <v>63</v>
      </c>
      <c r="N3281" t="b">
        <v>1</v>
      </c>
      <c r="O3281" t="s">
        <v>8271</v>
      </c>
      <c r="P3281" s="5">
        <f t="shared" si="206"/>
        <v>114.27586206896552</v>
      </c>
      <c r="Q3281" s="13" t="s">
        <v>8246</v>
      </c>
      <c r="R3281" s="15">
        <f t="shared" si="207"/>
        <v>105.2063492063492</v>
      </c>
      <c r="S3281" t="s">
        <v>8317</v>
      </c>
      <c r="T3281" t="s">
        <v>8318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13" t="s">
        <v>8224</v>
      </c>
      <c r="E3282">
        <v>2000</v>
      </c>
      <c r="F3282">
        <v>2060</v>
      </c>
      <c r="G3282" t="s">
        <v>8219</v>
      </c>
      <c r="H3282">
        <v>1433134800</v>
      </c>
      <c r="I3282" s="9">
        <f t="shared" si="204"/>
        <v>42156.208333333328</v>
      </c>
      <c r="J3282">
        <v>1430158198</v>
      </c>
      <c r="K3282" s="9">
        <f t="shared" si="205"/>
        <v>42121.756921296299</v>
      </c>
      <c r="L3282" t="b">
        <v>0</v>
      </c>
      <c r="M3282">
        <v>30</v>
      </c>
      <c r="N3282" t="b">
        <v>1</v>
      </c>
      <c r="O3282" t="s">
        <v>8271</v>
      </c>
      <c r="P3282" s="5">
        <f t="shared" si="206"/>
        <v>103</v>
      </c>
      <c r="Q3282" s="13" t="s">
        <v>8246</v>
      </c>
      <c r="R3282" s="15">
        <f t="shared" si="207"/>
        <v>68.666666666666671</v>
      </c>
      <c r="S3282" t="s">
        <v>8317</v>
      </c>
      <c r="T3282" t="s">
        <v>8318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13" t="s">
        <v>8224</v>
      </c>
      <c r="E3283">
        <v>5000</v>
      </c>
      <c r="F3283">
        <v>6080</v>
      </c>
      <c r="G3283" t="s">
        <v>8219</v>
      </c>
      <c r="H3283">
        <v>1441153705</v>
      </c>
      <c r="I3283" s="9">
        <f t="shared" si="204"/>
        <v>42249.019733796296</v>
      </c>
      <c r="J3283">
        <v>1438561705</v>
      </c>
      <c r="K3283" s="9">
        <f t="shared" si="205"/>
        <v>42219.019733796296</v>
      </c>
      <c r="L3283" t="b">
        <v>0</v>
      </c>
      <c r="M3283">
        <v>47</v>
      </c>
      <c r="N3283" t="b">
        <v>1</v>
      </c>
      <c r="O3283" t="s">
        <v>8271</v>
      </c>
      <c r="P3283" s="5">
        <f t="shared" si="206"/>
        <v>121.6</v>
      </c>
      <c r="Q3283" s="13" t="s">
        <v>8246</v>
      </c>
      <c r="R3283" s="15">
        <f t="shared" si="207"/>
        <v>129.36170212765958</v>
      </c>
      <c r="S3283" t="s">
        <v>8317</v>
      </c>
      <c r="T3283" t="s">
        <v>8318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13" t="s">
        <v>8224</v>
      </c>
      <c r="E3284">
        <v>31000</v>
      </c>
      <c r="F3284">
        <v>31820.5</v>
      </c>
      <c r="G3284" t="s">
        <v>8219</v>
      </c>
      <c r="H3284">
        <v>1461904788</v>
      </c>
      <c r="I3284" s="9">
        <f t="shared" si="204"/>
        <v>42489.19430555556</v>
      </c>
      <c r="J3284">
        <v>1458103188</v>
      </c>
      <c r="K3284" s="9">
        <f t="shared" si="205"/>
        <v>42445.19430555556</v>
      </c>
      <c r="L3284" t="b">
        <v>0</v>
      </c>
      <c r="M3284">
        <v>237</v>
      </c>
      <c r="N3284" t="b">
        <v>1</v>
      </c>
      <c r="O3284" t="s">
        <v>8271</v>
      </c>
      <c r="P3284" s="5">
        <f t="shared" si="206"/>
        <v>102.6467741935484</v>
      </c>
      <c r="Q3284" s="13" t="s">
        <v>8246</v>
      </c>
      <c r="R3284" s="15">
        <f t="shared" si="207"/>
        <v>134.26371308016877</v>
      </c>
      <c r="S3284" t="s">
        <v>8317</v>
      </c>
      <c r="T3284" t="s">
        <v>8318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13" t="s">
        <v>8225</v>
      </c>
      <c r="E3285">
        <v>800</v>
      </c>
      <c r="F3285">
        <v>838</v>
      </c>
      <c r="G3285" t="s">
        <v>8219</v>
      </c>
      <c r="H3285">
        <v>1455138000</v>
      </c>
      <c r="I3285" s="9">
        <f t="shared" si="204"/>
        <v>42410.875</v>
      </c>
      <c r="J3285">
        <v>1452448298</v>
      </c>
      <c r="K3285" s="9">
        <f t="shared" si="205"/>
        <v>42379.74418981481</v>
      </c>
      <c r="L3285" t="b">
        <v>0</v>
      </c>
      <c r="M3285">
        <v>47</v>
      </c>
      <c r="N3285" t="b">
        <v>1</v>
      </c>
      <c r="O3285" t="s">
        <v>8271</v>
      </c>
      <c r="P3285" s="5">
        <f t="shared" si="206"/>
        <v>104.75000000000001</v>
      </c>
      <c r="Q3285" s="13" t="s">
        <v>8247</v>
      </c>
      <c r="R3285" s="15">
        <f t="shared" si="207"/>
        <v>17.829787234042552</v>
      </c>
      <c r="S3285" t="s">
        <v>8317</v>
      </c>
      <c r="T3285" t="s">
        <v>8318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13" t="s">
        <v>8224</v>
      </c>
      <c r="E3286">
        <v>3000</v>
      </c>
      <c r="F3286">
        <v>3048</v>
      </c>
      <c r="G3286" t="s">
        <v>8219</v>
      </c>
      <c r="H3286">
        <v>1454047140</v>
      </c>
      <c r="I3286" s="9">
        <f t="shared" si="204"/>
        <v>42398.249305555553</v>
      </c>
      <c r="J3286">
        <v>1452546853</v>
      </c>
      <c r="K3286" s="9">
        <f t="shared" si="205"/>
        <v>42380.884872685187</v>
      </c>
      <c r="L3286" t="b">
        <v>0</v>
      </c>
      <c r="M3286">
        <v>15</v>
      </c>
      <c r="N3286" t="b">
        <v>1</v>
      </c>
      <c r="O3286" t="s">
        <v>8271</v>
      </c>
      <c r="P3286" s="5">
        <f t="shared" si="206"/>
        <v>101.6</v>
      </c>
      <c r="Q3286" s="13" t="s">
        <v>8246</v>
      </c>
      <c r="R3286" s="15">
        <f t="shared" si="207"/>
        <v>203.2</v>
      </c>
      <c r="S3286" t="s">
        <v>8317</v>
      </c>
      <c r="T3286" t="s">
        <v>8318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13" t="s">
        <v>8224</v>
      </c>
      <c r="E3287">
        <v>4999</v>
      </c>
      <c r="F3287">
        <v>5604</v>
      </c>
      <c r="G3287" t="s">
        <v>8219</v>
      </c>
      <c r="H3287">
        <v>1488258000</v>
      </c>
      <c r="I3287" s="9">
        <f t="shared" si="204"/>
        <v>42794.208333333328</v>
      </c>
      <c r="J3287">
        <v>1485556626</v>
      </c>
      <c r="K3287" s="9">
        <f t="shared" si="205"/>
        <v>42762.942430555559</v>
      </c>
      <c r="L3287" t="b">
        <v>0</v>
      </c>
      <c r="M3287">
        <v>81</v>
      </c>
      <c r="N3287" t="b">
        <v>1</v>
      </c>
      <c r="O3287" t="s">
        <v>8271</v>
      </c>
      <c r="P3287" s="5">
        <f t="shared" si="206"/>
        <v>112.10242048409683</v>
      </c>
      <c r="Q3287" s="13" t="s">
        <v>8246</v>
      </c>
      <c r="R3287" s="15">
        <f t="shared" si="207"/>
        <v>69.18518518518519</v>
      </c>
      <c r="S3287" t="s">
        <v>8317</v>
      </c>
      <c r="T3287" t="s">
        <v>8318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13" t="s">
        <v>8224</v>
      </c>
      <c r="E3288">
        <v>15000</v>
      </c>
      <c r="F3288">
        <v>15265</v>
      </c>
      <c r="G3288" t="s">
        <v>8219</v>
      </c>
      <c r="H3288">
        <v>1471291782</v>
      </c>
      <c r="I3288" s="9">
        <f t="shared" si="204"/>
        <v>42597.840069444443</v>
      </c>
      <c r="J3288">
        <v>1468699782</v>
      </c>
      <c r="K3288" s="9">
        <f t="shared" si="205"/>
        <v>42567.840069444443</v>
      </c>
      <c r="L3288" t="b">
        <v>0</v>
      </c>
      <c r="M3288">
        <v>122</v>
      </c>
      <c r="N3288" t="b">
        <v>1</v>
      </c>
      <c r="O3288" t="s">
        <v>8271</v>
      </c>
      <c r="P3288" s="5">
        <f t="shared" si="206"/>
        <v>101.76666666666667</v>
      </c>
      <c r="Q3288" s="13" t="s">
        <v>8246</v>
      </c>
      <c r="R3288" s="15">
        <f t="shared" si="207"/>
        <v>125.12295081967213</v>
      </c>
      <c r="S3288" t="s">
        <v>8317</v>
      </c>
      <c r="T3288" t="s">
        <v>8318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13" t="s">
        <v>8229</v>
      </c>
      <c r="E3289">
        <v>2500</v>
      </c>
      <c r="F3289">
        <v>2500</v>
      </c>
      <c r="G3289" t="s">
        <v>8219</v>
      </c>
      <c r="H3289">
        <v>1448733628</v>
      </c>
      <c r="I3289" s="9">
        <f t="shared" si="204"/>
        <v>42336.750324074077</v>
      </c>
      <c r="J3289">
        <v>1446573628</v>
      </c>
      <c r="K3289" s="9">
        <f t="shared" si="205"/>
        <v>42311.750324074077</v>
      </c>
      <c r="L3289" t="b">
        <v>0</v>
      </c>
      <c r="M3289">
        <v>34</v>
      </c>
      <c r="N3289" t="b">
        <v>1</v>
      </c>
      <c r="O3289" t="s">
        <v>8271</v>
      </c>
      <c r="P3289" s="5">
        <f t="shared" si="206"/>
        <v>100</v>
      </c>
      <c r="Q3289" s="13" t="s">
        <v>8251</v>
      </c>
      <c r="R3289" s="15">
        <f t="shared" si="207"/>
        <v>73.529411764705884</v>
      </c>
      <c r="S3289" t="s">
        <v>8317</v>
      </c>
      <c r="T3289" t="s">
        <v>8318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13" t="s">
        <v>8225</v>
      </c>
      <c r="E3290">
        <v>10000</v>
      </c>
      <c r="F3290">
        <v>10026.49</v>
      </c>
      <c r="G3290" t="s">
        <v>8219</v>
      </c>
      <c r="H3290">
        <v>1466463600</v>
      </c>
      <c r="I3290" s="9">
        <f t="shared" si="204"/>
        <v>42541.958333333328</v>
      </c>
      <c r="J3290">
        <v>1463337315</v>
      </c>
      <c r="K3290" s="9">
        <f t="shared" si="205"/>
        <v>42505.774479166663</v>
      </c>
      <c r="L3290" t="b">
        <v>0</v>
      </c>
      <c r="M3290">
        <v>207</v>
      </c>
      <c r="N3290" t="b">
        <v>1</v>
      </c>
      <c r="O3290" t="s">
        <v>8271</v>
      </c>
      <c r="P3290" s="5">
        <f t="shared" si="206"/>
        <v>100.26489999999998</v>
      </c>
      <c r="Q3290" s="13" t="s">
        <v>8247</v>
      </c>
      <c r="R3290" s="15">
        <f t="shared" si="207"/>
        <v>48.437149758454105</v>
      </c>
      <c r="S3290" t="s">
        <v>8317</v>
      </c>
      <c r="T3290" t="s">
        <v>8318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13" t="s">
        <v>8225</v>
      </c>
      <c r="E3291">
        <v>500</v>
      </c>
      <c r="F3291">
        <v>665.21</v>
      </c>
      <c r="G3291" t="s">
        <v>8219</v>
      </c>
      <c r="H3291">
        <v>1487580602</v>
      </c>
      <c r="I3291" s="9">
        <f t="shared" si="204"/>
        <v>42786.368078703701</v>
      </c>
      <c r="J3291">
        <v>1485161402</v>
      </c>
      <c r="K3291" s="9">
        <f t="shared" si="205"/>
        <v>42758.368078703701</v>
      </c>
      <c r="L3291" t="b">
        <v>0</v>
      </c>
      <c r="M3291">
        <v>25</v>
      </c>
      <c r="N3291" t="b">
        <v>1</v>
      </c>
      <c r="O3291" t="s">
        <v>8271</v>
      </c>
      <c r="P3291" s="5">
        <f t="shared" si="206"/>
        <v>133.04200000000003</v>
      </c>
      <c r="Q3291" s="13" t="s">
        <v>8247</v>
      </c>
      <c r="R3291" s="15">
        <f t="shared" si="207"/>
        <v>26.608400000000003</v>
      </c>
      <c r="S3291" t="s">
        <v>8317</v>
      </c>
      <c r="T3291" t="s">
        <v>8318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13" t="s">
        <v>8225</v>
      </c>
      <c r="E3292">
        <v>2000</v>
      </c>
      <c r="F3292">
        <v>2424</v>
      </c>
      <c r="G3292" t="s">
        <v>8219</v>
      </c>
      <c r="H3292">
        <v>1489234891</v>
      </c>
      <c r="I3292" s="9">
        <f t="shared" si="204"/>
        <v>42805.51494212963</v>
      </c>
      <c r="J3292">
        <v>1486642891</v>
      </c>
      <c r="K3292" s="9">
        <f t="shared" si="205"/>
        <v>42775.51494212963</v>
      </c>
      <c r="L3292" t="b">
        <v>0</v>
      </c>
      <c r="M3292">
        <v>72</v>
      </c>
      <c r="N3292" t="b">
        <v>1</v>
      </c>
      <c r="O3292" t="s">
        <v>8271</v>
      </c>
      <c r="P3292" s="5">
        <f t="shared" si="206"/>
        <v>121.2</v>
      </c>
      <c r="Q3292" s="13" t="s">
        <v>8247</v>
      </c>
      <c r="R3292" s="15">
        <f t="shared" si="207"/>
        <v>33.666666666666664</v>
      </c>
      <c r="S3292" t="s">
        <v>8317</v>
      </c>
      <c r="T3292" t="s">
        <v>8318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13" t="s">
        <v>8224</v>
      </c>
      <c r="E3293">
        <v>500</v>
      </c>
      <c r="F3293">
        <v>570</v>
      </c>
      <c r="G3293" t="s">
        <v>8219</v>
      </c>
      <c r="H3293">
        <v>1442462340</v>
      </c>
      <c r="I3293" s="9">
        <f t="shared" si="204"/>
        <v>42264.165972222225</v>
      </c>
      <c r="J3293">
        <v>1439743900</v>
      </c>
      <c r="K3293" s="9">
        <f t="shared" si="205"/>
        <v>42232.702546296292</v>
      </c>
      <c r="L3293" t="b">
        <v>0</v>
      </c>
      <c r="M3293">
        <v>14</v>
      </c>
      <c r="N3293" t="b">
        <v>1</v>
      </c>
      <c r="O3293" t="s">
        <v>8271</v>
      </c>
      <c r="P3293" s="5">
        <f t="shared" si="206"/>
        <v>113.99999999999999</v>
      </c>
      <c r="Q3293" s="13" t="s">
        <v>8246</v>
      </c>
      <c r="R3293" s="15">
        <f t="shared" si="207"/>
        <v>40.714285714285715</v>
      </c>
      <c r="S3293" t="s">
        <v>8317</v>
      </c>
      <c r="T3293" t="s">
        <v>8318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13" t="s">
        <v>8225</v>
      </c>
      <c r="E3294">
        <v>101</v>
      </c>
      <c r="F3294">
        <v>289</v>
      </c>
      <c r="G3294" t="s">
        <v>8219</v>
      </c>
      <c r="H3294">
        <v>1449257348</v>
      </c>
      <c r="I3294" s="9">
        <f t="shared" si="204"/>
        <v>42342.811898148153</v>
      </c>
      <c r="J3294">
        <v>1444069748</v>
      </c>
      <c r="K3294" s="9">
        <f t="shared" si="205"/>
        <v>42282.770231481481</v>
      </c>
      <c r="L3294" t="b">
        <v>0</v>
      </c>
      <c r="M3294">
        <v>15</v>
      </c>
      <c r="N3294" t="b">
        <v>1</v>
      </c>
      <c r="O3294" t="s">
        <v>8271</v>
      </c>
      <c r="P3294" s="5">
        <f t="shared" si="206"/>
        <v>286.13861386138615</v>
      </c>
      <c r="Q3294" s="13" t="s">
        <v>8247</v>
      </c>
      <c r="R3294" s="15">
        <f t="shared" si="207"/>
        <v>19.266666666666666</v>
      </c>
      <c r="S3294" t="s">
        <v>8317</v>
      </c>
      <c r="T3294" t="s">
        <v>8318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13" t="s">
        <v>8228</v>
      </c>
      <c r="E3295">
        <v>4500</v>
      </c>
      <c r="F3295">
        <v>7670</v>
      </c>
      <c r="G3295" t="s">
        <v>8219</v>
      </c>
      <c r="H3295">
        <v>1488622352</v>
      </c>
      <c r="I3295" s="9">
        <f t="shared" si="204"/>
        <v>42798.425370370373</v>
      </c>
      <c r="J3295">
        <v>1486030352</v>
      </c>
      <c r="K3295" s="9">
        <f t="shared" si="205"/>
        <v>42768.425370370373</v>
      </c>
      <c r="L3295" t="b">
        <v>0</v>
      </c>
      <c r="M3295">
        <v>91</v>
      </c>
      <c r="N3295" t="b">
        <v>1</v>
      </c>
      <c r="O3295" t="s">
        <v>8271</v>
      </c>
      <c r="P3295" s="5">
        <f t="shared" si="206"/>
        <v>170.44444444444446</v>
      </c>
      <c r="Q3295" s="13" t="s">
        <v>8250</v>
      </c>
      <c r="R3295" s="15">
        <f t="shared" si="207"/>
        <v>84.285714285714292</v>
      </c>
      <c r="S3295" t="s">
        <v>8317</v>
      </c>
      <c r="T3295" t="s">
        <v>8318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13" t="s">
        <v>8225</v>
      </c>
      <c r="E3296">
        <v>600</v>
      </c>
      <c r="F3296">
        <v>710</v>
      </c>
      <c r="G3296" t="s">
        <v>8219</v>
      </c>
      <c r="H3296">
        <v>1434459554</v>
      </c>
      <c r="I3296" s="9">
        <f t="shared" si="204"/>
        <v>42171.541134259256</v>
      </c>
      <c r="J3296">
        <v>1431867554</v>
      </c>
      <c r="K3296" s="9">
        <f t="shared" si="205"/>
        <v>42141.541134259256</v>
      </c>
      <c r="L3296" t="b">
        <v>0</v>
      </c>
      <c r="M3296">
        <v>24</v>
      </c>
      <c r="N3296" t="b">
        <v>1</v>
      </c>
      <c r="O3296" t="s">
        <v>8271</v>
      </c>
      <c r="P3296" s="5">
        <f t="shared" si="206"/>
        <v>118.33333333333333</v>
      </c>
      <c r="Q3296" s="13" t="s">
        <v>8247</v>
      </c>
      <c r="R3296" s="15">
        <f t="shared" si="207"/>
        <v>29.583333333333332</v>
      </c>
      <c r="S3296" t="s">
        <v>8317</v>
      </c>
      <c r="T3296" t="s">
        <v>8318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13" t="s">
        <v>8225</v>
      </c>
      <c r="E3297">
        <v>700</v>
      </c>
      <c r="F3297">
        <v>720.01</v>
      </c>
      <c r="G3297" t="s">
        <v>8219</v>
      </c>
      <c r="H3297">
        <v>1474886229</v>
      </c>
      <c r="I3297" s="9">
        <f t="shared" si="204"/>
        <v>42639.442465277782</v>
      </c>
      <c r="J3297">
        <v>1472294229</v>
      </c>
      <c r="K3297" s="9">
        <f t="shared" si="205"/>
        <v>42609.442465277782</v>
      </c>
      <c r="L3297" t="b">
        <v>0</v>
      </c>
      <c r="M3297">
        <v>27</v>
      </c>
      <c r="N3297" t="b">
        <v>1</v>
      </c>
      <c r="O3297" t="s">
        <v>8271</v>
      </c>
      <c r="P3297" s="5">
        <f t="shared" si="206"/>
        <v>102.85857142857142</v>
      </c>
      <c r="Q3297" s="13" t="s">
        <v>8247</v>
      </c>
      <c r="R3297" s="15">
        <f t="shared" si="207"/>
        <v>26.667037037037037</v>
      </c>
      <c r="S3297" t="s">
        <v>8317</v>
      </c>
      <c r="T3297" t="s">
        <v>8318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13" t="s">
        <v>8225</v>
      </c>
      <c r="E3298">
        <v>1500</v>
      </c>
      <c r="F3298">
        <v>2161</v>
      </c>
      <c r="G3298" t="s">
        <v>8219</v>
      </c>
      <c r="H3298">
        <v>1448229600</v>
      </c>
      <c r="I3298" s="9">
        <f t="shared" si="204"/>
        <v>42330.916666666672</v>
      </c>
      <c r="J3298">
        <v>1446401372</v>
      </c>
      <c r="K3298" s="9">
        <f t="shared" si="205"/>
        <v>42309.756620370375</v>
      </c>
      <c r="L3298" t="b">
        <v>0</v>
      </c>
      <c r="M3298">
        <v>47</v>
      </c>
      <c r="N3298" t="b">
        <v>1</v>
      </c>
      <c r="O3298" t="s">
        <v>8271</v>
      </c>
      <c r="P3298" s="5">
        <f t="shared" si="206"/>
        <v>144.06666666666666</v>
      </c>
      <c r="Q3298" s="13" t="s">
        <v>8247</v>
      </c>
      <c r="R3298" s="15">
        <f t="shared" si="207"/>
        <v>45.978723404255319</v>
      </c>
      <c r="S3298" t="s">
        <v>8317</v>
      </c>
      <c r="T3298" t="s">
        <v>8318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13" t="s">
        <v>8225</v>
      </c>
      <c r="E3299">
        <v>5500</v>
      </c>
      <c r="F3299">
        <v>5504</v>
      </c>
      <c r="G3299" t="s">
        <v>8219</v>
      </c>
      <c r="H3299">
        <v>1438037940</v>
      </c>
      <c r="I3299" s="9">
        <f t="shared" si="204"/>
        <v>42212.957638888889</v>
      </c>
      <c r="J3299">
        <v>1436380256</v>
      </c>
      <c r="K3299" s="9">
        <f t="shared" si="205"/>
        <v>42193.771481481483</v>
      </c>
      <c r="L3299" t="b">
        <v>0</v>
      </c>
      <c r="M3299">
        <v>44</v>
      </c>
      <c r="N3299" t="b">
        <v>1</v>
      </c>
      <c r="O3299" t="s">
        <v>8271</v>
      </c>
      <c r="P3299" s="5">
        <f t="shared" si="206"/>
        <v>100.07272727272726</v>
      </c>
      <c r="Q3299" s="13" t="s">
        <v>8247</v>
      </c>
      <c r="R3299" s="15">
        <f t="shared" si="207"/>
        <v>125.09090909090909</v>
      </c>
      <c r="S3299" t="s">
        <v>8317</v>
      </c>
      <c r="T3299" t="s">
        <v>8318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13" t="s">
        <v>8224</v>
      </c>
      <c r="E3300">
        <v>10000</v>
      </c>
      <c r="F3300">
        <v>10173</v>
      </c>
      <c r="G3300" t="s">
        <v>8219</v>
      </c>
      <c r="H3300">
        <v>1442102400</v>
      </c>
      <c r="I3300" s="9">
        <f t="shared" si="204"/>
        <v>42260</v>
      </c>
      <c r="J3300">
        <v>1440370768</v>
      </c>
      <c r="K3300" s="9">
        <f t="shared" si="205"/>
        <v>42239.957962962959</v>
      </c>
      <c r="L3300" t="b">
        <v>0</v>
      </c>
      <c r="M3300">
        <v>72</v>
      </c>
      <c r="N3300" t="b">
        <v>1</v>
      </c>
      <c r="O3300" t="s">
        <v>8271</v>
      </c>
      <c r="P3300" s="5">
        <f t="shared" si="206"/>
        <v>101.73</v>
      </c>
      <c r="Q3300" s="13" t="s">
        <v>8246</v>
      </c>
      <c r="R3300" s="15">
        <f t="shared" si="207"/>
        <v>141.29166666666666</v>
      </c>
      <c r="S3300" t="s">
        <v>8317</v>
      </c>
      <c r="T3300" t="s">
        <v>8318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13" t="s">
        <v>8224</v>
      </c>
      <c r="E3301">
        <v>3000</v>
      </c>
      <c r="F3301">
        <v>3486</v>
      </c>
      <c r="G3301" t="s">
        <v>8219</v>
      </c>
      <c r="H3301">
        <v>1444860063</v>
      </c>
      <c r="I3301" s="9">
        <f t="shared" si="204"/>
        <v>42291.917395833334</v>
      </c>
      <c r="J3301">
        <v>1442268063</v>
      </c>
      <c r="K3301" s="9">
        <f t="shared" si="205"/>
        <v>42261.917395833334</v>
      </c>
      <c r="L3301" t="b">
        <v>0</v>
      </c>
      <c r="M3301">
        <v>63</v>
      </c>
      <c r="N3301" t="b">
        <v>1</v>
      </c>
      <c r="O3301" t="s">
        <v>8271</v>
      </c>
      <c r="P3301" s="5">
        <f t="shared" si="206"/>
        <v>116.19999999999999</v>
      </c>
      <c r="Q3301" s="13" t="s">
        <v>8246</v>
      </c>
      <c r="R3301" s="15">
        <f t="shared" si="207"/>
        <v>55.333333333333336</v>
      </c>
      <c r="S3301" t="s">
        <v>8317</v>
      </c>
      <c r="T3301" t="s">
        <v>8318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13" t="s">
        <v>8224</v>
      </c>
      <c r="E3302">
        <v>3000</v>
      </c>
      <c r="F3302">
        <v>4085</v>
      </c>
      <c r="G3302" t="s">
        <v>8219</v>
      </c>
      <c r="H3302">
        <v>1430329862</v>
      </c>
      <c r="I3302" s="9">
        <f t="shared" si="204"/>
        <v>42123.743773148148</v>
      </c>
      <c r="J3302">
        <v>1428515462</v>
      </c>
      <c r="K3302" s="9">
        <f t="shared" si="205"/>
        <v>42102.743773148148</v>
      </c>
      <c r="L3302" t="b">
        <v>0</v>
      </c>
      <c r="M3302">
        <v>88</v>
      </c>
      <c r="N3302" t="b">
        <v>1</v>
      </c>
      <c r="O3302" t="s">
        <v>8271</v>
      </c>
      <c r="P3302" s="5">
        <f t="shared" si="206"/>
        <v>136.16666666666666</v>
      </c>
      <c r="Q3302" s="13" t="s">
        <v>8246</v>
      </c>
      <c r="R3302" s="15">
        <f t="shared" si="207"/>
        <v>46.420454545454547</v>
      </c>
      <c r="S3302" t="s">
        <v>8317</v>
      </c>
      <c r="T3302" t="s">
        <v>8318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13" t="s">
        <v>8224</v>
      </c>
      <c r="E3303">
        <v>3000</v>
      </c>
      <c r="F3303">
        <v>4004</v>
      </c>
      <c r="G3303" t="s">
        <v>8219</v>
      </c>
      <c r="H3303">
        <v>1470034740</v>
      </c>
      <c r="I3303" s="9">
        <f t="shared" si="204"/>
        <v>42583.290972222225</v>
      </c>
      <c r="J3303">
        <v>1466185176</v>
      </c>
      <c r="K3303" s="9">
        <f t="shared" si="205"/>
        <v>42538.73583333334</v>
      </c>
      <c r="L3303" t="b">
        <v>0</v>
      </c>
      <c r="M3303">
        <v>70</v>
      </c>
      <c r="N3303" t="b">
        <v>1</v>
      </c>
      <c r="O3303" t="s">
        <v>8271</v>
      </c>
      <c r="P3303" s="5">
        <f t="shared" si="206"/>
        <v>133.46666666666667</v>
      </c>
      <c r="Q3303" s="13" t="s">
        <v>8246</v>
      </c>
      <c r="R3303" s="15">
        <f t="shared" si="207"/>
        <v>57.2</v>
      </c>
      <c r="S3303" t="s">
        <v>8317</v>
      </c>
      <c r="T3303" t="s">
        <v>8318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13" t="s">
        <v>8227</v>
      </c>
      <c r="E3304">
        <v>8400</v>
      </c>
      <c r="F3304">
        <v>8685</v>
      </c>
      <c r="G3304" t="s">
        <v>8219</v>
      </c>
      <c r="H3304">
        <v>1481099176</v>
      </c>
      <c r="I3304" s="9">
        <f t="shared" si="204"/>
        <v>42711.35157407407</v>
      </c>
      <c r="J3304">
        <v>1478507176</v>
      </c>
      <c r="K3304" s="9">
        <f t="shared" si="205"/>
        <v>42681.35157407407</v>
      </c>
      <c r="L3304" t="b">
        <v>0</v>
      </c>
      <c r="M3304">
        <v>50</v>
      </c>
      <c r="N3304" t="b">
        <v>1</v>
      </c>
      <c r="O3304" t="s">
        <v>8271</v>
      </c>
      <c r="P3304" s="5">
        <f t="shared" si="206"/>
        <v>103.39285714285715</v>
      </c>
      <c r="Q3304" s="13" t="s">
        <v>8249</v>
      </c>
      <c r="R3304" s="15">
        <f t="shared" si="207"/>
        <v>173.7</v>
      </c>
      <c r="S3304" t="s">
        <v>8317</v>
      </c>
      <c r="T3304" t="s">
        <v>8318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13" t="s">
        <v>8224</v>
      </c>
      <c r="E3305">
        <v>1800</v>
      </c>
      <c r="F3305">
        <v>2086</v>
      </c>
      <c r="G3305" t="s">
        <v>8219</v>
      </c>
      <c r="H3305">
        <v>1427553484</v>
      </c>
      <c r="I3305" s="9">
        <f t="shared" si="204"/>
        <v>42091.609768518523</v>
      </c>
      <c r="J3305">
        <v>1424533084</v>
      </c>
      <c r="K3305" s="9">
        <f t="shared" si="205"/>
        <v>42056.65143518518</v>
      </c>
      <c r="L3305" t="b">
        <v>0</v>
      </c>
      <c r="M3305">
        <v>35</v>
      </c>
      <c r="N3305" t="b">
        <v>1</v>
      </c>
      <c r="O3305" t="s">
        <v>8271</v>
      </c>
      <c r="P3305" s="5">
        <f t="shared" si="206"/>
        <v>115.88888888888889</v>
      </c>
      <c r="Q3305" s="13" t="s">
        <v>8246</v>
      </c>
      <c r="R3305" s="15">
        <f t="shared" si="207"/>
        <v>59.6</v>
      </c>
      <c r="S3305" t="s">
        <v>8317</v>
      </c>
      <c r="T3305" t="s">
        <v>8318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13" t="s">
        <v>8224</v>
      </c>
      <c r="E3306">
        <v>15000</v>
      </c>
      <c r="F3306">
        <v>15677.5</v>
      </c>
      <c r="G3306" t="s">
        <v>8219</v>
      </c>
      <c r="H3306">
        <v>1482418752</v>
      </c>
      <c r="I3306" s="9">
        <f t="shared" si="204"/>
        <v>42726.624444444446</v>
      </c>
      <c r="J3306">
        <v>1479826752</v>
      </c>
      <c r="K3306" s="9">
        <f t="shared" si="205"/>
        <v>42696.624444444446</v>
      </c>
      <c r="L3306" t="b">
        <v>0</v>
      </c>
      <c r="M3306">
        <v>175</v>
      </c>
      <c r="N3306" t="b">
        <v>1</v>
      </c>
      <c r="O3306" t="s">
        <v>8271</v>
      </c>
      <c r="P3306" s="5">
        <f t="shared" si="206"/>
        <v>104.51666666666665</v>
      </c>
      <c r="Q3306" s="13" t="s">
        <v>8246</v>
      </c>
      <c r="R3306" s="15">
        <f t="shared" si="207"/>
        <v>89.585714285714289</v>
      </c>
      <c r="S3306" t="s">
        <v>8317</v>
      </c>
      <c r="T3306" t="s">
        <v>8318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13" t="s">
        <v>8224</v>
      </c>
      <c r="E3307">
        <v>4000</v>
      </c>
      <c r="F3307">
        <v>4081</v>
      </c>
      <c r="G3307" t="s">
        <v>8219</v>
      </c>
      <c r="H3307">
        <v>1438374748</v>
      </c>
      <c r="I3307" s="9">
        <f t="shared" si="204"/>
        <v>42216.855879629627</v>
      </c>
      <c r="J3307">
        <v>1435782748</v>
      </c>
      <c r="K3307" s="9">
        <f t="shared" si="205"/>
        <v>42186.855879629627</v>
      </c>
      <c r="L3307" t="b">
        <v>0</v>
      </c>
      <c r="M3307">
        <v>20</v>
      </c>
      <c r="N3307" t="b">
        <v>1</v>
      </c>
      <c r="O3307" t="s">
        <v>8271</v>
      </c>
      <c r="P3307" s="5">
        <f t="shared" si="206"/>
        <v>102.02500000000001</v>
      </c>
      <c r="Q3307" s="13" t="s">
        <v>8246</v>
      </c>
      <c r="R3307" s="15">
        <f t="shared" si="207"/>
        <v>204.05</v>
      </c>
      <c r="S3307" t="s">
        <v>8317</v>
      </c>
      <c r="T3307" t="s">
        <v>8318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13" t="s">
        <v>8224</v>
      </c>
      <c r="E3308">
        <v>1500</v>
      </c>
      <c r="F3308">
        <v>2630</v>
      </c>
      <c r="G3308" t="s">
        <v>8219</v>
      </c>
      <c r="H3308">
        <v>1465527600</v>
      </c>
      <c r="I3308" s="9">
        <f t="shared" si="204"/>
        <v>42531.125</v>
      </c>
      <c r="J3308">
        <v>1462252542</v>
      </c>
      <c r="K3308" s="9">
        <f t="shared" si="205"/>
        <v>42493.219236111108</v>
      </c>
      <c r="L3308" t="b">
        <v>0</v>
      </c>
      <c r="M3308">
        <v>54</v>
      </c>
      <c r="N3308" t="b">
        <v>1</v>
      </c>
      <c r="O3308" t="s">
        <v>8271</v>
      </c>
      <c r="P3308" s="5">
        <f t="shared" si="206"/>
        <v>175.33333333333334</v>
      </c>
      <c r="Q3308" s="13" t="s">
        <v>8246</v>
      </c>
      <c r="R3308" s="15">
        <f t="shared" si="207"/>
        <v>48.703703703703702</v>
      </c>
      <c r="S3308" t="s">
        <v>8317</v>
      </c>
      <c r="T3308" t="s">
        <v>8318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13" t="s">
        <v>8224</v>
      </c>
      <c r="E3309">
        <v>1000</v>
      </c>
      <c r="F3309">
        <v>1066.8</v>
      </c>
      <c r="G3309" t="s">
        <v>8219</v>
      </c>
      <c r="H3309">
        <v>1463275339</v>
      </c>
      <c r="I3309" s="9">
        <f t="shared" si="204"/>
        <v>42505.057164351849</v>
      </c>
      <c r="J3309">
        <v>1460683339</v>
      </c>
      <c r="K3309" s="9">
        <f t="shared" si="205"/>
        <v>42475.057164351849</v>
      </c>
      <c r="L3309" t="b">
        <v>0</v>
      </c>
      <c r="M3309">
        <v>20</v>
      </c>
      <c r="N3309" t="b">
        <v>1</v>
      </c>
      <c r="O3309" t="s">
        <v>8271</v>
      </c>
      <c r="P3309" s="5">
        <f t="shared" si="206"/>
        <v>106.67999999999999</v>
      </c>
      <c r="Q3309" s="13" t="s">
        <v>8246</v>
      </c>
      <c r="R3309" s="15">
        <f t="shared" si="207"/>
        <v>53.339999999999996</v>
      </c>
      <c r="S3309" t="s">
        <v>8317</v>
      </c>
      <c r="T3309" t="s">
        <v>8318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13" t="s">
        <v>8224</v>
      </c>
      <c r="E3310">
        <v>3500</v>
      </c>
      <c r="F3310">
        <v>4280</v>
      </c>
      <c r="G3310" t="s">
        <v>8219</v>
      </c>
      <c r="H3310">
        <v>1460581365</v>
      </c>
      <c r="I3310" s="9">
        <f t="shared" si="204"/>
        <v>42473.876909722225</v>
      </c>
      <c r="J3310">
        <v>1458766965</v>
      </c>
      <c r="K3310" s="9">
        <f t="shared" si="205"/>
        <v>42452.876909722225</v>
      </c>
      <c r="L3310" t="b">
        <v>0</v>
      </c>
      <c r="M3310">
        <v>57</v>
      </c>
      <c r="N3310" t="b">
        <v>1</v>
      </c>
      <c r="O3310" t="s">
        <v>8271</v>
      </c>
      <c r="P3310" s="5">
        <f t="shared" si="206"/>
        <v>122.28571428571429</v>
      </c>
      <c r="Q3310" s="13" t="s">
        <v>8246</v>
      </c>
      <c r="R3310" s="15">
        <f t="shared" si="207"/>
        <v>75.087719298245617</v>
      </c>
      <c r="S3310" t="s">
        <v>8317</v>
      </c>
      <c r="T3310" t="s">
        <v>8318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13" t="s">
        <v>8225</v>
      </c>
      <c r="E3311">
        <v>350</v>
      </c>
      <c r="F3311">
        <v>558</v>
      </c>
      <c r="G3311" t="s">
        <v>8219</v>
      </c>
      <c r="H3311">
        <v>1476632178</v>
      </c>
      <c r="I3311" s="9">
        <f t="shared" si="204"/>
        <v>42659.650208333333</v>
      </c>
      <c r="J3311">
        <v>1473953778</v>
      </c>
      <c r="K3311" s="9">
        <f t="shared" si="205"/>
        <v>42628.650208333333</v>
      </c>
      <c r="L3311" t="b">
        <v>0</v>
      </c>
      <c r="M3311">
        <v>31</v>
      </c>
      <c r="N3311" t="b">
        <v>1</v>
      </c>
      <c r="O3311" t="s">
        <v>8271</v>
      </c>
      <c r="P3311" s="5">
        <f t="shared" si="206"/>
        <v>159.42857142857144</v>
      </c>
      <c r="Q3311" s="13" t="s">
        <v>8247</v>
      </c>
      <c r="R3311" s="15">
        <f t="shared" si="207"/>
        <v>18</v>
      </c>
      <c r="S3311" t="s">
        <v>8317</v>
      </c>
      <c r="T3311" t="s">
        <v>8318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13" t="s">
        <v>8224</v>
      </c>
      <c r="E3312">
        <v>6500</v>
      </c>
      <c r="F3312">
        <v>6505</v>
      </c>
      <c r="G3312" t="s">
        <v>8219</v>
      </c>
      <c r="H3312">
        <v>1444169825</v>
      </c>
      <c r="I3312" s="9">
        <f t="shared" si="204"/>
        <v>42283.928530092591</v>
      </c>
      <c r="J3312">
        <v>1441577825</v>
      </c>
      <c r="K3312" s="9">
        <f t="shared" si="205"/>
        <v>42253.928530092591</v>
      </c>
      <c r="L3312" t="b">
        <v>0</v>
      </c>
      <c r="M3312">
        <v>31</v>
      </c>
      <c r="N3312" t="b">
        <v>1</v>
      </c>
      <c r="O3312" t="s">
        <v>8271</v>
      </c>
      <c r="P3312" s="5">
        <f t="shared" si="206"/>
        <v>100.07692307692308</v>
      </c>
      <c r="Q3312" s="13" t="s">
        <v>8246</v>
      </c>
      <c r="R3312" s="15">
        <f t="shared" si="207"/>
        <v>209.83870967741936</v>
      </c>
      <c r="S3312" t="s">
        <v>8317</v>
      </c>
      <c r="T3312" t="s">
        <v>8318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13" t="s">
        <v>8224</v>
      </c>
      <c r="E3313">
        <v>2500</v>
      </c>
      <c r="F3313">
        <v>2746</v>
      </c>
      <c r="G3313" t="s">
        <v>8219</v>
      </c>
      <c r="H3313">
        <v>1445065210</v>
      </c>
      <c r="I3313" s="9">
        <f t="shared" si="204"/>
        <v>42294.29178240741</v>
      </c>
      <c r="J3313">
        <v>1442473210</v>
      </c>
      <c r="K3313" s="9">
        <f t="shared" si="205"/>
        <v>42264.29178240741</v>
      </c>
      <c r="L3313" t="b">
        <v>0</v>
      </c>
      <c r="M3313">
        <v>45</v>
      </c>
      <c r="N3313" t="b">
        <v>1</v>
      </c>
      <c r="O3313" t="s">
        <v>8271</v>
      </c>
      <c r="P3313" s="5">
        <f t="shared" si="206"/>
        <v>109.84</v>
      </c>
      <c r="Q3313" s="13" t="s">
        <v>8246</v>
      </c>
      <c r="R3313" s="15">
        <f t="shared" si="207"/>
        <v>61.022222222222226</v>
      </c>
      <c r="S3313" t="s">
        <v>8317</v>
      </c>
      <c r="T3313" t="s">
        <v>8318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13" t="s">
        <v>8224</v>
      </c>
      <c r="E3314">
        <v>2500</v>
      </c>
      <c r="F3314">
        <v>2501</v>
      </c>
      <c r="G3314" t="s">
        <v>8219</v>
      </c>
      <c r="H3314">
        <v>1478901600</v>
      </c>
      <c r="I3314" s="9">
        <f t="shared" si="204"/>
        <v>42685.916666666672</v>
      </c>
      <c r="J3314">
        <v>1477077946</v>
      </c>
      <c r="K3314" s="9">
        <f t="shared" si="205"/>
        <v>42664.809560185182</v>
      </c>
      <c r="L3314" t="b">
        <v>0</v>
      </c>
      <c r="M3314">
        <v>41</v>
      </c>
      <c r="N3314" t="b">
        <v>1</v>
      </c>
      <c r="O3314" t="s">
        <v>8271</v>
      </c>
      <c r="P3314" s="5">
        <f t="shared" si="206"/>
        <v>100.03999999999999</v>
      </c>
      <c r="Q3314" s="13" t="s">
        <v>8246</v>
      </c>
      <c r="R3314" s="15">
        <f t="shared" si="207"/>
        <v>61</v>
      </c>
      <c r="S3314" t="s">
        <v>8317</v>
      </c>
      <c r="T3314" t="s">
        <v>8318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13" t="s">
        <v>8224</v>
      </c>
      <c r="E3315">
        <v>2000</v>
      </c>
      <c r="F3315">
        <v>2321</v>
      </c>
      <c r="G3315" t="s">
        <v>8219</v>
      </c>
      <c r="H3315">
        <v>1453856400</v>
      </c>
      <c r="I3315" s="9">
        <f t="shared" si="204"/>
        <v>42396.041666666672</v>
      </c>
      <c r="J3315">
        <v>1452664317</v>
      </c>
      <c r="K3315" s="9">
        <f t="shared" si="205"/>
        <v>42382.244409722218</v>
      </c>
      <c r="L3315" t="b">
        <v>0</v>
      </c>
      <c r="M3315">
        <v>29</v>
      </c>
      <c r="N3315" t="b">
        <v>1</v>
      </c>
      <c r="O3315" t="s">
        <v>8271</v>
      </c>
      <c r="P3315" s="5">
        <f t="shared" si="206"/>
        <v>116.05000000000001</v>
      </c>
      <c r="Q3315" s="13" t="s">
        <v>8246</v>
      </c>
      <c r="R3315" s="15">
        <f t="shared" si="207"/>
        <v>80.034482758620683</v>
      </c>
      <c r="S3315" t="s">
        <v>8317</v>
      </c>
      <c r="T3315" t="s">
        <v>8318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13" t="s">
        <v>8225</v>
      </c>
      <c r="E3316">
        <v>800</v>
      </c>
      <c r="F3316">
        <v>1686</v>
      </c>
      <c r="G3316" t="s">
        <v>8219</v>
      </c>
      <c r="H3316">
        <v>1431115500</v>
      </c>
      <c r="I3316" s="9">
        <f t="shared" si="204"/>
        <v>42132.836805555555</v>
      </c>
      <c r="J3316">
        <v>1428733511</v>
      </c>
      <c r="K3316" s="9">
        <f t="shared" si="205"/>
        <v>42105.267488425925</v>
      </c>
      <c r="L3316" t="b">
        <v>0</v>
      </c>
      <c r="M3316">
        <v>58</v>
      </c>
      <c r="N3316" t="b">
        <v>1</v>
      </c>
      <c r="O3316" t="s">
        <v>8271</v>
      </c>
      <c r="P3316" s="5">
        <f t="shared" si="206"/>
        <v>210.75</v>
      </c>
      <c r="Q3316" s="13" t="s">
        <v>8247</v>
      </c>
      <c r="R3316" s="15">
        <f t="shared" si="207"/>
        <v>29.068965517241381</v>
      </c>
      <c r="S3316" t="s">
        <v>8317</v>
      </c>
      <c r="T3316" t="s">
        <v>8318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13" t="s">
        <v>8225</v>
      </c>
      <c r="E3317">
        <v>4000</v>
      </c>
      <c r="F3317">
        <v>4400</v>
      </c>
      <c r="G3317" t="s">
        <v>8219</v>
      </c>
      <c r="H3317">
        <v>1462519041</v>
      </c>
      <c r="I3317" s="9">
        <f t="shared" si="204"/>
        <v>42496.303715277783</v>
      </c>
      <c r="J3317">
        <v>1459927041</v>
      </c>
      <c r="K3317" s="9">
        <f t="shared" si="205"/>
        <v>42466.303715277783</v>
      </c>
      <c r="L3317" t="b">
        <v>0</v>
      </c>
      <c r="M3317">
        <v>89</v>
      </c>
      <c r="N3317" t="b">
        <v>1</v>
      </c>
      <c r="O3317" t="s">
        <v>8271</v>
      </c>
      <c r="P3317" s="5">
        <f t="shared" si="206"/>
        <v>110.00000000000001</v>
      </c>
      <c r="Q3317" s="13" t="s">
        <v>8247</v>
      </c>
      <c r="R3317" s="15">
        <f t="shared" si="207"/>
        <v>49.438202247191015</v>
      </c>
      <c r="S3317" t="s">
        <v>8317</v>
      </c>
      <c r="T3317" t="s">
        <v>8318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13" t="s">
        <v>8224</v>
      </c>
      <c r="E3318">
        <v>11737</v>
      </c>
      <c r="F3318">
        <v>11747.18</v>
      </c>
      <c r="G3318" t="s">
        <v>8219</v>
      </c>
      <c r="H3318">
        <v>1407506040</v>
      </c>
      <c r="I3318" s="9">
        <f t="shared" si="204"/>
        <v>41859.57916666667</v>
      </c>
      <c r="J3318">
        <v>1404680075</v>
      </c>
      <c r="K3318" s="9">
        <f t="shared" si="205"/>
        <v>41826.871238425927</v>
      </c>
      <c r="L3318" t="b">
        <v>0</v>
      </c>
      <c r="M3318">
        <v>125</v>
      </c>
      <c r="N3318" t="b">
        <v>1</v>
      </c>
      <c r="O3318" t="s">
        <v>8271</v>
      </c>
      <c r="P3318" s="5">
        <f t="shared" si="206"/>
        <v>100.08673425918037</v>
      </c>
      <c r="Q3318" s="13" t="s">
        <v>8246</v>
      </c>
      <c r="R3318" s="15">
        <f t="shared" si="207"/>
        <v>93.977440000000001</v>
      </c>
      <c r="S3318" t="s">
        <v>8317</v>
      </c>
      <c r="T3318" t="s">
        <v>8318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13" t="s">
        <v>8224</v>
      </c>
      <c r="E3319">
        <v>1050</v>
      </c>
      <c r="F3319">
        <v>1115</v>
      </c>
      <c r="G3319" t="s">
        <v>8219</v>
      </c>
      <c r="H3319">
        <v>1465347424</v>
      </c>
      <c r="I3319" s="9">
        <f t="shared" si="204"/>
        <v>42529.039629629624</v>
      </c>
      <c r="J3319">
        <v>1462755424</v>
      </c>
      <c r="K3319" s="9">
        <f t="shared" si="205"/>
        <v>42499.039629629624</v>
      </c>
      <c r="L3319" t="b">
        <v>0</v>
      </c>
      <c r="M3319">
        <v>18</v>
      </c>
      <c r="N3319" t="b">
        <v>1</v>
      </c>
      <c r="O3319" t="s">
        <v>8271</v>
      </c>
      <c r="P3319" s="5">
        <f t="shared" si="206"/>
        <v>106.19047619047619</v>
      </c>
      <c r="Q3319" s="13" t="s">
        <v>8246</v>
      </c>
      <c r="R3319" s="15">
        <f t="shared" si="207"/>
        <v>61.944444444444443</v>
      </c>
      <c r="S3319" t="s">
        <v>8317</v>
      </c>
      <c r="T3319" t="s">
        <v>8318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13" t="s">
        <v>8229</v>
      </c>
      <c r="E3320">
        <v>2000</v>
      </c>
      <c r="F3320">
        <v>2512</v>
      </c>
      <c r="G3320" t="s">
        <v>8219</v>
      </c>
      <c r="H3320">
        <v>1460341800</v>
      </c>
      <c r="I3320" s="9">
        <f t="shared" si="204"/>
        <v>42471.104166666672</v>
      </c>
      <c r="J3320">
        <v>1456902893</v>
      </c>
      <c r="K3320" s="9">
        <f t="shared" si="205"/>
        <v>42431.302002314813</v>
      </c>
      <c r="L3320" t="b">
        <v>0</v>
      </c>
      <c r="M3320">
        <v>32</v>
      </c>
      <c r="N3320" t="b">
        <v>1</v>
      </c>
      <c r="O3320" t="s">
        <v>8271</v>
      </c>
      <c r="P3320" s="5">
        <f t="shared" si="206"/>
        <v>125.6</v>
      </c>
      <c r="Q3320" s="13" t="s">
        <v>8251</v>
      </c>
      <c r="R3320" s="15">
        <f t="shared" si="207"/>
        <v>78.5</v>
      </c>
      <c r="S3320" t="s">
        <v>8317</v>
      </c>
      <c r="T3320" t="s">
        <v>8318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13" t="s">
        <v>8225</v>
      </c>
      <c r="E3321">
        <v>500</v>
      </c>
      <c r="F3321">
        <v>540</v>
      </c>
      <c r="G3321" t="s">
        <v>8219</v>
      </c>
      <c r="H3321">
        <v>1422712986</v>
      </c>
      <c r="I3321" s="9">
        <f t="shared" si="204"/>
        <v>42035.585486111115</v>
      </c>
      <c r="J3321">
        <v>1418824986</v>
      </c>
      <c r="K3321" s="9">
        <f t="shared" si="205"/>
        <v>41990.585486111115</v>
      </c>
      <c r="L3321" t="b">
        <v>0</v>
      </c>
      <c r="M3321">
        <v>16</v>
      </c>
      <c r="N3321" t="b">
        <v>1</v>
      </c>
      <c r="O3321" t="s">
        <v>8271</v>
      </c>
      <c r="P3321" s="5">
        <f t="shared" si="206"/>
        <v>108</v>
      </c>
      <c r="Q3321" s="13" t="s">
        <v>8247</v>
      </c>
      <c r="R3321" s="15">
        <f t="shared" si="207"/>
        <v>33.75</v>
      </c>
      <c r="S3321" t="s">
        <v>8317</v>
      </c>
      <c r="T3321" t="s">
        <v>8318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13" t="s">
        <v>8224</v>
      </c>
      <c r="E3322">
        <v>2500</v>
      </c>
      <c r="F3322">
        <v>2525</v>
      </c>
      <c r="G3322" t="s">
        <v>8219</v>
      </c>
      <c r="H3322">
        <v>1466557557</v>
      </c>
      <c r="I3322" s="9">
        <f t="shared" si="204"/>
        <v>42543.045798611114</v>
      </c>
      <c r="J3322">
        <v>1463965557</v>
      </c>
      <c r="K3322" s="9">
        <f t="shared" si="205"/>
        <v>42513.045798611114</v>
      </c>
      <c r="L3322" t="b">
        <v>0</v>
      </c>
      <c r="M3322">
        <v>38</v>
      </c>
      <c r="N3322" t="b">
        <v>1</v>
      </c>
      <c r="O3322" t="s">
        <v>8271</v>
      </c>
      <c r="P3322" s="5">
        <f t="shared" si="206"/>
        <v>101</v>
      </c>
      <c r="Q3322" s="13" t="s">
        <v>8246</v>
      </c>
      <c r="R3322" s="15">
        <f t="shared" si="207"/>
        <v>66.44736842105263</v>
      </c>
      <c r="S3322" t="s">
        <v>8317</v>
      </c>
      <c r="T3322" t="s">
        <v>8318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13" t="s">
        <v>8224</v>
      </c>
      <c r="E3323">
        <v>500</v>
      </c>
      <c r="F3323">
        <v>537</v>
      </c>
      <c r="G3323" t="s">
        <v>8219</v>
      </c>
      <c r="H3323">
        <v>1413431940</v>
      </c>
      <c r="I3323" s="9">
        <f t="shared" si="204"/>
        <v>41928.165972222225</v>
      </c>
      <c r="J3323">
        <v>1412216665</v>
      </c>
      <c r="K3323" s="9">
        <f t="shared" si="205"/>
        <v>41914.100289351853</v>
      </c>
      <c r="L3323" t="b">
        <v>0</v>
      </c>
      <c r="M3323">
        <v>15</v>
      </c>
      <c r="N3323" t="b">
        <v>1</v>
      </c>
      <c r="O3323" t="s">
        <v>8271</v>
      </c>
      <c r="P3323" s="5">
        <f t="shared" si="206"/>
        <v>107.4</v>
      </c>
      <c r="Q3323" s="13" t="s">
        <v>8246</v>
      </c>
      <c r="R3323" s="15">
        <f t="shared" si="207"/>
        <v>35.799999999999997</v>
      </c>
      <c r="S3323" t="s">
        <v>8317</v>
      </c>
      <c r="T3323" t="s">
        <v>8318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13" t="s">
        <v>8224</v>
      </c>
      <c r="E3324">
        <v>3300</v>
      </c>
      <c r="F3324">
        <v>3350</v>
      </c>
      <c r="G3324" t="s">
        <v>8219</v>
      </c>
      <c r="H3324">
        <v>1466567700</v>
      </c>
      <c r="I3324" s="9">
        <f t="shared" si="204"/>
        <v>42543.163194444445</v>
      </c>
      <c r="J3324">
        <v>1464653696</v>
      </c>
      <c r="K3324" s="9">
        <f t="shared" si="205"/>
        <v>42521.010370370372</v>
      </c>
      <c r="L3324" t="b">
        <v>0</v>
      </c>
      <c r="M3324">
        <v>23</v>
      </c>
      <c r="N3324" t="b">
        <v>1</v>
      </c>
      <c r="O3324" t="s">
        <v>8271</v>
      </c>
      <c r="P3324" s="5">
        <f t="shared" si="206"/>
        <v>101.51515151515152</v>
      </c>
      <c r="Q3324" s="13" t="s">
        <v>8246</v>
      </c>
      <c r="R3324" s="15">
        <f t="shared" si="207"/>
        <v>145.65217391304347</v>
      </c>
      <c r="S3324" t="s">
        <v>8317</v>
      </c>
      <c r="T3324" t="s">
        <v>8318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13" t="s">
        <v>8225</v>
      </c>
      <c r="E3325">
        <v>1000</v>
      </c>
      <c r="F3325">
        <v>1259</v>
      </c>
      <c r="G3325" t="s">
        <v>8219</v>
      </c>
      <c r="H3325">
        <v>1474793208</v>
      </c>
      <c r="I3325" s="9">
        <f t="shared" si="204"/>
        <v>42638.36583333333</v>
      </c>
      <c r="J3325">
        <v>1472201208</v>
      </c>
      <c r="K3325" s="9">
        <f t="shared" si="205"/>
        <v>42608.36583333333</v>
      </c>
      <c r="L3325" t="b">
        <v>0</v>
      </c>
      <c r="M3325">
        <v>49</v>
      </c>
      <c r="N3325" t="b">
        <v>1</v>
      </c>
      <c r="O3325" t="s">
        <v>8271</v>
      </c>
      <c r="P3325" s="5">
        <f t="shared" si="206"/>
        <v>125.89999999999999</v>
      </c>
      <c r="Q3325" s="13" t="s">
        <v>8247</v>
      </c>
      <c r="R3325" s="15">
        <f t="shared" si="207"/>
        <v>25.693877551020407</v>
      </c>
      <c r="S3325" t="s">
        <v>8317</v>
      </c>
      <c r="T3325" t="s">
        <v>8318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13" t="s">
        <v>8241</v>
      </c>
      <c r="E3326">
        <v>1500</v>
      </c>
      <c r="F3326">
        <v>1525</v>
      </c>
      <c r="G3326" t="s">
        <v>8219</v>
      </c>
      <c r="H3326">
        <v>1465135190</v>
      </c>
      <c r="I3326" s="9">
        <f t="shared" si="204"/>
        <v>42526.58321759259</v>
      </c>
      <c r="J3326">
        <v>1463925590</v>
      </c>
      <c r="K3326" s="9">
        <f t="shared" si="205"/>
        <v>42512.58321759259</v>
      </c>
      <c r="L3326" t="b">
        <v>0</v>
      </c>
      <c r="M3326">
        <v>10</v>
      </c>
      <c r="N3326" t="b">
        <v>1</v>
      </c>
      <c r="O3326" t="s">
        <v>8271</v>
      </c>
      <c r="P3326" s="5">
        <f t="shared" si="206"/>
        <v>101.66666666666666</v>
      </c>
      <c r="Q3326" s="13" t="s">
        <v>8249</v>
      </c>
      <c r="R3326" s="15">
        <f t="shared" si="207"/>
        <v>152.5</v>
      </c>
      <c r="S3326" t="s">
        <v>8317</v>
      </c>
      <c r="T3326" t="s">
        <v>8318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13" t="s">
        <v>8225</v>
      </c>
      <c r="E3327">
        <v>400</v>
      </c>
      <c r="F3327">
        <v>450</v>
      </c>
      <c r="G3327" t="s">
        <v>8219</v>
      </c>
      <c r="H3327">
        <v>1428256277</v>
      </c>
      <c r="I3327" s="9">
        <f t="shared" si="204"/>
        <v>42099.743946759263</v>
      </c>
      <c r="J3327">
        <v>1425235877</v>
      </c>
      <c r="K3327" s="9">
        <f t="shared" si="205"/>
        <v>42064.785613425927</v>
      </c>
      <c r="L3327" t="b">
        <v>0</v>
      </c>
      <c r="M3327">
        <v>15</v>
      </c>
      <c r="N3327" t="b">
        <v>1</v>
      </c>
      <c r="O3327" t="s">
        <v>8271</v>
      </c>
      <c r="P3327" s="5">
        <f t="shared" si="206"/>
        <v>112.5</v>
      </c>
      <c r="Q3327" s="13" t="s">
        <v>8247</v>
      </c>
      <c r="R3327" s="15">
        <f t="shared" si="207"/>
        <v>30</v>
      </c>
      <c r="S3327" t="s">
        <v>8317</v>
      </c>
      <c r="T3327" t="s">
        <v>8318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13" t="s">
        <v>8224</v>
      </c>
      <c r="E3328">
        <v>8000</v>
      </c>
      <c r="F3328">
        <v>8110</v>
      </c>
      <c r="G3328" t="s">
        <v>8219</v>
      </c>
      <c r="H3328">
        <v>1425830905</v>
      </c>
      <c r="I3328" s="9">
        <f t="shared" si="204"/>
        <v>42071.67251157407</v>
      </c>
      <c r="J3328">
        <v>1423242505</v>
      </c>
      <c r="K3328" s="9">
        <f t="shared" si="205"/>
        <v>42041.714178240742</v>
      </c>
      <c r="L3328" t="b">
        <v>0</v>
      </c>
      <c r="M3328">
        <v>57</v>
      </c>
      <c r="N3328" t="b">
        <v>1</v>
      </c>
      <c r="O3328" t="s">
        <v>8271</v>
      </c>
      <c r="P3328" s="5">
        <f t="shared" si="206"/>
        <v>101.375</v>
      </c>
      <c r="Q3328" s="13" t="s">
        <v>8246</v>
      </c>
      <c r="R3328" s="15">
        <f t="shared" si="207"/>
        <v>142.28070175438597</v>
      </c>
      <c r="S3328" t="s">
        <v>8317</v>
      </c>
      <c r="T3328" t="s">
        <v>8318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13" t="s">
        <v>8225</v>
      </c>
      <c r="E3329">
        <v>800</v>
      </c>
      <c r="F3329">
        <v>810</v>
      </c>
      <c r="G3329" t="s">
        <v>8219</v>
      </c>
      <c r="H3329">
        <v>1462697966</v>
      </c>
      <c r="I3329" s="9">
        <f t="shared" si="204"/>
        <v>42498.374606481477</v>
      </c>
      <c r="J3329">
        <v>1460105966</v>
      </c>
      <c r="K3329" s="9">
        <f t="shared" si="205"/>
        <v>42468.374606481477</v>
      </c>
      <c r="L3329" t="b">
        <v>0</v>
      </c>
      <c r="M3329">
        <v>33</v>
      </c>
      <c r="N3329" t="b">
        <v>1</v>
      </c>
      <c r="O3329" t="s">
        <v>8271</v>
      </c>
      <c r="P3329" s="5">
        <f t="shared" si="206"/>
        <v>101.25</v>
      </c>
      <c r="Q3329" s="13" t="s">
        <v>8247</v>
      </c>
      <c r="R3329" s="15">
        <f t="shared" si="207"/>
        <v>24.545454545454547</v>
      </c>
      <c r="S3329" t="s">
        <v>8317</v>
      </c>
      <c r="T3329" t="s">
        <v>8318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13" t="s">
        <v>8224</v>
      </c>
      <c r="E3330">
        <v>1800</v>
      </c>
      <c r="F3330">
        <v>2635</v>
      </c>
      <c r="G3330" t="s">
        <v>8219</v>
      </c>
      <c r="H3330">
        <v>1404522000</v>
      </c>
      <c r="I3330" s="9">
        <f t="shared" ref="I3330:I3393" si="208">(((H3330/60)/60)/24)+DATE(1970,1,1)</f>
        <v>41825.041666666664</v>
      </c>
      <c r="J3330">
        <v>1404308883</v>
      </c>
      <c r="K3330" s="9">
        <f t="shared" ref="K3330:K3393" si="209">(((J3330/60)/60)/24)+DATE(1970,1,1)</f>
        <v>41822.57503472222</v>
      </c>
      <c r="L3330" t="b">
        <v>0</v>
      </c>
      <c r="M3330">
        <v>9</v>
      </c>
      <c r="N3330" t="b">
        <v>1</v>
      </c>
      <c r="O3330" t="s">
        <v>8271</v>
      </c>
      <c r="P3330" s="5">
        <f t="shared" ref="P3330:P3393" si="210">F3330/E3330*100</f>
        <v>146.38888888888889</v>
      </c>
      <c r="Q3330" s="13" t="s">
        <v>8246</v>
      </c>
      <c r="R3330" s="15">
        <f t="shared" ref="R3330:R3393" si="211">IF(M3330&gt;0,F3330/M3330,"0")</f>
        <v>292.77777777777777</v>
      </c>
      <c r="S3330" t="s">
        <v>8317</v>
      </c>
      <c r="T3330" t="s">
        <v>8318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13" t="s">
        <v>8225</v>
      </c>
      <c r="E3331">
        <v>1000</v>
      </c>
      <c r="F3331">
        <v>1168</v>
      </c>
      <c r="G3331" t="s">
        <v>8219</v>
      </c>
      <c r="H3331">
        <v>1406502000</v>
      </c>
      <c r="I3331" s="9">
        <f t="shared" si="208"/>
        <v>41847.958333333336</v>
      </c>
      <c r="J3331">
        <v>1405583108</v>
      </c>
      <c r="K3331" s="9">
        <f t="shared" si="209"/>
        <v>41837.323009259257</v>
      </c>
      <c r="L3331" t="b">
        <v>0</v>
      </c>
      <c r="M3331">
        <v>26</v>
      </c>
      <c r="N3331" t="b">
        <v>1</v>
      </c>
      <c r="O3331" t="s">
        <v>8271</v>
      </c>
      <c r="P3331" s="5">
        <f t="shared" si="210"/>
        <v>116.8</v>
      </c>
      <c r="Q3331" s="13" t="s">
        <v>8247</v>
      </c>
      <c r="R3331" s="15">
        <f t="shared" si="211"/>
        <v>44.92307692307692</v>
      </c>
      <c r="S3331" t="s">
        <v>8317</v>
      </c>
      <c r="T3331" t="s">
        <v>8318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13" t="s">
        <v>8225</v>
      </c>
      <c r="E3332">
        <v>1500</v>
      </c>
      <c r="F3332">
        <v>1594</v>
      </c>
      <c r="G3332" t="s">
        <v>8219</v>
      </c>
      <c r="H3332">
        <v>1427919468</v>
      </c>
      <c r="I3332" s="9">
        <f t="shared" si="208"/>
        <v>42095.845694444448</v>
      </c>
      <c r="J3332">
        <v>1425331068</v>
      </c>
      <c r="K3332" s="9">
        <f t="shared" si="209"/>
        <v>42065.887361111112</v>
      </c>
      <c r="L3332" t="b">
        <v>0</v>
      </c>
      <c r="M3332">
        <v>69</v>
      </c>
      <c r="N3332" t="b">
        <v>1</v>
      </c>
      <c r="O3332" t="s">
        <v>8271</v>
      </c>
      <c r="P3332" s="5">
        <f t="shared" si="210"/>
        <v>106.26666666666667</v>
      </c>
      <c r="Q3332" s="13" t="s">
        <v>8247</v>
      </c>
      <c r="R3332" s="15">
        <f t="shared" si="211"/>
        <v>23.10144927536232</v>
      </c>
      <c r="S3332" t="s">
        <v>8317</v>
      </c>
      <c r="T3332" t="s">
        <v>8318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13" t="s">
        <v>8224</v>
      </c>
      <c r="E3333">
        <v>5000</v>
      </c>
      <c r="F3333">
        <v>5226</v>
      </c>
      <c r="G3333" t="s">
        <v>8219</v>
      </c>
      <c r="H3333">
        <v>1444149886</v>
      </c>
      <c r="I3333" s="9">
        <f t="shared" si="208"/>
        <v>42283.697754629626</v>
      </c>
      <c r="J3333">
        <v>1441125886</v>
      </c>
      <c r="K3333" s="9">
        <f t="shared" si="209"/>
        <v>42248.697754629626</v>
      </c>
      <c r="L3333" t="b">
        <v>0</v>
      </c>
      <c r="M3333">
        <v>65</v>
      </c>
      <c r="N3333" t="b">
        <v>1</v>
      </c>
      <c r="O3333" t="s">
        <v>8271</v>
      </c>
      <c r="P3333" s="5">
        <f t="shared" si="210"/>
        <v>104.52</v>
      </c>
      <c r="Q3333" s="13" t="s">
        <v>8246</v>
      </c>
      <c r="R3333" s="15">
        <f t="shared" si="211"/>
        <v>80.400000000000006</v>
      </c>
      <c r="S3333" t="s">
        <v>8317</v>
      </c>
      <c r="T3333" t="s">
        <v>8318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13" t="s">
        <v>8224</v>
      </c>
      <c r="E3334">
        <v>6000</v>
      </c>
      <c r="F3334">
        <v>6000</v>
      </c>
      <c r="G3334" t="s">
        <v>8219</v>
      </c>
      <c r="H3334">
        <v>1405802330</v>
      </c>
      <c r="I3334" s="9">
        <f t="shared" si="208"/>
        <v>41839.860300925924</v>
      </c>
      <c r="J3334">
        <v>1403210330</v>
      </c>
      <c r="K3334" s="9">
        <f t="shared" si="209"/>
        <v>41809.860300925924</v>
      </c>
      <c r="L3334" t="b">
        <v>0</v>
      </c>
      <c r="M3334">
        <v>83</v>
      </c>
      <c r="N3334" t="b">
        <v>1</v>
      </c>
      <c r="O3334" t="s">
        <v>8271</v>
      </c>
      <c r="P3334" s="5">
        <f t="shared" si="210"/>
        <v>100</v>
      </c>
      <c r="Q3334" s="13" t="s">
        <v>8246</v>
      </c>
      <c r="R3334" s="15">
        <f t="shared" si="211"/>
        <v>72.289156626506028</v>
      </c>
      <c r="S3334" t="s">
        <v>8317</v>
      </c>
      <c r="T3334" t="s">
        <v>8318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13" t="s">
        <v>8224</v>
      </c>
      <c r="E3335">
        <v>3500</v>
      </c>
      <c r="F3335">
        <v>3660</v>
      </c>
      <c r="G3335" t="s">
        <v>8219</v>
      </c>
      <c r="H3335">
        <v>1434384880</v>
      </c>
      <c r="I3335" s="9">
        <f t="shared" si="208"/>
        <v>42170.676851851851</v>
      </c>
      <c r="J3335">
        <v>1432484080</v>
      </c>
      <c r="K3335" s="9">
        <f t="shared" si="209"/>
        <v>42148.676851851851</v>
      </c>
      <c r="L3335" t="b">
        <v>0</v>
      </c>
      <c r="M3335">
        <v>111</v>
      </c>
      <c r="N3335" t="b">
        <v>1</v>
      </c>
      <c r="O3335" t="s">
        <v>8271</v>
      </c>
      <c r="P3335" s="5">
        <f t="shared" si="210"/>
        <v>104.57142857142858</v>
      </c>
      <c r="Q3335" s="13" t="s">
        <v>8246</v>
      </c>
      <c r="R3335" s="15">
        <f t="shared" si="211"/>
        <v>32.972972972972975</v>
      </c>
      <c r="S3335" t="s">
        <v>8317</v>
      </c>
      <c r="T3335" t="s">
        <v>8318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13" t="s">
        <v>8224</v>
      </c>
      <c r="E3336">
        <v>3871</v>
      </c>
      <c r="F3336">
        <v>5366</v>
      </c>
      <c r="G3336" t="s">
        <v>8219</v>
      </c>
      <c r="H3336">
        <v>1438259422</v>
      </c>
      <c r="I3336" s="9">
        <f t="shared" si="208"/>
        <v>42215.521087962959</v>
      </c>
      <c r="J3336">
        <v>1435667422</v>
      </c>
      <c r="K3336" s="9">
        <f t="shared" si="209"/>
        <v>42185.521087962959</v>
      </c>
      <c r="L3336" t="b">
        <v>0</v>
      </c>
      <c r="M3336">
        <v>46</v>
      </c>
      <c r="N3336" t="b">
        <v>1</v>
      </c>
      <c r="O3336" t="s">
        <v>8271</v>
      </c>
      <c r="P3336" s="5">
        <f t="shared" si="210"/>
        <v>138.62051149573753</v>
      </c>
      <c r="Q3336" s="13" t="s">
        <v>8246</v>
      </c>
      <c r="R3336" s="15">
        <f t="shared" si="211"/>
        <v>116.65217391304348</v>
      </c>
      <c r="S3336" t="s">
        <v>8317</v>
      </c>
      <c r="T3336" t="s">
        <v>8318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13" t="s">
        <v>8225</v>
      </c>
      <c r="E3337">
        <v>5000</v>
      </c>
      <c r="F3337">
        <v>5016</v>
      </c>
      <c r="G3337" t="s">
        <v>8219</v>
      </c>
      <c r="H3337">
        <v>1407106800</v>
      </c>
      <c r="I3337" s="9">
        <f t="shared" si="208"/>
        <v>41854.958333333336</v>
      </c>
      <c r="J3337">
        <v>1404749446</v>
      </c>
      <c r="K3337" s="9">
        <f t="shared" si="209"/>
        <v>41827.674143518518</v>
      </c>
      <c r="L3337" t="b">
        <v>0</v>
      </c>
      <c r="M3337">
        <v>63</v>
      </c>
      <c r="N3337" t="b">
        <v>1</v>
      </c>
      <c r="O3337" t="s">
        <v>8271</v>
      </c>
      <c r="P3337" s="5">
        <f t="shared" si="210"/>
        <v>100.32000000000001</v>
      </c>
      <c r="Q3337" s="13" t="s">
        <v>8247</v>
      </c>
      <c r="R3337" s="15">
        <f t="shared" si="211"/>
        <v>79.61904761904762</v>
      </c>
      <c r="S3337" t="s">
        <v>8317</v>
      </c>
      <c r="T3337" t="s">
        <v>8318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13" t="s">
        <v>8225</v>
      </c>
      <c r="E3338">
        <v>250</v>
      </c>
      <c r="F3338">
        <v>250</v>
      </c>
      <c r="G3338" t="s">
        <v>8219</v>
      </c>
      <c r="H3338">
        <v>1459845246</v>
      </c>
      <c r="I3338" s="9">
        <f t="shared" si="208"/>
        <v>42465.35701388889</v>
      </c>
      <c r="J3338">
        <v>1457429646</v>
      </c>
      <c r="K3338" s="9">
        <f t="shared" si="209"/>
        <v>42437.398680555561</v>
      </c>
      <c r="L3338" t="b">
        <v>0</v>
      </c>
      <c r="M3338">
        <v>9</v>
      </c>
      <c r="N3338" t="b">
        <v>1</v>
      </c>
      <c r="O3338" t="s">
        <v>8271</v>
      </c>
      <c r="P3338" s="5">
        <f t="shared" si="210"/>
        <v>100</v>
      </c>
      <c r="Q3338" s="13" t="s">
        <v>8247</v>
      </c>
      <c r="R3338" s="15">
        <f t="shared" si="211"/>
        <v>27.777777777777779</v>
      </c>
      <c r="S3338" t="s">
        <v>8317</v>
      </c>
      <c r="T3338" t="s">
        <v>8318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13" t="s">
        <v>8225</v>
      </c>
      <c r="E3339">
        <v>2500</v>
      </c>
      <c r="F3339">
        <v>2755</v>
      </c>
      <c r="G3339" t="s">
        <v>8219</v>
      </c>
      <c r="H3339">
        <v>1412974800</v>
      </c>
      <c r="I3339" s="9">
        <f t="shared" si="208"/>
        <v>41922.875</v>
      </c>
      <c r="J3339">
        <v>1411109167</v>
      </c>
      <c r="K3339" s="9">
        <f t="shared" si="209"/>
        <v>41901.282025462962</v>
      </c>
      <c r="L3339" t="b">
        <v>0</v>
      </c>
      <c r="M3339">
        <v>34</v>
      </c>
      <c r="N3339" t="b">
        <v>1</v>
      </c>
      <c r="O3339" t="s">
        <v>8271</v>
      </c>
      <c r="P3339" s="5">
        <f t="shared" si="210"/>
        <v>110.2</v>
      </c>
      <c r="Q3339" s="13" t="s">
        <v>8247</v>
      </c>
      <c r="R3339" s="15">
        <f t="shared" si="211"/>
        <v>81.029411764705884</v>
      </c>
      <c r="S3339" t="s">
        <v>8317</v>
      </c>
      <c r="T3339" t="s">
        <v>8318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13" t="s">
        <v>8224</v>
      </c>
      <c r="E3340">
        <v>15000</v>
      </c>
      <c r="F3340">
        <v>15327</v>
      </c>
      <c r="G3340" t="s">
        <v>8219</v>
      </c>
      <c r="H3340">
        <v>1487944080</v>
      </c>
      <c r="I3340" s="9">
        <f t="shared" si="208"/>
        <v>42790.574999999997</v>
      </c>
      <c r="J3340">
        <v>1486129680</v>
      </c>
      <c r="K3340" s="9">
        <f t="shared" si="209"/>
        <v>42769.574999999997</v>
      </c>
      <c r="L3340" t="b">
        <v>0</v>
      </c>
      <c r="M3340">
        <v>112</v>
      </c>
      <c r="N3340" t="b">
        <v>1</v>
      </c>
      <c r="O3340" t="s">
        <v>8271</v>
      </c>
      <c r="P3340" s="5">
        <f t="shared" si="210"/>
        <v>102.18</v>
      </c>
      <c r="Q3340" s="13" t="s">
        <v>8246</v>
      </c>
      <c r="R3340" s="15">
        <f t="shared" si="211"/>
        <v>136.84821428571428</v>
      </c>
      <c r="S3340" t="s">
        <v>8317</v>
      </c>
      <c r="T3340" t="s">
        <v>8318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13" t="s">
        <v>8224</v>
      </c>
      <c r="E3341">
        <v>8000</v>
      </c>
      <c r="F3341">
        <v>8348</v>
      </c>
      <c r="G3341" t="s">
        <v>8219</v>
      </c>
      <c r="H3341">
        <v>1469721518</v>
      </c>
      <c r="I3341" s="9">
        <f t="shared" si="208"/>
        <v>42579.665717592594</v>
      </c>
      <c r="J3341">
        <v>1467129518</v>
      </c>
      <c r="K3341" s="9">
        <f t="shared" si="209"/>
        <v>42549.665717592594</v>
      </c>
      <c r="L3341" t="b">
        <v>0</v>
      </c>
      <c r="M3341">
        <v>47</v>
      </c>
      <c r="N3341" t="b">
        <v>1</v>
      </c>
      <c r="O3341" t="s">
        <v>8271</v>
      </c>
      <c r="P3341" s="5">
        <f t="shared" si="210"/>
        <v>104.35000000000001</v>
      </c>
      <c r="Q3341" s="13" t="s">
        <v>8246</v>
      </c>
      <c r="R3341" s="15">
        <f t="shared" si="211"/>
        <v>177.61702127659575</v>
      </c>
      <c r="S3341" t="s">
        <v>8317</v>
      </c>
      <c r="T3341" t="s">
        <v>8318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13" t="s">
        <v>8224</v>
      </c>
      <c r="E3342">
        <v>3000</v>
      </c>
      <c r="F3342">
        <v>4145</v>
      </c>
      <c r="G3342" t="s">
        <v>8219</v>
      </c>
      <c r="H3342">
        <v>1481066554</v>
      </c>
      <c r="I3342" s="9">
        <f t="shared" si="208"/>
        <v>42710.974004629628</v>
      </c>
      <c r="J3342">
        <v>1478906554</v>
      </c>
      <c r="K3342" s="9">
        <f t="shared" si="209"/>
        <v>42685.974004629628</v>
      </c>
      <c r="L3342" t="b">
        <v>0</v>
      </c>
      <c r="M3342">
        <v>38</v>
      </c>
      <c r="N3342" t="b">
        <v>1</v>
      </c>
      <c r="O3342" t="s">
        <v>8271</v>
      </c>
      <c r="P3342" s="5">
        <f t="shared" si="210"/>
        <v>138.16666666666666</v>
      </c>
      <c r="Q3342" s="13" t="s">
        <v>8246</v>
      </c>
      <c r="R3342" s="15">
        <f t="shared" si="211"/>
        <v>109.07894736842105</v>
      </c>
      <c r="S3342" t="s">
        <v>8317</v>
      </c>
      <c r="T3342" t="s">
        <v>8318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13" t="s">
        <v>8225</v>
      </c>
      <c r="E3343">
        <v>3350</v>
      </c>
      <c r="F3343">
        <v>3350</v>
      </c>
      <c r="G3343" t="s">
        <v>8219</v>
      </c>
      <c r="H3343">
        <v>1465750800</v>
      </c>
      <c r="I3343" s="9">
        <f t="shared" si="208"/>
        <v>42533.708333333328</v>
      </c>
      <c r="J3343">
        <v>1463771421</v>
      </c>
      <c r="K3343" s="9">
        <f t="shared" si="209"/>
        <v>42510.798854166671</v>
      </c>
      <c r="L3343" t="b">
        <v>0</v>
      </c>
      <c r="M3343">
        <v>28</v>
      </c>
      <c r="N3343" t="b">
        <v>1</v>
      </c>
      <c r="O3343" t="s">
        <v>8271</v>
      </c>
      <c r="P3343" s="5">
        <f t="shared" si="210"/>
        <v>100</v>
      </c>
      <c r="Q3343" s="13" t="s">
        <v>8247</v>
      </c>
      <c r="R3343" s="15">
        <f t="shared" si="211"/>
        <v>119.64285714285714</v>
      </c>
      <c r="S3343" t="s">
        <v>8317</v>
      </c>
      <c r="T3343" t="s">
        <v>8318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13" t="s">
        <v>8224</v>
      </c>
      <c r="E3344">
        <v>6000</v>
      </c>
      <c r="F3344">
        <v>6100</v>
      </c>
      <c r="G3344" t="s">
        <v>8219</v>
      </c>
      <c r="H3344">
        <v>1427864340</v>
      </c>
      <c r="I3344" s="9">
        <f t="shared" si="208"/>
        <v>42095.207638888889</v>
      </c>
      <c r="J3344">
        <v>1425020810</v>
      </c>
      <c r="K3344" s="9">
        <f t="shared" si="209"/>
        <v>42062.296412037031</v>
      </c>
      <c r="L3344" t="b">
        <v>0</v>
      </c>
      <c r="M3344">
        <v>78</v>
      </c>
      <c r="N3344" t="b">
        <v>1</v>
      </c>
      <c r="O3344" t="s">
        <v>8271</v>
      </c>
      <c r="P3344" s="5">
        <f t="shared" si="210"/>
        <v>101.66666666666666</v>
      </c>
      <c r="Q3344" s="13" t="s">
        <v>8246</v>
      </c>
      <c r="R3344" s="15">
        <f t="shared" si="211"/>
        <v>78.205128205128204</v>
      </c>
      <c r="S3344" t="s">
        <v>8317</v>
      </c>
      <c r="T3344" t="s">
        <v>8318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13" t="s">
        <v>8225</v>
      </c>
      <c r="E3345">
        <v>700</v>
      </c>
      <c r="F3345">
        <v>1200</v>
      </c>
      <c r="G3345" t="s">
        <v>8219</v>
      </c>
      <c r="H3345">
        <v>1460553480</v>
      </c>
      <c r="I3345" s="9">
        <f t="shared" si="208"/>
        <v>42473.554166666669</v>
      </c>
      <c r="J3345">
        <v>1458770384</v>
      </c>
      <c r="K3345" s="9">
        <f t="shared" si="209"/>
        <v>42452.916481481487</v>
      </c>
      <c r="L3345" t="b">
        <v>0</v>
      </c>
      <c r="M3345">
        <v>23</v>
      </c>
      <c r="N3345" t="b">
        <v>1</v>
      </c>
      <c r="O3345" t="s">
        <v>8271</v>
      </c>
      <c r="P3345" s="5">
        <f t="shared" si="210"/>
        <v>171.42857142857142</v>
      </c>
      <c r="Q3345" s="13" t="s">
        <v>8247</v>
      </c>
      <c r="R3345" s="15">
        <f t="shared" si="211"/>
        <v>52.173913043478258</v>
      </c>
      <c r="S3345" t="s">
        <v>8317</v>
      </c>
      <c r="T3345" t="s">
        <v>8318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13" t="s">
        <v>8224</v>
      </c>
      <c r="E3346">
        <v>4500</v>
      </c>
      <c r="F3346">
        <v>4565</v>
      </c>
      <c r="G3346" t="s">
        <v>8219</v>
      </c>
      <c r="H3346">
        <v>1409374093</v>
      </c>
      <c r="I3346" s="9">
        <f t="shared" si="208"/>
        <v>41881.200150462959</v>
      </c>
      <c r="J3346">
        <v>1406782093</v>
      </c>
      <c r="K3346" s="9">
        <f t="shared" si="209"/>
        <v>41851.200150462959</v>
      </c>
      <c r="L3346" t="b">
        <v>0</v>
      </c>
      <c r="M3346">
        <v>40</v>
      </c>
      <c r="N3346" t="b">
        <v>1</v>
      </c>
      <c r="O3346" t="s">
        <v>8271</v>
      </c>
      <c r="P3346" s="5">
        <f t="shared" si="210"/>
        <v>101.44444444444444</v>
      </c>
      <c r="Q3346" s="13" t="s">
        <v>8246</v>
      </c>
      <c r="R3346" s="15">
        <f t="shared" si="211"/>
        <v>114.125</v>
      </c>
      <c r="S3346" t="s">
        <v>8317</v>
      </c>
      <c r="T3346" t="s">
        <v>8318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13" t="s">
        <v>8224</v>
      </c>
      <c r="E3347">
        <v>500</v>
      </c>
      <c r="F3347">
        <v>650</v>
      </c>
      <c r="G3347" t="s">
        <v>8219</v>
      </c>
      <c r="H3347">
        <v>1429317420</v>
      </c>
      <c r="I3347" s="9">
        <f t="shared" si="208"/>
        <v>42112.025694444441</v>
      </c>
      <c r="J3347">
        <v>1424226768</v>
      </c>
      <c r="K3347" s="9">
        <f t="shared" si="209"/>
        <v>42053.106111111112</v>
      </c>
      <c r="L3347" t="b">
        <v>0</v>
      </c>
      <c r="M3347">
        <v>13</v>
      </c>
      <c r="N3347" t="b">
        <v>1</v>
      </c>
      <c r="O3347" t="s">
        <v>8271</v>
      </c>
      <c r="P3347" s="5">
        <f t="shared" si="210"/>
        <v>130</v>
      </c>
      <c r="Q3347" s="13" t="s">
        <v>8246</v>
      </c>
      <c r="R3347" s="15">
        <f t="shared" si="211"/>
        <v>50</v>
      </c>
      <c r="S3347" t="s">
        <v>8317</v>
      </c>
      <c r="T3347" t="s">
        <v>8318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13" t="s">
        <v>8224</v>
      </c>
      <c r="E3348">
        <v>1500</v>
      </c>
      <c r="F3348">
        <v>1650</v>
      </c>
      <c r="G3348" t="s">
        <v>8219</v>
      </c>
      <c r="H3348">
        <v>1424910910</v>
      </c>
      <c r="I3348" s="9">
        <f t="shared" si="208"/>
        <v>42061.024421296301</v>
      </c>
      <c r="J3348">
        <v>1424306110</v>
      </c>
      <c r="K3348" s="9">
        <f t="shared" si="209"/>
        <v>42054.024421296301</v>
      </c>
      <c r="L3348" t="b">
        <v>0</v>
      </c>
      <c r="M3348">
        <v>18</v>
      </c>
      <c r="N3348" t="b">
        <v>1</v>
      </c>
      <c r="O3348" t="s">
        <v>8271</v>
      </c>
      <c r="P3348" s="5">
        <f t="shared" si="210"/>
        <v>110.00000000000001</v>
      </c>
      <c r="Q3348" s="13" t="s">
        <v>8246</v>
      </c>
      <c r="R3348" s="15">
        <f t="shared" si="211"/>
        <v>91.666666666666671</v>
      </c>
      <c r="S3348" t="s">
        <v>8317</v>
      </c>
      <c r="T3348" t="s">
        <v>8318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13" t="s">
        <v>8225</v>
      </c>
      <c r="E3349">
        <v>2000</v>
      </c>
      <c r="F3349">
        <v>2389</v>
      </c>
      <c r="G3349" t="s">
        <v>8219</v>
      </c>
      <c r="H3349">
        <v>1462741200</v>
      </c>
      <c r="I3349" s="9">
        <f t="shared" si="208"/>
        <v>42498.875</v>
      </c>
      <c r="J3349">
        <v>1461503654</v>
      </c>
      <c r="K3349" s="9">
        <f t="shared" si="209"/>
        <v>42484.551550925928</v>
      </c>
      <c r="L3349" t="b">
        <v>0</v>
      </c>
      <c r="M3349">
        <v>22</v>
      </c>
      <c r="N3349" t="b">
        <v>1</v>
      </c>
      <c r="O3349" t="s">
        <v>8271</v>
      </c>
      <c r="P3349" s="5">
        <f t="shared" si="210"/>
        <v>119.44999999999999</v>
      </c>
      <c r="Q3349" s="13" t="s">
        <v>8247</v>
      </c>
      <c r="R3349" s="15">
        <f t="shared" si="211"/>
        <v>108.59090909090909</v>
      </c>
      <c r="S3349" t="s">
        <v>8317</v>
      </c>
      <c r="T3349" t="s">
        <v>8318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13" t="s">
        <v>8224</v>
      </c>
      <c r="E3350">
        <v>5500</v>
      </c>
      <c r="F3350">
        <v>5516</v>
      </c>
      <c r="G3350" t="s">
        <v>8219</v>
      </c>
      <c r="H3350">
        <v>1461988740</v>
      </c>
      <c r="I3350" s="9">
        <f t="shared" si="208"/>
        <v>42490.165972222225</v>
      </c>
      <c r="J3350">
        <v>1459949080</v>
      </c>
      <c r="K3350" s="9">
        <f t="shared" si="209"/>
        <v>42466.558796296296</v>
      </c>
      <c r="L3350" t="b">
        <v>0</v>
      </c>
      <c r="M3350">
        <v>79</v>
      </c>
      <c r="N3350" t="b">
        <v>1</v>
      </c>
      <c r="O3350" t="s">
        <v>8271</v>
      </c>
      <c r="P3350" s="5">
        <f t="shared" si="210"/>
        <v>100.2909090909091</v>
      </c>
      <c r="Q3350" s="13" t="s">
        <v>8246</v>
      </c>
      <c r="R3350" s="15">
        <f t="shared" si="211"/>
        <v>69.822784810126578</v>
      </c>
      <c r="S3350" t="s">
        <v>8317</v>
      </c>
      <c r="T3350" t="s">
        <v>8318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13" t="s">
        <v>8224</v>
      </c>
      <c r="E3351">
        <v>1000</v>
      </c>
      <c r="F3351">
        <v>1534</v>
      </c>
      <c r="G3351" t="s">
        <v>8219</v>
      </c>
      <c r="H3351">
        <v>1465837200</v>
      </c>
      <c r="I3351" s="9">
        <f t="shared" si="208"/>
        <v>42534.708333333328</v>
      </c>
      <c r="J3351">
        <v>1463971172</v>
      </c>
      <c r="K3351" s="9">
        <f t="shared" si="209"/>
        <v>42513.110787037032</v>
      </c>
      <c r="L3351" t="b">
        <v>0</v>
      </c>
      <c r="M3351">
        <v>14</v>
      </c>
      <c r="N3351" t="b">
        <v>1</v>
      </c>
      <c r="O3351" t="s">
        <v>8271</v>
      </c>
      <c r="P3351" s="5">
        <f t="shared" si="210"/>
        <v>153.4</v>
      </c>
      <c r="Q3351" s="13" t="s">
        <v>8246</v>
      </c>
      <c r="R3351" s="15">
        <f t="shared" si="211"/>
        <v>109.57142857142857</v>
      </c>
      <c r="S3351" t="s">
        <v>8317</v>
      </c>
      <c r="T3351" t="s">
        <v>8318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13" t="s">
        <v>8243</v>
      </c>
      <c r="E3352">
        <v>3500</v>
      </c>
      <c r="F3352">
        <v>3655</v>
      </c>
      <c r="G3352" t="s">
        <v>8219</v>
      </c>
      <c r="H3352">
        <v>1448838000</v>
      </c>
      <c r="I3352" s="9">
        <f t="shared" si="208"/>
        <v>42337.958333333328</v>
      </c>
      <c r="J3352">
        <v>1445791811</v>
      </c>
      <c r="K3352" s="9">
        <f t="shared" si="209"/>
        <v>42302.701516203699</v>
      </c>
      <c r="L3352" t="b">
        <v>0</v>
      </c>
      <c r="M3352">
        <v>51</v>
      </c>
      <c r="N3352" t="b">
        <v>1</v>
      </c>
      <c r="O3352" t="s">
        <v>8271</v>
      </c>
      <c r="P3352" s="5">
        <f t="shared" si="210"/>
        <v>104.42857142857143</v>
      </c>
      <c r="Q3352" s="13" t="s">
        <v>8249</v>
      </c>
      <c r="R3352" s="15">
        <f t="shared" si="211"/>
        <v>71.666666666666671</v>
      </c>
      <c r="S3352" t="s">
        <v>8317</v>
      </c>
      <c r="T3352" t="s">
        <v>8318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13" t="s">
        <v>8225</v>
      </c>
      <c r="E3353">
        <v>5000</v>
      </c>
      <c r="F3353">
        <v>5055</v>
      </c>
      <c r="G3353" t="s">
        <v>8219</v>
      </c>
      <c r="H3353">
        <v>1406113200</v>
      </c>
      <c r="I3353" s="9">
        <f t="shared" si="208"/>
        <v>41843.458333333336</v>
      </c>
      <c r="J3353">
        <v>1402910965</v>
      </c>
      <c r="K3353" s="9">
        <f t="shared" si="209"/>
        <v>41806.395428240743</v>
      </c>
      <c r="L3353" t="b">
        <v>0</v>
      </c>
      <c r="M3353">
        <v>54</v>
      </c>
      <c r="N3353" t="b">
        <v>1</v>
      </c>
      <c r="O3353" t="s">
        <v>8271</v>
      </c>
      <c r="P3353" s="5">
        <f t="shared" si="210"/>
        <v>101.1</v>
      </c>
      <c r="Q3353" s="13" t="s">
        <v>8247</v>
      </c>
      <c r="R3353" s="15">
        <f t="shared" si="211"/>
        <v>93.611111111111114</v>
      </c>
      <c r="S3353" t="s">
        <v>8317</v>
      </c>
      <c r="T3353" t="s">
        <v>8318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13" t="s">
        <v>8225</v>
      </c>
      <c r="E3354">
        <v>5000</v>
      </c>
      <c r="F3354">
        <v>5376</v>
      </c>
      <c r="G3354" t="s">
        <v>8219</v>
      </c>
      <c r="H3354">
        <v>1467414000</v>
      </c>
      <c r="I3354" s="9">
        <f t="shared" si="208"/>
        <v>42552.958333333328</v>
      </c>
      <c r="J3354">
        <v>1462492178</v>
      </c>
      <c r="K3354" s="9">
        <f t="shared" si="209"/>
        <v>42495.992800925931</v>
      </c>
      <c r="L3354" t="b">
        <v>0</v>
      </c>
      <c r="M3354">
        <v>70</v>
      </c>
      <c r="N3354" t="b">
        <v>1</v>
      </c>
      <c r="O3354" t="s">
        <v>8271</v>
      </c>
      <c r="P3354" s="5">
        <f t="shared" si="210"/>
        <v>107.52</v>
      </c>
      <c r="Q3354" s="13" t="s">
        <v>8247</v>
      </c>
      <c r="R3354" s="15">
        <f t="shared" si="211"/>
        <v>76.8</v>
      </c>
      <c r="S3354" t="s">
        <v>8317</v>
      </c>
      <c r="T3354" t="s">
        <v>8318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13" t="s">
        <v>8225</v>
      </c>
      <c r="E3355">
        <v>500</v>
      </c>
      <c r="F3355">
        <v>1575</v>
      </c>
      <c r="G3355" t="s">
        <v>8219</v>
      </c>
      <c r="H3355">
        <v>1462230000</v>
      </c>
      <c r="I3355" s="9">
        <f t="shared" si="208"/>
        <v>42492.958333333328</v>
      </c>
      <c r="J3355">
        <v>1461061350</v>
      </c>
      <c r="K3355" s="9">
        <f t="shared" si="209"/>
        <v>42479.432291666672</v>
      </c>
      <c r="L3355" t="b">
        <v>0</v>
      </c>
      <c r="M3355">
        <v>44</v>
      </c>
      <c r="N3355" t="b">
        <v>1</v>
      </c>
      <c r="O3355" t="s">
        <v>8271</v>
      </c>
      <c r="P3355" s="5">
        <f t="shared" si="210"/>
        <v>315</v>
      </c>
      <c r="Q3355" s="13" t="s">
        <v>8247</v>
      </c>
      <c r="R3355" s="15">
        <f t="shared" si="211"/>
        <v>35.795454545454547</v>
      </c>
      <c r="S3355" t="s">
        <v>8317</v>
      </c>
      <c r="T3355" t="s">
        <v>8318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13" t="s">
        <v>8224</v>
      </c>
      <c r="E3356">
        <v>3000</v>
      </c>
      <c r="F3356">
        <v>3058</v>
      </c>
      <c r="G3356" t="s">
        <v>8219</v>
      </c>
      <c r="H3356">
        <v>1446091260</v>
      </c>
      <c r="I3356" s="9">
        <f t="shared" si="208"/>
        <v>42306.167361111111</v>
      </c>
      <c r="J3356">
        <v>1443029206</v>
      </c>
      <c r="K3356" s="9">
        <f t="shared" si="209"/>
        <v>42270.7269212963</v>
      </c>
      <c r="L3356" t="b">
        <v>0</v>
      </c>
      <c r="M3356">
        <v>55</v>
      </c>
      <c r="N3356" t="b">
        <v>1</v>
      </c>
      <c r="O3356" t="s">
        <v>8271</v>
      </c>
      <c r="P3356" s="5">
        <f t="shared" si="210"/>
        <v>101.93333333333334</v>
      </c>
      <c r="Q3356" s="13" t="s">
        <v>8246</v>
      </c>
      <c r="R3356" s="15">
        <f t="shared" si="211"/>
        <v>55.6</v>
      </c>
      <c r="S3356" t="s">
        <v>8317</v>
      </c>
      <c r="T3356" t="s">
        <v>8318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13" t="s">
        <v>8225</v>
      </c>
      <c r="E3357">
        <v>1750</v>
      </c>
      <c r="F3357">
        <v>2210</v>
      </c>
      <c r="G3357" t="s">
        <v>8219</v>
      </c>
      <c r="H3357">
        <v>1462879020</v>
      </c>
      <c r="I3357" s="9">
        <f t="shared" si="208"/>
        <v>42500.470138888893</v>
      </c>
      <c r="J3357">
        <v>1461941527</v>
      </c>
      <c r="K3357" s="9">
        <f t="shared" si="209"/>
        <v>42489.619525462964</v>
      </c>
      <c r="L3357" t="b">
        <v>0</v>
      </c>
      <c r="M3357">
        <v>15</v>
      </c>
      <c r="N3357" t="b">
        <v>1</v>
      </c>
      <c r="O3357" t="s">
        <v>8271</v>
      </c>
      <c r="P3357" s="5">
        <f t="shared" si="210"/>
        <v>126.28571428571429</v>
      </c>
      <c r="Q3357" s="13" t="s">
        <v>8247</v>
      </c>
      <c r="R3357" s="15">
        <f t="shared" si="211"/>
        <v>147.33333333333334</v>
      </c>
      <c r="S3357" t="s">
        <v>8317</v>
      </c>
      <c r="T3357" t="s">
        <v>8318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13" t="s">
        <v>8225</v>
      </c>
      <c r="E3358">
        <v>1500</v>
      </c>
      <c r="F3358">
        <v>1521</v>
      </c>
      <c r="G3358" t="s">
        <v>8219</v>
      </c>
      <c r="H3358">
        <v>1468611272</v>
      </c>
      <c r="I3358" s="9">
        <f t="shared" si="208"/>
        <v>42566.815648148149</v>
      </c>
      <c r="J3358">
        <v>1466019272</v>
      </c>
      <c r="K3358" s="9">
        <f t="shared" si="209"/>
        <v>42536.815648148149</v>
      </c>
      <c r="L3358" t="b">
        <v>0</v>
      </c>
      <c r="M3358">
        <v>27</v>
      </c>
      <c r="N3358" t="b">
        <v>1</v>
      </c>
      <c r="O3358" t="s">
        <v>8271</v>
      </c>
      <c r="P3358" s="5">
        <f t="shared" si="210"/>
        <v>101.4</v>
      </c>
      <c r="Q3358" s="13" t="s">
        <v>8247</v>
      </c>
      <c r="R3358" s="15">
        <f t="shared" si="211"/>
        <v>56.333333333333336</v>
      </c>
      <c r="S3358" t="s">
        <v>8317</v>
      </c>
      <c r="T3358" t="s">
        <v>8318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13" t="s">
        <v>8225</v>
      </c>
      <c r="E3359">
        <v>2000</v>
      </c>
      <c r="F3359">
        <v>2020</v>
      </c>
      <c r="G3359" t="s">
        <v>8219</v>
      </c>
      <c r="H3359">
        <v>1406887310</v>
      </c>
      <c r="I3359" s="9">
        <f t="shared" si="208"/>
        <v>41852.417939814812</v>
      </c>
      <c r="J3359">
        <v>1404295310</v>
      </c>
      <c r="K3359" s="9">
        <f t="shared" si="209"/>
        <v>41822.417939814812</v>
      </c>
      <c r="L3359" t="b">
        <v>0</v>
      </c>
      <c r="M3359">
        <v>21</v>
      </c>
      <c r="N3359" t="b">
        <v>1</v>
      </c>
      <c r="O3359" t="s">
        <v>8271</v>
      </c>
      <c r="P3359" s="5">
        <f t="shared" si="210"/>
        <v>101</v>
      </c>
      <c r="Q3359" s="13" t="s">
        <v>8247</v>
      </c>
      <c r="R3359" s="15">
        <f t="shared" si="211"/>
        <v>96.19047619047619</v>
      </c>
      <c r="S3359" t="s">
        <v>8317</v>
      </c>
      <c r="T3359" t="s">
        <v>8318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13" t="s">
        <v>8224</v>
      </c>
      <c r="E3360">
        <v>10000</v>
      </c>
      <c r="F3360">
        <v>10299</v>
      </c>
      <c r="G3360" t="s">
        <v>8219</v>
      </c>
      <c r="H3360">
        <v>1416385679</v>
      </c>
      <c r="I3360" s="9">
        <f t="shared" si="208"/>
        <v>41962.352766203709</v>
      </c>
      <c r="J3360">
        <v>1413790079</v>
      </c>
      <c r="K3360" s="9">
        <f t="shared" si="209"/>
        <v>41932.311099537037</v>
      </c>
      <c r="L3360" t="b">
        <v>0</v>
      </c>
      <c r="M3360">
        <v>162</v>
      </c>
      <c r="N3360" t="b">
        <v>1</v>
      </c>
      <c r="O3360" t="s">
        <v>8271</v>
      </c>
      <c r="P3360" s="5">
        <f t="shared" si="210"/>
        <v>102.99000000000001</v>
      </c>
      <c r="Q3360" s="13" t="s">
        <v>8246</v>
      </c>
      <c r="R3360" s="15">
        <f t="shared" si="211"/>
        <v>63.574074074074076</v>
      </c>
      <c r="S3360" t="s">
        <v>8317</v>
      </c>
      <c r="T3360" t="s">
        <v>8318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13" t="s">
        <v>8224</v>
      </c>
      <c r="E3361">
        <v>4000</v>
      </c>
      <c r="F3361">
        <v>4250</v>
      </c>
      <c r="G3361" t="s">
        <v>8219</v>
      </c>
      <c r="H3361">
        <v>1487985734</v>
      </c>
      <c r="I3361" s="9">
        <f t="shared" si="208"/>
        <v>42791.057106481487</v>
      </c>
      <c r="J3361">
        <v>1484097734</v>
      </c>
      <c r="K3361" s="9">
        <f t="shared" si="209"/>
        <v>42746.057106481487</v>
      </c>
      <c r="L3361" t="b">
        <v>0</v>
      </c>
      <c r="M3361">
        <v>23</v>
      </c>
      <c r="N3361" t="b">
        <v>1</v>
      </c>
      <c r="O3361" t="s">
        <v>8271</v>
      </c>
      <c r="P3361" s="5">
        <f t="shared" si="210"/>
        <v>106.25</v>
      </c>
      <c r="Q3361" s="13" t="s">
        <v>8246</v>
      </c>
      <c r="R3361" s="15">
        <f t="shared" si="211"/>
        <v>184.78260869565219</v>
      </c>
      <c r="S3361" t="s">
        <v>8317</v>
      </c>
      <c r="T3361" t="s">
        <v>8318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13" t="s">
        <v>8244</v>
      </c>
      <c r="E3362">
        <v>9000</v>
      </c>
      <c r="F3362">
        <v>9124</v>
      </c>
      <c r="G3362" t="s">
        <v>8219</v>
      </c>
      <c r="H3362">
        <v>1481731140</v>
      </c>
      <c r="I3362" s="9">
        <f t="shared" si="208"/>
        <v>42718.665972222225</v>
      </c>
      <c r="J3362">
        <v>1479866343</v>
      </c>
      <c r="K3362" s="9">
        <f t="shared" si="209"/>
        <v>42697.082673611112</v>
      </c>
      <c r="L3362" t="b">
        <v>0</v>
      </c>
      <c r="M3362">
        <v>72</v>
      </c>
      <c r="N3362" t="b">
        <v>1</v>
      </c>
      <c r="O3362" t="s">
        <v>8271</v>
      </c>
      <c r="P3362" s="5">
        <f t="shared" si="210"/>
        <v>101.37777777777779</v>
      </c>
      <c r="Q3362" s="13" t="s">
        <v>8258</v>
      </c>
      <c r="R3362" s="15">
        <f t="shared" si="211"/>
        <v>126.72222222222223</v>
      </c>
      <c r="S3362" t="s">
        <v>8317</v>
      </c>
      <c r="T3362" t="s">
        <v>8318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13" t="s">
        <v>8224</v>
      </c>
      <c r="E3363">
        <v>5000</v>
      </c>
      <c r="F3363">
        <v>5673</v>
      </c>
      <c r="G3363" t="s">
        <v>8219</v>
      </c>
      <c r="H3363">
        <v>1409587140</v>
      </c>
      <c r="I3363" s="9">
        <f t="shared" si="208"/>
        <v>41883.665972222225</v>
      </c>
      <c r="J3363">
        <v>1408062990</v>
      </c>
      <c r="K3363" s="9">
        <f t="shared" si="209"/>
        <v>41866.025347222225</v>
      </c>
      <c r="L3363" t="b">
        <v>0</v>
      </c>
      <c r="M3363">
        <v>68</v>
      </c>
      <c r="N3363" t="b">
        <v>1</v>
      </c>
      <c r="O3363" t="s">
        <v>8271</v>
      </c>
      <c r="P3363" s="5">
        <f t="shared" si="210"/>
        <v>113.46000000000001</v>
      </c>
      <c r="Q3363" s="13" t="s">
        <v>8246</v>
      </c>
      <c r="R3363" s="15">
        <f t="shared" si="211"/>
        <v>83.42647058823529</v>
      </c>
      <c r="S3363" t="s">
        <v>8317</v>
      </c>
      <c r="T3363" t="s">
        <v>8318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13" t="s">
        <v>8224</v>
      </c>
      <c r="E3364">
        <v>500</v>
      </c>
      <c r="F3364">
        <v>1090</v>
      </c>
      <c r="G3364" t="s">
        <v>8219</v>
      </c>
      <c r="H3364">
        <v>1425704100</v>
      </c>
      <c r="I3364" s="9">
        <f t="shared" si="208"/>
        <v>42070.204861111109</v>
      </c>
      <c r="J3364">
        <v>1424484717</v>
      </c>
      <c r="K3364" s="9">
        <f t="shared" si="209"/>
        <v>42056.091631944444</v>
      </c>
      <c r="L3364" t="b">
        <v>0</v>
      </c>
      <c r="M3364">
        <v>20</v>
      </c>
      <c r="N3364" t="b">
        <v>1</v>
      </c>
      <c r="O3364" t="s">
        <v>8271</v>
      </c>
      <c r="P3364" s="5">
        <f t="shared" si="210"/>
        <v>218.00000000000003</v>
      </c>
      <c r="Q3364" s="13" t="s">
        <v>8246</v>
      </c>
      <c r="R3364" s="15">
        <f t="shared" si="211"/>
        <v>54.5</v>
      </c>
      <c r="S3364" t="s">
        <v>8317</v>
      </c>
      <c r="T3364" t="s">
        <v>8318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13" t="s">
        <v>8224</v>
      </c>
      <c r="E3365">
        <v>7750</v>
      </c>
      <c r="F3365">
        <v>7860</v>
      </c>
      <c r="G3365" t="s">
        <v>8219</v>
      </c>
      <c r="H3365">
        <v>1408464000</v>
      </c>
      <c r="I3365" s="9">
        <f t="shared" si="208"/>
        <v>41870.666666666664</v>
      </c>
      <c r="J3365">
        <v>1406831445</v>
      </c>
      <c r="K3365" s="9">
        <f t="shared" si="209"/>
        <v>41851.771354166667</v>
      </c>
      <c r="L3365" t="b">
        <v>0</v>
      </c>
      <c r="M3365">
        <v>26</v>
      </c>
      <c r="N3365" t="b">
        <v>1</v>
      </c>
      <c r="O3365" t="s">
        <v>8271</v>
      </c>
      <c r="P3365" s="5">
        <f t="shared" si="210"/>
        <v>101.41935483870968</v>
      </c>
      <c r="Q3365" s="13" t="s">
        <v>8246</v>
      </c>
      <c r="R3365" s="15">
        <f t="shared" si="211"/>
        <v>302.30769230769232</v>
      </c>
      <c r="S3365" t="s">
        <v>8317</v>
      </c>
      <c r="T3365" t="s">
        <v>8318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13" t="s">
        <v>8225</v>
      </c>
      <c r="E3366">
        <v>3000</v>
      </c>
      <c r="F3366">
        <v>3178</v>
      </c>
      <c r="G3366" t="s">
        <v>8219</v>
      </c>
      <c r="H3366">
        <v>1458075600</v>
      </c>
      <c r="I3366" s="9">
        <f t="shared" si="208"/>
        <v>42444.875</v>
      </c>
      <c r="J3366">
        <v>1456183649</v>
      </c>
      <c r="K3366" s="9">
        <f t="shared" si="209"/>
        <v>42422.977418981478</v>
      </c>
      <c r="L3366" t="b">
        <v>0</v>
      </c>
      <c r="M3366">
        <v>72</v>
      </c>
      <c r="N3366" t="b">
        <v>1</v>
      </c>
      <c r="O3366" t="s">
        <v>8271</v>
      </c>
      <c r="P3366" s="5">
        <f t="shared" si="210"/>
        <v>105.93333333333332</v>
      </c>
      <c r="Q3366" s="13" t="s">
        <v>8247</v>
      </c>
      <c r="R3366" s="15">
        <f t="shared" si="211"/>
        <v>44.138888888888886</v>
      </c>
      <c r="S3366" t="s">
        <v>8317</v>
      </c>
      <c r="T3366" t="s">
        <v>8318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13" t="s">
        <v>8224</v>
      </c>
      <c r="E3367">
        <v>2500</v>
      </c>
      <c r="F3367">
        <v>2600</v>
      </c>
      <c r="G3367" t="s">
        <v>8219</v>
      </c>
      <c r="H3367">
        <v>1449973592</v>
      </c>
      <c r="I3367" s="9">
        <f t="shared" si="208"/>
        <v>42351.101759259262</v>
      </c>
      <c r="J3367">
        <v>1447381592</v>
      </c>
      <c r="K3367" s="9">
        <f t="shared" si="209"/>
        <v>42321.101759259262</v>
      </c>
      <c r="L3367" t="b">
        <v>0</v>
      </c>
      <c r="M3367">
        <v>3</v>
      </c>
      <c r="N3367" t="b">
        <v>1</v>
      </c>
      <c r="O3367" t="s">
        <v>8271</v>
      </c>
      <c r="P3367" s="5">
        <f t="shared" si="210"/>
        <v>104</v>
      </c>
      <c r="Q3367" s="13" t="s">
        <v>8246</v>
      </c>
      <c r="R3367" s="15">
        <f t="shared" si="211"/>
        <v>866.66666666666663</v>
      </c>
      <c r="S3367" t="s">
        <v>8317</v>
      </c>
      <c r="T3367" t="s">
        <v>8318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13" t="s">
        <v>8224</v>
      </c>
      <c r="E3368">
        <v>500</v>
      </c>
      <c r="F3368">
        <v>1105</v>
      </c>
      <c r="G3368" t="s">
        <v>8219</v>
      </c>
      <c r="H3368">
        <v>1431481037</v>
      </c>
      <c r="I3368" s="9">
        <f t="shared" si="208"/>
        <v>42137.067557870367</v>
      </c>
      <c r="J3368">
        <v>1428889037</v>
      </c>
      <c r="K3368" s="9">
        <f t="shared" si="209"/>
        <v>42107.067557870367</v>
      </c>
      <c r="L3368" t="b">
        <v>0</v>
      </c>
      <c r="M3368">
        <v>18</v>
      </c>
      <c r="N3368" t="b">
        <v>1</v>
      </c>
      <c r="O3368" t="s">
        <v>8271</v>
      </c>
      <c r="P3368" s="5">
        <f t="shared" si="210"/>
        <v>221</v>
      </c>
      <c r="Q3368" s="13" t="s">
        <v>8246</v>
      </c>
      <c r="R3368" s="15">
        <f t="shared" si="211"/>
        <v>61.388888888888886</v>
      </c>
      <c r="S3368" t="s">
        <v>8317</v>
      </c>
      <c r="T3368" t="s">
        <v>8318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13" t="s">
        <v>8225</v>
      </c>
      <c r="E3369">
        <v>750</v>
      </c>
      <c r="F3369">
        <v>890</v>
      </c>
      <c r="G3369" t="s">
        <v>8219</v>
      </c>
      <c r="H3369">
        <v>1438467894</v>
      </c>
      <c r="I3369" s="9">
        <f t="shared" si="208"/>
        <v>42217.933958333335</v>
      </c>
      <c r="J3369">
        <v>1436307894</v>
      </c>
      <c r="K3369" s="9">
        <f t="shared" si="209"/>
        <v>42192.933958333335</v>
      </c>
      <c r="L3369" t="b">
        <v>0</v>
      </c>
      <c r="M3369">
        <v>30</v>
      </c>
      <c r="N3369" t="b">
        <v>1</v>
      </c>
      <c r="O3369" t="s">
        <v>8271</v>
      </c>
      <c r="P3369" s="5">
        <f t="shared" si="210"/>
        <v>118.66666666666667</v>
      </c>
      <c r="Q3369" s="13" t="s">
        <v>8247</v>
      </c>
      <c r="R3369" s="15">
        <f t="shared" si="211"/>
        <v>29.666666666666668</v>
      </c>
      <c r="S3369" t="s">
        <v>8317</v>
      </c>
      <c r="T3369" t="s">
        <v>8318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13" t="s">
        <v>8224</v>
      </c>
      <c r="E3370">
        <v>1000</v>
      </c>
      <c r="F3370">
        <v>1046</v>
      </c>
      <c r="G3370" t="s">
        <v>8219</v>
      </c>
      <c r="H3370">
        <v>1420088400</v>
      </c>
      <c r="I3370" s="9">
        <f t="shared" si="208"/>
        <v>42005.208333333328</v>
      </c>
      <c r="J3370">
        <v>1416977259</v>
      </c>
      <c r="K3370" s="9">
        <f t="shared" si="209"/>
        <v>41969.199756944443</v>
      </c>
      <c r="L3370" t="b">
        <v>0</v>
      </c>
      <c r="M3370">
        <v>23</v>
      </c>
      <c r="N3370" t="b">
        <v>1</v>
      </c>
      <c r="O3370" t="s">
        <v>8271</v>
      </c>
      <c r="P3370" s="5">
        <f t="shared" si="210"/>
        <v>104.60000000000001</v>
      </c>
      <c r="Q3370" s="13" t="s">
        <v>8246</v>
      </c>
      <c r="R3370" s="15">
        <f t="shared" si="211"/>
        <v>45.478260869565219</v>
      </c>
      <c r="S3370" t="s">
        <v>8317</v>
      </c>
      <c r="T3370" t="s">
        <v>8318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13" t="s">
        <v>8241</v>
      </c>
      <c r="E3371">
        <v>5000</v>
      </c>
      <c r="F3371">
        <v>5195</v>
      </c>
      <c r="G3371" t="s">
        <v>8219</v>
      </c>
      <c r="H3371">
        <v>1484441980</v>
      </c>
      <c r="I3371" s="9">
        <f t="shared" si="208"/>
        <v>42750.041435185187</v>
      </c>
      <c r="J3371">
        <v>1479257980</v>
      </c>
      <c r="K3371" s="9">
        <f t="shared" si="209"/>
        <v>42690.041435185187</v>
      </c>
      <c r="L3371" t="b">
        <v>0</v>
      </c>
      <c r="M3371">
        <v>54</v>
      </c>
      <c r="N3371" t="b">
        <v>1</v>
      </c>
      <c r="O3371" t="s">
        <v>8271</v>
      </c>
      <c r="P3371" s="5">
        <f t="shared" si="210"/>
        <v>103.89999999999999</v>
      </c>
      <c r="Q3371" s="13" t="s">
        <v>8249</v>
      </c>
      <c r="R3371" s="15">
        <f t="shared" si="211"/>
        <v>96.203703703703709</v>
      </c>
      <c r="S3371" t="s">
        <v>8317</v>
      </c>
      <c r="T3371" t="s">
        <v>8318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13" t="s">
        <v>8224</v>
      </c>
      <c r="E3372">
        <v>1500</v>
      </c>
      <c r="F3372">
        <v>1766</v>
      </c>
      <c r="G3372" t="s">
        <v>8219</v>
      </c>
      <c r="H3372">
        <v>1481961600</v>
      </c>
      <c r="I3372" s="9">
        <f t="shared" si="208"/>
        <v>42721.333333333328</v>
      </c>
      <c r="J3372">
        <v>1479283285</v>
      </c>
      <c r="K3372" s="9">
        <f t="shared" si="209"/>
        <v>42690.334317129629</v>
      </c>
      <c r="L3372" t="b">
        <v>0</v>
      </c>
      <c r="M3372">
        <v>26</v>
      </c>
      <c r="N3372" t="b">
        <v>1</v>
      </c>
      <c r="O3372" t="s">
        <v>8271</v>
      </c>
      <c r="P3372" s="5">
        <f t="shared" si="210"/>
        <v>117.73333333333333</v>
      </c>
      <c r="Q3372" s="13" t="s">
        <v>8246</v>
      </c>
      <c r="R3372" s="15">
        <f t="shared" si="211"/>
        <v>67.92307692307692</v>
      </c>
      <c r="S3372" t="s">
        <v>8317</v>
      </c>
      <c r="T3372" t="s">
        <v>8318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13" t="s">
        <v>8224</v>
      </c>
      <c r="E3373">
        <v>200</v>
      </c>
      <c r="F3373">
        <v>277</v>
      </c>
      <c r="G3373" t="s">
        <v>8219</v>
      </c>
      <c r="H3373">
        <v>1449089965</v>
      </c>
      <c r="I3373" s="9">
        <f t="shared" si="208"/>
        <v>42340.874594907407</v>
      </c>
      <c r="J3373">
        <v>1446670765</v>
      </c>
      <c r="K3373" s="9">
        <f t="shared" si="209"/>
        <v>42312.874594907407</v>
      </c>
      <c r="L3373" t="b">
        <v>0</v>
      </c>
      <c r="M3373">
        <v>9</v>
      </c>
      <c r="N3373" t="b">
        <v>1</v>
      </c>
      <c r="O3373" t="s">
        <v>8271</v>
      </c>
      <c r="P3373" s="5">
        <f t="shared" si="210"/>
        <v>138.5</v>
      </c>
      <c r="Q3373" s="13" t="s">
        <v>8246</v>
      </c>
      <c r="R3373" s="15">
        <f t="shared" si="211"/>
        <v>30.777777777777779</v>
      </c>
      <c r="S3373" t="s">
        <v>8317</v>
      </c>
      <c r="T3373" t="s">
        <v>8318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13" t="s">
        <v>8224</v>
      </c>
      <c r="E3374">
        <v>1000</v>
      </c>
      <c r="F3374">
        <v>1035</v>
      </c>
      <c r="G3374" t="s">
        <v>8219</v>
      </c>
      <c r="H3374">
        <v>1408942740</v>
      </c>
      <c r="I3374" s="9">
        <f t="shared" si="208"/>
        <v>41876.207638888889</v>
      </c>
      <c r="J3374">
        <v>1407157756</v>
      </c>
      <c r="K3374" s="9">
        <f t="shared" si="209"/>
        <v>41855.548101851848</v>
      </c>
      <c r="L3374" t="b">
        <v>0</v>
      </c>
      <c r="M3374">
        <v>27</v>
      </c>
      <c r="N3374" t="b">
        <v>1</v>
      </c>
      <c r="O3374" t="s">
        <v>8271</v>
      </c>
      <c r="P3374" s="5">
        <f t="shared" si="210"/>
        <v>103.49999999999999</v>
      </c>
      <c r="Q3374" s="13" t="s">
        <v>8246</v>
      </c>
      <c r="R3374" s="15">
        <f t="shared" si="211"/>
        <v>38.333333333333336</v>
      </c>
      <c r="S3374" t="s">
        <v>8317</v>
      </c>
      <c r="T3374" t="s">
        <v>8318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13" t="s">
        <v>8225</v>
      </c>
      <c r="E3375">
        <v>2000</v>
      </c>
      <c r="F3375">
        <v>2005</v>
      </c>
      <c r="G3375" t="s">
        <v>8219</v>
      </c>
      <c r="H3375">
        <v>1437235200</v>
      </c>
      <c r="I3375" s="9">
        <f t="shared" si="208"/>
        <v>42203.666666666672</v>
      </c>
      <c r="J3375">
        <v>1435177840</v>
      </c>
      <c r="K3375" s="9">
        <f t="shared" si="209"/>
        <v>42179.854629629626</v>
      </c>
      <c r="L3375" t="b">
        <v>0</v>
      </c>
      <c r="M3375">
        <v>30</v>
      </c>
      <c r="N3375" t="b">
        <v>1</v>
      </c>
      <c r="O3375" t="s">
        <v>8271</v>
      </c>
      <c r="P3375" s="5">
        <f t="shared" si="210"/>
        <v>100.25</v>
      </c>
      <c r="Q3375" s="13" t="s">
        <v>8247</v>
      </c>
      <c r="R3375" s="15">
        <f t="shared" si="211"/>
        <v>66.833333333333329</v>
      </c>
      <c r="S3375" t="s">
        <v>8317</v>
      </c>
      <c r="T3375" t="s">
        <v>8318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13" t="s">
        <v>8229</v>
      </c>
      <c r="E3376">
        <v>3500</v>
      </c>
      <c r="F3376">
        <v>3730</v>
      </c>
      <c r="G3376" t="s">
        <v>8219</v>
      </c>
      <c r="H3376">
        <v>1446053616</v>
      </c>
      <c r="I3376" s="9">
        <f t="shared" si="208"/>
        <v>42305.731666666667</v>
      </c>
      <c r="J3376">
        <v>1443461616</v>
      </c>
      <c r="K3376" s="9">
        <f t="shared" si="209"/>
        <v>42275.731666666667</v>
      </c>
      <c r="L3376" t="b">
        <v>0</v>
      </c>
      <c r="M3376">
        <v>52</v>
      </c>
      <c r="N3376" t="b">
        <v>1</v>
      </c>
      <c r="O3376" t="s">
        <v>8271</v>
      </c>
      <c r="P3376" s="5">
        <f t="shared" si="210"/>
        <v>106.57142857142856</v>
      </c>
      <c r="Q3376" s="13" t="s">
        <v>8251</v>
      </c>
      <c r="R3376" s="15">
        <f t="shared" si="211"/>
        <v>71.730769230769226</v>
      </c>
      <c r="S3376" t="s">
        <v>8317</v>
      </c>
      <c r="T3376" t="s">
        <v>8318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13" t="s">
        <v>8225</v>
      </c>
      <c r="E3377">
        <v>3000</v>
      </c>
      <c r="F3377">
        <v>3000</v>
      </c>
      <c r="G3377" t="s">
        <v>8219</v>
      </c>
      <c r="H3377">
        <v>1400423973</v>
      </c>
      <c r="I3377" s="9">
        <f t="shared" si="208"/>
        <v>41777.610798611109</v>
      </c>
      <c r="J3377">
        <v>1399387173</v>
      </c>
      <c r="K3377" s="9">
        <f t="shared" si="209"/>
        <v>41765.610798611109</v>
      </c>
      <c r="L3377" t="b">
        <v>0</v>
      </c>
      <c r="M3377">
        <v>17</v>
      </c>
      <c r="N3377" t="b">
        <v>1</v>
      </c>
      <c r="O3377" t="s">
        <v>8271</v>
      </c>
      <c r="P3377" s="5">
        <f t="shared" si="210"/>
        <v>100</v>
      </c>
      <c r="Q3377" s="13" t="s">
        <v>8247</v>
      </c>
      <c r="R3377" s="15">
        <f t="shared" si="211"/>
        <v>176.47058823529412</v>
      </c>
      <c r="S3377" t="s">
        <v>8317</v>
      </c>
      <c r="T3377" t="s">
        <v>8318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13" t="s">
        <v>8224</v>
      </c>
      <c r="E3378">
        <v>8000</v>
      </c>
      <c r="F3378">
        <v>8001</v>
      </c>
      <c r="G3378" t="s">
        <v>8219</v>
      </c>
      <c r="H3378">
        <v>1429976994</v>
      </c>
      <c r="I3378" s="9">
        <f t="shared" si="208"/>
        <v>42119.659652777773</v>
      </c>
      <c r="J3378">
        <v>1424796594</v>
      </c>
      <c r="K3378" s="9">
        <f t="shared" si="209"/>
        <v>42059.701319444444</v>
      </c>
      <c r="L3378" t="b">
        <v>0</v>
      </c>
      <c r="M3378">
        <v>19</v>
      </c>
      <c r="N3378" t="b">
        <v>1</v>
      </c>
      <c r="O3378" t="s">
        <v>8271</v>
      </c>
      <c r="P3378" s="5">
        <f t="shared" si="210"/>
        <v>100.01249999999999</v>
      </c>
      <c r="Q3378" s="13" t="s">
        <v>8246</v>
      </c>
      <c r="R3378" s="15">
        <f t="shared" si="211"/>
        <v>421.10526315789474</v>
      </c>
      <c r="S3378" t="s">
        <v>8317</v>
      </c>
      <c r="T3378" t="s">
        <v>8318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13" t="s">
        <v>8225</v>
      </c>
      <c r="E3379">
        <v>8000</v>
      </c>
      <c r="F3379">
        <v>8084</v>
      </c>
      <c r="G3379" t="s">
        <v>8219</v>
      </c>
      <c r="H3379">
        <v>1426870560</v>
      </c>
      <c r="I3379" s="9">
        <f t="shared" si="208"/>
        <v>42083.705555555556</v>
      </c>
      <c r="J3379">
        <v>1424280899</v>
      </c>
      <c r="K3379" s="9">
        <f t="shared" si="209"/>
        <v>42053.732627314821</v>
      </c>
      <c r="L3379" t="b">
        <v>0</v>
      </c>
      <c r="M3379">
        <v>77</v>
      </c>
      <c r="N3379" t="b">
        <v>1</v>
      </c>
      <c r="O3379" t="s">
        <v>8271</v>
      </c>
      <c r="P3379" s="5">
        <f t="shared" si="210"/>
        <v>101.05</v>
      </c>
      <c r="Q3379" s="13" t="s">
        <v>8247</v>
      </c>
      <c r="R3379" s="15">
        <f t="shared" si="211"/>
        <v>104.98701298701299</v>
      </c>
      <c r="S3379" t="s">
        <v>8317</v>
      </c>
      <c r="T3379" t="s">
        <v>8318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13" t="s">
        <v>8225</v>
      </c>
      <c r="E3380">
        <v>550</v>
      </c>
      <c r="F3380">
        <v>592</v>
      </c>
      <c r="G3380" t="s">
        <v>8219</v>
      </c>
      <c r="H3380">
        <v>1409490480</v>
      </c>
      <c r="I3380" s="9">
        <f t="shared" si="208"/>
        <v>41882.547222222223</v>
      </c>
      <c r="J3380">
        <v>1407400306</v>
      </c>
      <c r="K3380" s="9">
        <f t="shared" si="209"/>
        <v>41858.355393518519</v>
      </c>
      <c r="L3380" t="b">
        <v>0</v>
      </c>
      <c r="M3380">
        <v>21</v>
      </c>
      <c r="N3380" t="b">
        <v>1</v>
      </c>
      <c r="O3380" t="s">
        <v>8271</v>
      </c>
      <c r="P3380" s="5">
        <f t="shared" si="210"/>
        <v>107.63636363636364</v>
      </c>
      <c r="Q3380" s="13" t="s">
        <v>8247</v>
      </c>
      <c r="R3380" s="15">
        <f t="shared" si="211"/>
        <v>28.19047619047619</v>
      </c>
      <c r="S3380" t="s">
        <v>8317</v>
      </c>
      <c r="T3380" t="s">
        <v>8318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13" t="s">
        <v>8225</v>
      </c>
      <c r="E3381">
        <v>2000</v>
      </c>
      <c r="F3381">
        <v>2073</v>
      </c>
      <c r="G3381" t="s">
        <v>8219</v>
      </c>
      <c r="H3381">
        <v>1440630000</v>
      </c>
      <c r="I3381" s="9">
        <f t="shared" si="208"/>
        <v>42242.958333333328</v>
      </c>
      <c r="J3381">
        <v>1439122800</v>
      </c>
      <c r="K3381" s="9">
        <f t="shared" si="209"/>
        <v>42225.513888888891</v>
      </c>
      <c r="L3381" t="b">
        <v>0</v>
      </c>
      <c r="M3381">
        <v>38</v>
      </c>
      <c r="N3381" t="b">
        <v>1</v>
      </c>
      <c r="O3381" t="s">
        <v>8271</v>
      </c>
      <c r="P3381" s="5">
        <f t="shared" si="210"/>
        <v>103.64999999999999</v>
      </c>
      <c r="Q3381" s="13" t="s">
        <v>8247</v>
      </c>
      <c r="R3381" s="15">
        <f t="shared" si="211"/>
        <v>54.55263157894737</v>
      </c>
      <c r="S3381" t="s">
        <v>8317</v>
      </c>
      <c r="T3381" t="s">
        <v>8318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13" t="s">
        <v>8224</v>
      </c>
      <c r="E3382">
        <v>3000</v>
      </c>
      <c r="F3382">
        <v>3133</v>
      </c>
      <c r="G3382" t="s">
        <v>8219</v>
      </c>
      <c r="H3382">
        <v>1417305178</v>
      </c>
      <c r="I3382" s="9">
        <f t="shared" si="208"/>
        <v>41972.995115740734</v>
      </c>
      <c r="J3382">
        <v>1414277578</v>
      </c>
      <c r="K3382" s="9">
        <f t="shared" si="209"/>
        <v>41937.95344907407</v>
      </c>
      <c r="L3382" t="b">
        <v>0</v>
      </c>
      <c r="M3382">
        <v>28</v>
      </c>
      <c r="N3382" t="b">
        <v>1</v>
      </c>
      <c r="O3382" t="s">
        <v>8271</v>
      </c>
      <c r="P3382" s="5">
        <f t="shared" si="210"/>
        <v>104.43333333333334</v>
      </c>
      <c r="Q3382" s="13" t="s">
        <v>8246</v>
      </c>
      <c r="R3382" s="15">
        <f t="shared" si="211"/>
        <v>111.89285714285714</v>
      </c>
      <c r="S3382" t="s">
        <v>8317</v>
      </c>
      <c r="T3382" t="s">
        <v>8318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13" t="s">
        <v>8224</v>
      </c>
      <c r="E3383">
        <v>4000</v>
      </c>
      <c r="F3383">
        <v>4090</v>
      </c>
      <c r="G3383" t="s">
        <v>8219</v>
      </c>
      <c r="H3383">
        <v>1426044383</v>
      </c>
      <c r="I3383" s="9">
        <f t="shared" si="208"/>
        <v>42074.143321759257</v>
      </c>
      <c r="J3383">
        <v>1423455983</v>
      </c>
      <c r="K3383" s="9">
        <f t="shared" si="209"/>
        <v>42044.184988425928</v>
      </c>
      <c r="L3383" t="b">
        <v>0</v>
      </c>
      <c r="M3383">
        <v>48</v>
      </c>
      <c r="N3383" t="b">
        <v>1</v>
      </c>
      <c r="O3383" t="s">
        <v>8271</v>
      </c>
      <c r="P3383" s="5">
        <f t="shared" si="210"/>
        <v>102.25</v>
      </c>
      <c r="Q3383" s="13" t="s">
        <v>8246</v>
      </c>
      <c r="R3383" s="15">
        <f t="shared" si="211"/>
        <v>85.208333333333329</v>
      </c>
      <c r="S3383" t="s">
        <v>8317</v>
      </c>
      <c r="T3383" t="s">
        <v>8318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13" t="s">
        <v>8225</v>
      </c>
      <c r="E3384">
        <v>3500</v>
      </c>
      <c r="F3384">
        <v>3526</v>
      </c>
      <c r="G3384" t="s">
        <v>8219</v>
      </c>
      <c r="H3384">
        <v>1470092340</v>
      </c>
      <c r="I3384" s="9">
        <f t="shared" si="208"/>
        <v>42583.957638888889</v>
      </c>
      <c r="J3384">
        <v>1467973256</v>
      </c>
      <c r="K3384" s="9">
        <f t="shared" si="209"/>
        <v>42559.431203703702</v>
      </c>
      <c r="L3384" t="b">
        <v>0</v>
      </c>
      <c r="M3384">
        <v>46</v>
      </c>
      <c r="N3384" t="b">
        <v>1</v>
      </c>
      <c r="O3384" t="s">
        <v>8271</v>
      </c>
      <c r="P3384" s="5">
        <f t="shared" si="210"/>
        <v>100.74285714285713</v>
      </c>
      <c r="Q3384" s="13" t="s">
        <v>8247</v>
      </c>
      <c r="R3384" s="15">
        <f t="shared" si="211"/>
        <v>76.652173913043484</v>
      </c>
      <c r="S3384" t="s">
        <v>8317</v>
      </c>
      <c r="T3384" t="s">
        <v>8318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13" t="s">
        <v>8224</v>
      </c>
      <c r="E3385">
        <v>1750</v>
      </c>
      <c r="F3385">
        <v>1955</v>
      </c>
      <c r="G3385" t="s">
        <v>8219</v>
      </c>
      <c r="H3385">
        <v>1466707620</v>
      </c>
      <c r="I3385" s="9">
        <f t="shared" si="208"/>
        <v>42544.782638888893</v>
      </c>
      <c r="J3385">
        <v>1464979620</v>
      </c>
      <c r="K3385" s="9">
        <f t="shared" si="209"/>
        <v>42524.782638888893</v>
      </c>
      <c r="L3385" t="b">
        <v>0</v>
      </c>
      <c r="M3385">
        <v>30</v>
      </c>
      <c r="N3385" t="b">
        <v>1</v>
      </c>
      <c r="O3385" t="s">
        <v>8271</v>
      </c>
      <c r="P3385" s="5">
        <f t="shared" si="210"/>
        <v>111.71428571428572</v>
      </c>
      <c r="Q3385" s="13" t="s">
        <v>8246</v>
      </c>
      <c r="R3385" s="15">
        <f t="shared" si="211"/>
        <v>65.166666666666671</v>
      </c>
      <c r="S3385" t="s">
        <v>8317</v>
      </c>
      <c r="T3385" t="s">
        <v>8318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13" t="s">
        <v>8224</v>
      </c>
      <c r="E3386">
        <v>6000</v>
      </c>
      <c r="F3386">
        <v>6000.66</v>
      </c>
      <c r="G3386" t="s">
        <v>8219</v>
      </c>
      <c r="H3386">
        <v>1448074800</v>
      </c>
      <c r="I3386" s="9">
        <f t="shared" si="208"/>
        <v>42329.125</v>
      </c>
      <c r="J3386">
        <v>1444874768</v>
      </c>
      <c r="K3386" s="9">
        <f t="shared" si="209"/>
        <v>42292.087592592594</v>
      </c>
      <c r="L3386" t="b">
        <v>0</v>
      </c>
      <c r="M3386">
        <v>64</v>
      </c>
      <c r="N3386" t="b">
        <v>1</v>
      </c>
      <c r="O3386" t="s">
        <v>8271</v>
      </c>
      <c r="P3386" s="5">
        <f t="shared" si="210"/>
        <v>100.01100000000001</v>
      </c>
      <c r="Q3386" s="13" t="s">
        <v>8246</v>
      </c>
      <c r="R3386" s="15">
        <f t="shared" si="211"/>
        <v>93.760312499999998</v>
      </c>
      <c r="S3386" t="s">
        <v>8317</v>
      </c>
      <c r="T3386" t="s">
        <v>8318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13" t="s">
        <v>8224</v>
      </c>
      <c r="E3387">
        <v>2000</v>
      </c>
      <c r="F3387">
        <v>2000</v>
      </c>
      <c r="G3387" t="s">
        <v>8219</v>
      </c>
      <c r="H3387">
        <v>1418244552</v>
      </c>
      <c r="I3387" s="9">
        <f t="shared" si="208"/>
        <v>41983.8675</v>
      </c>
      <c r="J3387">
        <v>1415652552</v>
      </c>
      <c r="K3387" s="9">
        <f t="shared" si="209"/>
        <v>41953.8675</v>
      </c>
      <c r="L3387" t="b">
        <v>0</v>
      </c>
      <c r="M3387">
        <v>15</v>
      </c>
      <c r="N3387" t="b">
        <v>1</v>
      </c>
      <c r="O3387" t="s">
        <v>8271</v>
      </c>
      <c r="P3387" s="5">
        <f t="shared" si="210"/>
        <v>100</v>
      </c>
      <c r="Q3387" s="13" t="s">
        <v>8246</v>
      </c>
      <c r="R3387" s="15">
        <f t="shared" si="211"/>
        <v>133.33333333333334</v>
      </c>
      <c r="S3387" t="s">
        <v>8317</v>
      </c>
      <c r="T3387" t="s">
        <v>8318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13" t="s">
        <v>8224</v>
      </c>
      <c r="E3388">
        <v>2000</v>
      </c>
      <c r="F3388">
        <v>2100</v>
      </c>
      <c r="G3388" t="s">
        <v>8219</v>
      </c>
      <c r="H3388">
        <v>1417620506</v>
      </c>
      <c r="I3388" s="9">
        <f t="shared" si="208"/>
        <v>41976.644745370373</v>
      </c>
      <c r="J3388">
        <v>1415028506</v>
      </c>
      <c r="K3388" s="9">
        <f t="shared" si="209"/>
        <v>41946.644745370373</v>
      </c>
      <c r="L3388" t="b">
        <v>0</v>
      </c>
      <c r="M3388">
        <v>41</v>
      </c>
      <c r="N3388" t="b">
        <v>1</v>
      </c>
      <c r="O3388" t="s">
        <v>8271</v>
      </c>
      <c r="P3388" s="5">
        <f t="shared" si="210"/>
        <v>105</v>
      </c>
      <c r="Q3388" s="13" t="s">
        <v>8246</v>
      </c>
      <c r="R3388" s="15">
        <f t="shared" si="211"/>
        <v>51.219512195121951</v>
      </c>
      <c r="S3388" t="s">
        <v>8317</v>
      </c>
      <c r="T3388" t="s">
        <v>8318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13" t="s">
        <v>8224</v>
      </c>
      <c r="E3389">
        <v>3000</v>
      </c>
      <c r="F3389">
        <v>3506</v>
      </c>
      <c r="G3389" t="s">
        <v>8219</v>
      </c>
      <c r="H3389">
        <v>1418581088</v>
      </c>
      <c r="I3389" s="9">
        <f t="shared" si="208"/>
        <v>41987.762592592597</v>
      </c>
      <c r="J3389">
        <v>1415125088</v>
      </c>
      <c r="K3389" s="9">
        <f t="shared" si="209"/>
        <v>41947.762592592589</v>
      </c>
      <c r="L3389" t="b">
        <v>0</v>
      </c>
      <c r="M3389">
        <v>35</v>
      </c>
      <c r="N3389" t="b">
        <v>1</v>
      </c>
      <c r="O3389" t="s">
        <v>8271</v>
      </c>
      <c r="P3389" s="5">
        <f t="shared" si="210"/>
        <v>116.86666666666667</v>
      </c>
      <c r="Q3389" s="13" t="s">
        <v>8246</v>
      </c>
      <c r="R3389" s="15">
        <f t="shared" si="211"/>
        <v>100.17142857142858</v>
      </c>
      <c r="S3389" t="s">
        <v>8317</v>
      </c>
      <c r="T3389" t="s">
        <v>8318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13" t="s">
        <v>8225</v>
      </c>
      <c r="E3390">
        <v>1500</v>
      </c>
      <c r="F3390">
        <v>1557</v>
      </c>
      <c r="G3390" t="s">
        <v>8219</v>
      </c>
      <c r="H3390">
        <v>1434625441</v>
      </c>
      <c r="I3390" s="9">
        <f t="shared" si="208"/>
        <v>42173.461122685185</v>
      </c>
      <c r="J3390">
        <v>1432033441</v>
      </c>
      <c r="K3390" s="9">
        <f t="shared" si="209"/>
        <v>42143.461122685185</v>
      </c>
      <c r="L3390" t="b">
        <v>0</v>
      </c>
      <c r="M3390">
        <v>45</v>
      </c>
      <c r="N3390" t="b">
        <v>1</v>
      </c>
      <c r="O3390" t="s">
        <v>8271</v>
      </c>
      <c r="P3390" s="5">
        <f t="shared" si="210"/>
        <v>103.8</v>
      </c>
      <c r="Q3390" s="13" t="s">
        <v>8247</v>
      </c>
      <c r="R3390" s="15">
        <f t="shared" si="211"/>
        <v>34.6</v>
      </c>
      <c r="S3390" t="s">
        <v>8317</v>
      </c>
      <c r="T3390" t="s">
        <v>8318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13" t="s">
        <v>8224</v>
      </c>
      <c r="E3391">
        <v>10000</v>
      </c>
      <c r="F3391">
        <v>11450</v>
      </c>
      <c r="G3391" t="s">
        <v>8219</v>
      </c>
      <c r="H3391">
        <v>1464960682</v>
      </c>
      <c r="I3391" s="9">
        <f t="shared" si="208"/>
        <v>42524.563449074078</v>
      </c>
      <c r="J3391">
        <v>1462368682</v>
      </c>
      <c r="K3391" s="9">
        <f t="shared" si="209"/>
        <v>42494.563449074078</v>
      </c>
      <c r="L3391" t="b">
        <v>0</v>
      </c>
      <c r="M3391">
        <v>62</v>
      </c>
      <c r="N3391" t="b">
        <v>1</v>
      </c>
      <c r="O3391" t="s">
        <v>8271</v>
      </c>
      <c r="P3391" s="5">
        <f t="shared" si="210"/>
        <v>114.5</v>
      </c>
      <c r="Q3391" s="13" t="s">
        <v>8246</v>
      </c>
      <c r="R3391" s="15">
        <f t="shared" si="211"/>
        <v>184.67741935483872</v>
      </c>
      <c r="S3391" t="s">
        <v>8317</v>
      </c>
      <c r="T3391" t="s">
        <v>8318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13" t="s">
        <v>8224</v>
      </c>
      <c r="E3392">
        <v>1500</v>
      </c>
      <c r="F3392">
        <v>1536</v>
      </c>
      <c r="G3392" t="s">
        <v>8219</v>
      </c>
      <c r="H3392">
        <v>1405017345</v>
      </c>
      <c r="I3392" s="9">
        <f t="shared" si="208"/>
        <v>41830.774826388886</v>
      </c>
      <c r="J3392">
        <v>1403721345</v>
      </c>
      <c r="K3392" s="9">
        <f t="shared" si="209"/>
        <v>41815.774826388886</v>
      </c>
      <c r="L3392" t="b">
        <v>0</v>
      </c>
      <c r="M3392">
        <v>22</v>
      </c>
      <c r="N3392" t="b">
        <v>1</v>
      </c>
      <c r="O3392" t="s">
        <v>8271</v>
      </c>
      <c r="P3392" s="5">
        <f t="shared" si="210"/>
        <v>102.4</v>
      </c>
      <c r="Q3392" s="13" t="s">
        <v>8246</v>
      </c>
      <c r="R3392" s="15">
        <f t="shared" si="211"/>
        <v>69.818181818181813</v>
      </c>
      <c r="S3392" t="s">
        <v>8317</v>
      </c>
      <c r="T3392" t="s">
        <v>8318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13" t="s">
        <v>8224</v>
      </c>
      <c r="E3393">
        <v>500</v>
      </c>
      <c r="F3393">
        <v>1115</v>
      </c>
      <c r="G3393" t="s">
        <v>8219</v>
      </c>
      <c r="H3393">
        <v>1407536880</v>
      </c>
      <c r="I3393" s="9">
        <f t="shared" si="208"/>
        <v>41859.936111111114</v>
      </c>
      <c r="J3393">
        <v>1404997548</v>
      </c>
      <c r="K3393" s="9">
        <f t="shared" si="209"/>
        <v>41830.545694444445</v>
      </c>
      <c r="L3393" t="b">
        <v>0</v>
      </c>
      <c r="M3393">
        <v>18</v>
      </c>
      <c r="N3393" t="b">
        <v>1</v>
      </c>
      <c r="O3393" t="s">
        <v>8271</v>
      </c>
      <c r="P3393" s="5">
        <f t="shared" si="210"/>
        <v>223</v>
      </c>
      <c r="Q3393" s="13" t="s">
        <v>8246</v>
      </c>
      <c r="R3393" s="15">
        <f t="shared" si="211"/>
        <v>61.944444444444443</v>
      </c>
      <c r="S3393" t="s">
        <v>8317</v>
      </c>
      <c r="T3393" t="s">
        <v>8318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13" t="s">
        <v>8225</v>
      </c>
      <c r="E3394">
        <v>500</v>
      </c>
      <c r="F3394">
        <v>500</v>
      </c>
      <c r="G3394" t="s">
        <v>8219</v>
      </c>
      <c r="H3394">
        <v>1462565855</v>
      </c>
      <c r="I3394" s="9">
        <f t="shared" ref="I3394:I3457" si="212">(((H3394/60)/60)/24)+DATE(1970,1,1)</f>
        <v>42496.845543981486</v>
      </c>
      <c r="J3394">
        <v>1458245855</v>
      </c>
      <c r="K3394" s="9">
        <f t="shared" ref="K3394:K3457" si="213">(((J3394/60)/60)/24)+DATE(1970,1,1)</f>
        <v>42446.845543981486</v>
      </c>
      <c r="L3394" t="b">
        <v>0</v>
      </c>
      <c r="M3394">
        <v>12</v>
      </c>
      <c r="N3394" t="b">
        <v>1</v>
      </c>
      <c r="O3394" t="s">
        <v>8271</v>
      </c>
      <c r="P3394" s="5">
        <f t="shared" ref="P3394:P3457" si="214">F3394/E3394*100</f>
        <v>100</v>
      </c>
      <c r="Q3394" s="13" t="s">
        <v>8247</v>
      </c>
      <c r="R3394" s="15">
        <f t="shared" ref="R3394:R3457" si="215">IF(M3394&gt;0,F3394/M3394,"0")</f>
        <v>41.666666666666664</v>
      </c>
      <c r="S3394" t="s">
        <v>8317</v>
      </c>
      <c r="T3394" t="s">
        <v>8318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13" t="s">
        <v>8224</v>
      </c>
      <c r="E3395">
        <v>1500</v>
      </c>
      <c r="F3395">
        <v>1587</v>
      </c>
      <c r="G3395" t="s">
        <v>8219</v>
      </c>
      <c r="H3395">
        <v>1415234760</v>
      </c>
      <c r="I3395" s="9">
        <f t="shared" si="212"/>
        <v>41949.031944444447</v>
      </c>
      <c r="J3395">
        <v>1413065230</v>
      </c>
      <c r="K3395" s="9">
        <f t="shared" si="213"/>
        <v>41923.921643518523</v>
      </c>
      <c r="L3395" t="b">
        <v>0</v>
      </c>
      <c r="M3395">
        <v>44</v>
      </c>
      <c r="N3395" t="b">
        <v>1</v>
      </c>
      <c r="O3395" t="s">
        <v>8271</v>
      </c>
      <c r="P3395" s="5">
        <f t="shared" si="214"/>
        <v>105.80000000000001</v>
      </c>
      <c r="Q3395" s="13" t="s">
        <v>8246</v>
      </c>
      <c r="R3395" s="15">
        <f t="shared" si="215"/>
        <v>36.06818181818182</v>
      </c>
      <c r="S3395" t="s">
        <v>8317</v>
      </c>
      <c r="T3395" t="s">
        <v>8318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13" t="s">
        <v>8225</v>
      </c>
      <c r="E3396">
        <v>550</v>
      </c>
      <c r="F3396">
        <v>783</v>
      </c>
      <c r="G3396" t="s">
        <v>8219</v>
      </c>
      <c r="H3396">
        <v>1406470645</v>
      </c>
      <c r="I3396" s="9">
        <f t="shared" si="212"/>
        <v>41847.59542824074</v>
      </c>
      <c r="J3396">
        <v>1403878645</v>
      </c>
      <c r="K3396" s="9">
        <f t="shared" si="213"/>
        <v>41817.59542824074</v>
      </c>
      <c r="L3396" t="b">
        <v>0</v>
      </c>
      <c r="M3396">
        <v>27</v>
      </c>
      <c r="N3396" t="b">
        <v>1</v>
      </c>
      <c r="O3396" t="s">
        <v>8271</v>
      </c>
      <c r="P3396" s="5">
        <f t="shared" si="214"/>
        <v>142.36363636363635</v>
      </c>
      <c r="Q3396" s="13" t="s">
        <v>8247</v>
      </c>
      <c r="R3396" s="15">
        <f t="shared" si="215"/>
        <v>29</v>
      </c>
      <c r="S3396" t="s">
        <v>8317</v>
      </c>
      <c r="T3396" t="s">
        <v>8318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13" t="s">
        <v>8225</v>
      </c>
      <c r="E3397">
        <v>500</v>
      </c>
      <c r="F3397">
        <v>920</v>
      </c>
      <c r="G3397" t="s">
        <v>8219</v>
      </c>
      <c r="H3397">
        <v>1433009400</v>
      </c>
      <c r="I3397" s="9">
        <f t="shared" si="212"/>
        <v>42154.756944444445</v>
      </c>
      <c r="J3397">
        <v>1431795944</v>
      </c>
      <c r="K3397" s="9">
        <f t="shared" si="213"/>
        <v>42140.712314814817</v>
      </c>
      <c r="L3397" t="b">
        <v>0</v>
      </c>
      <c r="M3397">
        <v>38</v>
      </c>
      <c r="N3397" t="b">
        <v>1</v>
      </c>
      <c r="O3397" t="s">
        <v>8271</v>
      </c>
      <c r="P3397" s="5">
        <f t="shared" si="214"/>
        <v>184</v>
      </c>
      <c r="Q3397" s="13" t="s">
        <v>8247</v>
      </c>
      <c r="R3397" s="15">
        <f t="shared" si="215"/>
        <v>24.210526315789473</v>
      </c>
      <c r="S3397" t="s">
        <v>8317</v>
      </c>
      <c r="T3397" t="s">
        <v>8318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13" t="s">
        <v>8224</v>
      </c>
      <c r="E3398">
        <v>1500</v>
      </c>
      <c r="F3398">
        <v>1565</v>
      </c>
      <c r="G3398" t="s">
        <v>8219</v>
      </c>
      <c r="H3398">
        <v>1401595140</v>
      </c>
      <c r="I3398" s="9">
        <f t="shared" si="212"/>
        <v>41791.165972222225</v>
      </c>
      <c r="J3398">
        <v>1399286589</v>
      </c>
      <c r="K3398" s="9">
        <f t="shared" si="213"/>
        <v>41764.44663194444</v>
      </c>
      <c r="L3398" t="b">
        <v>0</v>
      </c>
      <c r="M3398">
        <v>28</v>
      </c>
      <c r="N3398" t="b">
        <v>1</v>
      </c>
      <c r="O3398" t="s">
        <v>8271</v>
      </c>
      <c r="P3398" s="5">
        <f t="shared" si="214"/>
        <v>104.33333333333333</v>
      </c>
      <c r="Q3398" s="13" t="s">
        <v>8246</v>
      </c>
      <c r="R3398" s="15">
        <f t="shared" si="215"/>
        <v>55.892857142857146</v>
      </c>
      <c r="S3398" t="s">
        <v>8317</v>
      </c>
      <c r="T3398" t="s">
        <v>8318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13" t="s">
        <v>8225</v>
      </c>
      <c r="E3399">
        <v>250</v>
      </c>
      <c r="F3399">
        <v>280</v>
      </c>
      <c r="G3399" t="s">
        <v>8219</v>
      </c>
      <c r="H3399">
        <v>1455832800</v>
      </c>
      <c r="I3399" s="9">
        <f t="shared" si="212"/>
        <v>42418.916666666672</v>
      </c>
      <c r="J3399">
        <v>1452338929</v>
      </c>
      <c r="K3399" s="9">
        <f t="shared" si="213"/>
        <v>42378.478344907402</v>
      </c>
      <c r="L3399" t="b">
        <v>0</v>
      </c>
      <c r="M3399">
        <v>24</v>
      </c>
      <c r="N3399" t="b">
        <v>1</v>
      </c>
      <c r="O3399" t="s">
        <v>8271</v>
      </c>
      <c r="P3399" s="5">
        <f t="shared" si="214"/>
        <v>112.00000000000001</v>
      </c>
      <c r="Q3399" s="13" t="s">
        <v>8247</v>
      </c>
      <c r="R3399" s="15">
        <f t="shared" si="215"/>
        <v>11.666666666666666</v>
      </c>
      <c r="S3399" t="s">
        <v>8317</v>
      </c>
      <c r="T3399" t="s">
        <v>8318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13" t="s">
        <v>8224</v>
      </c>
      <c r="E3400">
        <v>4000</v>
      </c>
      <c r="F3400">
        <v>4443</v>
      </c>
      <c r="G3400" t="s">
        <v>8219</v>
      </c>
      <c r="H3400">
        <v>1416589200</v>
      </c>
      <c r="I3400" s="9">
        <f t="shared" si="212"/>
        <v>41964.708333333328</v>
      </c>
      <c r="J3400">
        <v>1414605776</v>
      </c>
      <c r="K3400" s="9">
        <f t="shared" si="213"/>
        <v>41941.75203703704</v>
      </c>
      <c r="L3400" t="b">
        <v>0</v>
      </c>
      <c r="M3400">
        <v>65</v>
      </c>
      <c r="N3400" t="b">
        <v>1</v>
      </c>
      <c r="O3400" t="s">
        <v>8271</v>
      </c>
      <c r="P3400" s="5">
        <f t="shared" si="214"/>
        <v>111.07499999999999</v>
      </c>
      <c r="Q3400" s="13" t="s">
        <v>8246</v>
      </c>
      <c r="R3400" s="15">
        <f t="shared" si="215"/>
        <v>68.353846153846149</v>
      </c>
      <c r="S3400" t="s">
        <v>8317</v>
      </c>
      <c r="T3400" t="s">
        <v>8318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13" t="s">
        <v>8225</v>
      </c>
      <c r="E3401">
        <v>1200</v>
      </c>
      <c r="F3401">
        <v>1245</v>
      </c>
      <c r="G3401" t="s">
        <v>8219</v>
      </c>
      <c r="H3401">
        <v>1424556325</v>
      </c>
      <c r="I3401" s="9">
        <f t="shared" si="212"/>
        <v>42056.920428240745</v>
      </c>
      <c r="J3401">
        <v>1421964325</v>
      </c>
      <c r="K3401" s="9">
        <f t="shared" si="213"/>
        <v>42026.920428240745</v>
      </c>
      <c r="L3401" t="b">
        <v>0</v>
      </c>
      <c r="M3401">
        <v>46</v>
      </c>
      <c r="N3401" t="b">
        <v>1</v>
      </c>
      <c r="O3401" t="s">
        <v>8271</v>
      </c>
      <c r="P3401" s="5">
        <f t="shared" si="214"/>
        <v>103.75000000000001</v>
      </c>
      <c r="Q3401" s="13" t="s">
        <v>8247</v>
      </c>
      <c r="R3401" s="15">
        <f t="shared" si="215"/>
        <v>27.065217391304348</v>
      </c>
      <c r="S3401" t="s">
        <v>8317</v>
      </c>
      <c r="T3401" t="s">
        <v>8318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13" t="s">
        <v>8224</v>
      </c>
      <c r="E3402">
        <v>10000</v>
      </c>
      <c r="F3402">
        <v>10041</v>
      </c>
      <c r="G3402" t="s">
        <v>8219</v>
      </c>
      <c r="H3402">
        <v>1409266414</v>
      </c>
      <c r="I3402" s="9">
        <f t="shared" si="212"/>
        <v>41879.953865740739</v>
      </c>
      <c r="J3402">
        <v>1405378414</v>
      </c>
      <c r="K3402" s="9">
        <f t="shared" si="213"/>
        <v>41834.953865740739</v>
      </c>
      <c r="L3402" t="b">
        <v>0</v>
      </c>
      <c r="M3402">
        <v>85</v>
      </c>
      <c r="N3402" t="b">
        <v>1</v>
      </c>
      <c r="O3402" t="s">
        <v>8271</v>
      </c>
      <c r="P3402" s="5">
        <f t="shared" si="214"/>
        <v>100.41</v>
      </c>
      <c r="Q3402" s="13" t="s">
        <v>8246</v>
      </c>
      <c r="R3402" s="15">
        <f t="shared" si="215"/>
        <v>118.12941176470588</v>
      </c>
      <c r="S3402" t="s">
        <v>8317</v>
      </c>
      <c r="T3402" t="s">
        <v>8318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13" t="s">
        <v>8225</v>
      </c>
      <c r="E3403">
        <v>2900</v>
      </c>
      <c r="F3403">
        <v>2954</v>
      </c>
      <c r="G3403" t="s">
        <v>8219</v>
      </c>
      <c r="H3403">
        <v>1438968146</v>
      </c>
      <c r="I3403" s="9">
        <f t="shared" si="212"/>
        <v>42223.723912037036</v>
      </c>
      <c r="J3403">
        <v>1436376146</v>
      </c>
      <c r="K3403" s="9">
        <f t="shared" si="213"/>
        <v>42193.723912037036</v>
      </c>
      <c r="L3403" t="b">
        <v>0</v>
      </c>
      <c r="M3403">
        <v>66</v>
      </c>
      <c r="N3403" t="b">
        <v>1</v>
      </c>
      <c r="O3403" t="s">
        <v>8271</v>
      </c>
      <c r="P3403" s="5">
        <f t="shared" si="214"/>
        <v>101.86206896551724</v>
      </c>
      <c r="Q3403" s="13" t="s">
        <v>8247</v>
      </c>
      <c r="R3403" s="15">
        <f t="shared" si="215"/>
        <v>44.757575757575758</v>
      </c>
      <c r="S3403" t="s">
        <v>8317</v>
      </c>
      <c r="T3403" t="s">
        <v>8318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13" t="s">
        <v>8224</v>
      </c>
      <c r="E3404">
        <v>15000</v>
      </c>
      <c r="F3404">
        <v>16465</v>
      </c>
      <c r="G3404" t="s">
        <v>8219</v>
      </c>
      <c r="H3404">
        <v>1447295460</v>
      </c>
      <c r="I3404" s="9">
        <f t="shared" si="212"/>
        <v>42320.104861111111</v>
      </c>
      <c r="J3404">
        <v>1444747843</v>
      </c>
      <c r="K3404" s="9">
        <f t="shared" si="213"/>
        <v>42290.61855324074</v>
      </c>
      <c r="L3404" t="b">
        <v>0</v>
      </c>
      <c r="M3404">
        <v>165</v>
      </c>
      <c r="N3404" t="b">
        <v>1</v>
      </c>
      <c r="O3404" t="s">
        <v>8271</v>
      </c>
      <c r="P3404" s="5">
        <f t="shared" si="214"/>
        <v>109.76666666666665</v>
      </c>
      <c r="Q3404" s="13" t="s">
        <v>8246</v>
      </c>
      <c r="R3404" s="15">
        <f t="shared" si="215"/>
        <v>99.787878787878782</v>
      </c>
      <c r="S3404" t="s">
        <v>8317</v>
      </c>
      <c r="T3404" t="s">
        <v>8318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13" t="s">
        <v>8225</v>
      </c>
      <c r="E3405">
        <v>2000</v>
      </c>
      <c r="F3405">
        <v>2000</v>
      </c>
      <c r="G3405" t="s">
        <v>8219</v>
      </c>
      <c r="H3405">
        <v>1435230324</v>
      </c>
      <c r="I3405" s="9">
        <f t="shared" si="212"/>
        <v>42180.462083333332</v>
      </c>
      <c r="J3405">
        <v>1432638324</v>
      </c>
      <c r="K3405" s="9">
        <f t="shared" si="213"/>
        <v>42150.462083333332</v>
      </c>
      <c r="L3405" t="b">
        <v>0</v>
      </c>
      <c r="M3405">
        <v>17</v>
      </c>
      <c r="N3405" t="b">
        <v>1</v>
      </c>
      <c r="O3405" t="s">
        <v>8271</v>
      </c>
      <c r="P3405" s="5">
        <f t="shared" si="214"/>
        <v>100</v>
      </c>
      <c r="Q3405" s="13" t="s">
        <v>8247</v>
      </c>
      <c r="R3405" s="15">
        <f t="shared" si="215"/>
        <v>117.64705882352941</v>
      </c>
      <c r="S3405" t="s">
        <v>8317</v>
      </c>
      <c r="T3405" t="s">
        <v>8318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13" t="s">
        <v>8224</v>
      </c>
      <c r="E3406">
        <v>500</v>
      </c>
      <c r="F3406">
        <v>610</v>
      </c>
      <c r="G3406" t="s">
        <v>8219</v>
      </c>
      <c r="H3406">
        <v>1434542702</v>
      </c>
      <c r="I3406" s="9">
        <f t="shared" si="212"/>
        <v>42172.503495370373</v>
      </c>
      <c r="J3406">
        <v>1432814702</v>
      </c>
      <c r="K3406" s="9">
        <f t="shared" si="213"/>
        <v>42152.503495370373</v>
      </c>
      <c r="L3406" t="b">
        <v>0</v>
      </c>
      <c r="M3406">
        <v>3</v>
      </c>
      <c r="N3406" t="b">
        <v>1</v>
      </c>
      <c r="O3406" t="s">
        <v>8271</v>
      </c>
      <c r="P3406" s="5">
        <f t="shared" si="214"/>
        <v>122</v>
      </c>
      <c r="Q3406" s="13" t="s">
        <v>8246</v>
      </c>
      <c r="R3406" s="15">
        <f t="shared" si="215"/>
        <v>203.33333333333334</v>
      </c>
      <c r="S3406" t="s">
        <v>8317</v>
      </c>
      <c r="T3406" t="s">
        <v>8318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13" t="s">
        <v>8225</v>
      </c>
      <c r="E3407">
        <v>350</v>
      </c>
      <c r="F3407">
        <v>481.5</v>
      </c>
      <c r="G3407" t="s">
        <v>8219</v>
      </c>
      <c r="H3407">
        <v>1456876740</v>
      </c>
      <c r="I3407" s="9">
        <f t="shared" si="212"/>
        <v>42430.999305555553</v>
      </c>
      <c r="J3407">
        <v>1455063886</v>
      </c>
      <c r="K3407" s="9">
        <f t="shared" si="213"/>
        <v>42410.017199074078</v>
      </c>
      <c r="L3407" t="b">
        <v>0</v>
      </c>
      <c r="M3407">
        <v>17</v>
      </c>
      <c r="N3407" t="b">
        <v>1</v>
      </c>
      <c r="O3407" t="s">
        <v>8271</v>
      </c>
      <c r="P3407" s="5">
        <f t="shared" si="214"/>
        <v>137.57142857142856</v>
      </c>
      <c r="Q3407" s="13" t="s">
        <v>8247</v>
      </c>
      <c r="R3407" s="15">
        <f t="shared" si="215"/>
        <v>28.323529411764707</v>
      </c>
      <c r="S3407" t="s">
        <v>8317</v>
      </c>
      <c r="T3407" t="s">
        <v>8318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13" t="s">
        <v>8224</v>
      </c>
      <c r="E3408">
        <v>10000</v>
      </c>
      <c r="F3408">
        <v>10031</v>
      </c>
      <c r="G3408" t="s">
        <v>8219</v>
      </c>
      <c r="H3408">
        <v>1405511376</v>
      </c>
      <c r="I3408" s="9">
        <f t="shared" si="212"/>
        <v>41836.492777777778</v>
      </c>
      <c r="J3408">
        <v>1401623376</v>
      </c>
      <c r="K3408" s="9">
        <f t="shared" si="213"/>
        <v>41791.492777777778</v>
      </c>
      <c r="L3408" t="b">
        <v>0</v>
      </c>
      <c r="M3408">
        <v>91</v>
      </c>
      <c r="N3408" t="b">
        <v>1</v>
      </c>
      <c r="O3408" t="s">
        <v>8271</v>
      </c>
      <c r="P3408" s="5">
        <f t="shared" si="214"/>
        <v>100.31000000000002</v>
      </c>
      <c r="Q3408" s="13" t="s">
        <v>8246</v>
      </c>
      <c r="R3408" s="15">
        <f t="shared" si="215"/>
        <v>110.23076923076923</v>
      </c>
      <c r="S3408" t="s">
        <v>8317</v>
      </c>
      <c r="T3408" t="s">
        <v>8318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13" t="s">
        <v>8225</v>
      </c>
      <c r="E3409">
        <v>2000</v>
      </c>
      <c r="F3409">
        <v>2142</v>
      </c>
      <c r="G3409" t="s">
        <v>8219</v>
      </c>
      <c r="H3409">
        <v>1404641289</v>
      </c>
      <c r="I3409" s="9">
        <f t="shared" si="212"/>
        <v>41826.422326388885</v>
      </c>
      <c r="J3409">
        <v>1402049289</v>
      </c>
      <c r="K3409" s="9">
        <f t="shared" si="213"/>
        <v>41796.422326388885</v>
      </c>
      <c r="L3409" t="b">
        <v>0</v>
      </c>
      <c r="M3409">
        <v>67</v>
      </c>
      <c r="N3409" t="b">
        <v>1</v>
      </c>
      <c r="O3409" t="s">
        <v>8271</v>
      </c>
      <c r="P3409" s="5">
        <f t="shared" si="214"/>
        <v>107.1</v>
      </c>
      <c r="Q3409" s="13" t="s">
        <v>8247</v>
      </c>
      <c r="R3409" s="15">
        <f t="shared" si="215"/>
        <v>31.970149253731343</v>
      </c>
      <c r="S3409" t="s">
        <v>8317</v>
      </c>
      <c r="T3409" t="s">
        <v>8318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13" t="s">
        <v>8224</v>
      </c>
      <c r="E3410">
        <v>500</v>
      </c>
      <c r="F3410">
        <v>1055</v>
      </c>
      <c r="G3410" t="s">
        <v>8219</v>
      </c>
      <c r="H3410">
        <v>1405727304</v>
      </c>
      <c r="I3410" s="9">
        <f t="shared" si="212"/>
        <v>41838.991944444446</v>
      </c>
      <c r="J3410">
        <v>1403135304</v>
      </c>
      <c r="K3410" s="9">
        <f t="shared" si="213"/>
        <v>41808.991944444446</v>
      </c>
      <c r="L3410" t="b">
        <v>0</v>
      </c>
      <c r="M3410">
        <v>18</v>
      </c>
      <c r="N3410" t="b">
        <v>1</v>
      </c>
      <c r="O3410" t="s">
        <v>8271</v>
      </c>
      <c r="P3410" s="5">
        <f t="shared" si="214"/>
        <v>211</v>
      </c>
      <c r="Q3410" s="13" t="s">
        <v>8246</v>
      </c>
      <c r="R3410" s="15">
        <f t="shared" si="215"/>
        <v>58.611111111111114</v>
      </c>
      <c r="S3410" t="s">
        <v>8317</v>
      </c>
      <c r="T3410" t="s">
        <v>8318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13" t="s">
        <v>8225</v>
      </c>
      <c r="E3411">
        <v>500</v>
      </c>
      <c r="F3411">
        <v>618</v>
      </c>
      <c r="G3411" t="s">
        <v>8219</v>
      </c>
      <c r="H3411">
        <v>1469998680</v>
      </c>
      <c r="I3411" s="9">
        <f t="shared" si="212"/>
        <v>42582.873611111107</v>
      </c>
      <c r="J3411">
        <v>1466710358</v>
      </c>
      <c r="K3411" s="9">
        <f t="shared" si="213"/>
        <v>42544.814328703709</v>
      </c>
      <c r="L3411" t="b">
        <v>0</v>
      </c>
      <c r="M3411">
        <v>21</v>
      </c>
      <c r="N3411" t="b">
        <v>1</v>
      </c>
      <c r="O3411" t="s">
        <v>8271</v>
      </c>
      <c r="P3411" s="5">
        <f t="shared" si="214"/>
        <v>123.6</v>
      </c>
      <c r="Q3411" s="13" t="s">
        <v>8247</v>
      </c>
      <c r="R3411" s="15">
        <f t="shared" si="215"/>
        <v>29.428571428571427</v>
      </c>
      <c r="S3411" t="s">
        <v>8317</v>
      </c>
      <c r="T3411" t="s">
        <v>8318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13" t="s">
        <v>8224</v>
      </c>
      <c r="E3412">
        <v>3000</v>
      </c>
      <c r="F3412">
        <v>3255</v>
      </c>
      <c r="G3412" t="s">
        <v>8219</v>
      </c>
      <c r="H3412">
        <v>1465196400</v>
      </c>
      <c r="I3412" s="9">
        <f t="shared" si="212"/>
        <v>42527.291666666672</v>
      </c>
      <c r="J3412">
        <v>1462841990</v>
      </c>
      <c r="K3412" s="9">
        <f t="shared" si="213"/>
        <v>42500.041550925926</v>
      </c>
      <c r="L3412" t="b">
        <v>0</v>
      </c>
      <c r="M3412">
        <v>40</v>
      </c>
      <c r="N3412" t="b">
        <v>1</v>
      </c>
      <c r="O3412" t="s">
        <v>8271</v>
      </c>
      <c r="P3412" s="5">
        <f t="shared" si="214"/>
        <v>108.5</v>
      </c>
      <c r="Q3412" s="13" t="s">
        <v>8246</v>
      </c>
      <c r="R3412" s="15">
        <f t="shared" si="215"/>
        <v>81.375</v>
      </c>
      <c r="S3412" t="s">
        <v>8317</v>
      </c>
      <c r="T3412" t="s">
        <v>8318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13" t="s">
        <v>8224</v>
      </c>
      <c r="E3413">
        <v>15000</v>
      </c>
      <c r="F3413">
        <v>15535</v>
      </c>
      <c r="G3413" t="s">
        <v>8219</v>
      </c>
      <c r="H3413">
        <v>1444264372</v>
      </c>
      <c r="I3413" s="9">
        <f t="shared" si="212"/>
        <v>42285.022824074069</v>
      </c>
      <c r="J3413">
        <v>1442536372</v>
      </c>
      <c r="K3413" s="9">
        <f t="shared" si="213"/>
        <v>42265.022824074069</v>
      </c>
      <c r="L3413" t="b">
        <v>0</v>
      </c>
      <c r="M3413">
        <v>78</v>
      </c>
      <c r="N3413" t="b">
        <v>1</v>
      </c>
      <c r="O3413" t="s">
        <v>8271</v>
      </c>
      <c r="P3413" s="5">
        <f t="shared" si="214"/>
        <v>103.56666666666668</v>
      </c>
      <c r="Q3413" s="13" t="s">
        <v>8246</v>
      </c>
      <c r="R3413" s="15">
        <f t="shared" si="215"/>
        <v>199.16666666666666</v>
      </c>
      <c r="S3413" t="s">
        <v>8317</v>
      </c>
      <c r="T3413" t="s">
        <v>8318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13" t="s">
        <v>8225</v>
      </c>
      <c r="E3414">
        <v>3000</v>
      </c>
      <c r="F3414">
        <v>3000</v>
      </c>
      <c r="G3414" t="s">
        <v>8219</v>
      </c>
      <c r="H3414">
        <v>1411858862</v>
      </c>
      <c r="I3414" s="9">
        <f t="shared" si="212"/>
        <v>41909.959050925929</v>
      </c>
      <c r="J3414">
        <v>1409266862</v>
      </c>
      <c r="K3414" s="9">
        <f t="shared" si="213"/>
        <v>41879.959050925929</v>
      </c>
      <c r="L3414" t="b">
        <v>0</v>
      </c>
      <c r="M3414">
        <v>26</v>
      </c>
      <c r="N3414" t="b">
        <v>1</v>
      </c>
      <c r="O3414" t="s">
        <v>8271</v>
      </c>
      <c r="P3414" s="5">
        <f t="shared" si="214"/>
        <v>100</v>
      </c>
      <c r="Q3414" s="13" t="s">
        <v>8247</v>
      </c>
      <c r="R3414" s="15">
        <f t="shared" si="215"/>
        <v>115.38461538461539</v>
      </c>
      <c r="S3414" t="s">
        <v>8317</v>
      </c>
      <c r="T3414" t="s">
        <v>8318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13" t="s">
        <v>8224</v>
      </c>
      <c r="E3415">
        <v>500</v>
      </c>
      <c r="F3415">
        <v>650</v>
      </c>
      <c r="G3415" t="s">
        <v>8219</v>
      </c>
      <c r="H3415">
        <v>1425099540</v>
      </c>
      <c r="I3415" s="9">
        <f t="shared" si="212"/>
        <v>42063.207638888889</v>
      </c>
      <c r="J3415">
        <v>1424280938</v>
      </c>
      <c r="K3415" s="9">
        <f t="shared" si="213"/>
        <v>42053.733078703706</v>
      </c>
      <c r="L3415" t="b">
        <v>0</v>
      </c>
      <c r="M3415">
        <v>14</v>
      </c>
      <c r="N3415" t="b">
        <v>1</v>
      </c>
      <c r="O3415" t="s">
        <v>8271</v>
      </c>
      <c r="P3415" s="5">
        <f t="shared" si="214"/>
        <v>130</v>
      </c>
      <c r="Q3415" s="13" t="s">
        <v>8246</v>
      </c>
      <c r="R3415" s="15">
        <f t="shared" si="215"/>
        <v>46.428571428571431</v>
      </c>
      <c r="S3415" t="s">
        <v>8317</v>
      </c>
      <c r="T3415" t="s">
        <v>8318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13" t="s">
        <v>8224</v>
      </c>
      <c r="E3416">
        <v>3000</v>
      </c>
      <c r="F3416">
        <v>3105</v>
      </c>
      <c r="G3416" t="s">
        <v>8219</v>
      </c>
      <c r="H3416">
        <v>1480579140</v>
      </c>
      <c r="I3416" s="9">
        <f t="shared" si="212"/>
        <v>42705.332638888889</v>
      </c>
      <c r="J3416">
        <v>1478030325</v>
      </c>
      <c r="K3416" s="9">
        <f t="shared" si="213"/>
        <v>42675.832465277781</v>
      </c>
      <c r="L3416" t="b">
        <v>0</v>
      </c>
      <c r="M3416">
        <v>44</v>
      </c>
      <c r="N3416" t="b">
        <v>1</v>
      </c>
      <c r="O3416" t="s">
        <v>8271</v>
      </c>
      <c r="P3416" s="5">
        <f t="shared" si="214"/>
        <v>103.49999999999999</v>
      </c>
      <c r="Q3416" s="13" t="s">
        <v>8246</v>
      </c>
      <c r="R3416" s="15">
        <f t="shared" si="215"/>
        <v>70.568181818181813</v>
      </c>
      <c r="S3416" t="s">
        <v>8317</v>
      </c>
      <c r="T3416" t="s">
        <v>8318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13" t="s">
        <v>8224</v>
      </c>
      <c r="E3417">
        <v>200</v>
      </c>
      <c r="F3417">
        <v>200</v>
      </c>
      <c r="G3417" t="s">
        <v>8219</v>
      </c>
      <c r="H3417">
        <v>1460935800</v>
      </c>
      <c r="I3417" s="9">
        <f t="shared" si="212"/>
        <v>42477.979166666672</v>
      </c>
      <c r="J3417">
        <v>1459999656</v>
      </c>
      <c r="K3417" s="9">
        <f t="shared" si="213"/>
        <v>42467.144166666665</v>
      </c>
      <c r="L3417" t="b">
        <v>0</v>
      </c>
      <c r="M3417">
        <v>9</v>
      </c>
      <c r="N3417" t="b">
        <v>1</v>
      </c>
      <c r="O3417" t="s">
        <v>8271</v>
      </c>
      <c r="P3417" s="5">
        <f t="shared" si="214"/>
        <v>100</v>
      </c>
      <c r="Q3417" s="13" t="s">
        <v>8246</v>
      </c>
      <c r="R3417" s="15">
        <f t="shared" si="215"/>
        <v>22.222222222222221</v>
      </c>
      <c r="S3417" t="s">
        <v>8317</v>
      </c>
      <c r="T3417" t="s">
        <v>8318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13" t="s">
        <v>8225</v>
      </c>
      <c r="E3418">
        <v>4000</v>
      </c>
      <c r="F3418">
        <v>4784</v>
      </c>
      <c r="G3418" t="s">
        <v>8219</v>
      </c>
      <c r="H3418">
        <v>1429813800</v>
      </c>
      <c r="I3418" s="9">
        <f t="shared" si="212"/>
        <v>42117.770833333328</v>
      </c>
      <c r="J3418">
        <v>1427363645</v>
      </c>
      <c r="K3418" s="9">
        <f t="shared" si="213"/>
        <v>42089.412557870368</v>
      </c>
      <c r="L3418" t="b">
        <v>0</v>
      </c>
      <c r="M3418">
        <v>30</v>
      </c>
      <c r="N3418" t="b">
        <v>1</v>
      </c>
      <c r="O3418" t="s">
        <v>8271</v>
      </c>
      <c r="P3418" s="5">
        <f t="shared" si="214"/>
        <v>119.6</v>
      </c>
      <c r="Q3418" s="13" t="s">
        <v>8247</v>
      </c>
      <c r="R3418" s="15">
        <f t="shared" si="215"/>
        <v>159.46666666666667</v>
      </c>
      <c r="S3418" t="s">
        <v>8317</v>
      </c>
      <c r="T3418" t="s">
        <v>8318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13" t="s">
        <v>8224</v>
      </c>
      <c r="E3419">
        <v>1700</v>
      </c>
      <c r="F3419">
        <v>1700.01</v>
      </c>
      <c r="G3419" t="s">
        <v>8219</v>
      </c>
      <c r="H3419">
        <v>1414284180</v>
      </c>
      <c r="I3419" s="9">
        <f t="shared" si="212"/>
        <v>41938.029861111114</v>
      </c>
      <c r="J3419">
        <v>1410558948</v>
      </c>
      <c r="K3419" s="9">
        <f t="shared" si="213"/>
        <v>41894.91375</v>
      </c>
      <c r="L3419" t="b">
        <v>0</v>
      </c>
      <c r="M3419">
        <v>45</v>
      </c>
      <c r="N3419" t="b">
        <v>1</v>
      </c>
      <c r="O3419" t="s">
        <v>8271</v>
      </c>
      <c r="P3419" s="5">
        <f t="shared" si="214"/>
        <v>100.00058823529412</v>
      </c>
      <c r="Q3419" s="13" t="s">
        <v>8246</v>
      </c>
      <c r="R3419" s="15">
        <f t="shared" si="215"/>
        <v>37.777999999999999</v>
      </c>
      <c r="S3419" t="s">
        <v>8317</v>
      </c>
      <c r="T3419" t="s">
        <v>8318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13" t="s">
        <v>8224</v>
      </c>
      <c r="E3420">
        <v>4000</v>
      </c>
      <c r="F3420">
        <v>4035</v>
      </c>
      <c r="G3420" t="s">
        <v>8219</v>
      </c>
      <c r="H3420">
        <v>1400875307</v>
      </c>
      <c r="I3420" s="9">
        <f t="shared" si="212"/>
        <v>41782.83457175926</v>
      </c>
      <c r="J3420">
        <v>1398283307</v>
      </c>
      <c r="K3420" s="9">
        <f t="shared" si="213"/>
        <v>41752.83457175926</v>
      </c>
      <c r="L3420" t="b">
        <v>0</v>
      </c>
      <c r="M3420">
        <v>56</v>
      </c>
      <c r="N3420" t="b">
        <v>1</v>
      </c>
      <c r="O3420" t="s">
        <v>8271</v>
      </c>
      <c r="P3420" s="5">
        <f t="shared" si="214"/>
        <v>100.875</v>
      </c>
      <c r="Q3420" s="13" t="s">
        <v>8246</v>
      </c>
      <c r="R3420" s="15">
        <f t="shared" si="215"/>
        <v>72.053571428571431</v>
      </c>
      <c r="S3420" t="s">
        <v>8317</v>
      </c>
      <c r="T3420" t="s">
        <v>8318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13" t="s">
        <v>8241</v>
      </c>
      <c r="E3421">
        <v>2750</v>
      </c>
      <c r="F3421">
        <v>2930</v>
      </c>
      <c r="G3421" t="s">
        <v>8219</v>
      </c>
      <c r="H3421">
        <v>1459978200</v>
      </c>
      <c r="I3421" s="9">
        <f t="shared" si="212"/>
        <v>42466.895833333328</v>
      </c>
      <c r="J3421">
        <v>1458416585</v>
      </c>
      <c r="K3421" s="9">
        <f t="shared" si="213"/>
        <v>42448.821585648147</v>
      </c>
      <c r="L3421" t="b">
        <v>0</v>
      </c>
      <c r="M3421">
        <v>46</v>
      </c>
      <c r="N3421" t="b">
        <v>1</v>
      </c>
      <c r="O3421" t="s">
        <v>8271</v>
      </c>
      <c r="P3421" s="5">
        <f t="shared" si="214"/>
        <v>106.54545454545455</v>
      </c>
      <c r="Q3421" s="13" t="s">
        <v>8249</v>
      </c>
      <c r="R3421" s="15">
        <f t="shared" si="215"/>
        <v>63.695652173913047</v>
      </c>
      <c r="S3421" t="s">
        <v>8317</v>
      </c>
      <c r="T3421" t="s">
        <v>8318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13" t="s">
        <v>8225</v>
      </c>
      <c r="E3422">
        <v>700</v>
      </c>
      <c r="F3422">
        <v>966</v>
      </c>
      <c r="G3422" t="s">
        <v>8219</v>
      </c>
      <c r="H3422">
        <v>1455408000</v>
      </c>
      <c r="I3422" s="9">
        <f t="shared" si="212"/>
        <v>42414</v>
      </c>
      <c r="J3422">
        <v>1454638202</v>
      </c>
      <c r="K3422" s="9">
        <f t="shared" si="213"/>
        <v>42405.090300925927</v>
      </c>
      <c r="L3422" t="b">
        <v>0</v>
      </c>
      <c r="M3422">
        <v>34</v>
      </c>
      <c r="N3422" t="b">
        <v>1</v>
      </c>
      <c r="O3422" t="s">
        <v>8271</v>
      </c>
      <c r="P3422" s="5">
        <f t="shared" si="214"/>
        <v>138</v>
      </c>
      <c r="Q3422" s="13" t="s">
        <v>8247</v>
      </c>
      <c r="R3422" s="15">
        <f t="shared" si="215"/>
        <v>28.411764705882351</v>
      </c>
      <c r="S3422" t="s">
        <v>8317</v>
      </c>
      <c r="T3422" t="s">
        <v>8318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13" t="s">
        <v>8224</v>
      </c>
      <c r="E3423">
        <v>10000</v>
      </c>
      <c r="F3423">
        <v>10115</v>
      </c>
      <c r="G3423" t="s">
        <v>8219</v>
      </c>
      <c r="H3423">
        <v>1425495563</v>
      </c>
      <c r="I3423" s="9">
        <f t="shared" si="212"/>
        <v>42067.791238425925</v>
      </c>
      <c r="J3423">
        <v>1422903563</v>
      </c>
      <c r="K3423" s="9">
        <f t="shared" si="213"/>
        <v>42037.791238425925</v>
      </c>
      <c r="L3423" t="b">
        <v>0</v>
      </c>
      <c r="M3423">
        <v>98</v>
      </c>
      <c r="N3423" t="b">
        <v>1</v>
      </c>
      <c r="O3423" t="s">
        <v>8271</v>
      </c>
      <c r="P3423" s="5">
        <f t="shared" si="214"/>
        <v>101.15</v>
      </c>
      <c r="Q3423" s="13" t="s">
        <v>8246</v>
      </c>
      <c r="R3423" s="15">
        <f t="shared" si="215"/>
        <v>103.21428571428571</v>
      </c>
      <c r="S3423" t="s">
        <v>8317</v>
      </c>
      <c r="T3423" t="s">
        <v>8318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13" t="s">
        <v>8225</v>
      </c>
      <c r="E3424">
        <v>3000</v>
      </c>
      <c r="F3424">
        <v>3273</v>
      </c>
      <c r="G3424" t="s">
        <v>8219</v>
      </c>
      <c r="H3424">
        <v>1450051200</v>
      </c>
      <c r="I3424" s="9">
        <f t="shared" si="212"/>
        <v>42352</v>
      </c>
      <c r="J3424">
        <v>1447594176</v>
      </c>
      <c r="K3424" s="9">
        <f t="shared" si="213"/>
        <v>42323.562222222223</v>
      </c>
      <c r="L3424" t="b">
        <v>0</v>
      </c>
      <c r="M3424">
        <v>46</v>
      </c>
      <c r="N3424" t="b">
        <v>1</v>
      </c>
      <c r="O3424" t="s">
        <v>8271</v>
      </c>
      <c r="P3424" s="5">
        <f t="shared" si="214"/>
        <v>109.1</v>
      </c>
      <c r="Q3424" s="13" t="s">
        <v>8247</v>
      </c>
      <c r="R3424" s="15">
        <f t="shared" si="215"/>
        <v>71.152173913043484</v>
      </c>
      <c r="S3424" t="s">
        <v>8317</v>
      </c>
      <c r="T3424" t="s">
        <v>8318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13" t="s">
        <v>8224</v>
      </c>
      <c r="E3425">
        <v>250</v>
      </c>
      <c r="F3425">
        <v>350</v>
      </c>
      <c r="G3425" t="s">
        <v>8219</v>
      </c>
      <c r="H3425">
        <v>1429912341</v>
      </c>
      <c r="I3425" s="9">
        <f t="shared" si="212"/>
        <v>42118.911354166667</v>
      </c>
      <c r="J3425">
        <v>1427320341</v>
      </c>
      <c r="K3425" s="9">
        <f t="shared" si="213"/>
        <v>42088.911354166667</v>
      </c>
      <c r="L3425" t="b">
        <v>0</v>
      </c>
      <c r="M3425">
        <v>10</v>
      </c>
      <c r="N3425" t="b">
        <v>1</v>
      </c>
      <c r="O3425" t="s">
        <v>8271</v>
      </c>
      <c r="P3425" s="5">
        <f t="shared" si="214"/>
        <v>140</v>
      </c>
      <c r="Q3425" s="13" t="s">
        <v>8246</v>
      </c>
      <c r="R3425" s="15">
        <f t="shared" si="215"/>
        <v>35</v>
      </c>
      <c r="S3425" t="s">
        <v>8317</v>
      </c>
      <c r="T3425" t="s">
        <v>8318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13" t="s">
        <v>8224</v>
      </c>
      <c r="E3426">
        <v>6000</v>
      </c>
      <c r="F3426">
        <v>6215</v>
      </c>
      <c r="G3426" t="s">
        <v>8219</v>
      </c>
      <c r="H3426">
        <v>1423119540</v>
      </c>
      <c r="I3426" s="9">
        <f t="shared" si="212"/>
        <v>42040.290972222225</v>
      </c>
      <c r="J3426">
        <v>1421252084</v>
      </c>
      <c r="K3426" s="9">
        <f t="shared" si="213"/>
        <v>42018.676898148144</v>
      </c>
      <c r="L3426" t="b">
        <v>0</v>
      </c>
      <c r="M3426">
        <v>76</v>
      </c>
      <c r="N3426" t="b">
        <v>1</v>
      </c>
      <c r="O3426" t="s">
        <v>8271</v>
      </c>
      <c r="P3426" s="5">
        <f t="shared" si="214"/>
        <v>103.58333333333334</v>
      </c>
      <c r="Q3426" s="13" t="s">
        <v>8246</v>
      </c>
      <c r="R3426" s="15">
        <f t="shared" si="215"/>
        <v>81.776315789473685</v>
      </c>
      <c r="S3426" t="s">
        <v>8317</v>
      </c>
      <c r="T3426" t="s">
        <v>8318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13" t="s">
        <v>8224</v>
      </c>
      <c r="E3427">
        <v>30000</v>
      </c>
      <c r="F3427">
        <v>30891.1</v>
      </c>
      <c r="G3427" t="s">
        <v>8219</v>
      </c>
      <c r="H3427">
        <v>1412434136</v>
      </c>
      <c r="I3427" s="9">
        <f t="shared" si="212"/>
        <v>41916.617314814815</v>
      </c>
      <c r="J3427">
        <v>1409669336</v>
      </c>
      <c r="K3427" s="9">
        <f t="shared" si="213"/>
        <v>41884.617314814815</v>
      </c>
      <c r="L3427" t="b">
        <v>0</v>
      </c>
      <c r="M3427">
        <v>104</v>
      </c>
      <c r="N3427" t="b">
        <v>1</v>
      </c>
      <c r="O3427" t="s">
        <v>8271</v>
      </c>
      <c r="P3427" s="5">
        <f t="shared" si="214"/>
        <v>102.97033333333331</v>
      </c>
      <c r="Q3427" s="13" t="s">
        <v>8246</v>
      </c>
      <c r="R3427" s="15">
        <f t="shared" si="215"/>
        <v>297.02980769230766</v>
      </c>
      <c r="S3427" t="s">
        <v>8317</v>
      </c>
      <c r="T3427" t="s">
        <v>8318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13" t="s">
        <v>8224</v>
      </c>
      <c r="E3428">
        <v>3750</v>
      </c>
      <c r="F3428">
        <v>4055</v>
      </c>
      <c r="G3428" t="s">
        <v>8219</v>
      </c>
      <c r="H3428">
        <v>1411264800</v>
      </c>
      <c r="I3428" s="9">
        <f t="shared" si="212"/>
        <v>41903.083333333336</v>
      </c>
      <c r="J3428">
        <v>1409620903</v>
      </c>
      <c r="K3428" s="9">
        <f t="shared" si="213"/>
        <v>41884.056747685187</v>
      </c>
      <c r="L3428" t="b">
        <v>0</v>
      </c>
      <c r="M3428">
        <v>87</v>
      </c>
      <c r="N3428" t="b">
        <v>1</v>
      </c>
      <c r="O3428" t="s">
        <v>8271</v>
      </c>
      <c r="P3428" s="5">
        <f t="shared" si="214"/>
        <v>108.13333333333333</v>
      </c>
      <c r="Q3428" s="13" t="s">
        <v>8246</v>
      </c>
      <c r="R3428" s="15">
        <f t="shared" si="215"/>
        <v>46.609195402298852</v>
      </c>
      <c r="S3428" t="s">
        <v>8317</v>
      </c>
      <c r="T3428" t="s">
        <v>8318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13" t="s">
        <v>8225</v>
      </c>
      <c r="E3429">
        <v>1500</v>
      </c>
      <c r="F3429">
        <v>1500</v>
      </c>
      <c r="G3429" t="s">
        <v>8219</v>
      </c>
      <c r="H3429">
        <v>1404314952</v>
      </c>
      <c r="I3429" s="9">
        <f t="shared" si="212"/>
        <v>41822.645277777774</v>
      </c>
      <c r="J3429">
        <v>1401722952</v>
      </c>
      <c r="K3429" s="9">
        <f t="shared" si="213"/>
        <v>41792.645277777774</v>
      </c>
      <c r="L3429" t="b">
        <v>0</v>
      </c>
      <c r="M3429">
        <v>29</v>
      </c>
      <c r="N3429" t="b">
        <v>1</v>
      </c>
      <c r="O3429" t="s">
        <v>8271</v>
      </c>
      <c r="P3429" s="5">
        <f t="shared" si="214"/>
        <v>100</v>
      </c>
      <c r="Q3429" s="13" t="s">
        <v>8247</v>
      </c>
      <c r="R3429" s="15">
        <f t="shared" si="215"/>
        <v>51.724137931034484</v>
      </c>
      <c r="S3429" t="s">
        <v>8317</v>
      </c>
      <c r="T3429" t="s">
        <v>8318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13" t="s">
        <v>8225</v>
      </c>
      <c r="E3430">
        <v>2000</v>
      </c>
      <c r="F3430">
        <v>2055</v>
      </c>
      <c r="G3430" t="s">
        <v>8219</v>
      </c>
      <c r="H3430">
        <v>1425142800</v>
      </c>
      <c r="I3430" s="9">
        <f t="shared" si="212"/>
        <v>42063.708333333328</v>
      </c>
      <c r="J3430">
        <v>1422983847</v>
      </c>
      <c r="K3430" s="9">
        <f t="shared" si="213"/>
        <v>42038.720451388886</v>
      </c>
      <c r="L3430" t="b">
        <v>0</v>
      </c>
      <c r="M3430">
        <v>51</v>
      </c>
      <c r="N3430" t="b">
        <v>1</v>
      </c>
      <c r="O3430" t="s">
        <v>8271</v>
      </c>
      <c r="P3430" s="5">
        <f t="shared" si="214"/>
        <v>102.75000000000001</v>
      </c>
      <c r="Q3430" s="13" t="s">
        <v>8247</v>
      </c>
      <c r="R3430" s="15">
        <f t="shared" si="215"/>
        <v>40.294117647058826</v>
      </c>
      <c r="S3430" t="s">
        <v>8317</v>
      </c>
      <c r="T3430" t="s">
        <v>8318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13" t="s">
        <v>8225</v>
      </c>
      <c r="E3431">
        <v>150</v>
      </c>
      <c r="F3431">
        <v>195</v>
      </c>
      <c r="G3431" t="s">
        <v>8219</v>
      </c>
      <c r="H3431">
        <v>1478046661</v>
      </c>
      <c r="I3431" s="9">
        <f t="shared" si="212"/>
        <v>42676.021539351852</v>
      </c>
      <c r="J3431">
        <v>1476837061</v>
      </c>
      <c r="K3431" s="9">
        <f t="shared" si="213"/>
        <v>42662.021539351852</v>
      </c>
      <c r="L3431" t="b">
        <v>0</v>
      </c>
      <c r="M3431">
        <v>12</v>
      </c>
      <c r="N3431" t="b">
        <v>1</v>
      </c>
      <c r="O3431" t="s">
        <v>8271</v>
      </c>
      <c r="P3431" s="5">
        <f t="shared" si="214"/>
        <v>130</v>
      </c>
      <c r="Q3431" s="13" t="s">
        <v>8247</v>
      </c>
      <c r="R3431" s="15">
        <f t="shared" si="215"/>
        <v>16.25</v>
      </c>
      <c r="S3431" t="s">
        <v>8317</v>
      </c>
      <c r="T3431" t="s">
        <v>8318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13" t="s">
        <v>8225</v>
      </c>
      <c r="E3432">
        <v>2000</v>
      </c>
      <c r="F3432">
        <v>2170.9899999999998</v>
      </c>
      <c r="G3432" t="s">
        <v>8219</v>
      </c>
      <c r="H3432">
        <v>1406760101</v>
      </c>
      <c r="I3432" s="9">
        <f t="shared" si="212"/>
        <v>41850.945613425924</v>
      </c>
      <c r="J3432">
        <v>1404168101</v>
      </c>
      <c r="K3432" s="9">
        <f t="shared" si="213"/>
        <v>41820.945613425924</v>
      </c>
      <c r="L3432" t="b">
        <v>0</v>
      </c>
      <c r="M3432">
        <v>72</v>
      </c>
      <c r="N3432" t="b">
        <v>1</v>
      </c>
      <c r="O3432" t="s">
        <v>8271</v>
      </c>
      <c r="P3432" s="5">
        <f t="shared" si="214"/>
        <v>108.54949999999999</v>
      </c>
      <c r="Q3432" s="13" t="s">
        <v>8247</v>
      </c>
      <c r="R3432" s="15">
        <f t="shared" si="215"/>
        <v>30.152638888888887</v>
      </c>
      <c r="S3432" t="s">
        <v>8317</v>
      </c>
      <c r="T3432" t="s">
        <v>8318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13" t="s">
        <v>8224</v>
      </c>
      <c r="E3433">
        <v>2000</v>
      </c>
      <c r="F3433">
        <v>2000</v>
      </c>
      <c r="G3433" t="s">
        <v>8219</v>
      </c>
      <c r="H3433">
        <v>1408383153</v>
      </c>
      <c r="I3433" s="9">
        <f t="shared" si="212"/>
        <v>41869.730937500004</v>
      </c>
      <c r="J3433">
        <v>1405791153</v>
      </c>
      <c r="K3433" s="9">
        <f t="shared" si="213"/>
        <v>41839.730937500004</v>
      </c>
      <c r="L3433" t="b">
        <v>0</v>
      </c>
      <c r="M3433">
        <v>21</v>
      </c>
      <c r="N3433" t="b">
        <v>1</v>
      </c>
      <c r="O3433" t="s">
        <v>8271</v>
      </c>
      <c r="P3433" s="5">
        <f t="shared" si="214"/>
        <v>100</v>
      </c>
      <c r="Q3433" s="13" t="s">
        <v>8246</v>
      </c>
      <c r="R3433" s="15">
        <f t="shared" si="215"/>
        <v>95.238095238095241</v>
      </c>
      <c r="S3433" t="s">
        <v>8317</v>
      </c>
      <c r="T3433" t="s">
        <v>8318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13" t="s">
        <v>8224</v>
      </c>
      <c r="E3434">
        <v>2000</v>
      </c>
      <c r="F3434">
        <v>2193</v>
      </c>
      <c r="G3434" t="s">
        <v>8219</v>
      </c>
      <c r="H3434">
        <v>1454709600</v>
      </c>
      <c r="I3434" s="9">
        <f t="shared" si="212"/>
        <v>42405.916666666672</v>
      </c>
      <c r="J3434">
        <v>1452520614</v>
      </c>
      <c r="K3434" s="9">
        <f t="shared" si="213"/>
        <v>42380.581180555557</v>
      </c>
      <c r="L3434" t="b">
        <v>0</v>
      </c>
      <c r="M3434">
        <v>42</v>
      </c>
      <c r="N3434" t="b">
        <v>1</v>
      </c>
      <c r="O3434" t="s">
        <v>8271</v>
      </c>
      <c r="P3434" s="5">
        <f t="shared" si="214"/>
        <v>109.65</v>
      </c>
      <c r="Q3434" s="13" t="s">
        <v>8246</v>
      </c>
      <c r="R3434" s="15">
        <f t="shared" si="215"/>
        <v>52.214285714285715</v>
      </c>
      <c r="S3434" t="s">
        <v>8317</v>
      </c>
      <c r="T3434" t="s">
        <v>8318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13" t="s">
        <v>8224</v>
      </c>
      <c r="E3435">
        <v>9500</v>
      </c>
      <c r="F3435">
        <v>9525</v>
      </c>
      <c r="G3435" t="s">
        <v>8219</v>
      </c>
      <c r="H3435">
        <v>1402974000</v>
      </c>
      <c r="I3435" s="9">
        <f t="shared" si="212"/>
        <v>41807.125</v>
      </c>
      <c r="J3435">
        <v>1400290255</v>
      </c>
      <c r="K3435" s="9">
        <f t="shared" si="213"/>
        <v>41776.063136574077</v>
      </c>
      <c r="L3435" t="b">
        <v>0</v>
      </c>
      <c r="M3435">
        <v>71</v>
      </c>
      <c r="N3435" t="b">
        <v>1</v>
      </c>
      <c r="O3435" t="s">
        <v>8271</v>
      </c>
      <c r="P3435" s="5">
        <f t="shared" si="214"/>
        <v>100.26315789473684</v>
      </c>
      <c r="Q3435" s="13" t="s">
        <v>8246</v>
      </c>
      <c r="R3435" s="15">
        <f t="shared" si="215"/>
        <v>134.1549295774648</v>
      </c>
      <c r="S3435" t="s">
        <v>8317</v>
      </c>
      <c r="T3435" t="s">
        <v>8318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13" t="s">
        <v>8224</v>
      </c>
      <c r="E3436">
        <v>10000</v>
      </c>
      <c r="F3436">
        <v>10555</v>
      </c>
      <c r="G3436" t="s">
        <v>8219</v>
      </c>
      <c r="H3436">
        <v>1404983269</v>
      </c>
      <c r="I3436" s="9">
        <f t="shared" si="212"/>
        <v>41830.380428240744</v>
      </c>
      <c r="J3436">
        <v>1402391269</v>
      </c>
      <c r="K3436" s="9">
        <f t="shared" si="213"/>
        <v>41800.380428240744</v>
      </c>
      <c r="L3436" t="b">
        <v>0</v>
      </c>
      <c r="M3436">
        <v>168</v>
      </c>
      <c r="N3436" t="b">
        <v>1</v>
      </c>
      <c r="O3436" t="s">
        <v>8271</v>
      </c>
      <c r="P3436" s="5">
        <f t="shared" si="214"/>
        <v>105.55000000000001</v>
      </c>
      <c r="Q3436" s="13" t="s">
        <v>8246</v>
      </c>
      <c r="R3436" s="15">
        <f t="shared" si="215"/>
        <v>62.827380952380949</v>
      </c>
      <c r="S3436" t="s">
        <v>8317</v>
      </c>
      <c r="T3436" t="s">
        <v>8318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13" t="s">
        <v>8224</v>
      </c>
      <c r="E3437">
        <v>1000</v>
      </c>
      <c r="F3437">
        <v>1120</v>
      </c>
      <c r="G3437" t="s">
        <v>8219</v>
      </c>
      <c r="H3437">
        <v>1470538800</v>
      </c>
      <c r="I3437" s="9">
        <f t="shared" si="212"/>
        <v>42589.125</v>
      </c>
      <c r="J3437">
        <v>1469112493</v>
      </c>
      <c r="K3437" s="9">
        <f t="shared" si="213"/>
        <v>42572.61681712963</v>
      </c>
      <c r="L3437" t="b">
        <v>0</v>
      </c>
      <c r="M3437">
        <v>19</v>
      </c>
      <c r="N3437" t="b">
        <v>1</v>
      </c>
      <c r="O3437" t="s">
        <v>8271</v>
      </c>
      <c r="P3437" s="5">
        <f t="shared" si="214"/>
        <v>112.00000000000001</v>
      </c>
      <c r="Q3437" s="13" t="s">
        <v>8246</v>
      </c>
      <c r="R3437" s="15">
        <f t="shared" si="215"/>
        <v>58.94736842105263</v>
      </c>
      <c r="S3437" t="s">
        <v>8317</v>
      </c>
      <c r="T3437" t="s">
        <v>8318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13" t="s">
        <v>8224</v>
      </c>
      <c r="E3438">
        <v>5000</v>
      </c>
      <c r="F3438">
        <v>5295</v>
      </c>
      <c r="G3438" t="s">
        <v>8219</v>
      </c>
      <c r="H3438">
        <v>1408638480</v>
      </c>
      <c r="I3438" s="9">
        <f t="shared" si="212"/>
        <v>41872.686111111114</v>
      </c>
      <c r="J3438">
        <v>1406811593</v>
      </c>
      <c r="K3438" s="9">
        <f t="shared" si="213"/>
        <v>41851.541585648149</v>
      </c>
      <c r="L3438" t="b">
        <v>0</v>
      </c>
      <c r="M3438">
        <v>37</v>
      </c>
      <c r="N3438" t="b">
        <v>1</v>
      </c>
      <c r="O3438" t="s">
        <v>8271</v>
      </c>
      <c r="P3438" s="5">
        <f t="shared" si="214"/>
        <v>105.89999999999999</v>
      </c>
      <c r="Q3438" s="13" t="s">
        <v>8246</v>
      </c>
      <c r="R3438" s="15">
        <f t="shared" si="215"/>
        <v>143.1081081081081</v>
      </c>
      <c r="S3438" t="s">
        <v>8317</v>
      </c>
      <c r="T3438" t="s">
        <v>8318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13" t="s">
        <v>8224</v>
      </c>
      <c r="E3439">
        <v>3000</v>
      </c>
      <c r="F3439">
        <v>3030</v>
      </c>
      <c r="G3439" t="s">
        <v>8219</v>
      </c>
      <c r="H3439">
        <v>1440003820</v>
      </c>
      <c r="I3439" s="9">
        <f t="shared" si="212"/>
        <v>42235.710879629631</v>
      </c>
      <c r="J3439">
        <v>1437411820</v>
      </c>
      <c r="K3439" s="9">
        <f t="shared" si="213"/>
        <v>42205.710879629631</v>
      </c>
      <c r="L3439" t="b">
        <v>0</v>
      </c>
      <c r="M3439">
        <v>36</v>
      </c>
      <c r="N3439" t="b">
        <v>1</v>
      </c>
      <c r="O3439" t="s">
        <v>8271</v>
      </c>
      <c r="P3439" s="5">
        <f t="shared" si="214"/>
        <v>101</v>
      </c>
      <c r="Q3439" s="13" t="s">
        <v>8246</v>
      </c>
      <c r="R3439" s="15">
        <f t="shared" si="215"/>
        <v>84.166666666666671</v>
      </c>
      <c r="S3439" t="s">
        <v>8317</v>
      </c>
      <c r="T3439" t="s">
        <v>8318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13" t="s">
        <v>8225</v>
      </c>
      <c r="E3440">
        <v>2500</v>
      </c>
      <c r="F3440">
        <v>2605</v>
      </c>
      <c r="G3440" t="s">
        <v>8219</v>
      </c>
      <c r="H3440">
        <v>1430600400</v>
      </c>
      <c r="I3440" s="9">
        <f t="shared" si="212"/>
        <v>42126.875</v>
      </c>
      <c r="J3440">
        <v>1428358567</v>
      </c>
      <c r="K3440" s="9">
        <f t="shared" si="213"/>
        <v>42100.927858796291</v>
      </c>
      <c r="L3440" t="b">
        <v>0</v>
      </c>
      <c r="M3440">
        <v>14</v>
      </c>
      <c r="N3440" t="b">
        <v>1</v>
      </c>
      <c r="O3440" t="s">
        <v>8271</v>
      </c>
      <c r="P3440" s="5">
        <f t="shared" si="214"/>
        <v>104.2</v>
      </c>
      <c r="Q3440" s="13" t="s">
        <v>8247</v>
      </c>
      <c r="R3440" s="15">
        <f t="shared" si="215"/>
        <v>186.07142857142858</v>
      </c>
      <c r="S3440" t="s">
        <v>8317</v>
      </c>
      <c r="T3440" t="s">
        <v>8318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13" t="s">
        <v>8224</v>
      </c>
      <c r="E3441">
        <v>1200</v>
      </c>
      <c r="F3441">
        <v>1616.14</v>
      </c>
      <c r="G3441" t="s">
        <v>8219</v>
      </c>
      <c r="H3441">
        <v>1453179540</v>
      </c>
      <c r="I3441" s="9">
        <f t="shared" si="212"/>
        <v>42388.207638888889</v>
      </c>
      <c r="J3441">
        <v>1452030730</v>
      </c>
      <c r="K3441" s="9">
        <f t="shared" si="213"/>
        <v>42374.911226851851</v>
      </c>
      <c r="L3441" t="b">
        <v>0</v>
      </c>
      <c r="M3441">
        <v>18</v>
      </c>
      <c r="N3441" t="b">
        <v>1</v>
      </c>
      <c r="O3441" t="s">
        <v>8271</v>
      </c>
      <c r="P3441" s="5">
        <f t="shared" si="214"/>
        <v>134.67833333333334</v>
      </c>
      <c r="Q3441" s="13" t="s">
        <v>8246</v>
      </c>
      <c r="R3441" s="15">
        <f t="shared" si="215"/>
        <v>89.785555555555561</v>
      </c>
      <c r="S3441" t="s">
        <v>8317</v>
      </c>
      <c r="T3441" t="s">
        <v>8318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13" t="s">
        <v>8224</v>
      </c>
      <c r="E3442">
        <v>5000</v>
      </c>
      <c r="F3442">
        <v>5260.92</v>
      </c>
      <c r="G3442" t="s">
        <v>8219</v>
      </c>
      <c r="H3442">
        <v>1405095300</v>
      </c>
      <c r="I3442" s="9">
        <f t="shared" si="212"/>
        <v>41831.677083333336</v>
      </c>
      <c r="J3442">
        <v>1403146628</v>
      </c>
      <c r="K3442" s="9">
        <f t="shared" si="213"/>
        <v>41809.12300925926</v>
      </c>
      <c r="L3442" t="b">
        <v>0</v>
      </c>
      <c r="M3442">
        <v>82</v>
      </c>
      <c r="N3442" t="b">
        <v>1</v>
      </c>
      <c r="O3442" t="s">
        <v>8271</v>
      </c>
      <c r="P3442" s="5">
        <f t="shared" si="214"/>
        <v>105.2184</v>
      </c>
      <c r="Q3442" s="13" t="s">
        <v>8246</v>
      </c>
      <c r="R3442" s="15">
        <f t="shared" si="215"/>
        <v>64.157560975609755</v>
      </c>
      <c r="S3442" t="s">
        <v>8317</v>
      </c>
      <c r="T3442" t="s">
        <v>8318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13" t="s">
        <v>8224</v>
      </c>
      <c r="E3443">
        <v>2500</v>
      </c>
      <c r="F3443">
        <v>2565</v>
      </c>
      <c r="G3443" t="s">
        <v>8219</v>
      </c>
      <c r="H3443">
        <v>1447445820</v>
      </c>
      <c r="I3443" s="9">
        <f t="shared" si="212"/>
        <v>42321.845138888893</v>
      </c>
      <c r="J3443">
        <v>1445077121</v>
      </c>
      <c r="K3443" s="9">
        <f t="shared" si="213"/>
        <v>42294.429641203707</v>
      </c>
      <c r="L3443" t="b">
        <v>0</v>
      </c>
      <c r="M3443">
        <v>43</v>
      </c>
      <c r="N3443" t="b">
        <v>1</v>
      </c>
      <c r="O3443" t="s">
        <v>8271</v>
      </c>
      <c r="P3443" s="5">
        <f t="shared" si="214"/>
        <v>102.60000000000001</v>
      </c>
      <c r="Q3443" s="13" t="s">
        <v>8246</v>
      </c>
      <c r="R3443" s="15">
        <f t="shared" si="215"/>
        <v>59.651162790697676</v>
      </c>
      <c r="S3443" t="s">
        <v>8317</v>
      </c>
      <c r="T3443" t="s">
        <v>8318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13" t="s">
        <v>8224</v>
      </c>
      <c r="E3444">
        <v>250</v>
      </c>
      <c r="F3444">
        <v>250</v>
      </c>
      <c r="G3444" t="s">
        <v>8219</v>
      </c>
      <c r="H3444">
        <v>1433016672</v>
      </c>
      <c r="I3444" s="9">
        <f t="shared" si="212"/>
        <v>42154.841111111105</v>
      </c>
      <c r="J3444">
        <v>1430424672</v>
      </c>
      <c r="K3444" s="9">
        <f t="shared" si="213"/>
        <v>42124.841111111105</v>
      </c>
      <c r="L3444" t="b">
        <v>0</v>
      </c>
      <c r="M3444">
        <v>8</v>
      </c>
      <c r="N3444" t="b">
        <v>1</v>
      </c>
      <c r="O3444" t="s">
        <v>8271</v>
      </c>
      <c r="P3444" s="5">
        <f t="shared" si="214"/>
        <v>100</v>
      </c>
      <c r="Q3444" s="13" t="s">
        <v>8246</v>
      </c>
      <c r="R3444" s="15">
        <f t="shared" si="215"/>
        <v>31.25</v>
      </c>
      <c r="S3444" t="s">
        <v>8317</v>
      </c>
      <c r="T3444" t="s">
        <v>8318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13" t="s">
        <v>8224</v>
      </c>
      <c r="E3445">
        <v>1000</v>
      </c>
      <c r="F3445">
        <v>1855</v>
      </c>
      <c r="G3445" t="s">
        <v>8219</v>
      </c>
      <c r="H3445">
        <v>1410266146</v>
      </c>
      <c r="I3445" s="9">
        <f t="shared" si="212"/>
        <v>41891.524837962963</v>
      </c>
      <c r="J3445">
        <v>1407674146</v>
      </c>
      <c r="K3445" s="9">
        <f t="shared" si="213"/>
        <v>41861.524837962963</v>
      </c>
      <c r="L3445" t="b">
        <v>0</v>
      </c>
      <c r="M3445">
        <v>45</v>
      </c>
      <c r="N3445" t="b">
        <v>1</v>
      </c>
      <c r="O3445" t="s">
        <v>8271</v>
      </c>
      <c r="P3445" s="5">
        <f t="shared" si="214"/>
        <v>185.5</v>
      </c>
      <c r="Q3445" s="13" t="s">
        <v>8246</v>
      </c>
      <c r="R3445" s="15">
        <f t="shared" si="215"/>
        <v>41.222222222222221</v>
      </c>
      <c r="S3445" t="s">
        <v>8317</v>
      </c>
      <c r="T3445" t="s">
        <v>8318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13" t="s">
        <v>8226</v>
      </c>
      <c r="E3446">
        <v>300</v>
      </c>
      <c r="F3446">
        <v>867</v>
      </c>
      <c r="G3446" t="s">
        <v>8219</v>
      </c>
      <c r="H3446">
        <v>1465394340</v>
      </c>
      <c r="I3446" s="9">
        <f t="shared" si="212"/>
        <v>42529.582638888889</v>
      </c>
      <c r="J3446">
        <v>1464677986</v>
      </c>
      <c r="K3446" s="9">
        <f t="shared" si="213"/>
        <v>42521.291504629626</v>
      </c>
      <c r="L3446" t="b">
        <v>0</v>
      </c>
      <c r="M3446">
        <v>20</v>
      </c>
      <c r="N3446" t="b">
        <v>1</v>
      </c>
      <c r="O3446" t="s">
        <v>8271</v>
      </c>
      <c r="P3446" s="5">
        <f t="shared" si="214"/>
        <v>289</v>
      </c>
      <c r="Q3446" s="13" t="s">
        <v>8248</v>
      </c>
      <c r="R3446" s="15">
        <f t="shared" si="215"/>
        <v>43.35</v>
      </c>
      <c r="S3446" t="s">
        <v>8317</v>
      </c>
      <c r="T3446" t="s">
        <v>8318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13" t="s">
        <v>8225</v>
      </c>
      <c r="E3447">
        <v>2000</v>
      </c>
      <c r="F3447">
        <v>2000</v>
      </c>
      <c r="G3447" t="s">
        <v>8219</v>
      </c>
      <c r="H3447">
        <v>1445604236</v>
      </c>
      <c r="I3447" s="9">
        <f t="shared" si="212"/>
        <v>42300.530509259261</v>
      </c>
      <c r="J3447">
        <v>1443185036</v>
      </c>
      <c r="K3447" s="9">
        <f t="shared" si="213"/>
        <v>42272.530509259261</v>
      </c>
      <c r="L3447" t="b">
        <v>0</v>
      </c>
      <c r="M3447">
        <v>31</v>
      </c>
      <c r="N3447" t="b">
        <v>1</v>
      </c>
      <c r="O3447" t="s">
        <v>8271</v>
      </c>
      <c r="P3447" s="5">
        <f t="shared" si="214"/>
        <v>100</v>
      </c>
      <c r="Q3447" s="13" t="s">
        <v>8247</v>
      </c>
      <c r="R3447" s="15">
        <f t="shared" si="215"/>
        <v>64.516129032258064</v>
      </c>
      <c r="S3447" t="s">
        <v>8317</v>
      </c>
      <c r="T3447" t="s">
        <v>8318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13" t="s">
        <v>8225</v>
      </c>
      <c r="E3448">
        <v>1000</v>
      </c>
      <c r="F3448">
        <v>1082</v>
      </c>
      <c r="G3448" t="s">
        <v>8219</v>
      </c>
      <c r="H3448">
        <v>1423138800</v>
      </c>
      <c r="I3448" s="9">
        <f t="shared" si="212"/>
        <v>42040.513888888891</v>
      </c>
      <c r="J3448">
        <v>1421092725</v>
      </c>
      <c r="K3448" s="9">
        <f t="shared" si="213"/>
        <v>42016.832465277781</v>
      </c>
      <c r="L3448" t="b">
        <v>0</v>
      </c>
      <c r="M3448">
        <v>25</v>
      </c>
      <c r="N3448" t="b">
        <v>1</v>
      </c>
      <c r="O3448" t="s">
        <v>8271</v>
      </c>
      <c r="P3448" s="5">
        <f t="shared" si="214"/>
        <v>108.2</v>
      </c>
      <c r="Q3448" s="13" t="s">
        <v>8247</v>
      </c>
      <c r="R3448" s="15">
        <f t="shared" si="215"/>
        <v>43.28</v>
      </c>
      <c r="S3448" t="s">
        <v>8317</v>
      </c>
      <c r="T3448" t="s">
        <v>8318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13" t="s">
        <v>8224</v>
      </c>
      <c r="E3449">
        <v>1000</v>
      </c>
      <c r="F3449">
        <v>1078</v>
      </c>
      <c r="G3449" t="s">
        <v>8219</v>
      </c>
      <c r="H3449">
        <v>1458332412</v>
      </c>
      <c r="I3449" s="9">
        <f t="shared" si="212"/>
        <v>42447.847361111111</v>
      </c>
      <c r="J3449">
        <v>1454448012</v>
      </c>
      <c r="K3449" s="9">
        <f t="shared" si="213"/>
        <v>42402.889027777783</v>
      </c>
      <c r="L3449" t="b">
        <v>0</v>
      </c>
      <c r="M3449">
        <v>14</v>
      </c>
      <c r="N3449" t="b">
        <v>1</v>
      </c>
      <c r="O3449" t="s">
        <v>8271</v>
      </c>
      <c r="P3449" s="5">
        <f t="shared" si="214"/>
        <v>107.80000000000001</v>
      </c>
      <c r="Q3449" s="13" t="s">
        <v>8246</v>
      </c>
      <c r="R3449" s="15">
        <f t="shared" si="215"/>
        <v>77</v>
      </c>
      <c r="S3449" t="s">
        <v>8317</v>
      </c>
      <c r="T3449" t="s">
        <v>8318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13" t="s">
        <v>8224</v>
      </c>
      <c r="E3450">
        <v>2100</v>
      </c>
      <c r="F3450">
        <v>2305</v>
      </c>
      <c r="G3450" t="s">
        <v>8219</v>
      </c>
      <c r="H3450">
        <v>1418784689</v>
      </c>
      <c r="I3450" s="9">
        <f t="shared" si="212"/>
        <v>41990.119085648148</v>
      </c>
      <c r="J3450">
        <v>1416192689</v>
      </c>
      <c r="K3450" s="9">
        <f t="shared" si="213"/>
        <v>41960.119085648148</v>
      </c>
      <c r="L3450" t="b">
        <v>0</v>
      </c>
      <c r="M3450">
        <v>45</v>
      </c>
      <c r="N3450" t="b">
        <v>1</v>
      </c>
      <c r="O3450" t="s">
        <v>8271</v>
      </c>
      <c r="P3450" s="5">
        <f t="shared" si="214"/>
        <v>109.76190476190477</v>
      </c>
      <c r="Q3450" s="13" t="s">
        <v>8246</v>
      </c>
      <c r="R3450" s="15">
        <f t="shared" si="215"/>
        <v>51.222222222222221</v>
      </c>
      <c r="S3450" t="s">
        <v>8317</v>
      </c>
      <c r="T3450" t="s">
        <v>8318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13" t="s">
        <v>8224</v>
      </c>
      <c r="E3451">
        <v>800</v>
      </c>
      <c r="F3451">
        <v>1365</v>
      </c>
      <c r="G3451" t="s">
        <v>8219</v>
      </c>
      <c r="H3451">
        <v>1468036800</v>
      </c>
      <c r="I3451" s="9">
        <f t="shared" si="212"/>
        <v>42560.166666666672</v>
      </c>
      <c r="J3451">
        <v>1465607738</v>
      </c>
      <c r="K3451" s="9">
        <f t="shared" si="213"/>
        <v>42532.052523148144</v>
      </c>
      <c r="L3451" t="b">
        <v>0</v>
      </c>
      <c r="M3451">
        <v>20</v>
      </c>
      <c r="N3451" t="b">
        <v>1</v>
      </c>
      <c r="O3451" t="s">
        <v>8271</v>
      </c>
      <c r="P3451" s="5">
        <f t="shared" si="214"/>
        <v>170.625</v>
      </c>
      <c r="Q3451" s="13" t="s">
        <v>8246</v>
      </c>
      <c r="R3451" s="15">
        <f t="shared" si="215"/>
        <v>68.25</v>
      </c>
      <c r="S3451" t="s">
        <v>8317</v>
      </c>
      <c r="T3451" t="s">
        <v>8318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13" t="s">
        <v>8225</v>
      </c>
      <c r="E3452">
        <v>500</v>
      </c>
      <c r="F3452">
        <v>760</v>
      </c>
      <c r="G3452" t="s">
        <v>8219</v>
      </c>
      <c r="H3452">
        <v>1427990071</v>
      </c>
      <c r="I3452" s="9">
        <f t="shared" si="212"/>
        <v>42096.662858796291</v>
      </c>
      <c r="J3452">
        <v>1422809671</v>
      </c>
      <c r="K3452" s="9">
        <f t="shared" si="213"/>
        <v>42036.704525462963</v>
      </c>
      <c r="L3452" t="b">
        <v>0</v>
      </c>
      <c r="M3452">
        <v>39</v>
      </c>
      <c r="N3452" t="b">
        <v>1</v>
      </c>
      <c r="O3452" t="s">
        <v>8271</v>
      </c>
      <c r="P3452" s="5">
        <f t="shared" si="214"/>
        <v>152</v>
      </c>
      <c r="Q3452" s="13" t="s">
        <v>8247</v>
      </c>
      <c r="R3452" s="15">
        <f t="shared" si="215"/>
        <v>19.487179487179485</v>
      </c>
      <c r="S3452" t="s">
        <v>8317</v>
      </c>
      <c r="T3452" t="s">
        <v>8318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13" t="s">
        <v>8224</v>
      </c>
      <c r="E3453">
        <v>650</v>
      </c>
      <c r="F3453">
        <v>658</v>
      </c>
      <c r="G3453" t="s">
        <v>8219</v>
      </c>
      <c r="H3453">
        <v>1429636927</v>
      </c>
      <c r="I3453" s="9">
        <f t="shared" si="212"/>
        <v>42115.723692129628</v>
      </c>
      <c r="J3453">
        <v>1427304127</v>
      </c>
      <c r="K3453" s="9">
        <f t="shared" si="213"/>
        <v>42088.723692129628</v>
      </c>
      <c r="L3453" t="b">
        <v>0</v>
      </c>
      <c r="M3453">
        <v>16</v>
      </c>
      <c r="N3453" t="b">
        <v>1</v>
      </c>
      <c r="O3453" t="s">
        <v>8271</v>
      </c>
      <c r="P3453" s="5">
        <f t="shared" si="214"/>
        <v>101.23076923076924</v>
      </c>
      <c r="Q3453" s="13" t="s">
        <v>8246</v>
      </c>
      <c r="R3453" s="15">
        <f t="shared" si="215"/>
        <v>41.125</v>
      </c>
      <c r="S3453" t="s">
        <v>8317</v>
      </c>
      <c r="T3453" t="s">
        <v>8318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13" t="s">
        <v>8224</v>
      </c>
      <c r="E3454">
        <v>1000</v>
      </c>
      <c r="F3454">
        <v>1532</v>
      </c>
      <c r="G3454" t="s">
        <v>8219</v>
      </c>
      <c r="H3454">
        <v>1406087940</v>
      </c>
      <c r="I3454" s="9">
        <f t="shared" si="212"/>
        <v>41843.165972222225</v>
      </c>
      <c r="J3454">
        <v>1404141626</v>
      </c>
      <c r="K3454" s="9">
        <f t="shared" si="213"/>
        <v>41820.639189814814</v>
      </c>
      <c r="L3454" t="b">
        <v>0</v>
      </c>
      <c r="M3454">
        <v>37</v>
      </c>
      <c r="N3454" t="b">
        <v>1</v>
      </c>
      <c r="O3454" t="s">
        <v>8271</v>
      </c>
      <c r="P3454" s="5">
        <f t="shared" si="214"/>
        <v>153.19999999999999</v>
      </c>
      <c r="Q3454" s="13" t="s">
        <v>8246</v>
      </c>
      <c r="R3454" s="15">
        <f t="shared" si="215"/>
        <v>41.405405405405403</v>
      </c>
      <c r="S3454" t="s">
        <v>8317</v>
      </c>
      <c r="T3454" t="s">
        <v>8318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13" t="s">
        <v>8225</v>
      </c>
      <c r="E3455">
        <v>300</v>
      </c>
      <c r="F3455">
        <v>385</v>
      </c>
      <c r="G3455" t="s">
        <v>8219</v>
      </c>
      <c r="H3455">
        <v>1471130956</v>
      </c>
      <c r="I3455" s="9">
        <f t="shared" si="212"/>
        <v>42595.97865740741</v>
      </c>
      <c r="J3455">
        <v>1465946956</v>
      </c>
      <c r="K3455" s="9">
        <f t="shared" si="213"/>
        <v>42535.97865740741</v>
      </c>
      <c r="L3455" t="b">
        <v>0</v>
      </c>
      <c r="M3455">
        <v>14</v>
      </c>
      <c r="N3455" t="b">
        <v>1</v>
      </c>
      <c r="O3455" t="s">
        <v>8271</v>
      </c>
      <c r="P3455" s="5">
        <f t="shared" si="214"/>
        <v>128.33333333333334</v>
      </c>
      <c r="Q3455" s="13" t="s">
        <v>8247</v>
      </c>
      <c r="R3455" s="15">
        <f t="shared" si="215"/>
        <v>27.5</v>
      </c>
      <c r="S3455" t="s">
        <v>8317</v>
      </c>
      <c r="T3455" t="s">
        <v>8318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13" t="s">
        <v>8225</v>
      </c>
      <c r="E3456">
        <v>700</v>
      </c>
      <c r="F3456">
        <v>705</v>
      </c>
      <c r="G3456" t="s">
        <v>8219</v>
      </c>
      <c r="H3456">
        <v>1406825159</v>
      </c>
      <c r="I3456" s="9">
        <f t="shared" si="212"/>
        <v>41851.698599537034</v>
      </c>
      <c r="J3456">
        <v>1404233159</v>
      </c>
      <c r="K3456" s="9">
        <f t="shared" si="213"/>
        <v>41821.698599537034</v>
      </c>
      <c r="L3456" t="b">
        <v>0</v>
      </c>
      <c r="M3456">
        <v>21</v>
      </c>
      <c r="N3456" t="b">
        <v>1</v>
      </c>
      <c r="O3456" t="s">
        <v>8271</v>
      </c>
      <c r="P3456" s="5">
        <f t="shared" si="214"/>
        <v>100.71428571428571</v>
      </c>
      <c r="Q3456" s="13" t="s">
        <v>8247</v>
      </c>
      <c r="R3456" s="15">
        <f t="shared" si="215"/>
        <v>33.571428571428569</v>
      </c>
      <c r="S3456" t="s">
        <v>8317</v>
      </c>
      <c r="T3456" t="s">
        <v>8318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13" t="s">
        <v>8224</v>
      </c>
      <c r="E3457">
        <v>10000</v>
      </c>
      <c r="F3457">
        <v>10065</v>
      </c>
      <c r="G3457" t="s">
        <v>8219</v>
      </c>
      <c r="H3457">
        <v>1476381627</v>
      </c>
      <c r="I3457" s="9">
        <f t="shared" si="212"/>
        <v>42656.7503125</v>
      </c>
      <c r="J3457">
        <v>1473789627</v>
      </c>
      <c r="K3457" s="9">
        <f t="shared" si="213"/>
        <v>42626.7503125</v>
      </c>
      <c r="L3457" t="b">
        <v>0</v>
      </c>
      <c r="M3457">
        <v>69</v>
      </c>
      <c r="N3457" t="b">
        <v>1</v>
      </c>
      <c r="O3457" t="s">
        <v>8271</v>
      </c>
      <c r="P3457" s="5">
        <f t="shared" si="214"/>
        <v>100.64999999999999</v>
      </c>
      <c r="Q3457" s="13" t="s">
        <v>8246</v>
      </c>
      <c r="R3457" s="15">
        <f t="shared" si="215"/>
        <v>145.86956521739131</v>
      </c>
      <c r="S3457" t="s">
        <v>8317</v>
      </c>
      <c r="T3457" t="s">
        <v>8318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13" t="s">
        <v>8224</v>
      </c>
      <c r="E3458">
        <v>3000</v>
      </c>
      <c r="F3458">
        <v>5739</v>
      </c>
      <c r="G3458" t="s">
        <v>8219</v>
      </c>
      <c r="H3458">
        <v>1406876340</v>
      </c>
      <c r="I3458" s="9">
        <f t="shared" ref="I3458:I3521" si="216">(((H3458/60)/60)/24)+DATE(1970,1,1)</f>
        <v>41852.290972222225</v>
      </c>
      <c r="J3458">
        <v>1404190567</v>
      </c>
      <c r="K3458" s="9">
        <f t="shared" ref="K3458:K3521" si="217">(((J3458/60)/60)/24)+DATE(1970,1,1)</f>
        <v>41821.205636574072</v>
      </c>
      <c r="L3458" t="b">
        <v>0</v>
      </c>
      <c r="M3458">
        <v>16</v>
      </c>
      <c r="N3458" t="b">
        <v>1</v>
      </c>
      <c r="O3458" t="s">
        <v>8271</v>
      </c>
      <c r="P3458" s="5">
        <f t="shared" ref="P3458:P3521" si="218">F3458/E3458*100</f>
        <v>191.3</v>
      </c>
      <c r="Q3458" s="13" t="s">
        <v>8246</v>
      </c>
      <c r="R3458" s="15">
        <f t="shared" ref="R3458:R3521" si="219">IF(M3458&gt;0,F3458/M3458,"0")</f>
        <v>358.6875</v>
      </c>
      <c r="S3458" t="s">
        <v>8317</v>
      </c>
      <c r="T3458" t="s">
        <v>8318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13" t="s">
        <v>8224</v>
      </c>
      <c r="E3459">
        <v>2000</v>
      </c>
      <c r="F3459">
        <v>2804</v>
      </c>
      <c r="G3459" t="s">
        <v>8219</v>
      </c>
      <c r="H3459">
        <v>1423720740</v>
      </c>
      <c r="I3459" s="9">
        <f t="shared" si="216"/>
        <v>42047.249305555553</v>
      </c>
      <c r="J3459">
        <v>1421081857</v>
      </c>
      <c r="K3459" s="9">
        <f t="shared" si="217"/>
        <v>42016.706678240742</v>
      </c>
      <c r="L3459" t="b">
        <v>0</v>
      </c>
      <c r="M3459">
        <v>55</v>
      </c>
      <c r="N3459" t="b">
        <v>1</v>
      </c>
      <c r="O3459" t="s">
        <v>8271</v>
      </c>
      <c r="P3459" s="5">
        <f t="shared" si="218"/>
        <v>140.19999999999999</v>
      </c>
      <c r="Q3459" s="13" t="s">
        <v>8246</v>
      </c>
      <c r="R3459" s="15">
        <f t="shared" si="219"/>
        <v>50.981818181818184</v>
      </c>
      <c r="S3459" t="s">
        <v>8317</v>
      </c>
      <c r="T3459" t="s">
        <v>8318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13" t="s">
        <v>8224</v>
      </c>
      <c r="E3460">
        <v>978</v>
      </c>
      <c r="F3460">
        <v>1216</v>
      </c>
      <c r="G3460" t="s">
        <v>8219</v>
      </c>
      <c r="H3460">
        <v>1422937620</v>
      </c>
      <c r="I3460" s="9">
        <f t="shared" si="216"/>
        <v>42038.185416666667</v>
      </c>
      <c r="J3460">
        <v>1420606303</v>
      </c>
      <c r="K3460" s="9">
        <f t="shared" si="217"/>
        <v>42011.202581018515</v>
      </c>
      <c r="L3460" t="b">
        <v>0</v>
      </c>
      <c r="M3460">
        <v>27</v>
      </c>
      <c r="N3460" t="b">
        <v>1</v>
      </c>
      <c r="O3460" t="s">
        <v>8271</v>
      </c>
      <c r="P3460" s="5">
        <f t="shared" si="218"/>
        <v>124.33537832310839</v>
      </c>
      <c r="Q3460" s="13" t="s">
        <v>8246</v>
      </c>
      <c r="R3460" s="15">
        <f t="shared" si="219"/>
        <v>45.037037037037038</v>
      </c>
      <c r="S3460" t="s">
        <v>8317</v>
      </c>
      <c r="T3460" t="s">
        <v>8318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13" t="s">
        <v>8225</v>
      </c>
      <c r="E3461">
        <v>500</v>
      </c>
      <c r="F3461">
        <v>631</v>
      </c>
      <c r="G3461" t="s">
        <v>8219</v>
      </c>
      <c r="H3461">
        <v>1463743860</v>
      </c>
      <c r="I3461" s="9">
        <f t="shared" si="216"/>
        <v>42510.479861111111</v>
      </c>
      <c r="J3461">
        <v>1461151860</v>
      </c>
      <c r="K3461" s="9">
        <f t="shared" si="217"/>
        <v>42480.479861111111</v>
      </c>
      <c r="L3461" t="b">
        <v>0</v>
      </c>
      <c r="M3461">
        <v>36</v>
      </c>
      <c r="N3461" t="b">
        <v>1</v>
      </c>
      <c r="O3461" t="s">
        <v>8271</v>
      </c>
      <c r="P3461" s="5">
        <f t="shared" si="218"/>
        <v>126.2</v>
      </c>
      <c r="Q3461" s="13" t="s">
        <v>8247</v>
      </c>
      <c r="R3461" s="15">
        <f t="shared" si="219"/>
        <v>17.527777777777779</v>
      </c>
      <c r="S3461" t="s">
        <v>8317</v>
      </c>
      <c r="T3461" t="s">
        <v>8318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13" t="s">
        <v>8225</v>
      </c>
      <c r="E3462">
        <v>500</v>
      </c>
      <c r="F3462">
        <v>950</v>
      </c>
      <c r="G3462" t="s">
        <v>8219</v>
      </c>
      <c r="H3462">
        <v>1408106352</v>
      </c>
      <c r="I3462" s="9">
        <f t="shared" si="216"/>
        <v>41866.527222222219</v>
      </c>
      <c r="J3462">
        <v>1406896752</v>
      </c>
      <c r="K3462" s="9">
        <f t="shared" si="217"/>
        <v>41852.527222222219</v>
      </c>
      <c r="L3462" t="b">
        <v>0</v>
      </c>
      <c r="M3462">
        <v>19</v>
      </c>
      <c r="N3462" t="b">
        <v>1</v>
      </c>
      <c r="O3462" t="s">
        <v>8271</v>
      </c>
      <c r="P3462" s="5">
        <f t="shared" si="218"/>
        <v>190</v>
      </c>
      <c r="Q3462" s="13" t="s">
        <v>8247</v>
      </c>
      <c r="R3462" s="15">
        <f t="shared" si="219"/>
        <v>50</v>
      </c>
      <c r="S3462" t="s">
        <v>8317</v>
      </c>
      <c r="T3462" t="s">
        <v>8318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13" t="s">
        <v>8224</v>
      </c>
      <c r="E3463">
        <v>500</v>
      </c>
      <c r="F3463">
        <v>695</v>
      </c>
      <c r="G3463" t="s">
        <v>8219</v>
      </c>
      <c r="H3463">
        <v>1477710000</v>
      </c>
      <c r="I3463" s="9">
        <f t="shared" si="216"/>
        <v>42672.125</v>
      </c>
      <c r="J3463">
        <v>1475248279</v>
      </c>
      <c r="K3463" s="9">
        <f t="shared" si="217"/>
        <v>42643.632858796293</v>
      </c>
      <c r="L3463" t="b">
        <v>0</v>
      </c>
      <c r="M3463">
        <v>12</v>
      </c>
      <c r="N3463" t="b">
        <v>1</v>
      </c>
      <c r="O3463" t="s">
        <v>8271</v>
      </c>
      <c r="P3463" s="5">
        <f t="shared" si="218"/>
        <v>139</v>
      </c>
      <c r="Q3463" s="13" t="s">
        <v>8246</v>
      </c>
      <c r="R3463" s="15">
        <f t="shared" si="219"/>
        <v>57.916666666666664</v>
      </c>
      <c r="S3463" t="s">
        <v>8317</v>
      </c>
      <c r="T3463" t="s">
        <v>8318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13" t="s">
        <v>8224</v>
      </c>
      <c r="E3464">
        <v>250</v>
      </c>
      <c r="F3464">
        <v>505</v>
      </c>
      <c r="G3464" t="s">
        <v>8219</v>
      </c>
      <c r="H3464">
        <v>1436551200</v>
      </c>
      <c r="I3464" s="9">
        <f t="shared" si="216"/>
        <v>42195.75</v>
      </c>
      <c r="J3464">
        <v>1435181628</v>
      </c>
      <c r="K3464" s="9">
        <f t="shared" si="217"/>
        <v>42179.898472222223</v>
      </c>
      <c r="L3464" t="b">
        <v>0</v>
      </c>
      <c r="M3464">
        <v>17</v>
      </c>
      <c r="N3464" t="b">
        <v>1</v>
      </c>
      <c r="O3464" t="s">
        <v>8271</v>
      </c>
      <c r="P3464" s="5">
        <f t="shared" si="218"/>
        <v>202</v>
      </c>
      <c r="Q3464" s="13" t="s">
        <v>8246</v>
      </c>
      <c r="R3464" s="15">
        <f t="shared" si="219"/>
        <v>29.705882352941178</v>
      </c>
      <c r="S3464" t="s">
        <v>8317</v>
      </c>
      <c r="T3464" t="s">
        <v>8318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13" t="s">
        <v>8229</v>
      </c>
      <c r="E3465">
        <v>10000</v>
      </c>
      <c r="F3465">
        <v>10338</v>
      </c>
      <c r="G3465" t="s">
        <v>8219</v>
      </c>
      <c r="H3465">
        <v>1476158340</v>
      </c>
      <c r="I3465" s="9">
        <f t="shared" si="216"/>
        <v>42654.165972222225</v>
      </c>
      <c r="J3465">
        <v>1472594585</v>
      </c>
      <c r="K3465" s="9">
        <f t="shared" si="217"/>
        <v>42612.918807870374</v>
      </c>
      <c r="L3465" t="b">
        <v>0</v>
      </c>
      <c r="M3465">
        <v>114</v>
      </c>
      <c r="N3465" t="b">
        <v>1</v>
      </c>
      <c r="O3465" t="s">
        <v>8271</v>
      </c>
      <c r="P3465" s="5">
        <f t="shared" si="218"/>
        <v>103.38000000000001</v>
      </c>
      <c r="Q3465" s="13" t="s">
        <v>8251</v>
      </c>
      <c r="R3465" s="15">
        <f t="shared" si="219"/>
        <v>90.684210526315795</v>
      </c>
      <c r="S3465" t="s">
        <v>8317</v>
      </c>
      <c r="T3465" t="s">
        <v>8318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13" t="s">
        <v>8224</v>
      </c>
      <c r="E3466">
        <v>5000</v>
      </c>
      <c r="F3466">
        <v>5116.18</v>
      </c>
      <c r="G3466" t="s">
        <v>8219</v>
      </c>
      <c r="H3466">
        <v>1471921637</v>
      </c>
      <c r="I3466" s="9">
        <f t="shared" si="216"/>
        <v>42605.130057870367</v>
      </c>
      <c r="J3466">
        <v>1469329637</v>
      </c>
      <c r="K3466" s="9">
        <f t="shared" si="217"/>
        <v>42575.130057870367</v>
      </c>
      <c r="L3466" t="b">
        <v>0</v>
      </c>
      <c r="M3466">
        <v>93</v>
      </c>
      <c r="N3466" t="b">
        <v>1</v>
      </c>
      <c r="O3466" t="s">
        <v>8271</v>
      </c>
      <c r="P3466" s="5">
        <f t="shared" si="218"/>
        <v>102.3236</v>
      </c>
      <c r="Q3466" s="13" t="s">
        <v>8246</v>
      </c>
      <c r="R3466" s="15">
        <f t="shared" si="219"/>
        <v>55.012688172043013</v>
      </c>
      <c r="S3466" t="s">
        <v>8317</v>
      </c>
      <c r="T3466" t="s">
        <v>8318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13" t="s">
        <v>8225</v>
      </c>
      <c r="E3467">
        <v>2000</v>
      </c>
      <c r="F3467">
        <v>2060</v>
      </c>
      <c r="G3467" t="s">
        <v>8219</v>
      </c>
      <c r="H3467">
        <v>1439136000</v>
      </c>
      <c r="I3467" s="9">
        <f t="shared" si="216"/>
        <v>42225.666666666672</v>
      </c>
      <c r="J3467">
        <v>1436972472</v>
      </c>
      <c r="K3467" s="9">
        <f t="shared" si="217"/>
        <v>42200.625833333332</v>
      </c>
      <c r="L3467" t="b">
        <v>0</v>
      </c>
      <c r="M3467">
        <v>36</v>
      </c>
      <c r="N3467" t="b">
        <v>1</v>
      </c>
      <c r="O3467" t="s">
        <v>8271</v>
      </c>
      <c r="P3467" s="5">
        <f t="shared" si="218"/>
        <v>103</v>
      </c>
      <c r="Q3467" s="13" t="s">
        <v>8247</v>
      </c>
      <c r="R3467" s="15">
        <f t="shared" si="219"/>
        <v>57.222222222222221</v>
      </c>
      <c r="S3467" t="s">
        <v>8317</v>
      </c>
      <c r="T3467" t="s">
        <v>8318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13" t="s">
        <v>8224</v>
      </c>
      <c r="E3468">
        <v>3500</v>
      </c>
      <c r="F3468">
        <v>4450</v>
      </c>
      <c r="G3468" t="s">
        <v>8219</v>
      </c>
      <c r="H3468">
        <v>1461108450</v>
      </c>
      <c r="I3468" s="9">
        <f t="shared" si="216"/>
        <v>42479.977430555555</v>
      </c>
      <c r="J3468">
        <v>1455928050</v>
      </c>
      <c r="K3468" s="9">
        <f t="shared" si="217"/>
        <v>42420.019097222219</v>
      </c>
      <c r="L3468" t="b">
        <v>0</v>
      </c>
      <c r="M3468">
        <v>61</v>
      </c>
      <c r="N3468" t="b">
        <v>1</v>
      </c>
      <c r="O3468" t="s">
        <v>8271</v>
      </c>
      <c r="P3468" s="5">
        <f t="shared" si="218"/>
        <v>127.14285714285714</v>
      </c>
      <c r="Q3468" s="13" t="s">
        <v>8246</v>
      </c>
      <c r="R3468" s="15">
        <f t="shared" si="219"/>
        <v>72.950819672131146</v>
      </c>
      <c r="S3468" t="s">
        <v>8317</v>
      </c>
      <c r="T3468" t="s">
        <v>8318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13" t="s">
        <v>8224</v>
      </c>
      <c r="E3469">
        <v>3000</v>
      </c>
      <c r="F3469">
        <v>3030</v>
      </c>
      <c r="G3469" t="s">
        <v>8219</v>
      </c>
      <c r="H3469">
        <v>1426864032</v>
      </c>
      <c r="I3469" s="9">
        <f t="shared" si="216"/>
        <v>42083.630000000005</v>
      </c>
      <c r="J3469">
        <v>1424275632</v>
      </c>
      <c r="K3469" s="9">
        <f t="shared" si="217"/>
        <v>42053.671666666662</v>
      </c>
      <c r="L3469" t="b">
        <v>0</v>
      </c>
      <c r="M3469">
        <v>47</v>
      </c>
      <c r="N3469" t="b">
        <v>1</v>
      </c>
      <c r="O3469" t="s">
        <v>8271</v>
      </c>
      <c r="P3469" s="5">
        <f t="shared" si="218"/>
        <v>101</v>
      </c>
      <c r="Q3469" s="13" t="s">
        <v>8246</v>
      </c>
      <c r="R3469" s="15">
        <f t="shared" si="219"/>
        <v>64.468085106382972</v>
      </c>
      <c r="S3469" t="s">
        <v>8317</v>
      </c>
      <c r="T3469" t="s">
        <v>8318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13" t="s">
        <v>8224</v>
      </c>
      <c r="E3470">
        <v>10000</v>
      </c>
      <c r="F3470">
        <v>12178</v>
      </c>
      <c r="G3470" t="s">
        <v>8219</v>
      </c>
      <c r="H3470">
        <v>1474426800</v>
      </c>
      <c r="I3470" s="9">
        <f t="shared" si="216"/>
        <v>42634.125</v>
      </c>
      <c r="J3470">
        <v>1471976529</v>
      </c>
      <c r="K3470" s="9">
        <f t="shared" si="217"/>
        <v>42605.765381944439</v>
      </c>
      <c r="L3470" t="b">
        <v>0</v>
      </c>
      <c r="M3470">
        <v>17</v>
      </c>
      <c r="N3470" t="b">
        <v>1</v>
      </c>
      <c r="O3470" t="s">
        <v>8271</v>
      </c>
      <c r="P3470" s="5">
        <f t="shared" si="218"/>
        <v>121.78</v>
      </c>
      <c r="Q3470" s="13" t="s">
        <v>8246</v>
      </c>
      <c r="R3470" s="15">
        <f t="shared" si="219"/>
        <v>716.35294117647061</v>
      </c>
      <c r="S3470" t="s">
        <v>8317</v>
      </c>
      <c r="T3470" t="s">
        <v>8318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13" t="s">
        <v>8224</v>
      </c>
      <c r="E3471">
        <v>2800</v>
      </c>
      <c r="F3471">
        <v>3175</v>
      </c>
      <c r="G3471" t="s">
        <v>8219</v>
      </c>
      <c r="H3471">
        <v>1461857045</v>
      </c>
      <c r="I3471" s="9">
        <f t="shared" si="216"/>
        <v>42488.641724537039</v>
      </c>
      <c r="J3471">
        <v>1459265045</v>
      </c>
      <c r="K3471" s="9">
        <f t="shared" si="217"/>
        <v>42458.641724537039</v>
      </c>
      <c r="L3471" t="b">
        <v>0</v>
      </c>
      <c r="M3471">
        <v>63</v>
      </c>
      <c r="N3471" t="b">
        <v>1</v>
      </c>
      <c r="O3471" t="s">
        <v>8271</v>
      </c>
      <c r="P3471" s="5">
        <f t="shared" si="218"/>
        <v>113.39285714285714</v>
      </c>
      <c r="Q3471" s="13" t="s">
        <v>8246</v>
      </c>
      <c r="R3471" s="15">
        <f t="shared" si="219"/>
        <v>50.396825396825399</v>
      </c>
      <c r="S3471" t="s">
        <v>8317</v>
      </c>
      <c r="T3471" t="s">
        <v>8318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13" t="s">
        <v>8224</v>
      </c>
      <c r="E3472">
        <v>250</v>
      </c>
      <c r="F3472">
        <v>375</v>
      </c>
      <c r="G3472" t="s">
        <v>8219</v>
      </c>
      <c r="H3472">
        <v>1468618680</v>
      </c>
      <c r="I3472" s="9">
        <f t="shared" si="216"/>
        <v>42566.901388888888</v>
      </c>
      <c r="J3472">
        <v>1465345902</v>
      </c>
      <c r="K3472" s="9">
        <f t="shared" si="217"/>
        <v>42529.022013888884</v>
      </c>
      <c r="L3472" t="b">
        <v>0</v>
      </c>
      <c r="M3472">
        <v>9</v>
      </c>
      <c r="N3472" t="b">
        <v>1</v>
      </c>
      <c r="O3472" t="s">
        <v>8271</v>
      </c>
      <c r="P3472" s="5">
        <f t="shared" si="218"/>
        <v>150</v>
      </c>
      <c r="Q3472" s="13" t="s">
        <v>8246</v>
      </c>
      <c r="R3472" s="15">
        <f t="shared" si="219"/>
        <v>41.666666666666664</v>
      </c>
      <c r="S3472" t="s">
        <v>8317</v>
      </c>
      <c r="T3472" t="s">
        <v>8318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13" t="s">
        <v>8225</v>
      </c>
      <c r="E3473">
        <v>500</v>
      </c>
      <c r="F3473">
        <v>1073</v>
      </c>
      <c r="G3473" t="s">
        <v>8219</v>
      </c>
      <c r="H3473">
        <v>1409515200</v>
      </c>
      <c r="I3473" s="9">
        <f t="shared" si="216"/>
        <v>41882.833333333336</v>
      </c>
      <c r="J3473">
        <v>1405971690</v>
      </c>
      <c r="K3473" s="9">
        <f t="shared" si="217"/>
        <v>41841.820486111108</v>
      </c>
      <c r="L3473" t="b">
        <v>0</v>
      </c>
      <c r="M3473">
        <v>30</v>
      </c>
      <c r="N3473" t="b">
        <v>1</v>
      </c>
      <c r="O3473" t="s">
        <v>8271</v>
      </c>
      <c r="P3473" s="5">
        <f t="shared" si="218"/>
        <v>214.6</v>
      </c>
      <c r="Q3473" s="13" t="s">
        <v>8247</v>
      </c>
      <c r="R3473" s="15">
        <f t="shared" si="219"/>
        <v>35.766666666666666</v>
      </c>
      <c r="S3473" t="s">
        <v>8317</v>
      </c>
      <c r="T3473" t="s">
        <v>8318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13" t="s">
        <v>8224</v>
      </c>
      <c r="E3474">
        <v>2000</v>
      </c>
      <c r="F3474">
        <v>2041</v>
      </c>
      <c r="G3474" t="s">
        <v>8219</v>
      </c>
      <c r="H3474">
        <v>1415253540</v>
      </c>
      <c r="I3474" s="9">
        <f t="shared" si="216"/>
        <v>41949.249305555553</v>
      </c>
      <c r="J3474">
        <v>1413432331</v>
      </c>
      <c r="K3474" s="9">
        <f t="shared" si="217"/>
        <v>41928.170497685183</v>
      </c>
      <c r="L3474" t="b">
        <v>0</v>
      </c>
      <c r="M3474">
        <v>23</v>
      </c>
      <c r="N3474" t="b">
        <v>1</v>
      </c>
      <c r="O3474" t="s">
        <v>8271</v>
      </c>
      <c r="P3474" s="5">
        <f t="shared" si="218"/>
        <v>102.05</v>
      </c>
      <c r="Q3474" s="13" t="s">
        <v>8246</v>
      </c>
      <c r="R3474" s="15">
        <f t="shared" si="219"/>
        <v>88.739130434782609</v>
      </c>
      <c r="S3474" t="s">
        <v>8317</v>
      </c>
      <c r="T3474" t="s">
        <v>8318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13" t="s">
        <v>8224</v>
      </c>
      <c r="E3475">
        <v>4900</v>
      </c>
      <c r="F3475">
        <v>4900</v>
      </c>
      <c r="G3475" t="s">
        <v>8219</v>
      </c>
      <c r="H3475">
        <v>1426883220</v>
      </c>
      <c r="I3475" s="9">
        <f t="shared" si="216"/>
        <v>42083.852083333331</v>
      </c>
      <c r="J3475">
        <v>1425067296</v>
      </c>
      <c r="K3475" s="9">
        <f t="shared" si="217"/>
        <v>42062.834444444445</v>
      </c>
      <c r="L3475" t="b">
        <v>0</v>
      </c>
      <c r="M3475">
        <v>33</v>
      </c>
      <c r="N3475" t="b">
        <v>1</v>
      </c>
      <c r="O3475" t="s">
        <v>8271</v>
      </c>
      <c r="P3475" s="5">
        <f t="shared" si="218"/>
        <v>100</v>
      </c>
      <c r="Q3475" s="13" t="s">
        <v>8246</v>
      </c>
      <c r="R3475" s="15">
        <f t="shared" si="219"/>
        <v>148.4848484848485</v>
      </c>
      <c r="S3475" t="s">
        <v>8317</v>
      </c>
      <c r="T3475" t="s">
        <v>8318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13" t="s">
        <v>8225</v>
      </c>
      <c r="E3476">
        <v>2000</v>
      </c>
      <c r="F3476">
        <v>2020</v>
      </c>
      <c r="G3476" t="s">
        <v>8219</v>
      </c>
      <c r="H3476">
        <v>1469016131</v>
      </c>
      <c r="I3476" s="9">
        <f t="shared" si="216"/>
        <v>42571.501516203702</v>
      </c>
      <c r="J3476">
        <v>1466424131</v>
      </c>
      <c r="K3476" s="9">
        <f t="shared" si="217"/>
        <v>42541.501516203702</v>
      </c>
      <c r="L3476" t="b">
        <v>0</v>
      </c>
      <c r="M3476">
        <v>39</v>
      </c>
      <c r="N3476" t="b">
        <v>1</v>
      </c>
      <c r="O3476" t="s">
        <v>8271</v>
      </c>
      <c r="P3476" s="5">
        <f t="shared" si="218"/>
        <v>101</v>
      </c>
      <c r="Q3476" s="13" t="s">
        <v>8247</v>
      </c>
      <c r="R3476" s="15">
        <f t="shared" si="219"/>
        <v>51.794871794871796</v>
      </c>
      <c r="S3476" t="s">
        <v>8317</v>
      </c>
      <c r="T3476" t="s">
        <v>8318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13" t="s">
        <v>8225</v>
      </c>
      <c r="E3477">
        <v>300</v>
      </c>
      <c r="F3477">
        <v>340</v>
      </c>
      <c r="G3477" t="s">
        <v>8219</v>
      </c>
      <c r="H3477">
        <v>1414972800</v>
      </c>
      <c r="I3477" s="9">
        <f t="shared" si="216"/>
        <v>41946</v>
      </c>
      <c r="J3477">
        <v>1412629704</v>
      </c>
      <c r="K3477" s="9">
        <f t="shared" si="217"/>
        <v>41918.880833333329</v>
      </c>
      <c r="L3477" t="b">
        <v>0</v>
      </c>
      <c r="M3477">
        <v>17</v>
      </c>
      <c r="N3477" t="b">
        <v>1</v>
      </c>
      <c r="O3477" t="s">
        <v>8271</v>
      </c>
      <c r="P3477" s="5">
        <f t="shared" si="218"/>
        <v>113.33333333333333</v>
      </c>
      <c r="Q3477" s="13" t="s">
        <v>8247</v>
      </c>
      <c r="R3477" s="15">
        <f t="shared" si="219"/>
        <v>20</v>
      </c>
      <c r="S3477" t="s">
        <v>8317</v>
      </c>
      <c r="T3477" t="s">
        <v>8318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13" t="s">
        <v>8224</v>
      </c>
      <c r="E3478">
        <v>300</v>
      </c>
      <c r="F3478">
        <v>312</v>
      </c>
      <c r="G3478" t="s">
        <v>8219</v>
      </c>
      <c r="H3478">
        <v>1414378800</v>
      </c>
      <c r="I3478" s="9">
        <f t="shared" si="216"/>
        <v>41939.125</v>
      </c>
      <c r="J3478">
        <v>1412836990</v>
      </c>
      <c r="K3478" s="9">
        <f t="shared" si="217"/>
        <v>41921.279976851853</v>
      </c>
      <c r="L3478" t="b">
        <v>0</v>
      </c>
      <c r="M3478">
        <v>6</v>
      </c>
      <c r="N3478" t="b">
        <v>1</v>
      </c>
      <c r="O3478" t="s">
        <v>8271</v>
      </c>
      <c r="P3478" s="5">
        <f t="shared" si="218"/>
        <v>104</v>
      </c>
      <c r="Q3478" s="13" t="s">
        <v>8246</v>
      </c>
      <c r="R3478" s="15">
        <f t="shared" si="219"/>
        <v>52</v>
      </c>
      <c r="S3478" t="s">
        <v>8317</v>
      </c>
      <c r="T3478" t="s">
        <v>8318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13" t="s">
        <v>8224</v>
      </c>
      <c r="E3479">
        <v>1800</v>
      </c>
      <c r="F3479">
        <v>2076</v>
      </c>
      <c r="G3479" t="s">
        <v>8219</v>
      </c>
      <c r="H3479">
        <v>1431831600</v>
      </c>
      <c r="I3479" s="9">
        <f t="shared" si="216"/>
        <v>42141.125</v>
      </c>
      <c r="J3479">
        <v>1430761243</v>
      </c>
      <c r="K3479" s="9">
        <f t="shared" si="217"/>
        <v>42128.736608796295</v>
      </c>
      <c r="L3479" t="b">
        <v>0</v>
      </c>
      <c r="M3479">
        <v>39</v>
      </c>
      <c r="N3479" t="b">
        <v>1</v>
      </c>
      <c r="O3479" t="s">
        <v>8271</v>
      </c>
      <c r="P3479" s="5">
        <f t="shared" si="218"/>
        <v>115.33333333333333</v>
      </c>
      <c r="Q3479" s="13" t="s">
        <v>8246</v>
      </c>
      <c r="R3479" s="15">
        <f t="shared" si="219"/>
        <v>53.230769230769234</v>
      </c>
      <c r="S3479" t="s">
        <v>8317</v>
      </c>
      <c r="T3479" t="s">
        <v>8318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13" t="s">
        <v>8224</v>
      </c>
      <c r="E3480">
        <v>2000</v>
      </c>
      <c r="F3480">
        <v>2257</v>
      </c>
      <c r="G3480" t="s">
        <v>8219</v>
      </c>
      <c r="H3480">
        <v>1426539600</v>
      </c>
      <c r="I3480" s="9">
        <f t="shared" si="216"/>
        <v>42079.875</v>
      </c>
      <c r="J3480">
        <v>1424296822</v>
      </c>
      <c r="K3480" s="9">
        <f t="shared" si="217"/>
        <v>42053.916921296302</v>
      </c>
      <c r="L3480" t="b">
        <v>0</v>
      </c>
      <c r="M3480">
        <v>57</v>
      </c>
      <c r="N3480" t="b">
        <v>1</v>
      </c>
      <c r="O3480" t="s">
        <v>8271</v>
      </c>
      <c r="P3480" s="5">
        <f t="shared" si="218"/>
        <v>112.85000000000001</v>
      </c>
      <c r="Q3480" s="13" t="s">
        <v>8246</v>
      </c>
      <c r="R3480" s="15">
        <f t="shared" si="219"/>
        <v>39.596491228070178</v>
      </c>
      <c r="S3480" t="s">
        <v>8317</v>
      </c>
      <c r="T3480" t="s">
        <v>8318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13" t="s">
        <v>8225</v>
      </c>
      <c r="E3481">
        <v>1500</v>
      </c>
      <c r="F3481">
        <v>1918</v>
      </c>
      <c r="G3481" t="s">
        <v>8219</v>
      </c>
      <c r="H3481">
        <v>1403382680</v>
      </c>
      <c r="I3481" s="9">
        <f t="shared" si="216"/>
        <v>41811.855092592588</v>
      </c>
      <c r="J3481">
        <v>1400790680</v>
      </c>
      <c r="K3481" s="9">
        <f t="shared" si="217"/>
        <v>41781.855092592588</v>
      </c>
      <c r="L3481" t="b">
        <v>0</v>
      </c>
      <c r="M3481">
        <v>56</v>
      </c>
      <c r="N3481" t="b">
        <v>1</v>
      </c>
      <c r="O3481" t="s">
        <v>8271</v>
      </c>
      <c r="P3481" s="5">
        <f t="shared" si="218"/>
        <v>127.86666666666666</v>
      </c>
      <c r="Q3481" s="13" t="s">
        <v>8247</v>
      </c>
      <c r="R3481" s="15">
        <f t="shared" si="219"/>
        <v>34.25</v>
      </c>
      <c r="S3481" t="s">
        <v>8317</v>
      </c>
      <c r="T3481" t="s">
        <v>8318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13" t="s">
        <v>8224</v>
      </c>
      <c r="E3482">
        <v>1500</v>
      </c>
      <c r="F3482">
        <v>2140</v>
      </c>
      <c r="G3482" t="s">
        <v>8219</v>
      </c>
      <c r="H3482">
        <v>1436562000</v>
      </c>
      <c r="I3482" s="9">
        <f t="shared" si="216"/>
        <v>42195.875</v>
      </c>
      <c r="J3482">
        <v>1434440227</v>
      </c>
      <c r="K3482" s="9">
        <f t="shared" si="217"/>
        <v>42171.317442129628</v>
      </c>
      <c r="L3482" t="b">
        <v>0</v>
      </c>
      <c r="M3482">
        <v>13</v>
      </c>
      <c r="N3482" t="b">
        <v>1</v>
      </c>
      <c r="O3482" t="s">
        <v>8271</v>
      </c>
      <c r="P3482" s="5">
        <f t="shared" si="218"/>
        <v>142.66666666666669</v>
      </c>
      <c r="Q3482" s="13" t="s">
        <v>8246</v>
      </c>
      <c r="R3482" s="15">
        <f t="shared" si="219"/>
        <v>164.61538461538461</v>
      </c>
      <c r="S3482" t="s">
        <v>8317</v>
      </c>
      <c r="T3482" t="s">
        <v>8318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13" t="s">
        <v>8226</v>
      </c>
      <c r="E3483">
        <v>10000</v>
      </c>
      <c r="F3483">
        <v>11880</v>
      </c>
      <c r="G3483" t="s">
        <v>8219</v>
      </c>
      <c r="H3483">
        <v>1420178188</v>
      </c>
      <c r="I3483" s="9">
        <f t="shared" si="216"/>
        <v>42006.24754629629</v>
      </c>
      <c r="J3483">
        <v>1418709388</v>
      </c>
      <c r="K3483" s="9">
        <f t="shared" si="217"/>
        <v>41989.24754629629</v>
      </c>
      <c r="L3483" t="b">
        <v>0</v>
      </c>
      <c r="M3483">
        <v>95</v>
      </c>
      <c r="N3483" t="b">
        <v>1</v>
      </c>
      <c r="O3483" t="s">
        <v>8271</v>
      </c>
      <c r="P3483" s="5">
        <f t="shared" si="218"/>
        <v>118.8</v>
      </c>
      <c r="Q3483" s="13" t="s">
        <v>8248</v>
      </c>
      <c r="R3483" s="15">
        <f t="shared" si="219"/>
        <v>125.05263157894737</v>
      </c>
      <c r="S3483" t="s">
        <v>8317</v>
      </c>
      <c r="T3483" t="s">
        <v>8318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13" t="s">
        <v>8225</v>
      </c>
      <c r="E3484">
        <v>3000</v>
      </c>
      <c r="F3484">
        <v>4150</v>
      </c>
      <c r="G3484" t="s">
        <v>8219</v>
      </c>
      <c r="H3484">
        <v>1404671466</v>
      </c>
      <c r="I3484" s="9">
        <f t="shared" si="216"/>
        <v>41826.771597222221</v>
      </c>
      <c r="J3484">
        <v>1402079466</v>
      </c>
      <c r="K3484" s="9">
        <f t="shared" si="217"/>
        <v>41796.771597222221</v>
      </c>
      <c r="L3484" t="b">
        <v>0</v>
      </c>
      <c r="M3484">
        <v>80</v>
      </c>
      <c r="N3484" t="b">
        <v>1</v>
      </c>
      <c r="O3484" t="s">
        <v>8271</v>
      </c>
      <c r="P3484" s="5">
        <f t="shared" si="218"/>
        <v>138.33333333333334</v>
      </c>
      <c r="Q3484" s="13" t="s">
        <v>8247</v>
      </c>
      <c r="R3484" s="15">
        <f t="shared" si="219"/>
        <v>51.875</v>
      </c>
      <c r="S3484" t="s">
        <v>8317</v>
      </c>
      <c r="T3484" t="s">
        <v>8318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13" t="s">
        <v>8224</v>
      </c>
      <c r="E3485">
        <v>3350</v>
      </c>
      <c r="F3485">
        <v>5358</v>
      </c>
      <c r="G3485" t="s">
        <v>8219</v>
      </c>
      <c r="H3485">
        <v>1404403381</v>
      </c>
      <c r="I3485" s="9">
        <f t="shared" si="216"/>
        <v>41823.668761574074</v>
      </c>
      <c r="J3485">
        <v>1401811381</v>
      </c>
      <c r="K3485" s="9">
        <f t="shared" si="217"/>
        <v>41793.668761574074</v>
      </c>
      <c r="L3485" t="b">
        <v>0</v>
      </c>
      <c r="M3485">
        <v>133</v>
      </c>
      <c r="N3485" t="b">
        <v>1</v>
      </c>
      <c r="O3485" t="s">
        <v>8271</v>
      </c>
      <c r="P3485" s="5">
        <f t="shared" si="218"/>
        <v>159.9402985074627</v>
      </c>
      <c r="Q3485" s="13" t="s">
        <v>8246</v>
      </c>
      <c r="R3485" s="15">
        <f t="shared" si="219"/>
        <v>40.285714285714285</v>
      </c>
      <c r="S3485" t="s">
        <v>8317</v>
      </c>
      <c r="T3485" t="s">
        <v>8318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13" t="s">
        <v>8224</v>
      </c>
      <c r="E3486">
        <v>2500</v>
      </c>
      <c r="F3486">
        <v>2856</v>
      </c>
      <c r="G3486" t="s">
        <v>8219</v>
      </c>
      <c r="H3486">
        <v>1466014499</v>
      </c>
      <c r="I3486" s="9">
        <f t="shared" si="216"/>
        <v>42536.760405092587</v>
      </c>
      <c r="J3486">
        <v>1463422499</v>
      </c>
      <c r="K3486" s="9">
        <f t="shared" si="217"/>
        <v>42506.760405092587</v>
      </c>
      <c r="L3486" t="b">
        <v>0</v>
      </c>
      <c r="M3486">
        <v>44</v>
      </c>
      <c r="N3486" t="b">
        <v>1</v>
      </c>
      <c r="O3486" t="s">
        <v>8271</v>
      </c>
      <c r="P3486" s="5">
        <f t="shared" si="218"/>
        <v>114.24000000000001</v>
      </c>
      <c r="Q3486" s="13" t="s">
        <v>8246</v>
      </c>
      <c r="R3486" s="15">
        <f t="shared" si="219"/>
        <v>64.909090909090907</v>
      </c>
      <c r="S3486" t="s">
        <v>8317</v>
      </c>
      <c r="T3486" t="s">
        <v>8318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13" t="s">
        <v>8224</v>
      </c>
      <c r="E3487">
        <v>1650</v>
      </c>
      <c r="F3487">
        <v>1660</v>
      </c>
      <c r="G3487" t="s">
        <v>8219</v>
      </c>
      <c r="H3487">
        <v>1454431080</v>
      </c>
      <c r="I3487" s="9">
        <f t="shared" si="216"/>
        <v>42402.693055555559</v>
      </c>
      <c r="J3487">
        <v>1451839080</v>
      </c>
      <c r="K3487" s="9">
        <f t="shared" si="217"/>
        <v>42372.693055555559</v>
      </c>
      <c r="L3487" t="b">
        <v>0</v>
      </c>
      <c r="M3487">
        <v>30</v>
      </c>
      <c r="N3487" t="b">
        <v>1</v>
      </c>
      <c r="O3487" t="s">
        <v>8271</v>
      </c>
      <c r="P3487" s="5">
        <f t="shared" si="218"/>
        <v>100.60606060606061</v>
      </c>
      <c r="Q3487" s="13" t="s">
        <v>8246</v>
      </c>
      <c r="R3487" s="15">
        <f t="shared" si="219"/>
        <v>55.333333333333336</v>
      </c>
      <c r="S3487" t="s">
        <v>8317</v>
      </c>
      <c r="T3487" t="s">
        <v>8318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13" t="s">
        <v>8224</v>
      </c>
      <c r="E3488">
        <v>3000</v>
      </c>
      <c r="F3488">
        <v>4656</v>
      </c>
      <c r="G3488" t="s">
        <v>8219</v>
      </c>
      <c r="H3488">
        <v>1433314740</v>
      </c>
      <c r="I3488" s="9">
        <f t="shared" si="216"/>
        <v>42158.290972222225</v>
      </c>
      <c r="J3488">
        <v>1430600401</v>
      </c>
      <c r="K3488" s="9">
        <f t="shared" si="217"/>
        <v>42126.87501157407</v>
      </c>
      <c r="L3488" t="b">
        <v>0</v>
      </c>
      <c r="M3488">
        <v>56</v>
      </c>
      <c r="N3488" t="b">
        <v>1</v>
      </c>
      <c r="O3488" t="s">
        <v>8271</v>
      </c>
      <c r="P3488" s="5">
        <f t="shared" si="218"/>
        <v>155.20000000000002</v>
      </c>
      <c r="Q3488" s="13" t="s">
        <v>8246</v>
      </c>
      <c r="R3488" s="15">
        <f t="shared" si="219"/>
        <v>83.142857142857139</v>
      </c>
      <c r="S3488" t="s">
        <v>8317</v>
      </c>
      <c r="T3488" t="s">
        <v>8318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13" t="s">
        <v>8225</v>
      </c>
      <c r="E3489">
        <v>2000</v>
      </c>
      <c r="F3489">
        <v>2555</v>
      </c>
      <c r="G3489" t="s">
        <v>8219</v>
      </c>
      <c r="H3489">
        <v>1435185252</v>
      </c>
      <c r="I3489" s="9">
        <f t="shared" si="216"/>
        <v>42179.940416666665</v>
      </c>
      <c r="J3489">
        <v>1432593252</v>
      </c>
      <c r="K3489" s="9">
        <f t="shared" si="217"/>
        <v>42149.940416666665</v>
      </c>
      <c r="L3489" t="b">
        <v>0</v>
      </c>
      <c r="M3489">
        <v>66</v>
      </c>
      <c r="N3489" t="b">
        <v>1</v>
      </c>
      <c r="O3489" t="s">
        <v>8271</v>
      </c>
      <c r="P3489" s="5">
        <f t="shared" si="218"/>
        <v>127.75000000000001</v>
      </c>
      <c r="Q3489" s="13" t="s">
        <v>8247</v>
      </c>
      <c r="R3489" s="15">
        <f t="shared" si="219"/>
        <v>38.712121212121211</v>
      </c>
      <c r="S3489" t="s">
        <v>8317</v>
      </c>
      <c r="T3489" t="s">
        <v>8318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13" t="s">
        <v>8224</v>
      </c>
      <c r="E3490">
        <v>3000</v>
      </c>
      <c r="F3490">
        <v>3636</v>
      </c>
      <c r="G3490" t="s">
        <v>8219</v>
      </c>
      <c r="H3490">
        <v>1429286400</v>
      </c>
      <c r="I3490" s="9">
        <f t="shared" si="216"/>
        <v>42111.666666666672</v>
      </c>
      <c r="J3490">
        <v>1427221560</v>
      </c>
      <c r="K3490" s="9">
        <f t="shared" si="217"/>
        <v>42087.768055555556</v>
      </c>
      <c r="L3490" t="b">
        <v>0</v>
      </c>
      <c r="M3490">
        <v>29</v>
      </c>
      <c r="N3490" t="b">
        <v>1</v>
      </c>
      <c r="O3490" t="s">
        <v>8271</v>
      </c>
      <c r="P3490" s="5">
        <f t="shared" si="218"/>
        <v>121.2</v>
      </c>
      <c r="Q3490" s="13" t="s">
        <v>8246</v>
      </c>
      <c r="R3490" s="15">
        <f t="shared" si="219"/>
        <v>125.37931034482759</v>
      </c>
      <c r="S3490" t="s">
        <v>8317</v>
      </c>
      <c r="T3490" t="s">
        <v>8318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13" t="s">
        <v>8225</v>
      </c>
      <c r="E3491">
        <v>5000</v>
      </c>
      <c r="F3491">
        <v>5635</v>
      </c>
      <c r="G3491" t="s">
        <v>8219</v>
      </c>
      <c r="H3491">
        <v>1400965200</v>
      </c>
      <c r="I3491" s="9">
        <f t="shared" si="216"/>
        <v>41783.875</v>
      </c>
      <c r="J3491">
        <v>1398352531</v>
      </c>
      <c r="K3491" s="9">
        <f t="shared" si="217"/>
        <v>41753.635775462964</v>
      </c>
      <c r="L3491" t="b">
        <v>0</v>
      </c>
      <c r="M3491">
        <v>72</v>
      </c>
      <c r="N3491" t="b">
        <v>1</v>
      </c>
      <c r="O3491" t="s">
        <v>8271</v>
      </c>
      <c r="P3491" s="5">
        <f t="shared" si="218"/>
        <v>112.7</v>
      </c>
      <c r="Q3491" s="13" t="s">
        <v>8247</v>
      </c>
      <c r="R3491" s="15">
        <f t="shared" si="219"/>
        <v>78.263888888888886</v>
      </c>
      <c r="S3491" t="s">
        <v>8317</v>
      </c>
      <c r="T3491" t="s">
        <v>8318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13" t="s">
        <v>8224</v>
      </c>
      <c r="E3492">
        <v>1000</v>
      </c>
      <c r="F3492">
        <v>1275</v>
      </c>
      <c r="G3492" t="s">
        <v>8219</v>
      </c>
      <c r="H3492">
        <v>1460574924</v>
      </c>
      <c r="I3492" s="9">
        <f t="shared" si="216"/>
        <v>42473.802361111113</v>
      </c>
      <c r="J3492">
        <v>1457982924</v>
      </c>
      <c r="K3492" s="9">
        <f t="shared" si="217"/>
        <v>42443.802361111113</v>
      </c>
      <c r="L3492" t="b">
        <v>0</v>
      </c>
      <c r="M3492">
        <v>27</v>
      </c>
      <c r="N3492" t="b">
        <v>1</v>
      </c>
      <c r="O3492" t="s">
        <v>8271</v>
      </c>
      <c r="P3492" s="5">
        <f t="shared" si="218"/>
        <v>127.49999999999999</v>
      </c>
      <c r="Q3492" s="13" t="s">
        <v>8246</v>
      </c>
      <c r="R3492" s="15">
        <f t="shared" si="219"/>
        <v>47.222222222222221</v>
      </c>
      <c r="S3492" t="s">
        <v>8317</v>
      </c>
      <c r="T3492" t="s">
        <v>8318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13" t="s">
        <v>8224</v>
      </c>
      <c r="E3493">
        <v>500</v>
      </c>
      <c r="F3493">
        <v>791</v>
      </c>
      <c r="G3493" t="s">
        <v>8219</v>
      </c>
      <c r="H3493">
        <v>1431928784</v>
      </c>
      <c r="I3493" s="9">
        <f t="shared" si="216"/>
        <v>42142.249814814815</v>
      </c>
      <c r="J3493">
        <v>1430114384</v>
      </c>
      <c r="K3493" s="9">
        <f t="shared" si="217"/>
        <v>42121.249814814815</v>
      </c>
      <c r="L3493" t="b">
        <v>0</v>
      </c>
      <c r="M3493">
        <v>10</v>
      </c>
      <c r="N3493" t="b">
        <v>1</v>
      </c>
      <c r="O3493" t="s">
        <v>8271</v>
      </c>
      <c r="P3493" s="5">
        <f t="shared" si="218"/>
        <v>158.20000000000002</v>
      </c>
      <c r="Q3493" s="13" t="s">
        <v>8246</v>
      </c>
      <c r="R3493" s="15">
        <f t="shared" si="219"/>
        <v>79.099999999999994</v>
      </c>
      <c r="S3493" t="s">
        <v>8317</v>
      </c>
      <c r="T3493" t="s">
        <v>8318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13" t="s">
        <v>8224</v>
      </c>
      <c r="E3494">
        <v>3800</v>
      </c>
      <c r="F3494">
        <v>4000.22</v>
      </c>
      <c r="G3494" t="s">
        <v>8219</v>
      </c>
      <c r="H3494">
        <v>1445818397</v>
      </c>
      <c r="I3494" s="9">
        <f t="shared" si="216"/>
        <v>42303.009224537032</v>
      </c>
      <c r="J3494">
        <v>1442794397</v>
      </c>
      <c r="K3494" s="9">
        <f t="shared" si="217"/>
        <v>42268.009224537032</v>
      </c>
      <c r="L3494" t="b">
        <v>0</v>
      </c>
      <c r="M3494">
        <v>35</v>
      </c>
      <c r="N3494" t="b">
        <v>1</v>
      </c>
      <c r="O3494" t="s">
        <v>8271</v>
      </c>
      <c r="P3494" s="5">
        <f t="shared" si="218"/>
        <v>105.26894736842105</v>
      </c>
      <c r="Q3494" s="13" t="s">
        <v>8246</v>
      </c>
      <c r="R3494" s="15">
        <f t="shared" si="219"/>
        <v>114.29199999999999</v>
      </c>
      <c r="S3494" t="s">
        <v>8317</v>
      </c>
      <c r="T3494" t="s">
        <v>8318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13" t="s">
        <v>8224</v>
      </c>
      <c r="E3495">
        <v>1500</v>
      </c>
      <c r="F3495">
        <v>1500</v>
      </c>
      <c r="G3495" t="s">
        <v>8219</v>
      </c>
      <c r="H3495">
        <v>1408252260</v>
      </c>
      <c r="I3495" s="9">
        <f t="shared" si="216"/>
        <v>41868.21597222222</v>
      </c>
      <c r="J3495">
        <v>1406580436</v>
      </c>
      <c r="K3495" s="9">
        <f t="shared" si="217"/>
        <v>41848.866157407407</v>
      </c>
      <c r="L3495" t="b">
        <v>0</v>
      </c>
      <c r="M3495">
        <v>29</v>
      </c>
      <c r="N3495" t="b">
        <v>1</v>
      </c>
      <c r="O3495" t="s">
        <v>8271</v>
      </c>
      <c r="P3495" s="5">
        <f t="shared" si="218"/>
        <v>100</v>
      </c>
      <c r="Q3495" s="13" t="s">
        <v>8246</v>
      </c>
      <c r="R3495" s="15">
        <f t="shared" si="219"/>
        <v>51.724137931034484</v>
      </c>
      <c r="S3495" t="s">
        <v>8317</v>
      </c>
      <c r="T3495" t="s">
        <v>8318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13" t="s">
        <v>8224</v>
      </c>
      <c r="E3496">
        <v>400</v>
      </c>
      <c r="F3496">
        <v>400</v>
      </c>
      <c r="G3496" t="s">
        <v>8219</v>
      </c>
      <c r="H3496">
        <v>1480140000</v>
      </c>
      <c r="I3496" s="9">
        <f t="shared" si="216"/>
        <v>42700.25</v>
      </c>
      <c r="J3496">
        <v>1479186575</v>
      </c>
      <c r="K3496" s="9">
        <f t="shared" si="217"/>
        <v>42689.214988425927</v>
      </c>
      <c r="L3496" t="b">
        <v>0</v>
      </c>
      <c r="M3496">
        <v>13</v>
      </c>
      <c r="N3496" t="b">
        <v>1</v>
      </c>
      <c r="O3496" t="s">
        <v>8271</v>
      </c>
      <c r="P3496" s="5">
        <f t="shared" si="218"/>
        <v>100</v>
      </c>
      <c r="Q3496" s="13" t="s">
        <v>8246</v>
      </c>
      <c r="R3496" s="15">
        <f t="shared" si="219"/>
        <v>30.76923076923077</v>
      </c>
      <c r="S3496" t="s">
        <v>8317</v>
      </c>
      <c r="T3496" t="s">
        <v>8318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13" t="s">
        <v>8229</v>
      </c>
      <c r="E3497">
        <v>5000</v>
      </c>
      <c r="F3497">
        <v>5343</v>
      </c>
      <c r="G3497" t="s">
        <v>8219</v>
      </c>
      <c r="H3497">
        <v>1414862280</v>
      </c>
      <c r="I3497" s="9">
        <f t="shared" si="216"/>
        <v>41944.720833333333</v>
      </c>
      <c r="J3497">
        <v>1412360309</v>
      </c>
      <c r="K3497" s="9">
        <f t="shared" si="217"/>
        <v>41915.762835648151</v>
      </c>
      <c r="L3497" t="b">
        <v>0</v>
      </c>
      <c r="M3497">
        <v>72</v>
      </c>
      <c r="N3497" t="b">
        <v>1</v>
      </c>
      <c r="O3497" t="s">
        <v>8271</v>
      </c>
      <c r="P3497" s="5">
        <f t="shared" si="218"/>
        <v>106.86</v>
      </c>
      <c r="Q3497" s="13" t="s">
        <v>8251</v>
      </c>
      <c r="R3497" s="15">
        <f t="shared" si="219"/>
        <v>74.208333333333329</v>
      </c>
      <c r="S3497" t="s">
        <v>8317</v>
      </c>
      <c r="T3497" t="s">
        <v>8318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13" t="s">
        <v>8224</v>
      </c>
      <c r="E3498">
        <v>3000</v>
      </c>
      <c r="F3498">
        <v>3732</v>
      </c>
      <c r="G3498" t="s">
        <v>8219</v>
      </c>
      <c r="H3498">
        <v>1473625166</v>
      </c>
      <c r="I3498" s="9">
        <f t="shared" si="216"/>
        <v>42624.846828703703</v>
      </c>
      <c r="J3498">
        <v>1470169166</v>
      </c>
      <c r="K3498" s="9">
        <f t="shared" si="217"/>
        <v>42584.846828703703</v>
      </c>
      <c r="L3498" t="b">
        <v>0</v>
      </c>
      <c r="M3498">
        <v>78</v>
      </c>
      <c r="N3498" t="b">
        <v>1</v>
      </c>
      <c r="O3498" t="s">
        <v>8271</v>
      </c>
      <c r="P3498" s="5">
        <f t="shared" si="218"/>
        <v>124.4</v>
      </c>
      <c r="Q3498" s="13" t="s">
        <v>8246</v>
      </c>
      <c r="R3498" s="15">
        <f t="shared" si="219"/>
        <v>47.846153846153847</v>
      </c>
      <c r="S3498" t="s">
        <v>8317</v>
      </c>
      <c r="T3498" t="s">
        <v>8318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13" t="s">
        <v>8224</v>
      </c>
      <c r="E3499">
        <v>1551</v>
      </c>
      <c r="F3499">
        <v>1686</v>
      </c>
      <c r="G3499" t="s">
        <v>8219</v>
      </c>
      <c r="H3499">
        <v>1464904800</v>
      </c>
      <c r="I3499" s="9">
        <f t="shared" si="216"/>
        <v>42523.916666666672</v>
      </c>
      <c r="J3499">
        <v>1463852904</v>
      </c>
      <c r="K3499" s="9">
        <f t="shared" si="217"/>
        <v>42511.741944444439</v>
      </c>
      <c r="L3499" t="b">
        <v>0</v>
      </c>
      <c r="M3499">
        <v>49</v>
      </c>
      <c r="N3499" t="b">
        <v>1</v>
      </c>
      <c r="O3499" t="s">
        <v>8271</v>
      </c>
      <c r="P3499" s="5">
        <f t="shared" si="218"/>
        <v>108.70406189555126</v>
      </c>
      <c r="Q3499" s="13" t="s">
        <v>8246</v>
      </c>
      <c r="R3499" s="15">
        <f t="shared" si="219"/>
        <v>34.408163265306122</v>
      </c>
      <c r="S3499" t="s">
        <v>8317</v>
      </c>
      <c r="T3499" t="s">
        <v>8318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13" t="s">
        <v>8229</v>
      </c>
      <c r="E3500">
        <v>1650</v>
      </c>
      <c r="F3500">
        <v>1690</v>
      </c>
      <c r="G3500" t="s">
        <v>8219</v>
      </c>
      <c r="H3500">
        <v>1464471840</v>
      </c>
      <c r="I3500" s="9">
        <f t="shared" si="216"/>
        <v>42518.905555555553</v>
      </c>
      <c r="J3500">
        <v>1459309704</v>
      </c>
      <c r="K3500" s="9">
        <f t="shared" si="217"/>
        <v>42459.15861111111</v>
      </c>
      <c r="L3500" t="b">
        <v>0</v>
      </c>
      <c r="M3500">
        <v>42</v>
      </c>
      <c r="N3500" t="b">
        <v>1</v>
      </c>
      <c r="O3500" t="s">
        <v>8271</v>
      </c>
      <c r="P3500" s="5">
        <f t="shared" si="218"/>
        <v>102.42424242424242</v>
      </c>
      <c r="Q3500" s="13" t="s">
        <v>8251</v>
      </c>
      <c r="R3500" s="15">
        <f t="shared" si="219"/>
        <v>40.238095238095241</v>
      </c>
      <c r="S3500" t="s">
        <v>8317</v>
      </c>
      <c r="T3500" t="s">
        <v>8318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13" t="s">
        <v>8224</v>
      </c>
      <c r="E3501">
        <v>2000</v>
      </c>
      <c r="F3501">
        <v>2110</v>
      </c>
      <c r="G3501" t="s">
        <v>8219</v>
      </c>
      <c r="H3501">
        <v>1435733940</v>
      </c>
      <c r="I3501" s="9">
        <f t="shared" si="216"/>
        <v>42186.290972222225</v>
      </c>
      <c r="J3501">
        <v>1431046325</v>
      </c>
      <c r="K3501" s="9">
        <f t="shared" si="217"/>
        <v>42132.036168981482</v>
      </c>
      <c r="L3501" t="b">
        <v>0</v>
      </c>
      <c r="M3501">
        <v>35</v>
      </c>
      <c r="N3501" t="b">
        <v>1</v>
      </c>
      <c r="O3501" t="s">
        <v>8271</v>
      </c>
      <c r="P3501" s="5">
        <f t="shared" si="218"/>
        <v>105.5</v>
      </c>
      <c r="Q3501" s="13" t="s">
        <v>8246</v>
      </c>
      <c r="R3501" s="15">
        <f t="shared" si="219"/>
        <v>60.285714285714285</v>
      </c>
      <c r="S3501" t="s">
        <v>8317</v>
      </c>
      <c r="T3501" t="s">
        <v>8318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13" t="s">
        <v>8224</v>
      </c>
      <c r="E3502">
        <v>1000</v>
      </c>
      <c r="F3502">
        <v>1063</v>
      </c>
      <c r="G3502" t="s">
        <v>8219</v>
      </c>
      <c r="H3502">
        <v>1457326740</v>
      </c>
      <c r="I3502" s="9">
        <f t="shared" si="216"/>
        <v>42436.207638888889</v>
      </c>
      <c r="J3502">
        <v>1455919438</v>
      </c>
      <c r="K3502" s="9">
        <f t="shared" si="217"/>
        <v>42419.91942129629</v>
      </c>
      <c r="L3502" t="b">
        <v>0</v>
      </c>
      <c r="M3502">
        <v>42</v>
      </c>
      <c r="N3502" t="b">
        <v>1</v>
      </c>
      <c r="O3502" t="s">
        <v>8271</v>
      </c>
      <c r="P3502" s="5">
        <f t="shared" si="218"/>
        <v>106.3</v>
      </c>
      <c r="Q3502" s="13" t="s">
        <v>8246</v>
      </c>
      <c r="R3502" s="15">
        <f t="shared" si="219"/>
        <v>25.30952380952381</v>
      </c>
      <c r="S3502" t="s">
        <v>8317</v>
      </c>
      <c r="T3502" t="s">
        <v>8318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13" t="s">
        <v>8225</v>
      </c>
      <c r="E3503">
        <v>1500</v>
      </c>
      <c r="F3503">
        <v>1510</v>
      </c>
      <c r="G3503" t="s">
        <v>8219</v>
      </c>
      <c r="H3503">
        <v>1441995595</v>
      </c>
      <c r="I3503" s="9">
        <f t="shared" si="216"/>
        <v>42258.763831018514</v>
      </c>
      <c r="J3503">
        <v>1439835595</v>
      </c>
      <c r="K3503" s="9">
        <f t="shared" si="217"/>
        <v>42233.763831018514</v>
      </c>
      <c r="L3503" t="b">
        <v>0</v>
      </c>
      <c r="M3503">
        <v>42</v>
      </c>
      <c r="N3503" t="b">
        <v>1</v>
      </c>
      <c r="O3503" t="s">
        <v>8271</v>
      </c>
      <c r="P3503" s="5">
        <f t="shared" si="218"/>
        <v>100.66666666666666</v>
      </c>
      <c r="Q3503" s="13" t="s">
        <v>8247</v>
      </c>
      <c r="R3503" s="15">
        <f t="shared" si="219"/>
        <v>35.952380952380949</v>
      </c>
      <c r="S3503" t="s">
        <v>8317</v>
      </c>
      <c r="T3503" t="s">
        <v>8318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13" t="s">
        <v>8224</v>
      </c>
      <c r="E3504">
        <v>4000</v>
      </c>
      <c r="F3504">
        <v>4216</v>
      </c>
      <c r="G3504" t="s">
        <v>8219</v>
      </c>
      <c r="H3504">
        <v>1458100740</v>
      </c>
      <c r="I3504" s="9">
        <f t="shared" si="216"/>
        <v>42445.165972222225</v>
      </c>
      <c r="J3504">
        <v>1456862924</v>
      </c>
      <c r="K3504" s="9">
        <f t="shared" si="217"/>
        <v>42430.839398148149</v>
      </c>
      <c r="L3504" t="b">
        <v>0</v>
      </c>
      <c r="M3504">
        <v>31</v>
      </c>
      <c r="N3504" t="b">
        <v>1</v>
      </c>
      <c r="O3504" t="s">
        <v>8271</v>
      </c>
      <c r="P3504" s="5">
        <f t="shared" si="218"/>
        <v>105.4</v>
      </c>
      <c r="Q3504" s="13" t="s">
        <v>8246</v>
      </c>
      <c r="R3504" s="15">
        <f t="shared" si="219"/>
        <v>136</v>
      </c>
      <c r="S3504" t="s">
        <v>8317</v>
      </c>
      <c r="T3504" t="s">
        <v>8318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13" t="s">
        <v>8225</v>
      </c>
      <c r="E3505">
        <v>2500</v>
      </c>
      <c r="F3505">
        <v>2689</v>
      </c>
      <c r="G3505" t="s">
        <v>8219</v>
      </c>
      <c r="H3505">
        <v>1469359728</v>
      </c>
      <c r="I3505" s="9">
        <f t="shared" si="216"/>
        <v>42575.478333333333</v>
      </c>
      <c r="J3505">
        <v>1466767728</v>
      </c>
      <c r="K3505" s="9">
        <f t="shared" si="217"/>
        <v>42545.478333333333</v>
      </c>
      <c r="L3505" t="b">
        <v>0</v>
      </c>
      <c r="M3505">
        <v>38</v>
      </c>
      <c r="N3505" t="b">
        <v>1</v>
      </c>
      <c r="O3505" t="s">
        <v>8271</v>
      </c>
      <c r="P3505" s="5">
        <f t="shared" si="218"/>
        <v>107.55999999999999</v>
      </c>
      <c r="Q3505" s="13" t="s">
        <v>8247</v>
      </c>
      <c r="R3505" s="15">
        <f t="shared" si="219"/>
        <v>70.763157894736835</v>
      </c>
      <c r="S3505" t="s">
        <v>8317</v>
      </c>
      <c r="T3505" t="s">
        <v>8318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13" t="s">
        <v>8224</v>
      </c>
      <c r="E3506">
        <v>1000</v>
      </c>
      <c r="F3506">
        <v>1000</v>
      </c>
      <c r="G3506" t="s">
        <v>8219</v>
      </c>
      <c r="H3506">
        <v>1447959491</v>
      </c>
      <c r="I3506" s="9">
        <f t="shared" si="216"/>
        <v>42327.790405092594</v>
      </c>
      <c r="J3506">
        <v>1445363891</v>
      </c>
      <c r="K3506" s="9">
        <f t="shared" si="217"/>
        <v>42297.748738425929</v>
      </c>
      <c r="L3506" t="b">
        <v>0</v>
      </c>
      <c r="M3506">
        <v>8</v>
      </c>
      <c r="N3506" t="b">
        <v>1</v>
      </c>
      <c r="O3506" t="s">
        <v>8271</v>
      </c>
      <c r="P3506" s="5">
        <f t="shared" si="218"/>
        <v>100</v>
      </c>
      <c r="Q3506" s="13" t="s">
        <v>8246</v>
      </c>
      <c r="R3506" s="15">
        <f t="shared" si="219"/>
        <v>125</v>
      </c>
      <c r="S3506" t="s">
        <v>8317</v>
      </c>
      <c r="T3506" t="s">
        <v>8318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13" t="s">
        <v>8224</v>
      </c>
      <c r="E3507">
        <v>2500</v>
      </c>
      <c r="F3507">
        <v>2594</v>
      </c>
      <c r="G3507" t="s">
        <v>8219</v>
      </c>
      <c r="H3507">
        <v>1399953600</v>
      </c>
      <c r="I3507" s="9">
        <f t="shared" si="216"/>
        <v>41772.166666666664</v>
      </c>
      <c r="J3507">
        <v>1398983245</v>
      </c>
      <c r="K3507" s="9">
        <f t="shared" si="217"/>
        <v>41760.935706018521</v>
      </c>
      <c r="L3507" t="b">
        <v>0</v>
      </c>
      <c r="M3507">
        <v>39</v>
      </c>
      <c r="N3507" t="b">
        <v>1</v>
      </c>
      <c r="O3507" t="s">
        <v>8271</v>
      </c>
      <c r="P3507" s="5">
        <f t="shared" si="218"/>
        <v>103.76</v>
      </c>
      <c r="Q3507" s="13" t="s">
        <v>8246</v>
      </c>
      <c r="R3507" s="15">
        <f t="shared" si="219"/>
        <v>66.512820512820511</v>
      </c>
      <c r="S3507" t="s">
        <v>8317</v>
      </c>
      <c r="T3507" t="s">
        <v>8318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13" t="s">
        <v>8224</v>
      </c>
      <c r="E3508">
        <v>3000</v>
      </c>
      <c r="F3508">
        <v>3045</v>
      </c>
      <c r="G3508" t="s">
        <v>8219</v>
      </c>
      <c r="H3508">
        <v>1408815440</v>
      </c>
      <c r="I3508" s="9">
        <f t="shared" si="216"/>
        <v>41874.734259259261</v>
      </c>
      <c r="J3508">
        <v>1404927440</v>
      </c>
      <c r="K3508" s="9">
        <f t="shared" si="217"/>
        <v>41829.734259259261</v>
      </c>
      <c r="L3508" t="b">
        <v>0</v>
      </c>
      <c r="M3508">
        <v>29</v>
      </c>
      <c r="N3508" t="b">
        <v>1</v>
      </c>
      <c r="O3508" t="s">
        <v>8271</v>
      </c>
      <c r="P3508" s="5">
        <f t="shared" si="218"/>
        <v>101.49999999999999</v>
      </c>
      <c r="Q3508" s="13" t="s">
        <v>8246</v>
      </c>
      <c r="R3508" s="15">
        <f t="shared" si="219"/>
        <v>105</v>
      </c>
      <c r="S3508" t="s">
        <v>8317</v>
      </c>
      <c r="T3508" t="s">
        <v>8318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13" t="s">
        <v>8224</v>
      </c>
      <c r="E3509">
        <v>10000</v>
      </c>
      <c r="F3509">
        <v>10440</v>
      </c>
      <c r="G3509" t="s">
        <v>8219</v>
      </c>
      <c r="H3509">
        <v>1464732537</v>
      </c>
      <c r="I3509" s="9">
        <f t="shared" si="216"/>
        <v>42521.92288194444</v>
      </c>
      <c r="J3509">
        <v>1462140537</v>
      </c>
      <c r="K3509" s="9">
        <f t="shared" si="217"/>
        <v>42491.92288194444</v>
      </c>
      <c r="L3509" t="b">
        <v>0</v>
      </c>
      <c r="M3509">
        <v>72</v>
      </c>
      <c r="N3509" t="b">
        <v>1</v>
      </c>
      <c r="O3509" t="s">
        <v>8271</v>
      </c>
      <c r="P3509" s="5">
        <f t="shared" si="218"/>
        <v>104.4</v>
      </c>
      <c r="Q3509" s="13" t="s">
        <v>8246</v>
      </c>
      <c r="R3509" s="15">
        <f t="shared" si="219"/>
        <v>145</v>
      </c>
      <c r="S3509" t="s">
        <v>8317</v>
      </c>
      <c r="T3509" t="s">
        <v>8318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13" t="s">
        <v>8225</v>
      </c>
      <c r="E3510">
        <v>100</v>
      </c>
      <c r="F3510">
        <v>180</v>
      </c>
      <c r="G3510" t="s">
        <v>8219</v>
      </c>
      <c r="H3510">
        <v>1462914000</v>
      </c>
      <c r="I3510" s="9">
        <f t="shared" si="216"/>
        <v>42500.875</v>
      </c>
      <c r="J3510">
        <v>1460914253</v>
      </c>
      <c r="K3510" s="9">
        <f t="shared" si="217"/>
        <v>42477.729780092588</v>
      </c>
      <c r="L3510" t="b">
        <v>0</v>
      </c>
      <c r="M3510">
        <v>15</v>
      </c>
      <c r="N3510" t="b">
        <v>1</v>
      </c>
      <c r="O3510" t="s">
        <v>8271</v>
      </c>
      <c r="P3510" s="5">
        <f t="shared" si="218"/>
        <v>180</v>
      </c>
      <c r="Q3510" s="13" t="s">
        <v>8247</v>
      </c>
      <c r="R3510" s="15">
        <f t="shared" si="219"/>
        <v>12</v>
      </c>
      <c r="S3510" t="s">
        <v>8317</v>
      </c>
      <c r="T3510" t="s">
        <v>8318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13" t="s">
        <v>8224</v>
      </c>
      <c r="E3511">
        <v>3000</v>
      </c>
      <c r="F3511">
        <v>3190</v>
      </c>
      <c r="G3511" t="s">
        <v>8219</v>
      </c>
      <c r="H3511">
        <v>1416545700</v>
      </c>
      <c r="I3511" s="9">
        <f t="shared" si="216"/>
        <v>41964.204861111109</v>
      </c>
      <c r="J3511">
        <v>1415392666</v>
      </c>
      <c r="K3511" s="9">
        <f t="shared" si="217"/>
        <v>41950.859560185185</v>
      </c>
      <c r="L3511" t="b">
        <v>0</v>
      </c>
      <c r="M3511">
        <v>33</v>
      </c>
      <c r="N3511" t="b">
        <v>1</v>
      </c>
      <c r="O3511" t="s">
        <v>8271</v>
      </c>
      <c r="P3511" s="5">
        <f t="shared" si="218"/>
        <v>106.33333333333333</v>
      </c>
      <c r="Q3511" s="13" t="s">
        <v>8246</v>
      </c>
      <c r="R3511" s="15">
        <f t="shared" si="219"/>
        <v>96.666666666666671</v>
      </c>
      <c r="S3511" t="s">
        <v>8317</v>
      </c>
      <c r="T3511" t="s">
        <v>8318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13" t="s">
        <v>8224</v>
      </c>
      <c r="E3512">
        <v>900</v>
      </c>
      <c r="F3512">
        <v>905</v>
      </c>
      <c r="G3512" t="s">
        <v>8219</v>
      </c>
      <c r="H3512">
        <v>1404312846</v>
      </c>
      <c r="I3512" s="9">
        <f t="shared" si="216"/>
        <v>41822.62090277778</v>
      </c>
      <c r="J3512">
        <v>1402584846</v>
      </c>
      <c r="K3512" s="9">
        <f t="shared" si="217"/>
        <v>41802.62090277778</v>
      </c>
      <c r="L3512" t="b">
        <v>0</v>
      </c>
      <c r="M3512">
        <v>15</v>
      </c>
      <c r="N3512" t="b">
        <v>1</v>
      </c>
      <c r="O3512" t="s">
        <v>8271</v>
      </c>
      <c r="P3512" s="5">
        <f t="shared" si="218"/>
        <v>100.55555555555556</v>
      </c>
      <c r="Q3512" s="13" t="s">
        <v>8246</v>
      </c>
      <c r="R3512" s="15">
        <f t="shared" si="219"/>
        <v>60.333333333333336</v>
      </c>
      <c r="S3512" t="s">
        <v>8317</v>
      </c>
      <c r="T3512" t="s">
        <v>8318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13" t="s">
        <v>8225</v>
      </c>
      <c r="E3513">
        <v>1500</v>
      </c>
      <c r="F3513">
        <v>1518</v>
      </c>
      <c r="G3513" t="s">
        <v>8219</v>
      </c>
      <c r="H3513">
        <v>1415385000</v>
      </c>
      <c r="I3513" s="9">
        <f t="shared" si="216"/>
        <v>41950.770833333336</v>
      </c>
      <c r="J3513">
        <v>1413406695</v>
      </c>
      <c r="K3513" s="9">
        <f t="shared" si="217"/>
        <v>41927.873784722222</v>
      </c>
      <c r="L3513" t="b">
        <v>0</v>
      </c>
      <c r="M3513">
        <v>19</v>
      </c>
      <c r="N3513" t="b">
        <v>1</v>
      </c>
      <c r="O3513" t="s">
        <v>8271</v>
      </c>
      <c r="P3513" s="5">
        <f t="shared" si="218"/>
        <v>101.2</v>
      </c>
      <c r="Q3513" s="13" t="s">
        <v>8247</v>
      </c>
      <c r="R3513" s="15">
        <f t="shared" si="219"/>
        <v>79.89473684210526</v>
      </c>
      <c r="S3513" t="s">
        <v>8317</v>
      </c>
      <c r="T3513" t="s">
        <v>8318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13" t="s">
        <v>8225</v>
      </c>
      <c r="E3514">
        <v>1000</v>
      </c>
      <c r="F3514">
        <v>1000</v>
      </c>
      <c r="G3514" t="s">
        <v>8219</v>
      </c>
      <c r="H3514">
        <v>1429789992</v>
      </c>
      <c r="I3514" s="9">
        <f t="shared" si="216"/>
        <v>42117.49527777778</v>
      </c>
      <c r="J3514">
        <v>1424609592</v>
      </c>
      <c r="K3514" s="9">
        <f t="shared" si="217"/>
        <v>42057.536944444444</v>
      </c>
      <c r="L3514" t="b">
        <v>0</v>
      </c>
      <c r="M3514">
        <v>17</v>
      </c>
      <c r="N3514" t="b">
        <v>1</v>
      </c>
      <c r="O3514" t="s">
        <v>8271</v>
      </c>
      <c r="P3514" s="5">
        <f t="shared" si="218"/>
        <v>100</v>
      </c>
      <c r="Q3514" s="13" t="s">
        <v>8247</v>
      </c>
      <c r="R3514" s="15">
        <f t="shared" si="219"/>
        <v>58.823529411764703</v>
      </c>
      <c r="S3514" t="s">
        <v>8317</v>
      </c>
      <c r="T3514" t="s">
        <v>8318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13" t="s">
        <v>8224</v>
      </c>
      <c r="E3515">
        <v>2800</v>
      </c>
      <c r="F3515">
        <v>3315</v>
      </c>
      <c r="G3515" t="s">
        <v>8219</v>
      </c>
      <c r="H3515">
        <v>1401857940</v>
      </c>
      <c r="I3515" s="9">
        <f t="shared" si="216"/>
        <v>41794.207638888889</v>
      </c>
      <c r="J3515">
        <v>1400725112</v>
      </c>
      <c r="K3515" s="9">
        <f t="shared" si="217"/>
        <v>41781.096203703702</v>
      </c>
      <c r="L3515" t="b">
        <v>0</v>
      </c>
      <c r="M3515">
        <v>44</v>
      </c>
      <c r="N3515" t="b">
        <v>1</v>
      </c>
      <c r="O3515" t="s">
        <v>8271</v>
      </c>
      <c r="P3515" s="5">
        <f t="shared" si="218"/>
        <v>118.39285714285714</v>
      </c>
      <c r="Q3515" s="13" t="s">
        <v>8246</v>
      </c>
      <c r="R3515" s="15">
        <f t="shared" si="219"/>
        <v>75.340909090909093</v>
      </c>
      <c r="S3515" t="s">
        <v>8317</v>
      </c>
      <c r="T3515" t="s">
        <v>8318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13" t="s">
        <v>8224</v>
      </c>
      <c r="E3516">
        <v>500</v>
      </c>
      <c r="F3516">
        <v>550</v>
      </c>
      <c r="G3516" t="s">
        <v>8219</v>
      </c>
      <c r="H3516">
        <v>1422853140</v>
      </c>
      <c r="I3516" s="9">
        <f t="shared" si="216"/>
        <v>42037.207638888889</v>
      </c>
      <c r="J3516">
        <v>1421439552</v>
      </c>
      <c r="K3516" s="9">
        <f t="shared" si="217"/>
        <v>42020.846666666665</v>
      </c>
      <c r="L3516" t="b">
        <v>0</v>
      </c>
      <c r="M3516">
        <v>10</v>
      </c>
      <c r="N3516" t="b">
        <v>1</v>
      </c>
      <c r="O3516" t="s">
        <v>8271</v>
      </c>
      <c r="P3516" s="5">
        <f t="shared" si="218"/>
        <v>110.00000000000001</v>
      </c>
      <c r="Q3516" s="13" t="s">
        <v>8246</v>
      </c>
      <c r="R3516" s="15">
        <f t="shared" si="219"/>
        <v>55</v>
      </c>
      <c r="S3516" t="s">
        <v>8317</v>
      </c>
      <c r="T3516" t="s">
        <v>8318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13" t="s">
        <v>8224</v>
      </c>
      <c r="E3517">
        <v>3000</v>
      </c>
      <c r="F3517">
        <v>3080</v>
      </c>
      <c r="G3517" t="s">
        <v>8219</v>
      </c>
      <c r="H3517">
        <v>1433097171</v>
      </c>
      <c r="I3517" s="9">
        <f t="shared" si="216"/>
        <v>42155.772812499999</v>
      </c>
      <c r="J3517">
        <v>1430505171</v>
      </c>
      <c r="K3517" s="9">
        <f t="shared" si="217"/>
        <v>42125.772812499999</v>
      </c>
      <c r="L3517" t="b">
        <v>0</v>
      </c>
      <c r="M3517">
        <v>46</v>
      </c>
      <c r="N3517" t="b">
        <v>1</v>
      </c>
      <c r="O3517" t="s">
        <v>8271</v>
      </c>
      <c r="P3517" s="5">
        <f t="shared" si="218"/>
        <v>102.66666666666666</v>
      </c>
      <c r="Q3517" s="13" t="s">
        <v>8246</v>
      </c>
      <c r="R3517" s="15">
        <f t="shared" si="219"/>
        <v>66.956521739130437</v>
      </c>
      <c r="S3517" t="s">
        <v>8317</v>
      </c>
      <c r="T3517" t="s">
        <v>8318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13" t="s">
        <v>8224</v>
      </c>
      <c r="E3518">
        <v>2500</v>
      </c>
      <c r="F3518">
        <v>2500</v>
      </c>
      <c r="G3518" t="s">
        <v>8219</v>
      </c>
      <c r="H3518">
        <v>1410145200</v>
      </c>
      <c r="I3518" s="9">
        <f t="shared" si="216"/>
        <v>41890.125</v>
      </c>
      <c r="J3518">
        <v>1407197670</v>
      </c>
      <c r="K3518" s="9">
        <f t="shared" si="217"/>
        <v>41856.010069444441</v>
      </c>
      <c r="L3518" t="b">
        <v>0</v>
      </c>
      <c r="M3518">
        <v>11</v>
      </c>
      <c r="N3518" t="b">
        <v>1</v>
      </c>
      <c r="O3518" t="s">
        <v>8271</v>
      </c>
      <c r="P3518" s="5">
        <f t="shared" si="218"/>
        <v>100</v>
      </c>
      <c r="Q3518" s="13" t="s">
        <v>8246</v>
      </c>
      <c r="R3518" s="15">
        <f t="shared" si="219"/>
        <v>227.27272727272728</v>
      </c>
      <c r="S3518" t="s">
        <v>8317</v>
      </c>
      <c r="T3518" t="s">
        <v>8318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13" t="s">
        <v>8225</v>
      </c>
      <c r="E3519">
        <v>4000</v>
      </c>
      <c r="F3519">
        <v>4000</v>
      </c>
      <c r="G3519" t="s">
        <v>8219</v>
      </c>
      <c r="H3519">
        <v>1404471600</v>
      </c>
      <c r="I3519" s="9">
        <f t="shared" si="216"/>
        <v>41824.458333333336</v>
      </c>
      <c r="J3519">
        <v>1401910634</v>
      </c>
      <c r="K3519" s="9">
        <f t="shared" si="217"/>
        <v>41794.817523148151</v>
      </c>
      <c r="L3519" t="b">
        <v>0</v>
      </c>
      <c r="M3519">
        <v>13</v>
      </c>
      <c r="N3519" t="b">
        <v>1</v>
      </c>
      <c r="O3519" t="s">
        <v>8271</v>
      </c>
      <c r="P3519" s="5">
        <f t="shared" si="218"/>
        <v>100</v>
      </c>
      <c r="Q3519" s="13" t="s">
        <v>8247</v>
      </c>
      <c r="R3519" s="15">
        <f t="shared" si="219"/>
        <v>307.69230769230768</v>
      </c>
      <c r="S3519" t="s">
        <v>8317</v>
      </c>
      <c r="T3519" t="s">
        <v>8318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13" t="s">
        <v>8224</v>
      </c>
      <c r="E3520">
        <v>1500</v>
      </c>
      <c r="F3520">
        <v>1650.69</v>
      </c>
      <c r="G3520" t="s">
        <v>8219</v>
      </c>
      <c r="H3520">
        <v>1412259660</v>
      </c>
      <c r="I3520" s="9">
        <f t="shared" si="216"/>
        <v>41914.597916666666</v>
      </c>
      <c r="J3520">
        <v>1410461299</v>
      </c>
      <c r="K3520" s="9">
        <f t="shared" si="217"/>
        <v>41893.783553240741</v>
      </c>
      <c r="L3520" t="b">
        <v>0</v>
      </c>
      <c r="M3520">
        <v>33</v>
      </c>
      <c r="N3520" t="b">
        <v>1</v>
      </c>
      <c r="O3520" t="s">
        <v>8271</v>
      </c>
      <c r="P3520" s="5">
        <f t="shared" si="218"/>
        <v>110.04599999999999</v>
      </c>
      <c r="Q3520" s="13" t="s">
        <v>8246</v>
      </c>
      <c r="R3520" s="15">
        <f t="shared" si="219"/>
        <v>50.020909090909093</v>
      </c>
      <c r="S3520" t="s">
        <v>8317</v>
      </c>
      <c r="T3520" t="s">
        <v>8318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13" t="s">
        <v>8225</v>
      </c>
      <c r="E3521">
        <v>2000</v>
      </c>
      <c r="F3521">
        <v>2027</v>
      </c>
      <c r="G3521" t="s">
        <v>8219</v>
      </c>
      <c r="H3521">
        <v>1425478950</v>
      </c>
      <c r="I3521" s="9">
        <f t="shared" si="216"/>
        <v>42067.598958333328</v>
      </c>
      <c r="J3521">
        <v>1422886950</v>
      </c>
      <c r="K3521" s="9">
        <f t="shared" si="217"/>
        <v>42037.598958333328</v>
      </c>
      <c r="L3521" t="b">
        <v>0</v>
      </c>
      <c r="M3521">
        <v>28</v>
      </c>
      <c r="N3521" t="b">
        <v>1</v>
      </c>
      <c r="O3521" t="s">
        <v>8271</v>
      </c>
      <c r="P3521" s="5">
        <f t="shared" si="218"/>
        <v>101.35000000000001</v>
      </c>
      <c r="Q3521" s="13" t="s">
        <v>8247</v>
      </c>
      <c r="R3521" s="15">
        <f t="shared" si="219"/>
        <v>72.392857142857139</v>
      </c>
      <c r="S3521" t="s">
        <v>8317</v>
      </c>
      <c r="T3521" t="s">
        <v>8318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13" t="s">
        <v>8225</v>
      </c>
      <c r="E3522">
        <v>2000</v>
      </c>
      <c r="F3522">
        <v>2015</v>
      </c>
      <c r="G3522" t="s">
        <v>8219</v>
      </c>
      <c r="H3522">
        <v>1441547220</v>
      </c>
      <c r="I3522" s="9">
        <f t="shared" ref="I3522:I3585" si="220">(((H3522/60)/60)/24)+DATE(1970,1,1)</f>
        <v>42253.57430555555</v>
      </c>
      <c r="J3522">
        <v>1439322412</v>
      </c>
      <c r="K3522" s="9">
        <f t="shared" ref="K3522:K3585" si="221">(((J3522/60)/60)/24)+DATE(1970,1,1)</f>
        <v>42227.824212962965</v>
      </c>
      <c r="L3522" t="b">
        <v>0</v>
      </c>
      <c r="M3522">
        <v>21</v>
      </c>
      <c r="N3522" t="b">
        <v>1</v>
      </c>
      <c r="O3522" t="s">
        <v>8271</v>
      </c>
      <c r="P3522" s="5">
        <f t="shared" ref="P3522:P3585" si="222">F3522/E3522*100</f>
        <v>100.75</v>
      </c>
      <c r="Q3522" s="13" t="s">
        <v>8247</v>
      </c>
      <c r="R3522" s="15">
        <f t="shared" ref="R3522:R3585" si="223">IF(M3522&gt;0,F3522/M3522,"0")</f>
        <v>95.952380952380949</v>
      </c>
      <c r="S3522" t="s">
        <v>8317</v>
      </c>
      <c r="T3522" t="s">
        <v>8318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13" t="s">
        <v>8224</v>
      </c>
      <c r="E3523">
        <v>350</v>
      </c>
      <c r="F3523">
        <v>593</v>
      </c>
      <c r="G3523" t="s">
        <v>8219</v>
      </c>
      <c r="H3523">
        <v>1411980020</v>
      </c>
      <c r="I3523" s="9">
        <f t="shared" si="220"/>
        <v>41911.361342592594</v>
      </c>
      <c r="J3523">
        <v>1409388020</v>
      </c>
      <c r="K3523" s="9">
        <f t="shared" si="221"/>
        <v>41881.361342592594</v>
      </c>
      <c r="L3523" t="b">
        <v>0</v>
      </c>
      <c r="M3523">
        <v>13</v>
      </c>
      <c r="N3523" t="b">
        <v>1</v>
      </c>
      <c r="O3523" t="s">
        <v>8271</v>
      </c>
      <c r="P3523" s="5">
        <f t="shared" si="222"/>
        <v>169.42857142857144</v>
      </c>
      <c r="Q3523" s="13" t="s">
        <v>8246</v>
      </c>
      <c r="R3523" s="15">
        <f t="shared" si="223"/>
        <v>45.615384615384613</v>
      </c>
      <c r="S3523" t="s">
        <v>8317</v>
      </c>
      <c r="T3523" t="s">
        <v>8318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13" t="s">
        <v>8225</v>
      </c>
      <c r="E3524">
        <v>1395</v>
      </c>
      <c r="F3524">
        <v>1395</v>
      </c>
      <c r="G3524" t="s">
        <v>8219</v>
      </c>
      <c r="H3524">
        <v>1442311560</v>
      </c>
      <c r="I3524" s="9">
        <f t="shared" si="220"/>
        <v>42262.420833333337</v>
      </c>
      <c r="J3524">
        <v>1439924246</v>
      </c>
      <c r="K3524" s="9">
        <f t="shared" si="221"/>
        <v>42234.789884259255</v>
      </c>
      <c r="L3524" t="b">
        <v>0</v>
      </c>
      <c r="M3524">
        <v>34</v>
      </c>
      <c r="N3524" t="b">
        <v>1</v>
      </c>
      <c r="O3524" t="s">
        <v>8271</v>
      </c>
      <c r="P3524" s="5">
        <f t="shared" si="222"/>
        <v>100</v>
      </c>
      <c r="Q3524" s="13" t="s">
        <v>8247</v>
      </c>
      <c r="R3524" s="15">
        <f t="shared" si="223"/>
        <v>41.029411764705884</v>
      </c>
      <c r="S3524" t="s">
        <v>8317</v>
      </c>
      <c r="T3524" t="s">
        <v>8318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13" t="s">
        <v>8225</v>
      </c>
      <c r="E3525">
        <v>4000</v>
      </c>
      <c r="F3525">
        <v>4546</v>
      </c>
      <c r="G3525" t="s">
        <v>8219</v>
      </c>
      <c r="H3525">
        <v>1474844400</v>
      </c>
      <c r="I3525" s="9">
        <f t="shared" si="220"/>
        <v>42638.958333333328</v>
      </c>
      <c r="J3525">
        <v>1469871148</v>
      </c>
      <c r="K3525" s="9">
        <f t="shared" si="221"/>
        <v>42581.397546296299</v>
      </c>
      <c r="L3525" t="b">
        <v>0</v>
      </c>
      <c r="M3525">
        <v>80</v>
      </c>
      <c r="N3525" t="b">
        <v>1</v>
      </c>
      <c r="O3525" t="s">
        <v>8271</v>
      </c>
      <c r="P3525" s="5">
        <f t="shared" si="222"/>
        <v>113.65</v>
      </c>
      <c r="Q3525" s="13" t="s">
        <v>8247</v>
      </c>
      <c r="R3525" s="15">
        <f t="shared" si="223"/>
        <v>56.825000000000003</v>
      </c>
      <c r="S3525" t="s">
        <v>8317</v>
      </c>
      <c r="T3525" t="s">
        <v>8318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13" t="s">
        <v>8224</v>
      </c>
      <c r="E3526">
        <v>10000</v>
      </c>
      <c r="F3526">
        <v>10156</v>
      </c>
      <c r="G3526" t="s">
        <v>8219</v>
      </c>
      <c r="H3526">
        <v>1410580800</v>
      </c>
      <c r="I3526" s="9">
        <f t="shared" si="220"/>
        <v>41895.166666666664</v>
      </c>
      <c r="J3526">
        <v>1409336373</v>
      </c>
      <c r="K3526" s="9">
        <f t="shared" si="221"/>
        <v>41880.76357638889</v>
      </c>
      <c r="L3526" t="b">
        <v>0</v>
      </c>
      <c r="M3526">
        <v>74</v>
      </c>
      <c r="N3526" t="b">
        <v>1</v>
      </c>
      <c r="O3526" t="s">
        <v>8271</v>
      </c>
      <c r="P3526" s="5">
        <f t="shared" si="222"/>
        <v>101.56</v>
      </c>
      <c r="Q3526" s="13" t="s">
        <v>8246</v>
      </c>
      <c r="R3526" s="15">
        <f t="shared" si="223"/>
        <v>137.24324324324326</v>
      </c>
      <c r="S3526" t="s">
        <v>8317</v>
      </c>
      <c r="T3526" t="s">
        <v>8318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13" t="s">
        <v>8224</v>
      </c>
      <c r="E3527">
        <v>500</v>
      </c>
      <c r="F3527">
        <v>530</v>
      </c>
      <c r="G3527" t="s">
        <v>8219</v>
      </c>
      <c r="H3527">
        <v>1439136000</v>
      </c>
      <c r="I3527" s="9">
        <f t="shared" si="220"/>
        <v>42225.666666666672</v>
      </c>
      <c r="J3527">
        <v>1438188106</v>
      </c>
      <c r="K3527" s="9">
        <f t="shared" si="221"/>
        <v>42214.6956712963</v>
      </c>
      <c r="L3527" t="b">
        <v>0</v>
      </c>
      <c r="M3527">
        <v>7</v>
      </c>
      <c r="N3527" t="b">
        <v>1</v>
      </c>
      <c r="O3527" t="s">
        <v>8271</v>
      </c>
      <c r="P3527" s="5">
        <f t="shared" si="222"/>
        <v>106</v>
      </c>
      <c r="Q3527" s="13" t="s">
        <v>8246</v>
      </c>
      <c r="R3527" s="15">
        <f t="shared" si="223"/>
        <v>75.714285714285708</v>
      </c>
      <c r="S3527" t="s">
        <v>8317</v>
      </c>
      <c r="T3527" t="s">
        <v>8318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13" t="s">
        <v>8224</v>
      </c>
      <c r="E3528">
        <v>3300</v>
      </c>
      <c r="F3528">
        <v>3366</v>
      </c>
      <c r="G3528" t="s">
        <v>8219</v>
      </c>
      <c r="H3528">
        <v>1461823140</v>
      </c>
      <c r="I3528" s="9">
        <f t="shared" si="220"/>
        <v>42488.249305555553</v>
      </c>
      <c r="J3528">
        <v>1459411371</v>
      </c>
      <c r="K3528" s="9">
        <f t="shared" si="221"/>
        <v>42460.335312499999</v>
      </c>
      <c r="L3528" t="b">
        <v>0</v>
      </c>
      <c r="M3528">
        <v>34</v>
      </c>
      <c r="N3528" t="b">
        <v>1</v>
      </c>
      <c r="O3528" t="s">
        <v>8271</v>
      </c>
      <c r="P3528" s="5">
        <f t="shared" si="222"/>
        <v>102</v>
      </c>
      <c r="Q3528" s="13" t="s">
        <v>8246</v>
      </c>
      <c r="R3528" s="15">
        <f t="shared" si="223"/>
        <v>99</v>
      </c>
      <c r="S3528" t="s">
        <v>8317</v>
      </c>
      <c r="T3528" t="s">
        <v>8318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13" t="s">
        <v>8224</v>
      </c>
      <c r="E3529">
        <v>6000</v>
      </c>
      <c r="F3529">
        <v>7015</v>
      </c>
      <c r="G3529" t="s">
        <v>8219</v>
      </c>
      <c r="H3529">
        <v>1436587140</v>
      </c>
      <c r="I3529" s="9">
        <f t="shared" si="220"/>
        <v>42196.165972222225</v>
      </c>
      <c r="J3529">
        <v>1434069205</v>
      </c>
      <c r="K3529" s="9">
        <f t="shared" si="221"/>
        <v>42167.023206018523</v>
      </c>
      <c r="L3529" t="b">
        <v>0</v>
      </c>
      <c r="M3529">
        <v>86</v>
      </c>
      <c r="N3529" t="b">
        <v>1</v>
      </c>
      <c r="O3529" t="s">
        <v>8271</v>
      </c>
      <c r="P3529" s="5">
        <f t="shared" si="222"/>
        <v>116.91666666666667</v>
      </c>
      <c r="Q3529" s="13" t="s">
        <v>8246</v>
      </c>
      <c r="R3529" s="15">
        <f t="shared" si="223"/>
        <v>81.569767441860463</v>
      </c>
      <c r="S3529" t="s">
        <v>8317</v>
      </c>
      <c r="T3529" t="s">
        <v>8318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13" t="s">
        <v>8225</v>
      </c>
      <c r="E3530">
        <v>1650</v>
      </c>
      <c r="F3530">
        <v>1669</v>
      </c>
      <c r="G3530" t="s">
        <v>8219</v>
      </c>
      <c r="H3530">
        <v>1484740918</v>
      </c>
      <c r="I3530" s="9">
        <f t="shared" si="220"/>
        <v>42753.50136574074</v>
      </c>
      <c r="J3530">
        <v>1483012918</v>
      </c>
      <c r="K3530" s="9">
        <f t="shared" si="221"/>
        <v>42733.50136574074</v>
      </c>
      <c r="L3530" t="b">
        <v>0</v>
      </c>
      <c r="M3530">
        <v>37</v>
      </c>
      <c r="N3530" t="b">
        <v>1</v>
      </c>
      <c r="O3530" t="s">
        <v>8271</v>
      </c>
      <c r="P3530" s="5">
        <f t="shared" si="222"/>
        <v>101.15151515151514</v>
      </c>
      <c r="Q3530" s="13" t="s">
        <v>8247</v>
      </c>
      <c r="R3530" s="15">
        <f t="shared" si="223"/>
        <v>45.108108108108105</v>
      </c>
      <c r="S3530" t="s">
        <v>8317</v>
      </c>
      <c r="T3530" t="s">
        <v>8318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13" t="s">
        <v>8224</v>
      </c>
      <c r="E3531">
        <v>500</v>
      </c>
      <c r="F3531">
        <v>660</v>
      </c>
      <c r="G3531" t="s">
        <v>8219</v>
      </c>
      <c r="H3531">
        <v>1436749200</v>
      </c>
      <c r="I3531" s="9">
        <f t="shared" si="220"/>
        <v>42198.041666666672</v>
      </c>
      <c r="J3531">
        <v>1434997018</v>
      </c>
      <c r="K3531" s="9">
        <f t="shared" si="221"/>
        <v>42177.761782407411</v>
      </c>
      <c r="L3531" t="b">
        <v>0</v>
      </c>
      <c r="M3531">
        <v>18</v>
      </c>
      <c r="N3531" t="b">
        <v>1</v>
      </c>
      <c r="O3531" t="s">
        <v>8271</v>
      </c>
      <c r="P3531" s="5">
        <f t="shared" si="222"/>
        <v>132</v>
      </c>
      <c r="Q3531" s="13" t="s">
        <v>8246</v>
      </c>
      <c r="R3531" s="15">
        <f t="shared" si="223"/>
        <v>36.666666666666664</v>
      </c>
      <c r="S3531" t="s">
        <v>8317</v>
      </c>
      <c r="T3531" t="s">
        <v>8318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13" t="s">
        <v>8225</v>
      </c>
      <c r="E3532">
        <v>2750</v>
      </c>
      <c r="F3532">
        <v>2750</v>
      </c>
      <c r="G3532" t="s">
        <v>8219</v>
      </c>
      <c r="H3532">
        <v>1460318400</v>
      </c>
      <c r="I3532" s="9">
        <f t="shared" si="220"/>
        <v>42470.833333333328</v>
      </c>
      <c r="J3532">
        <v>1457881057</v>
      </c>
      <c r="K3532" s="9">
        <f t="shared" si="221"/>
        <v>42442.623344907406</v>
      </c>
      <c r="L3532" t="b">
        <v>0</v>
      </c>
      <c r="M3532">
        <v>22</v>
      </c>
      <c r="N3532" t="b">
        <v>1</v>
      </c>
      <c r="O3532" t="s">
        <v>8271</v>
      </c>
      <c r="P3532" s="5">
        <f t="shared" si="222"/>
        <v>100</v>
      </c>
      <c r="Q3532" s="13" t="s">
        <v>8247</v>
      </c>
      <c r="R3532" s="15">
        <f t="shared" si="223"/>
        <v>125</v>
      </c>
      <c r="S3532" t="s">
        <v>8317</v>
      </c>
      <c r="T3532" t="s">
        <v>8318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13" t="s">
        <v>8224</v>
      </c>
      <c r="E3533">
        <v>1000</v>
      </c>
      <c r="F3533">
        <v>1280</v>
      </c>
      <c r="G3533" t="s">
        <v>8219</v>
      </c>
      <c r="H3533">
        <v>1467301334</v>
      </c>
      <c r="I3533" s="9">
        <f t="shared" si="220"/>
        <v>42551.654328703706</v>
      </c>
      <c r="J3533">
        <v>1464709334</v>
      </c>
      <c r="K3533" s="9">
        <f t="shared" si="221"/>
        <v>42521.654328703706</v>
      </c>
      <c r="L3533" t="b">
        <v>0</v>
      </c>
      <c r="M3533">
        <v>26</v>
      </c>
      <c r="N3533" t="b">
        <v>1</v>
      </c>
      <c r="O3533" t="s">
        <v>8271</v>
      </c>
      <c r="P3533" s="5">
        <f t="shared" si="222"/>
        <v>128</v>
      </c>
      <c r="Q3533" s="13" t="s">
        <v>8246</v>
      </c>
      <c r="R3533" s="15">
        <f t="shared" si="223"/>
        <v>49.230769230769234</v>
      </c>
      <c r="S3533" t="s">
        <v>8317</v>
      </c>
      <c r="T3533" t="s">
        <v>8318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13" t="s">
        <v>8224</v>
      </c>
      <c r="E3534">
        <v>960</v>
      </c>
      <c r="F3534">
        <v>1142</v>
      </c>
      <c r="G3534" t="s">
        <v>8219</v>
      </c>
      <c r="H3534">
        <v>1411012740</v>
      </c>
      <c r="I3534" s="9">
        <f t="shared" si="220"/>
        <v>41900.165972222225</v>
      </c>
      <c r="J3534">
        <v>1409667827</v>
      </c>
      <c r="K3534" s="9">
        <f t="shared" si="221"/>
        <v>41884.599849537037</v>
      </c>
      <c r="L3534" t="b">
        <v>0</v>
      </c>
      <c r="M3534">
        <v>27</v>
      </c>
      <c r="N3534" t="b">
        <v>1</v>
      </c>
      <c r="O3534" t="s">
        <v>8271</v>
      </c>
      <c r="P3534" s="5">
        <f t="shared" si="222"/>
        <v>118.95833333333334</v>
      </c>
      <c r="Q3534" s="13" t="s">
        <v>8246</v>
      </c>
      <c r="R3534" s="15">
        <f t="shared" si="223"/>
        <v>42.296296296296298</v>
      </c>
      <c r="S3534" t="s">
        <v>8317</v>
      </c>
      <c r="T3534" t="s">
        <v>8318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13" t="s">
        <v>8224</v>
      </c>
      <c r="E3535">
        <v>500</v>
      </c>
      <c r="F3535">
        <v>631</v>
      </c>
      <c r="G3535" t="s">
        <v>8219</v>
      </c>
      <c r="H3535">
        <v>1447269367</v>
      </c>
      <c r="I3535" s="9">
        <f t="shared" si="220"/>
        <v>42319.802858796291</v>
      </c>
      <c r="J3535">
        <v>1444673767</v>
      </c>
      <c r="K3535" s="9">
        <f t="shared" si="221"/>
        <v>42289.761192129634</v>
      </c>
      <c r="L3535" t="b">
        <v>0</v>
      </c>
      <c r="M3535">
        <v>8</v>
      </c>
      <c r="N3535" t="b">
        <v>1</v>
      </c>
      <c r="O3535" t="s">
        <v>8271</v>
      </c>
      <c r="P3535" s="5">
        <f t="shared" si="222"/>
        <v>126.2</v>
      </c>
      <c r="Q3535" s="13" t="s">
        <v>8246</v>
      </c>
      <c r="R3535" s="15">
        <f t="shared" si="223"/>
        <v>78.875</v>
      </c>
      <c r="S3535" t="s">
        <v>8317</v>
      </c>
      <c r="T3535" t="s">
        <v>8318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13" t="s">
        <v>8224</v>
      </c>
      <c r="E3536">
        <v>5000</v>
      </c>
      <c r="F3536">
        <v>7810</v>
      </c>
      <c r="G3536" t="s">
        <v>8219</v>
      </c>
      <c r="H3536">
        <v>1443711623</v>
      </c>
      <c r="I3536" s="9">
        <f t="shared" si="220"/>
        <v>42278.6252662037</v>
      </c>
      <c r="J3536">
        <v>1440687623</v>
      </c>
      <c r="K3536" s="9">
        <f t="shared" si="221"/>
        <v>42243.6252662037</v>
      </c>
      <c r="L3536" t="b">
        <v>0</v>
      </c>
      <c r="M3536">
        <v>204</v>
      </c>
      <c r="N3536" t="b">
        <v>1</v>
      </c>
      <c r="O3536" t="s">
        <v>8271</v>
      </c>
      <c r="P3536" s="5">
        <f t="shared" si="222"/>
        <v>156.20000000000002</v>
      </c>
      <c r="Q3536" s="13" t="s">
        <v>8246</v>
      </c>
      <c r="R3536" s="15">
        <f t="shared" si="223"/>
        <v>38.284313725490193</v>
      </c>
      <c r="S3536" t="s">
        <v>8317</v>
      </c>
      <c r="T3536" t="s">
        <v>8318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13" t="s">
        <v>8225</v>
      </c>
      <c r="E3537">
        <v>2000</v>
      </c>
      <c r="F3537">
        <v>2063</v>
      </c>
      <c r="G3537" t="s">
        <v>8219</v>
      </c>
      <c r="H3537">
        <v>1443808800</v>
      </c>
      <c r="I3537" s="9">
        <f t="shared" si="220"/>
        <v>42279.75</v>
      </c>
      <c r="J3537">
        <v>1441120910</v>
      </c>
      <c r="K3537" s="9">
        <f t="shared" si="221"/>
        <v>42248.640162037031</v>
      </c>
      <c r="L3537" t="b">
        <v>0</v>
      </c>
      <c r="M3537">
        <v>46</v>
      </c>
      <c r="N3537" t="b">
        <v>1</v>
      </c>
      <c r="O3537" t="s">
        <v>8271</v>
      </c>
      <c r="P3537" s="5">
        <f t="shared" si="222"/>
        <v>103.15</v>
      </c>
      <c r="Q3537" s="13" t="s">
        <v>8247</v>
      </c>
      <c r="R3537" s="15">
        <f t="shared" si="223"/>
        <v>44.847826086956523</v>
      </c>
      <c r="S3537" t="s">
        <v>8317</v>
      </c>
      <c r="T3537" t="s">
        <v>8318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13" t="s">
        <v>8225</v>
      </c>
      <c r="E3538">
        <v>150</v>
      </c>
      <c r="F3538">
        <v>230</v>
      </c>
      <c r="G3538" t="s">
        <v>8219</v>
      </c>
      <c r="H3538">
        <v>1450612740</v>
      </c>
      <c r="I3538" s="9">
        <f t="shared" si="220"/>
        <v>42358.499305555553</v>
      </c>
      <c r="J3538">
        <v>1448040425</v>
      </c>
      <c r="K3538" s="9">
        <f t="shared" si="221"/>
        <v>42328.727141203708</v>
      </c>
      <c r="L3538" t="b">
        <v>0</v>
      </c>
      <c r="M3538">
        <v>17</v>
      </c>
      <c r="N3538" t="b">
        <v>1</v>
      </c>
      <c r="O3538" t="s">
        <v>8271</v>
      </c>
      <c r="P3538" s="5">
        <f t="shared" si="222"/>
        <v>153.33333333333334</v>
      </c>
      <c r="Q3538" s="13" t="s">
        <v>8247</v>
      </c>
      <c r="R3538" s="15">
        <f t="shared" si="223"/>
        <v>13.529411764705882</v>
      </c>
      <c r="S3538" t="s">
        <v>8317</v>
      </c>
      <c r="T3538" t="s">
        <v>8318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13" t="s">
        <v>8229</v>
      </c>
      <c r="E3539">
        <v>675</v>
      </c>
      <c r="F3539">
        <v>1218</v>
      </c>
      <c r="G3539" t="s">
        <v>8219</v>
      </c>
      <c r="H3539">
        <v>1416211140</v>
      </c>
      <c r="I3539" s="9">
        <f t="shared" si="220"/>
        <v>41960.332638888889</v>
      </c>
      <c r="J3539">
        <v>1413016216</v>
      </c>
      <c r="K3539" s="9">
        <f t="shared" si="221"/>
        <v>41923.354351851849</v>
      </c>
      <c r="L3539" t="b">
        <v>0</v>
      </c>
      <c r="M3539">
        <v>28</v>
      </c>
      <c r="N3539" t="b">
        <v>1</v>
      </c>
      <c r="O3539" t="s">
        <v>8271</v>
      </c>
      <c r="P3539" s="5">
        <f t="shared" si="222"/>
        <v>180.44444444444446</v>
      </c>
      <c r="Q3539" s="13" t="s">
        <v>8251</v>
      </c>
      <c r="R3539" s="15">
        <f t="shared" si="223"/>
        <v>43.5</v>
      </c>
      <c r="S3539" t="s">
        <v>8317</v>
      </c>
      <c r="T3539" t="s">
        <v>8318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13" t="s">
        <v>8225</v>
      </c>
      <c r="E3540">
        <v>2000</v>
      </c>
      <c r="F3540">
        <v>2569</v>
      </c>
      <c r="G3540" t="s">
        <v>8219</v>
      </c>
      <c r="H3540">
        <v>1471428340</v>
      </c>
      <c r="I3540" s="9">
        <f t="shared" si="220"/>
        <v>42599.420601851853</v>
      </c>
      <c r="J3540">
        <v>1469009140</v>
      </c>
      <c r="K3540" s="9">
        <f t="shared" si="221"/>
        <v>42571.420601851853</v>
      </c>
      <c r="L3540" t="b">
        <v>0</v>
      </c>
      <c r="M3540">
        <v>83</v>
      </c>
      <c r="N3540" t="b">
        <v>1</v>
      </c>
      <c r="O3540" t="s">
        <v>8271</v>
      </c>
      <c r="P3540" s="5">
        <f t="shared" si="222"/>
        <v>128.44999999999999</v>
      </c>
      <c r="Q3540" s="13" t="s">
        <v>8247</v>
      </c>
      <c r="R3540" s="15">
        <f t="shared" si="223"/>
        <v>30.951807228915662</v>
      </c>
      <c r="S3540" t="s">
        <v>8317</v>
      </c>
      <c r="T3540" t="s">
        <v>8318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13" t="s">
        <v>8224</v>
      </c>
      <c r="E3541">
        <v>600</v>
      </c>
      <c r="F3541">
        <v>718</v>
      </c>
      <c r="G3541" t="s">
        <v>8219</v>
      </c>
      <c r="H3541">
        <v>1473358122</v>
      </c>
      <c r="I3541" s="9">
        <f t="shared" si="220"/>
        <v>42621.756041666667</v>
      </c>
      <c r="J3541">
        <v>1471543722</v>
      </c>
      <c r="K3541" s="9">
        <f t="shared" si="221"/>
        <v>42600.756041666667</v>
      </c>
      <c r="L3541" t="b">
        <v>0</v>
      </c>
      <c r="M3541">
        <v>13</v>
      </c>
      <c r="N3541" t="b">
        <v>1</v>
      </c>
      <c r="O3541" t="s">
        <v>8271</v>
      </c>
      <c r="P3541" s="5">
        <f t="shared" si="222"/>
        <v>119.66666666666667</v>
      </c>
      <c r="Q3541" s="13" t="s">
        <v>8246</v>
      </c>
      <c r="R3541" s="15">
        <f t="shared" si="223"/>
        <v>55.230769230769234</v>
      </c>
      <c r="S3541" t="s">
        <v>8317</v>
      </c>
      <c r="T3541" t="s">
        <v>8318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13" t="s">
        <v>8225</v>
      </c>
      <c r="E3542">
        <v>300</v>
      </c>
      <c r="F3542">
        <v>369</v>
      </c>
      <c r="G3542" t="s">
        <v>8219</v>
      </c>
      <c r="H3542">
        <v>1466899491</v>
      </c>
      <c r="I3542" s="9">
        <f t="shared" si="220"/>
        <v>42547.003368055557</v>
      </c>
      <c r="J3542">
        <v>1464307491</v>
      </c>
      <c r="K3542" s="9">
        <f t="shared" si="221"/>
        <v>42517.003368055557</v>
      </c>
      <c r="L3542" t="b">
        <v>0</v>
      </c>
      <c r="M3542">
        <v>8</v>
      </c>
      <c r="N3542" t="b">
        <v>1</v>
      </c>
      <c r="O3542" t="s">
        <v>8271</v>
      </c>
      <c r="P3542" s="5">
        <f t="shared" si="222"/>
        <v>123</v>
      </c>
      <c r="Q3542" s="13" t="s">
        <v>8247</v>
      </c>
      <c r="R3542" s="15">
        <f t="shared" si="223"/>
        <v>46.125</v>
      </c>
      <c r="S3542" t="s">
        <v>8317</v>
      </c>
      <c r="T3542" t="s">
        <v>8318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13" t="s">
        <v>8225</v>
      </c>
      <c r="E3543">
        <v>1200</v>
      </c>
      <c r="F3543">
        <v>1260</v>
      </c>
      <c r="G3543" t="s">
        <v>8219</v>
      </c>
      <c r="H3543">
        <v>1441042275</v>
      </c>
      <c r="I3543" s="9">
        <f t="shared" si="220"/>
        <v>42247.730034722219</v>
      </c>
      <c r="J3543">
        <v>1438882275</v>
      </c>
      <c r="K3543" s="9">
        <f t="shared" si="221"/>
        <v>42222.730034722219</v>
      </c>
      <c r="L3543" t="b">
        <v>0</v>
      </c>
      <c r="M3543">
        <v>32</v>
      </c>
      <c r="N3543" t="b">
        <v>1</v>
      </c>
      <c r="O3543" t="s">
        <v>8271</v>
      </c>
      <c r="P3543" s="5">
        <f t="shared" si="222"/>
        <v>105</v>
      </c>
      <c r="Q3543" s="13" t="s">
        <v>8247</v>
      </c>
      <c r="R3543" s="15">
        <f t="shared" si="223"/>
        <v>39.375</v>
      </c>
      <c r="S3543" t="s">
        <v>8317</v>
      </c>
      <c r="T3543" t="s">
        <v>8318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13" t="s">
        <v>8224</v>
      </c>
      <c r="E3544">
        <v>5500</v>
      </c>
      <c r="F3544">
        <v>5623</v>
      </c>
      <c r="G3544" t="s">
        <v>8219</v>
      </c>
      <c r="H3544">
        <v>1410099822</v>
      </c>
      <c r="I3544" s="9">
        <f t="shared" si="220"/>
        <v>41889.599791666667</v>
      </c>
      <c r="J3544">
        <v>1404915822</v>
      </c>
      <c r="K3544" s="9">
        <f t="shared" si="221"/>
        <v>41829.599791666667</v>
      </c>
      <c r="L3544" t="b">
        <v>0</v>
      </c>
      <c r="M3544">
        <v>85</v>
      </c>
      <c r="N3544" t="b">
        <v>1</v>
      </c>
      <c r="O3544" t="s">
        <v>8271</v>
      </c>
      <c r="P3544" s="5">
        <f t="shared" si="222"/>
        <v>102.23636363636363</v>
      </c>
      <c r="Q3544" s="13" t="s">
        <v>8246</v>
      </c>
      <c r="R3544" s="15">
        <f t="shared" si="223"/>
        <v>66.152941176470591</v>
      </c>
      <c r="S3544" t="s">
        <v>8317</v>
      </c>
      <c r="T3544" t="s">
        <v>8318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13" t="s">
        <v>8236</v>
      </c>
      <c r="E3545">
        <v>1500</v>
      </c>
      <c r="F3545">
        <v>1570</v>
      </c>
      <c r="G3545" t="s">
        <v>8219</v>
      </c>
      <c r="H3545">
        <v>1435255659</v>
      </c>
      <c r="I3545" s="9">
        <f t="shared" si="220"/>
        <v>42180.755312499998</v>
      </c>
      <c r="J3545">
        <v>1432663659</v>
      </c>
      <c r="K3545" s="9">
        <f t="shared" si="221"/>
        <v>42150.755312499998</v>
      </c>
      <c r="L3545" t="b">
        <v>0</v>
      </c>
      <c r="M3545">
        <v>29</v>
      </c>
      <c r="N3545" t="b">
        <v>1</v>
      </c>
      <c r="O3545" t="s">
        <v>8271</v>
      </c>
      <c r="P3545" s="5">
        <f t="shared" si="222"/>
        <v>104.66666666666666</v>
      </c>
      <c r="Q3545" s="13" t="s">
        <v>8249</v>
      </c>
      <c r="R3545" s="15">
        <f t="shared" si="223"/>
        <v>54.137931034482762</v>
      </c>
      <c r="S3545" t="s">
        <v>8317</v>
      </c>
      <c r="T3545" t="s">
        <v>8318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13" t="s">
        <v>8224</v>
      </c>
      <c r="E3546">
        <v>2500</v>
      </c>
      <c r="F3546">
        <v>2500</v>
      </c>
      <c r="G3546" t="s">
        <v>8219</v>
      </c>
      <c r="H3546">
        <v>1425758257</v>
      </c>
      <c r="I3546" s="9">
        <f t="shared" si="220"/>
        <v>42070.831678240742</v>
      </c>
      <c r="J3546">
        <v>1423166257</v>
      </c>
      <c r="K3546" s="9">
        <f t="shared" si="221"/>
        <v>42040.831678240742</v>
      </c>
      <c r="L3546" t="b">
        <v>0</v>
      </c>
      <c r="M3546">
        <v>24</v>
      </c>
      <c r="N3546" t="b">
        <v>1</v>
      </c>
      <c r="O3546" t="s">
        <v>8271</v>
      </c>
      <c r="P3546" s="5">
        <f t="shared" si="222"/>
        <v>100</v>
      </c>
      <c r="Q3546" s="13" t="s">
        <v>8246</v>
      </c>
      <c r="R3546" s="15">
        <f t="shared" si="223"/>
        <v>104.16666666666667</v>
      </c>
      <c r="S3546" t="s">
        <v>8317</v>
      </c>
      <c r="T3546" t="s">
        <v>8318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13" t="s">
        <v>8224</v>
      </c>
      <c r="E3547">
        <v>250</v>
      </c>
      <c r="F3547">
        <v>251</v>
      </c>
      <c r="G3547" t="s">
        <v>8219</v>
      </c>
      <c r="H3547">
        <v>1428780159</v>
      </c>
      <c r="I3547" s="9">
        <f t="shared" si="220"/>
        <v>42105.807395833333</v>
      </c>
      <c r="J3547">
        <v>1426188159</v>
      </c>
      <c r="K3547" s="9">
        <f t="shared" si="221"/>
        <v>42075.807395833333</v>
      </c>
      <c r="L3547" t="b">
        <v>0</v>
      </c>
      <c r="M3547">
        <v>8</v>
      </c>
      <c r="N3547" t="b">
        <v>1</v>
      </c>
      <c r="O3547" t="s">
        <v>8271</v>
      </c>
      <c r="P3547" s="5">
        <f t="shared" si="222"/>
        <v>100.4</v>
      </c>
      <c r="Q3547" s="13" t="s">
        <v>8246</v>
      </c>
      <c r="R3547" s="15">
        <f t="shared" si="223"/>
        <v>31.375</v>
      </c>
      <c r="S3547" t="s">
        <v>8317</v>
      </c>
      <c r="T3547" t="s">
        <v>8318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13" t="s">
        <v>8224</v>
      </c>
      <c r="E3548">
        <v>1100</v>
      </c>
      <c r="F3548">
        <v>1125</v>
      </c>
      <c r="G3548" t="s">
        <v>8219</v>
      </c>
      <c r="H3548">
        <v>1427860740</v>
      </c>
      <c r="I3548" s="9">
        <f t="shared" si="220"/>
        <v>42095.165972222225</v>
      </c>
      <c r="J3548">
        <v>1426002684</v>
      </c>
      <c r="K3548" s="9">
        <f t="shared" si="221"/>
        <v>42073.660694444443</v>
      </c>
      <c r="L3548" t="b">
        <v>0</v>
      </c>
      <c r="M3548">
        <v>19</v>
      </c>
      <c r="N3548" t="b">
        <v>1</v>
      </c>
      <c r="O3548" t="s">
        <v>8271</v>
      </c>
      <c r="P3548" s="5">
        <f t="shared" si="222"/>
        <v>102.27272727272727</v>
      </c>
      <c r="Q3548" s="13" t="s">
        <v>8246</v>
      </c>
      <c r="R3548" s="15">
        <f t="shared" si="223"/>
        <v>59.210526315789473</v>
      </c>
      <c r="S3548" t="s">
        <v>8317</v>
      </c>
      <c r="T3548" t="s">
        <v>8318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13" t="s">
        <v>8224</v>
      </c>
      <c r="E3549">
        <v>35000</v>
      </c>
      <c r="F3549">
        <v>40043.25</v>
      </c>
      <c r="G3549" t="s">
        <v>8219</v>
      </c>
      <c r="H3549">
        <v>1463198340</v>
      </c>
      <c r="I3549" s="9">
        <f t="shared" si="220"/>
        <v>42504.165972222225</v>
      </c>
      <c r="J3549">
        <v>1461117201</v>
      </c>
      <c r="K3549" s="9">
        <f t="shared" si="221"/>
        <v>42480.078715277778</v>
      </c>
      <c r="L3549" t="b">
        <v>0</v>
      </c>
      <c r="M3549">
        <v>336</v>
      </c>
      <c r="N3549" t="b">
        <v>1</v>
      </c>
      <c r="O3549" t="s">
        <v>8271</v>
      </c>
      <c r="P3549" s="5">
        <f t="shared" si="222"/>
        <v>114.40928571428573</v>
      </c>
      <c r="Q3549" s="13" t="s">
        <v>8246</v>
      </c>
      <c r="R3549" s="15">
        <f t="shared" si="223"/>
        <v>119.17633928571429</v>
      </c>
      <c r="S3549" t="s">
        <v>8317</v>
      </c>
      <c r="T3549" t="s">
        <v>8318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13" t="s">
        <v>8224</v>
      </c>
      <c r="E3550">
        <v>2100</v>
      </c>
      <c r="F3550">
        <v>2140</v>
      </c>
      <c r="G3550" t="s">
        <v>8219</v>
      </c>
      <c r="H3550">
        <v>1457139600</v>
      </c>
      <c r="I3550" s="9">
        <f t="shared" si="220"/>
        <v>42434.041666666672</v>
      </c>
      <c r="J3550">
        <v>1455230214</v>
      </c>
      <c r="K3550" s="9">
        <f t="shared" si="221"/>
        <v>42411.942291666666</v>
      </c>
      <c r="L3550" t="b">
        <v>0</v>
      </c>
      <c r="M3550">
        <v>13</v>
      </c>
      <c r="N3550" t="b">
        <v>1</v>
      </c>
      <c r="O3550" t="s">
        <v>8271</v>
      </c>
      <c r="P3550" s="5">
        <f t="shared" si="222"/>
        <v>101.9047619047619</v>
      </c>
      <c r="Q3550" s="13" t="s">
        <v>8246</v>
      </c>
      <c r="R3550" s="15">
        <f t="shared" si="223"/>
        <v>164.61538461538461</v>
      </c>
      <c r="S3550" t="s">
        <v>8317</v>
      </c>
      <c r="T3550" t="s">
        <v>8318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13" t="s">
        <v>8225</v>
      </c>
      <c r="E3551">
        <v>1000</v>
      </c>
      <c r="F3551">
        <v>1020</v>
      </c>
      <c r="G3551" t="s">
        <v>8219</v>
      </c>
      <c r="H3551">
        <v>1441358873</v>
      </c>
      <c r="I3551" s="9">
        <f t="shared" si="220"/>
        <v>42251.394363425927</v>
      </c>
      <c r="J3551">
        <v>1438939673</v>
      </c>
      <c r="K3551" s="9">
        <f t="shared" si="221"/>
        <v>42223.394363425927</v>
      </c>
      <c r="L3551" t="b">
        <v>0</v>
      </c>
      <c r="M3551">
        <v>42</v>
      </c>
      <c r="N3551" t="b">
        <v>1</v>
      </c>
      <c r="O3551" t="s">
        <v>8271</v>
      </c>
      <c r="P3551" s="5">
        <f t="shared" si="222"/>
        <v>102</v>
      </c>
      <c r="Q3551" s="13" t="s">
        <v>8247</v>
      </c>
      <c r="R3551" s="15">
        <f t="shared" si="223"/>
        <v>24.285714285714285</v>
      </c>
      <c r="S3551" t="s">
        <v>8317</v>
      </c>
      <c r="T3551" t="s">
        <v>8318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13" t="s">
        <v>8225</v>
      </c>
      <c r="E3552">
        <v>2500</v>
      </c>
      <c r="F3552">
        <v>2620</v>
      </c>
      <c r="G3552" t="s">
        <v>8219</v>
      </c>
      <c r="H3552">
        <v>1462224398</v>
      </c>
      <c r="I3552" s="9">
        <f t="shared" si="220"/>
        <v>42492.893495370372</v>
      </c>
      <c r="J3552">
        <v>1459632398</v>
      </c>
      <c r="K3552" s="9">
        <f t="shared" si="221"/>
        <v>42462.893495370372</v>
      </c>
      <c r="L3552" t="b">
        <v>0</v>
      </c>
      <c r="M3552">
        <v>64</v>
      </c>
      <c r="N3552" t="b">
        <v>1</v>
      </c>
      <c r="O3552" t="s">
        <v>8271</v>
      </c>
      <c r="P3552" s="5">
        <f t="shared" si="222"/>
        <v>104.80000000000001</v>
      </c>
      <c r="Q3552" s="13" t="s">
        <v>8247</v>
      </c>
      <c r="R3552" s="15">
        <f t="shared" si="223"/>
        <v>40.9375</v>
      </c>
      <c r="S3552" t="s">
        <v>8317</v>
      </c>
      <c r="T3552" t="s">
        <v>8318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13" t="s">
        <v>8224</v>
      </c>
      <c r="E3553">
        <v>1500</v>
      </c>
      <c r="F3553">
        <v>1527.5</v>
      </c>
      <c r="G3553" t="s">
        <v>8219</v>
      </c>
      <c r="H3553">
        <v>1400796420</v>
      </c>
      <c r="I3553" s="9">
        <f t="shared" si="220"/>
        <v>41781.921527777777</v>
      </c>
      <c r="J3553">
        <v>1398342170</v>
      </c>
      <c r="K3553" s="9">
        <f t="shared" si="221"/>
        <v>41753.515856481477</v>
      </c>
      <c r="L3553" t="b">
        <v>0</v>
      </c>
      <c r="M3553">
        <v>25</v>
      </c>
      <c r="N3553" t="b">
        <v>1</v>
      </c>
      <c r="O3553" t="s">
        <v>8271</v>
      </c>
      <c r="P3553" s="5">
        <f t="shared" si="222"/>
        <v>101.83333333333333</v>
      </c>
      <c r="Q3553" s="13" t="s">
        <v>8246</v>
      </c>
      <c r="R3553" s="15">
        <f t="shared" si="223"/>
        <v>61.1</v>
      </c>
      <c r="S3553" t="s">
        <v>8317</v>
      </c>
      <c r="T3553" t="s">
        <v>8318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13" t="s">
        <v>8225</v>
      </c>
      <c r="E3554">
        <v>773</v>
      </c>
      <c r="F3554">
        <v>773</v>
      </c>
      <c r="G3554" t="s">
        <v>8219</v>
      </c>
      <c r="H3554">
        <v>1403964324</v>
      </c>
      <c r="I3554" s="9">
        <f t="shared" si="220"/>
        <v>41818.587083333332</v>
      </c>
      <c r="J3554">
        <v>1401372324</v>
      </c>
      <c r="K3554" s="9">
        <f t="shared" si="221"/>
        <v>41788.587083333332</v>
      </c>
      <c r="L3554" t="b">
        <v>0</v>
      </c>
      <c r="M3554">
        <v>20</v>
      </c>
      <c r="N3554" t="b">
        <v>1</v>
      </c>
      <c r="O3554" t="s">
        <v>8271</v>
      </c>
      <c r="P3554" s="5">
        <f t="shared" si="222"/>
        <v>100</v>
      </c>
      <c r="Q3554" s="13" t="s">
        <v>8247</v>
      </c>
      <c r="R3554" s="15">
        <f t="shared" si="223"/>
        <v>38.65</v>
      </c>
      <c r="S3554" t="s">
        <v>8317</v>
      </c>
      <c r="T3554" t="s">
        <v>8318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13" t="s">
        <v>8224</v>
      </c>
      <c r="E3555">
        <v>5500</v>
      </c>
      <c r="F3555">
        <v>5845</v>
      </c>
      <c r="G3555" t="s">
        <v>8219</v>
      </c>
      <c r="H3555">
        <v>1439337600</v>
      </c>
      <c r="I3555" s="9">
        <f t="shared" si="220"/>
        <v>42228</v>
      </c>
      <c r="J3555">
        <v>1436575280</v>
      </c>
      <c r="K3555" s="9">
        <f t="shared" si="221"/>
        <v>42196.028703703705</v>
      </c>
      <c r="L3555" t="b">
        <v>0</v>
      </c>
      <c r="M3555">
        <v>104</v>
      </c>
      <c r="N3555" t="b">
        <v>1</v>
      </c>
      <c r="O3555" t="s">
        <v>8271</v>
      </c>
      <c r="P3555" s="5">
        <f t="shared" si="222"/>
        <v>106.27272727272728</v>
      </c>
      <c r="Q3555" s="13" t="s">
        <v>8246</v>
      </c>
      <c r="R3555" s="15">
        <f t="shared" si="223"/>
        <v>56.20192307692308</v>
      </c>
      <c r="S3555" t="s">
        <v>8317</v>
      </c>
      <c r="T3555" t="s">
        <v>8318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13" t="s">
        <v>8224</v>
      </c>
      <c r="E3556">
        <v>5000</v>
      </c>
      <c r="F3556">
        <v>5671.11</v>
      </c>
      <c r="G3556" t="s">
        <v>8219</v>
      </c>
      <c r="H3556">
        <v>1423674000</v>
      </c>
      <c r="I3556" s="9">
        <f t="shared" si="220"/>
        <v>42046.708333333328</v>
      </c>
      <c r="J3556">
        <v>1421025159</v>
      </c>
      <c r="K3556" s="9">
        <f t="shared" si="221"/>
        <v>42016.050451388888</v>
      </c>
      <c r="L3556" t="b">
        <v>0</v>
      </c>
      <c r="M3556">
        <v>53</v>
      </c>
      <c r="N3556" t="b">
        <v>1</v>
      </c>
      <c r="O3556" t="s">
        <v>8271</v>
      </c>
      <c r="P3556" s="5">
        <f t="shared" si="222"/>
        <v>113.42219999999999</v>
      </c>
      <c r="Q3556" s="13" t="s">
        <v>8246</v>
      </c>
      <c r="R3556" s="15">
        <f t="shared" si="223"/>
        <v>107.00207547169811</v>
      </c>
      <c r="S3556" t="s">
        <v>8317</v>
      </c>
      <c r="T3556" t="s">
        <v>8318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13" t="s">
        <v>8237</v>
      </c>
      <c r="E3557">
        <v>2400</v>
      </c>
      <c r="F3557">
        <v>2400</v>
      </c>
      <c r="G3557" t="s">
        <v>8219</v>
      </c>
      <c r="H3557">
        <v>1479382594</v>
      </c>
      <c r="I3557" s="9">
        <f t="shared" si="220"/>
        <v>42691.483726851846</v>
      </c>
      <c r="J3557">
        <v>1476786994</v>
      </c>
      <c r="K3557" s="9">
        <f t="shared" si="221"/>
        <v>42661.442060185189</v>
      </c>
      <c r="L3557" t="b">
        <v>0</v>
      </c>
      <c r="M3557">
        <v>14</v>
      </c>
      <c r="N3557" t="b">
        <v>1</v>
      </c>
      <c r="O3557" t="s">
        <v>8271</v>
      </c>
      <c r="P3557" s="5">
        <f t="shared" si="222"/>
        <v>100</v>
      </c>
      <c r="Q3557" s="13" t="s">
        <v>8249</v>
      </c>
      <c r="R3557" s="15">
        <f t="shared" si="223"/>
        <v>171.42857142857142</v>
      </c>
      <c r="S3557" t="s">
        <v>8317</v>
      </c>
      <c r="T3557" t="s">
        <v>8318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13" t="s">
        <v>8225</v>
      </c>
      <c r="E3558">
        <v>2200</v>
      </c>
      <c r="F3558">
        <v>2210</v>
      </c>
      <c r="G3558" t="s">
        <v>8219</v>
      </c>
      <c r="H3558">
        <v>1408289724</v>
      </c>
      <c r="I3558" s="9">
        <f t="shared" si="220"/>
        <v>41868.649583333332</v>
      </c>
      <c r="J3558">
        <v>1403105724</v>
      </c>
      <c r="K3558" s="9">
        <f t="shared" si="221"/>
        <v>41808.649583333332</v>
      </c>
      <c r="L3558" t="b">
        <v>0</v>
      </c>
      <c r="M3558">
        <v>20</v>
      </c>
      <c r="N3558" t="b">
        <v>1</v>
      </c>
      <c r="O3558" t="s">
        <v>8271</v>
      </c>
      <c r="P3558" s="5">
        <f t="shared" si="222"/>
        <v>100.45454545454547</v>
      </c>
      <c r="Q3558" s="13" t="s">
        <v>8247</v>
      </c>
      <c r="R3558" s="15">
        <f t="shared" si="223"/>
        <v>110.5</v>
      </c>
      <c r="S3558" t="s">
        <v>8317</v>
      </c>
      <c r="T3558" t="s">
        <v>8318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13" t="s">
        <v>8224</v>
      </c>
      <c r="E3559">
        <v>100000</v>
      </c>
      <c r="F3559">
        <v>100036</v>
      </c>
      <c r="G3559" t="s">
        <v>8219</v>
      </c>
      <c r="H3559">
        <v>1399271911</v>
      </c>
      <c r="I3559" s="9">
        <f t="shared" si="220"/>
        <v>41764.276747685188</v>
      </c>
      <c r="J3559">
        <v>1396334311</v>
      </c>
      <c r="K3559" s="9">
        <f t="shared" si="221"/>
        <v>41730.276747685188</v>
      </c>
      <c r="L3559" t="b">
        <v>0</v>
      </c>
      <c r="M3559">
        <v>558</v>
      </c>
      <c r="N3559" t="b">
        <v>1</v>
      </c>
      <c r="O3559" t="s">
        <v>8271</v>
      </c>
      <c r="P3559" s="5">
        <f t="shared" si="222"/>
        <v>100.03599999999999</v>
      </c>
      <c r="Q3559" s="13" t="s">
        <v>8246</v>
      </c>
      <c r="R3559" s="15">
        <f t="shared" si="223"/>
        <v>179.27598566308242</v>
      </c>
      <c r="S3559" t="s">
        <v>8317</v>
      </c>
      <c r="T3559" t="s">
        <v>8318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13" t="s">
        <v>8225</v>
      </c>
      <c r="E3560">
        <v>350</v>
      </c>
      <c r="F3560">
        <v>504</v>
      </c>
      <c r="G3560" t="s">
        <v>8219</v>
      </c>
      <c r="H3560">
        <v>1435352400</v>
      </c>
      <c r="I3560" s="9">
        <f t="shared" si="220"/>
        <v>42181.875</v>
      </c>
      <c r="J3560">
        <v>1431718575</v>
      </c>
      <c r="K3560" s="9">
        <f t="shared" si="221"/>
        <v>42139.816840277781</v>
      </c>
      <c r="L3560" t="b">
        <v>0</v>
      </c>
      <c r="M3560">
        <v>22</v>
      </c>
      <c r="N3560" t="b">
        <v>1</v>
      </c>
      <c r="O3560" t="s">
        <v>8271</v>
      </c>
      <c r="P3560" s="5">
        <f t="shared" si="222"/>
        <v>144</v>
      </c>
      <c r="Q3560" s="13" t="s">
        <v>8247</v>
      </c>
      <c r="R3560" s="15">
        <f t="shared" si="223"/>
        <v>22.90909090909091</v>
      </c>
      <c r="S3560" t="s">
        <v>8317</v>
      </c>
      <c r="T3560" t="s">
        <v>8318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13" t="s">
        <v>8226</v>
      </c>
      <c r="E3561">
        <v>1000</v>
      </c>
      <c r="F3561">
        <v>1035</v>
      </c>
      <c r="G3561" t="s">
        <v>8219</v>
      </c>
      <c r="H3561">
        <v>1438333080</v>
      </c>
      <c r="I3561" s="9">
        <f t="shared" si="220"/>
        <v>42216.373611111107</v>
      </c>
      <c r="J3561">
        <v>1436408308</v>
      </c>
      <c r="K3561" s="9">
        <f t="shared" si="221"/>
        <v>42194.096157407403</v>
      </c>
      <c r="L3561" t="b">
        <v>0</v>
      </c>
      <c r="M3561">
        <v>24</v>
      </c>
      <c r="N3561" t="b">
        <v>1</v>
      </c>
      <c r="O3561" t="s">
        <v>8271</v>
      </c>
      <c r="P3561" s="5">
        <f t="shared" si="222"/>
        <v>103.49999999999999</v>
      </c>
      <c r="Q3561" s="13" t="s">
        <v>8248</v>
      </c>
      <c r="R3561" s="15">
        <f t="shared" si="223"/>
        <v>43.125</v>
      </c>
      <c r="S3561" t="s">
        <v>8317</v>
      </c>
      <c r="T3561" t="s">
        <v>8318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13" t="s">
        <v>8229</v>
      </c>
      <c r="E3562">
        <v>3200</v>
      </c>
      <c r="F3562">
        <v>3470</v>
      </c>
      <c r="G3562" t="s">
        <v>8219</v>
      </c>
      <c r="H3562">
        <v>1432694700</v>
      </c>
      <c r="I3562" s="9">
        <f t="shared" si="220"/>
        <v>42151.114583333328</v>
      </c>
      <c r="J3562">
        <v>1429651266</v>
      </c>
      <c r="K3562" s="9">
        <f t="shared" si="221"/>
        <v>42115.889652777783</v>
      </c>
      <c r="L3562" t="b">
        <v>0</v>
      </c>
      <c r="M3562">
        <v>74</v>
      </c>
      <c r="N3562" t="b">
        <v>1</v>
      </c>
      <c r="O3562" t="s">
        <v>8271</v>
      </c>
      <c r="P3562" s="5">
        <f t="shared" si="222"/>
        <v>108.43750000000001</v>
      </c>
      <c r="Q3562" s="13" t="s">
        <v>8251</v>
      </c>
      <c r="R3562" s="15">
        <f t="shared" si="223"/>
        <v>46.891891891891895</v>
      </c>
      <c r="S3562" t="s">
        <v>8317</v>
      </c>
      <c r="T3562" t="s">
        <v>8318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13" t="s">
        <v>8224</v>
      </c>
      <c r="E3563">
        <v>2500</v>
      </c>
      <c r="F3563">
        <v>2560</v>
      </c>
      <c r="G3563" t="s">
        <v>8219</v>
      </c>
      <c r="H3563">
        <v>1438799760</v>
      </c>
      <c r="I3563" s="9">
        <f t="shared" si="220"/>
        <v>42221.774999999994</v>
      </c>
      <c r="J3563">
        <v>1437236378</v>
      </c>
      <c r="K3563" s="9">
        <f t="shared" si="221"/>
        <v>42203.680300925931</v>
      </c>
      <c r="L3563" t="b">
        <v>0</v>
      </c>
      <c r="M3563">
        <v>54</v>
      </c>
      <c r="N3563" t="b">
        <v>1</v>
      </c>
      <c r="O3563" t="s">
        <v>8271</v>
      </c>
      <c r="P3563" s="5">
        <f t="shared" si="222"/>
        <v>102.4</v>
      </c>
      <c r="Q3563" s="13" t="s">
        <v>8246</v>
      </c>
      <c r="R3563" s="15">
        <f t="shared" si="223"/>
        <v>47.407407407407405</v>
      </c>
      <c r="S3563" t="s">
        <v>8317</v>
      </c>
      <c r="T3563" t="s">
        <v>8318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13" t="s">
        <v>8225</v>
      </c>
      <c r="E3564">
        <v>315</v>
      </c>
      <c r="F3564">
        <v>469</v>
      </c>
      <c r="G3564" t="s">
        <v>8219</v>
      </c>
      <c r="H3564">
        <v>1457906400</v>
      </c>
      <c r="I3564" s="9">
        <f t="shared" si="220"/>
        <v>42442.916666666672</v>
      </c>
      <c r="J3564">
        <v>1457115427</v>
      </c>
      <c r="K3564" s="9">
        <f t="shared" si="221"/>
        <v>42433.761886574073</v>
      </c>
      <c r="L3564" t="b">
        <v>0</v>
      </c>
      <c r="M3564">
        <v>31</v>
      </c>
      <c r="N3564" t="b">
        <v>1</v>
      </c>
      <c r="O3564" t="s">
        <v>8271</v>
      </c>
      <c r="P3564" s="5">
        <f t="shared" si="222"/>
        <v>148.88888888888889</v>
      </c>
      <c r="Q3564" s="13" t="s">
        <v>8247</v>
      </c>
      <c r="R3564" s="15">
        <f t="shared" si="223"/>
        <v>15.129032258064516</v>
      </c>
      <c r="S3564" t="s">
        <v>8317</v>
      </c>
      <c r="T3564" t="s">
        <v>8318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13" t="s">
        <v>8225</v>
      </c>
      <c r="E3565">
        <v>500</v>
      </c>
      <c r="F3565">
        <v>527.45000000000005</v>
      </c>
      <c r="G3565" t="s">
        <v>8219</v>
      </c>
      <c r="H3565">
        <v>1470078000</v>
      </c>
      <c r="I3565" s="9">
        <f t="shared" si="220"/>
        <v>42583.791666666672</v>
      </c>
      <c r="J3565">
        <v>1467648456</v>
      </c>
      <c r="K3565" s="9">
        <f t="shared" si="221"/>
        <v>42555.671944444446</v>
      </c>
      <c r="L3565" t="b">
        <v>0</v>
      </c>
      <c r="M3565">
        <v>25</v>
      </c>
      <c r="N3565" t="b">
        <v>1</v>
      </c>
      <c r="O3565" t="s">
        <v>8271</v>
      </c>
      <c r="P3565" s="5">
        <f t="shared" si="222"/>
        <v>105.49000000000002</v>
      </c>
      <c r="Q3565" s="13" t="s">
        <v>8247</v>
      </c>
      <c r="R3565" s="15">
        <f t="shared" si="223"/>
        <v>21.098000000000003</v>
      </c>
      <c r="S3565" t="s">
        <v>8317</v>
      </c>
      <c r="T3565" t="s">
        <v>8318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13" t="s">
        <v>8225</v>
      </c>
      <c r="E3566">
        <v>1000</v>
      </c>
      <c r="F3566">
        <v>1005</v>
      </c>
      <c r="G3566" t="s">
        <v>8219</v>
      </c>
      <c r="H3566">
        <v>1444060800</v>
      </c>
      <c r="I3566" s="9">
        <f t="shared" si="220"/>
        <v>42282.666666666672</v>
      </c>
      <c r="J3566">
        <v>1440082649</v>
      </c>
      <c r="K3566" s="9">
        <f t="shared" si="221"/>
        <v>42236.623252314821</v>
      </c>
      <c r="L3566" t="b">
        <v>0</v>
      </c>
      <c r="M3566">
        <v>17</v>
      </c>
      <c r="N3566" t="b">
        <v>1</v>
      </c>
      <c r="O3566" t="s">
        <v>8271</v>
      </c>
      <c r="P3566" s="5">
        <f t="shared" si="222"/>
        <v>100.49999999999999</v>
      </c>
      <c r="Q3566" s="13" t="s">
        <v>8247</v>
      </c>
      <c r="R3566" s="15">
        <f t="shared" si="223"/>
        <v>59.117647058823529</v>
      </c>
      <c r="S3566" t="s">
        <v>8317</v>
      </c>
      <c r="T3566" t="s">
        <v>8318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13" t="s">
        <v>8224</v>
      </c>
      <c r="E3567">
        <v>900</v>
      </c>
      <c r="F3567">
        <v>1175</v>
      </c>
      <c r="G3567" t="s">
        <v>8219</v>
      </c>
      <c r="H3567">
        <v>1420048208</v>
      </c>
      <c r="I3567" s="9">
        <f t="shared" si="220"/>
        <v>42004.743148148147</v>
      </c>
      <c r="J3567">
        <v>1417456208</v>
      </c>
      <c r="K3567" s="9">
        <f t="shared" si="221"/>
        <v>41974.743148148147</v>
      </c>
      <c r="L3567" t="b">
        <v>0</v>
      </c>
      <c r="M3567">
        <v>12</v>
      </c>
      <c r="N3567" t="b">
        <v>1</v>
      </c>
      <c r="O3567" t="s">
        <v>8271</v>
      </c>
      <c r="P3567" s="5">
        <f t="shared" si="222"/>
        <v>130.55555555555557</v>
      </c>
      <c r="Q3567" s="13" t="s">
        <v>8246</v>
      </c>
      <c r="R3567" s="15">
        <f t="shared" si="223"/>
        <v>97.916666666666671</v>
      </c>
      <c r="S3567" t="s">
        <v>8317</v>
      </c>
      <c r="T3567" t="s">
        <v>8318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13" t="s">
        <v>8225</v>
      </c>
      <c r="E3568">
        <v>2000</v>
      </c>
      <c r="F3568">
        <v>2095</v>
      </c>
      <c r="G3568" t="s">
        <v>8219</v>
      </c>
      <c r="H3568">
        <v>1422015083</v>
      </c>
      <c r="I3568" s="9">
        <f t="shared" si="220"/>
        <v>42027.507905092592</v>
      </c>
      <c r="J3568">
        <v>1419423083</v>
      </c>
      <c r="K3568" s="9">
        <f t="shared" si="221"/>
        <v>41997.507905092592</v>
      </c>
      <c r="L3568" t="b">
        <v>0</v>
      </c>
      <c r="M3568">
        <v>38</v>
      </c>
      <c r="N3568" t="b">
        <v>1</v>
      </c>
      <c r="O3568" t="s">
        <v>8271</v>
      </c>
      <c r="P3568" s="5">
        <f t="shared" si="222"/>
        <v>104.75000000000001</v>
      </c>
      <c r="Q3568" s="13" t="s">
        <v>8247</v>
      </c>
      <c r="R3568" s="15">
        <f t="shared" si="223"/>
        <v>55.131578947368418</v>
      </c>
      <c r="S3568" t="s">
        <v>8317</v>
      </c>
      <c r="T3568" t="s">
        <v>8318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13" t="s">
        <v>8225</v>
      </c>
      <c r="E3569">
        <v>1000</v>
      </c>
      <c r="F3569">
        <v>1088</v>
      </c>
      <c r="G3569" t="s">
        <v>8219</v>
      </c>
      <c r="H3569">
        <v>1433964444</v>
      </c>
      <c r="I3569" s="9">
        <f t="shared" si="220"/>
        <v>42165.810694444444</v>
      </c>
      <c r="J3569">
        <v>1431372444</v>
      </c>
      <c r="K3569" s="9">
        <f t="shared" si="221"/>
        <v>42135.810694444444</v>
      </c>
      <c r="L3569" t="b">
        <v>0</v>
      </c>
      <c r="M3569">
        <v>41</v>
      </c>
      <c r="N3569" t="b">
        <v>1</v>
      </c>
      <c r="O3569" t="s">
        <v>8271</v>
      </c>
      <c r="P3569" s="5">
        <f t="shared" si="222"/>
        <v>108.80000000000001</v>
      </c>
      <c r="Q3569" s="13" t="s">
        <v>8247</v>
      </c>
      <c r="R3569" s="15">
        <f t="shared" si="223"/>
        <v>26.536585365853657</v>
      </c>
      <c r="S3569" t="s">
        <v>8317</v>
      </c>
      <c r="T3569" t="s">
        <v>8318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13" t="s">
        <v>8224</v>
      </c>
      <c r="E3570">
        <v>1000</v>
      </c>
      <c r="F3570">
        <v>1110</v>
      </c>
      <c r="G3570" t="s">
        <v>8219</v>
      </c>
      <c r="H3570">
        <v>1410975994</v>
      </c>
      <c r="I3570" s="9">
        <f t="shared" si="220"/>
        <v>41899.740671296298</v>
      </c>
      <c r="J3570">
        <v>1408383994</v>
      </c>
      <c r="K3570" s="9">
        <f t="shared" si="221"/>
        <v>41869.740671296298</v>
      </c>
      <c r="L3570" t="b">
        <v>0</v>
      </c>
      <c r="M3570">
        <v>19</v>
      </c>
      <c r="N3570" t="b">
        <v>1</v>
      </c>
      <c r="O3570" t="s">
        <v>8271</v>
      </c>
      <c r="P3570" s="5">
        <f t="shared" si="222"/>
        <v>111.00000000000001</v>
      </c>
      <c r="Q3570" s="13" t="s">
        <v>8246</v>
      </c>
      <c r="R3570" s="15">
        <f t="shared" si="223"/>
        <v>58.421052631578945</v>
      </c>
      <c r="S3570" t="s">
        <v>8317</v>
      </c>
      <c r="T3570" t="s">
        <v>8318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13" t="s">
        <v>8224</v>
      </c>
      <c r="E3571">
        <v>5000</v>
      </c>
      <c r="F3571">
        <v>5024</v>
      </c>
      <c r="G3571" t="s">
        <v>8219</v>
      </c>
      <c r="H3571">
        <v>1420734696</v>
      </c>
      <c r="I3571" s="9">
        <f t="shared" si="220"/>
        <v>42012.688611111109</v>
      </c>
      <c r="J3571">
        <v>1418142696</v>
      </c>
      <c r="K3571" s="9">
        <f t="shared" si="221"/>
        <v>41982.688611111109</v>
      </c>
      <c r="L3571" t="b">
        <v>0</v>
      </c>
      <c r="M3571">
        <v>41</v>
      </c>
      <c r="N3571" t="b">
        <v>1</v>
      </c>
      <c r="O3571" t="s">
        <v>8271</v>
      </c>
      <c r="P3571" s="5">
        <f t="shared" si="222"/>
        <v>100.47999999999999</v>
      </c>
      <c r="Q3571" s="13" t="s">
        <v>8246</v>
      </c>
      <c r="R3571" s="15">
        <f t="shared" si="223"/>
        <v>122.53658536585365</v>
      </c>
      <c r="S3571" t="s">
        <v>8317</v>
      </c>
      <c r="T3571" t="s">
        <v>8318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13" t="s">
        <v>8224</v>
      </c>
      <c r="E3572">
        <v>2000</v>
      </c>
      <c r="F3572">
        <v>2287</v>
      </c>
      <c r="G3572" t="s">
        <v>8219</v>
      </c>
      <c r="H3572">
        <v>1420009200</v>
      </c>
      <c r="I3572" s="9">
        <f t="shared" si="220"/>
        <v>42004.291666666672</v>
      </c>
      <c r="J3572">
        <v>1417593483</v>
      </c>
      <c r="K3572" s="9">
        <f t="shared" si="221"/>
        <v>41976.331979166673</v>
      </c>
      <c r="L3572" t="b">
        <v>0</v>
      </c>
      <c r="M3572">
        <v>26</v>
      </c>
      <c r="N3572" t="b">
        <v>1</v>
      </c>
      <c r="O3572" t="s">
        <v>8271</v>
      </c>
      <c r="P3572" s="5">
        <f t="shared" si="222"/>
        <v>114.35</v>
      </c>
      <c r="Q3572" s="13" t="s">
        <v>8246</v>
      </c>
      <c r="R3572" s="15">
        <f t="shared" si="223"/>
        <v>87.961538461538467</v>
      </c>
      <c r="S3572" t="s">
        <v>8317</v>
      </c>
      <c r="T3572" t="s">
        <v>8318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13" t="s">
        <v>8225</v>
      </c>
      <c r="E3573">
        <v>1500</v>
      </c>
      <c r="F3573">
        <v>1831</v>
      </c>
      <c r="G3573" t="s">
        <v>8219</v>
      </c>
      <c r="H3573">
        <v>1414701413</v>
      </c>
      <c r="I3573" s="9">
        <f t="shared" si="220"/>
        <v>41942.858946759261</v>
      </c>
      <c r="J3573">
        <v>1412109413</v>
      </c>
      <c r="K3573" s="9">
        <f t="shared" si="221"/>
        <v>41912.858946759261</v>
      </c>
      <c r="L3573" t="b">
        <v>0</v>
      </c>
      <c r="M3573">
        <v>25</v>
      </c>
      <c r="N3573" t="b">
        <v>1</v>
      </c>
      <c r="O3573" t="s">
        <v>8271</v>
      </c>
      <c r="P3573" s="5">
        <f t="shared" si="222"/>
        <v>122.06666666666666</v>
      </c>
      <c r="Q3573" s="13" t="s">
        <v>8247</v>
      </c>
      <c r="R3573" s="15">
        <f t="shared" si="223"/>
        <v>73.239999999999995</v>
      </c>
      <c r="S3573" t="s">
        <v>8317</v>
      </c>
      <c r="T3573" t="s">
        <v>8318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13" t="s">
        <v>8225</v>
      </c>
      <c r="E3574">
        <v>500</v>
      </c>
      <c r="F3574">
        <v>500</v>
      </c>
      <c r="G3574" t="s">
        <v>8219</v>
      </c>
      <c r="H3574">
        <v>1434894082</v>
      </c>
      <c r="I3574" s="9">
        <f t="shared" si="220"/>
        <v>42176.570393518516</v>
      </c>
      <c r="J3574">
        <v>1432302082</v>
      </c>
      <c r="K3574" s="9">
        <f t="shared" si="221"/>
        <v>42146.570393518516</v>
      </c>
      <c r="L3574" t="b">
        <v>0</v>
      </c>
      <c r="M3574">
        <v>9</v>
      </c>
      <c r="N3574" t="b">
        <v>1</v>
      </c>
      <c r="O3574" t="s">
        <v>8271</v>
      </c>
      <c r="P3574" s="5">
        <f t="shared" si="222"/>
        <v>100</v>
      </c>
      <c r="Q3574" s="13" t="s">
        <v>8247</v>
      </c>
      <c r="R3574" s="15">
        <f t="shared" si="223"/>
        <v>55.555555555555557</v>
      </c>
      <c r="S3574" t="s">
        <v>8317</v>
      </c>
      <c r="T3574" t="s">
        <v>8318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13" t="s">
        <v>8225</v>
      </c>
      <c r="E3575">
        <v>3000</v>
      </c>
      <c r="F3575">
        <v>3084</v>
      </c>
      <c r="G3575" t="s">
        <v>8219</v>
      </c>
      <c r="H3575">
        <v>1415440846</v>
      </c>
      <c r="I3575" s="9">
        <f t="shared" si="220"/>
        <v>41951.417199074072</v>
      </c>
      <c r="J3575">
        <v>1412845246</v>
      </c>
      <c r="K3575" s="9">
        <f t="shared" si="221"/>
        <v>41921.375532407408</v>
      </c>
      <c r="L3575" t="b">
        <v>0</v>
      </c>
      <c r="M3575">
        <v>78</v>
      </c>
      <c r="N3575" t="b">
        <v>1</v>
      </c>
      <c r="O3575" t="s">
        <v>8271</v>
      </c>
      <c r="P3575" s="5">
        <f t="shared" si="222"/>
        <v>102.8</v>
      </c>
      <c r="Q3575" s="13" t="s">
        <v>8247</v>
      </c>
      <c r="R3575" s="15">
        <f t="shared" si="223"/>
        <v>39.53846153846154</v>
      </c>
      <c r="S3575" t="s">
        <v>8317</v>
      </c>
      <c r="T3575" t="s">
        <v>8318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13" t="s">
        <v>8224</v>
      </c>
      <c r="E3576">
        <v>5800</v>
      </c>
      <c r="F3576">
        <v>6155</v>
      </c>
      <c r="G3576" t="s">
        <v>8219</v>
      </c>
      <c r="H3576">
        <v>1415921848</v>
      </c>
      <c r="I3576" s="9">
        <f t="shared" si="220"/>
        <v>41956.984351851846</v>
      </c>
      <c r="J3576">
        <v>1413326248</v>
      </c>
      <c r="K3576" s="9">
        <f t="shared" si="221"/>
        <v>41926.942685185182</v>
      </c>
      <c r="L3576" t="b">
        <v>0</v>
      </c>
      <c r="M3576">
        <v>45</v>
      </c>
      <c r="N3576" t="b">
        <v>1</v>
      </c>
      <c r="O3576" t="s">
        <v>8271</v>
      </c>
      <c r="P3576" s="5">
        <f t="shared" si="222"/>
        <v>106.12068965517241</v>
      </c>
      <c r="Q3576" s="13" t="s">
        <v>8246</v>
      </c>
      <c r="R3576" s="15">
        <f t="shared" si="223"/>
        <v>136.77777777777777</v>
      </c>
      <c r="S3576" t="s">
        <v>8317</v>
      </c>
      <c r="T3576" t="s">
        <v>8318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13" t="s">
        <v>8224</v>
      </c>
      <c r="E3577">
        <v>10000</v>
      </c>
      <c r="F3577">
        <v>10133</v>
      </c>
      <c r="G3577" t="s">
        <v>8219</v>
      </c>
      <c r="H3577">
        <v>1470887940</v>
      </c>
      <c r="I3577" s="9">
        <f t="shared" si="220"/>
        <v>42593.165972222225</v>
      </c>
      <c r="J3577">
        <v>1468176527</v>
      </c>
      <c r="K3577" s="9">
        <f t="shared" si="221"/>
        <v>42561.783877314811</v>
      </c>
      <c r="L3577" t="b">
        <v>0</v>
      </c>
      <c r="M3577">
        <v>102</v>
      </c>
      <c r="N3577" t="b">
        <v>1</v>
      </c>
      <c r="O3577" t="s">
        <v>8271</v>
      </c>
      <c r="P3577" s="5">
        <f t="shared" si="222"/>
        <v>101.33000000000001</v>
      </c>
      <c r="Q3577" s="13" t="s">
        <v>8246</v>
      </c>
      <c r="R3577" s="15">
        <f t="shared" si="223"/>
        <v>99.343137254901961</v>
      </c>
      <c r="S3577" t="s">
        <v>8317</v>
      </c>
      <c r="T3577" t="s">
        <v>8318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13" t="s">
        <v>8224</v>
      </c>
      <c r="E3578">
        <v>100</v>
      </c>
      <c r="F3578">
        <v>100</v>
      </c>
      <c r="G3578" t="s">
        <v>8219</v>
      </c>
      <c r="H3578">
        <v>1480947054</v>
      </c>
      <c r="I3578" s="9">
        <f t="shared" si="220"/>
        <v>42709.590902777782</v>
      </c>
      <c r="J3578">
        <v>1475759454</v>
      </c>
      <c r="K3578" s="9">
        <f t="shared" si="221"/>
        <v>42649.54923611111</v>
      </c>
      <c r="L3578" t="b">
        <v>0</v>
      </c>
      <c r="M3578">
        <v>5</v>
      </c>
      <c r="N3578" t="b">
        <v>1</v>
      </c>
      <c r="O3578" t="s">
        <v>8271</v>
      </c>
      <c r="P3578" s="5">
        <f t="shared" si="222"/>
        <v>100</v>
      </c>
      <c r="Q3578" s="13" t="s">
        <v>8246</v>
      </c>
      <c r="R3578" s="15">
        <f t="shared" si="223"/>
        <v>20</v>
      </c>
      <c r="S3578" t="s">
        <v>8317</v>
      </c>
      <c r="T3578" t="s">
        <v>8318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13" t="s">
        <v>8224</v>
      </c>
      <c r="E3579">
        <v>600</v>
      </c>
      <c r="F3579">
        <v>780</v>
      </c>
      <c r="G3579" t="s">
        <v>8219</v>
      </c>
      <c r="H3579">
        <v>1430029680</v>
      </c>
      <c r="I3579" s="9">
        <f t="shared" si="220"/>
        <v>42120.26944444445</v>
      </c>
      <c r="J3579">
        <v>1427741583</v>
      </c>
      <c r="K3579" s="9">
        <f t="shared" si="221"/>
        <v>42093.786840277782</v>
      </c>
      <c r="L3579" t="b">
        <v>0</v>
      </c>
      <c r="M3579">
        <v>27</v>
      </c>
      <c r="N3579" t="b">
        <v>1</v>
      </c>
      <c r="O3579" t="s">
        <v>8271</v>
      </c>
      <c r="P3579" s="5">
        <f t="shared" si="222"/>
        <v>130</v>
      </c>
      <c r="Q3579" s="13" t="s">
        <v>8246</v>
      </c>
      <c r="R3579" s="15">
        <f t="shared" si="223"/>
        <v>28.888888888888889</v>
      </c>
      <c r="S3579" t="s">
        <v>8317</v>
      </c>
      <c r="T3579" t="s">
        <v>8318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13" t="s">
        <v>8225</v>
      </c>
      <c r="E3580">
        <v>1500</v>
      </c>
      <c r="F3580">
        <v>1500.2</v>
      </c>
      <c r="G3580" t="s">
        <v>8219</v>
      </c>
      <c r="H3580">
        <v>1462037777</v>
      </c>
      <c r="I3580" s="9">
        <f t="shared" si="220"/>
        <v>42490.733530092592</v>
      </c>
      <c r="J3580">
        <v>1459445777</v>
      </c>
      <c r="K3580" s="9">
        <f t="shared" si="221"/>
        <v>42460.733530092592</v>
      </c>
      <c r="L3580" t="b">
        <v>0</v>
      </c>
      <c r="M3580">
        <v>37</v>
      </c>
      <c r="N3580" t="b">
        <v>1</v>
      </c>
      <c r="O3580" t="s">
        <v>8271</v>
      </c>
      <c r="P3580" s="5">
        <f t="shared" si="222"/>
        <v>100.01333333333334</v>
      </c>
      <c r="Q3580" s="13" t="s">
        <v>8247</v>
      </c>
      <c r="R3580" s="15">
        <f t="shared" si="223"/>
        <v>40.545945945945945</v>
      </c>
      <c r="S3580" t="s">
        <v>8317</v>
      </c>
      <c r="T3580" t="s">
        <v>8318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13" t="s">
        <v>8225</v>
      </c>
      <c r="E3581">
        <v>500</v>
      </c>
      <c r="F3581">
        <v>500</v>
      </c>
      <c r="G3581" t="s">
        <v>8219</v>
      </c>
      <c r="H3581">
        <v>1459444656</v>
      </c>
      <c r="I3581" s="9">
        <f t="shared" si="220"/>
        <v>42460.720555555556</v>
      </c>
      <c r="J3581">
        <v>1456856256</v>
      </c>
      <c r="K3581" s="9">
        <f t="shared" si="221"/>
        <v>42430.762222222227</v>
      </c>
      <c r="L3581" t="b">
        <v>0</v>
      </c>
      <c r="M3581">
        <v>14</v>
      </c>
      <c r="N3581" t="b">
        <v>1</v>
      </c>
      <c r="O3581" t="s">
        <v>8271</v>
      </c>
      <c r="P3581" s="5">
        <f t="shared" si="222"/>
        <v>100</v>
      </c>
      <c r="Q3581" s="13" t="s">
        <v>8247</v>
      </c>
      <c r="R3581" s="15">
        <f t="shared" si="223"/>
        <v>35.714285714285715</v>
      </c>
      <c r="S3581" t="s">
        <v>8317</v>
      </c>
      <c r="T3581" t="s">
        <v>8318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13" t="s">
        <v>8224</v>
      </c>
      <c r="E3582">
        <v>900</v>
      </c>
      <c r="F3582">
        <v>1025</v>
      </c>
      <c r="G3582" t="s">
        <v>8219</v>
      </c>
      <c r="H3582">
        <v>1425185940</v>
      </c>
      <c r="I3582" s="9">
        <f t="shared" si="220"/>
        <v>42064.207638888889</v>
      </c>
      <c r="J3582">
        <v>1421900022</v>
      </c>
      <c r="K3582" s="9">
        <f t="shared" si="221"/>
        <v>42026.176180555558</v>
      </c>
      <c r="L3582" t="b">
        <v>0</v>
      </c>
      <c r="M3582">
        <v>27</v>
      </c>
      <c r="N3582" t="b">
        <v>1</v>
      </c>
      <c r="O3582" t="s">
        <v>8271</v>
      </c>
      <c r="P3582" s="5">
        <f t="shared" si="222"/>
        <v>113.88888888888889</v>
      </c>
      <c r="Q3582" s="13" t="s">
        <v>8246</v>
      </c>
      <c r="R3582" s="15">
        <f t="shared" si="223"/>
        <v>37.962962962962962</v>
      </c>
      <c r="S3582" t="s">
        <v>8317</v>
      </c>
      <c r="T3582" t="s">
        <v>8318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13" t="s">
        <v>8225</v>
      </c>
      <c r="E3583">
        <v>1500</v>
      </c>
      <c r="F3583">
        <v>1500</v>
      </c>
      <c r="G3583" t="s">
        <v>8219</v>
      </c>
      <c r="H3583">
        <v>1406719110</v>
      </c>
      <c r="I3583" s="9">
        <f t="shared" si="220"/>
        <v>41850.471180555556</v>
      </c>
      <c r="J3583">
        <v>1405509510</v>
      </c>
      <c r="K3583" s="9">
        <f t="shared" si="221"/>
        <v>41836.471180555556</v>
      </c>
      <c r="L3583" t="b">
        <v>0</v>
      </c>
      <c r="M3583">
        <v>45</v>
      </c>
      <c r="N3583" t="b">
        <v>1</v>
      </c>
      <c r="O3583" t="s">
        <v>8271</v>
      </c>
      <c r="P3583" s="5">
        <f t="shared" si="222"/>
        <v>100</v>
      </c>
      <c r="Q3583" s="13" t="s">
        <v>8247</v>
      </c>
      <c r="R3583" s="15">
        <f t="shared" si="223"/>
        <v>33.333333333333336</v>
      </c>
      <c r="S3583" t="s">
        <v>8317</v>
      </c>
      <c r="T3583" t="s">
        <v>8318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13" t="s">
        <v>8224</v>
      </c>
      <c r="E3584">
        <v>1000</v>
      </c>
      <c r="F3584">
        <v>2870</v>
      </c>
      <c r="G3584" t="s">
        <v>8219</v>
      </c>
      <c r="H3584">
        <v>1459822682</v>
      </c>
      <c r="I3584" s="9">
        <f t="shared" si="220"/>
        <v>42465.095856481479</v>
      </c>
      <c r="J3584">
        <v>1458613082</v>
      </c>
      <c r="K3584" s="9">
        <f t="shared" si="221"/>
        <v>42451.095856481479</v>
      </c>
      <c r="L3584" t="b">
        <v>0</v>
      </c>
      <c r="M3584">
        <v>49</v>
      </c>
      <c r="N3584" t="b">
        <v>1</v>
      </c>
      <c r="O3584" t="s">
        <v>8271</v>
      </c>
      <c r="P3584" s="5">
        <f t="shared" si="222"/>
        <v>287</v>
      </c>
      <c r="Q3584" s="13" t="s">
        <v>8246</v>
      </c>
      <c r="R3584" s="15">
        <f t="shared" si="223"/>
        <v>58.571428571428569</v>
      </c>
      <c r="S3584" t="s">
        <v>8317</v>
      </c>
      <c r="T3584" t="s">
        <v>8318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13" t="s">
        <v>8224</v>
      </c>
      <c r="E3585">
        <v>3000</v>
      </c>
      <c r="F3585">
        <v>3255</v>
      </c>
      <c r="G3585" t="s">
        <v>8219</v>
      </c>
      <c r="H3585">
        <v>1460970805</v>
      </c>
      <c r="I3585" s="9">
        <f t="shared" si="220"/>
        <v>42478.384317129632</v>
      </c>
      <c r="J3585">
        <v>1455790405</v>
      </c>
      <c r="K3585" s="9">
        <f t="shared" si="221"/>
        <v>42418.425983796296</v>
      </c>
      <c r="L3585" t="b">
        <v>0</v>
      </c>
      <c r="M3585">
        <v>24</v>
      </c>
      <c r="N3585" t="b">
        <v>1</v>
      </c>
      <c r="O3585" t="s">
        <v>8271</v>
      </c>
      <c r="P3585" s="5">
        <f t="shared" si="222"/>
        <v>108.5</v>
      </c>
      <c r="Q3585" s="13" t="s">
        <v>8246</v>
      </c>
      <c r="R3585" s="15">
        <f t="shared" si="223"/>
        <v>135.625</v>
      </c>
      <c r="S3585" t="s">
        <v>8317</v>
      </c>
      <c r="T3585" t="s">
        <v>8318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13" t="s">
        <v>8225</v>
      </c>
      <c r="E3586">
        <v>3000</v>
      </c>
      <c r="F3586">
        <v>3465</v>
      </c>
      <c r="G3586" t="s">
        <v>8219</v>
      </c>
      <c r="H3586">
        <v>1436772944</v>
      </c>
      <c r="I3586" s="9">
        <f t="shared" ref="I3586:I3649" si="224">(((H3586/60)/60)/24)+DATE(1970,1,1)</f>
        <v>42198.316481481481</v>
      </c>
      <c r="J3586">
        <v>1434180944</v>
      </c>
      <c r="K3586" s="9">
        <f t="shared" ref="K3586:K3649" si="225">(((J3586/60)/60)/24)+DATE(1970,1,1)</f>
        <v>42168.316481481481</v>
      </c>
      <c r="L3586" t="b">
        <v>0</v>
      </c>
      <c r="M3586">
        <v>112</v>
      </c>
      <c r="N3586" t="b">
        <v>1</v>
      </c>
      <c r="O3586" t="s">
        <v>8271</v>
      </c>
      <c r="P3586" s="5">
        <f t="shared" ref="P3586:P3649" si="226">F3586/E3586*100</f>
        <v>115.5</v>
      </c>
      <c r="Q3586" s="13" t="s">
        <v>8247</v>
      </c>
      <c r="R3586" s="15">
        <f t="shared" ref="R3586:R3649" si="227">IF(M3586&gt;0,F3586/M3586,"0")</f>
        <v>30.9375</v>
      </c>
      <c r="S3586" t="s">
        <v>8317</v>
      </c>
      <c r="T3586" t="s">
        <v>8318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13" t="s">
        <v>8224</v>
      </c>
      <c r="E3587">
        <v>3400</v>
      </c>
      <c r="F3587">
        <v>4050</v>
      </c>
      <c r="G3587" t="s">
        <v>8219</v>
      </c>
      <c r="H3587">
        <v>1419181890</v>
      </c>
      <c r="I3587" s="9">
        <f t="shared" si="224"/>
        <v>41994.716319444444</v>
      </c>
      <c r="J3587">
        <v>1416589890</v>
      </c>
      <c r="K3587" s="9">
        <f t="shared" si="225"/>
        <v>41964.716319444444</v>
      </c>
      <c r="L3587" t="b">
        <v>0</v>
      </c>
      <c r="M3587">
        <v>23</v>
      </c>
      <c r="N3587" t="b">
        <v>1</v>
      </c>
      <c r="O3587" t="s">
        <v>8271</v>
      </c>
      <c r="P3587" s="5">
        <f t="shared" si="226"/>
        <v>119.11764705882352</v>
      </c>
      <c r="Q3587" s="13" t="s">
        <v>8246</v>
      </c>
      <c r="R3587" s="15">
        <f t="shared" si="227"/>
        <v>176.08695652173913</v>
      </c>
      <c r="S3587" t="s">
        <v>8317</v>
      </c>
      <c r="T3587" t="s">
        <v>8318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13" t="s">
        <v>8224</v>
      </c>
      <c r="E3588">
        <v>7500</v>
      </c>
      <c r="F3588">
        <v>8207</v>
      </c>
      <c r="G3588" t="s">
        <v>8219</v>
      </c>
      <c r="H3588">
        <v>1474649070</v>
      </c>
      <c r="I3588" s="9">
        <f t="shared" si="224"/>
        <v>42636.697569444441</v>
      </c>
      <c r="J3588">
        <v>1469465070</v>
      </c>
      <c r="K3588" s="9">
        <f t="shared" si="225"/>
        <v>42576.697569444441</v>
      </c>
      <c r="L3588" t="b">
        <v>0</v>
      </c>
      <c r="M3588">
        <v>54</v>
      </c>
      <c r="N3588" t="b">
        <v>1</v>
      </c>
      <c r="O3588" t="s">
        <v>8271</v>
      </c>
      <c r="P3588" s="5">
        <f t="shared" si="226"/>
        <v>109.42666666666668</v>
      </c>
      <c r="Q3588" s="13" t="s">
        <v>8246</v>
      </c>
      <c r="R3588" s="15">
        <f t="shared" si="227"/>
        <v>151.9814814814815</v>
      </c>
      <c r="S3588" t="s">
        <v>8317</v>
      </c>
      <c r="T3588" t="s">
        <v>8318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13" t="s">
        <v>8225</v>
      </c>
      <c r="E3589">
        <v>500</v>
      </c>
      <c r="F3589">
        <v>633</v>
      </c>
      <c r="G3589" t="s">
        <v>8219</v>
      </c>
      <c r="H3589">
        <v>1467054000</v>
      </c>
      <c r="I3589" s="9">
        <f t="shared" si="224"/>
        <v>42548.791666666672</v>
      </c>
      <c r="J3589">
        <v>1463144254</v>
      </c>
      <c r="K3589" s="9">
        <f t="shared" si="225"/>
        <v>42503.539976851855</v>
      </c>
      <c r="L3589" t="b">
        <v>0</v>
      </c>
      <c r="M3589">
        <v>28</v>
      </c>
      <c r="N3589" t="b">
        <v>1</v>
      </c>
      <c r="O3589" t="s">
        <v>8271</v>
      </c>
      <c r="P3589" s="5">
        <f t="shared" si="226"/>
        <v>126.6</v>
      </c>
      <c r="Q3589" s="13" t="s">
        <v>8247</v>
      </c>
      <c r="R3589" s="15">
        <f t="shared" si="227"/>
        <v>22.607142857142858</v>
      </c>
      <c r="S3589" t="s">
        <v>8317</v>
      </c>
      <c r="T3589" t="s">
        <v>8318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13" t="s">
        <v>8225</v>
      </c>
      <c r="E3590">
        <v>200</v>
      </c>
      <c r="F3590">
        <v>201</v>
      </c>
      <c r="G3590" t="s">
        <v>8219</v>
      </c>
      <c r="H3590">
        <v>1430348400</v>
      </c>
      <c r="I3590" s="9">
        <f t="shared" si="224"/>
        <v>42123.958333333328</v>
      </c>
      <c r="J3590">
        <v>1428436410</v>
      </c>
      <c r="K3590" s="9">
        <f t="shared" si="225"/>
        <v>42101.828819444447</v>
      </c>
      <c r="L3590" t="b">
        <v>0</v>
      </c>
      <c r="M3590">
        <v>11</v>
      </c>
      <c r="N3590" t="b">
        <v>1</v>
      </c>
      <c r="O3590" t="s">
        <v>8271</v>
      </c>
      <c r="P3590" s="5">
        <f t="shared" si="226"/>
        <v>100.49999999999999</v>
      </c>
      <c r="Q3590" s="13" t="s">
        <v>8247</v>
      </c>
      <c r="R3590" s="15">
        <f t="shared" si="227"/>
        <v>18.272727272727273</v>
      </c>
      <c r="S3590" t="s">
        <v>8317</v>
      </c>
      <c r="T3590" t="s">
        <v>8318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13" t="s">
        <v>8224</v>
      </c>
      <c r="E3591">
        <v>4000</v>
      </c>
      <c r="F3591">
        <v>5100</v>
      </c>
      <c r="G3591" t="s">
        <v>8219</v>
      </c>
      <c r="H3591">
        <v>1432654347</v>
      </c>
      <c r="I3591" s="9">
        <f t="shared" si="224"/>
        <v>42150.647534722222</v>
      </c>
      <c r="J3591">
        <v>1430494347</v>
      </c>
      <c r="K3591" s="9">
        <f t="shared" si="225"/>
        <v>42125.647534722222</v>
      </c>
      <c r="L3591" t="b">
        <v>0</v>
      </c>
      <c r="M3591">
        <v>62</v>
      </c>
      <c r="N3591" t="b">
        <v>1</v>
      </c>
      <c r="O3591" t="s">
        <v>8271</v>
      </c>
      <c r="P3591" s="5">
        <f t="shared" si="226"/>
        <v>127.49999999999999</v>
      </c>
      <c r="Q3591" s="13" t="s">
        <v>8246</v>
      </c>
      <c r="R3591" s="15">
        <f t="shared" si="227"/>
        <v>82.258064516129039</v>
      </c>
      <c r="S3591" t="s">
        <v>8317</v>
      </c>
      <c r="T3591" t="s">
        <v>8318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13" t="s">
        <v>8225</v>
      </c>
      <c r="E3592">
        <v>5000</v>
      </c>
      <c r="F3592">
        <v>5003</v>
      </c>
      <c r="G3592" t="s">
        <v>8219</v>
      </c>
      <c r="H3592">
        <v>1413792034</v>
      </c>
      <c r="I3592" s="9">
        <f t="shared" si="224"/>
        <v>41932.333726851852</v>
      </c>
      <c r="J3592">
        <v>1411200034</v>
      </c>
      <c r="K3592" s="9">
        <f t="shared" si="225"/>
        <v>41902.333726851852</v>
      </c>
      <c r="L3592" t="b">
        <v>0</v>
      </c>
      <c r="M3592">
        <v>73</v>
      </c>
      <c r="N3592" t="b">
        <v>1</v>
      </c>
      <c r="O3592" t="s">
        <v>8271</v>
      </c>
      <c r="P3592" s="5">
        <f t="shared" si="226"/>
        <v>100.05999999999999</v>
      </c>
      <c r="Q3592" s="13" t="s">
        <v>8247</v>
      </c>
      <c r="R3592" s="15">
        <f t="shared" si="227"/>
        <v>68.534246575342465</v>
      </c>
      <c r="S3592" t="s">
        <v>8317</v>
      </c>
      <c r="T3592" t="s">
        <v>8318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13" t="s">
        <v>8224</v>
      </c>
      <c r="E3593">
        <v>700</v>
      </c>
      <c r="F3593">
        <v>1225</v>
      </c>
      <c r="G3593" t="s">
        <v>8219</v>
      </c>
      <c r="H3593">
        <v>1422075540</v>
      </c>
      <c r="I3593" s="9">
        <f t="shared" si="224"/>
        <v>42028.207638888889</v>
      </c>
      <c r="J3593">
        <v>1419979544</v>
      </c>
      <c r="K3593" s="9">
        <f t="shared" si="225"/>
        <v>42003.948425925926</v>
      </c>
      <c r="L3593" t="b">
        <v>0</v>
      </c>
      <c r="M3593">
        <v>18</v>
      </c>
      <c r="N3593" t="b">
        <v>1</v>
      </c>
      <c r="O3593" t="s">
        <v>8271</v>
      </c>
      <c r="P3593" s="5">
        <f t="shared" si="226"/>
        <v>175</v>
      </c>
      <c r="Q3593" s="13" t="s">
        <v>8246</v>
      </c>
      <c r="R3593" s="15">
        <f t="shared" si="227"/>
        <v>68.055555555555557</v>
      </c>
      <c r="S3593" t="s">
        <v>8317</v>
      </c>
      <c r="T3593" t="s">
        <v>8318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13" t="s">
        <v>8224</v>
      </c>
      <c r="E3594">
        <v>2000</v>
      </c>
      <c r="F3594">
        <v>2545</v>
      </c>
      <c r="G3594" t="s">
        <v>8219</v>
      </c>
      <c r="H3594">
        <v>1423630740</v>
      </c>
      <c r="I3594" s="9">
        <f t="shared" si="224"/>
        <v>42046.207638888889</v>
      </c>
      <c r="J3594">
        <v>1418673307</v>
      </c>
      <c r="K3594" s="9">
        <f t="shared" si="225"/>
        <v>41988.829942129625</v>
      </c>
      <c r="L3594" t="b">
        <v>0</v>
      </c>
      <c r="M3594">
        <v>35</v>
      </c>
      <c r="N3594" t="b">
        <v>1</v>
      </c>
      <c r="O3594" t="s">
        <v>8271</v>
      </c>
      <c r="P3594" s="5">
        <f t="shared" si="226"/>
        <v>127.25</v>
      </c>
      <c r="Q3594" s="13" t="s">
        <v>8246</v>
      </c>
      <c r="R3594" s="15">
        <f t="shared" si="227"/>
        <v>72.714285714285708</v>
      </c>
      <c r="S3594" t="s">
        <v>8317</v>
      </c>
      <c r="T3594" t="s">
        <v>8318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13" t="s">
        <v>8224</v>
      </c>
      <c r="E3595">
        <v>3000</v>
      </c>
      <c r="F3595">
        <v>3319</v>
      </c>
      <c r="G3595" t="s">
        <v>8219</v>
      </c>
      <c r="H3595">
        <v>1420489560</v>
      </c>
      <c r="I3595" s="9">
        <f t="shared" si="224"/>
        <v>42009.851388888885</v>
      </c>
      <c r="J3595">
        <v>1417469639</v>
      </c>
      <c r="K3595" s="9">
        <f t="shared" si="225"/>
        <v>41974.898599537039</v>
      </c>
      <c r="L3595" t="b">
        <v>0</v>
      </c>
      <c r="M3595">
        <v>43</v>
      </c>
      <c r="N3595" t="b">
        <v>1</v>
      </c>
      <c r="O3595" t="s">
        <v>8271</v>
      </c>
      <c r="P3595" s="5">
        <f t="shared" si="226"/>
        <v>110.63333333333334</v>
      </c>
      <c r="Q3595" s="13" t="s">
        <v>8246</v>
      </c>
      <c r="R3595" s="15">
        <f t="shared" si="227"/>
        <v>77.186046511627907</v>
      </c>
      <c r="S3595" t="s">
        <v>8317</v>
      </c>
      <c r="T3595" t="s">
        <v>8318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13" t="s">
        <v>8224</v>
      </c>
      <c r="E3596">
        <v>1600</v>
      </c>
      <c r="F3596">
        <v>2015</v>
      </c>
      <c r="G3596" t="s">
        <v>8219</v>
      </c>
      <c r="H3596">
        <v>1472952982</v>
      </c>
      <c r="I3596" s="9">
        <f t="shared" si="224"/>
        <v>42617.066921296297</v>
      </c>
      <c r="J3596">
        <v>1470792982</v>
      </c>
      <c r="K3596" s="9">
        <f t="shared" si="225"/>
        <v>42592.066921296297</v>
      </c>
      <c r="L3596" t="b">
        <v>0</v>
      </c>
      <c r="M3596">
        <v>36</v>
      </c>
      <c r="N3596" t="b">
        <v>1</v>
      </c>
      <c r="O3596" t="s">
        <v>8271</v>
      </c>
      <c r="P3596" s="5">
        <f t="shared" si="226"/>
        <v>125.93749999999999</v>
      </c>
      <c r="Q3596" s="13" t="s">
        <v>8246</v>
      </c>
      <c r="R3596" s="15">
        <f t="shared" si="227"/>
        <v>55.972222222222221</v>
      </c>
      <c r="S3596" t="s">
        <v>8317</v>
      </c>
      <c r="T3596" t="s">
        <v>8318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13" t="s">
        <v>8224</v>
      </c>
      <c r="E3597">
        <v>2600</v>
      </c>
      <c r="F3597">
        <v>3081</v>
      </c>
      <c r="G3597" t="s">
        <v>8219</v>
      </c>
      <c r="H3597">
        <v>1426229940</v>
      </c>
      <c r="I3597" s="9">
        <f t="shared" si="224"/>
        <v>42076.290972222225</v>
      </c>
      <c r="J3597">
        <v>1423959123</v>
      </c>
      <c r="K3597" s="9">
        <f t="shared" si="225"/>
        <v>42050.008368055554</v>
      </c>
      <c r="L3597" t="b">
        <v>0</v>
      </c>
      <c r="M3597">
        <v>62</v>
      </c>
      <c r="N3597" t="b">
        <v>1</v>
      </c>
      <c r="O3597" t="s">
        <v>8271</v>
      </c>
      <c r="P3597" s="5">
        <f t="shared" si="226"/>
        <v>118.5</v>
      </c>
      <c r="Q3597" s="13" t="s">
        <v>8246</v>
      </c>
      <c r="R3597" s="15">
        <f t="shared" si="227"/>
        <v>49.693548387096776</v>
      </c>
      <c r="S3597" t="s">
        <v>8317</v>
      </c>
      <c r="T3597" t="s">
        <v>8318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13" t="s">
        <v>8229</v>
      </c>
      <c r="E3598">
        <v>1100</v>
      </c>
      <c r="F3598">
        <v>1185</v>
      </c>
      <c r="G3598" t="s">
        <v>8219</v>
      </c>
      <c r="H3598">
        <v>1409072982</v>
      </c>
      <c r="I3598" s="9">
        <f t="shared" si="224"/>
        <v>41877.715069444443</v>
      </c>
      <c r="J3598">
        <v>1407258582</v>
      </c>
      <c r="K3598" s="9">
        <f t="shared" si="225"/>
        <v>41856.715069444443</v>
      </c>
      <c r="L3598" t="b">
        <v>0</v>
      </c>
      <c r="M3598">
        <v>15</v>
      </c>
      <c r="N3598" t="b">
        <v>1</v>
      </c>
      <c r="O3598" t="s">
        <v>8271</v>
      </c>
      <c r="P3598" s="5">
        <f t="shared" si="226"/>
        <v>107.72727272727273</v>
      </c>
      <c r="Q3598" s="13" t="s">
        <v>8251</v>
      </c>
      <c r="R3598" s="15">
        <f t="shared" si="227"/>
        <v>79</v>
      </c>
      <c r="S3598" t="s">
        <v>8317</v>
      </c>
      <c r="T3598" t="s">
        <v>8318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13" t="s">
        <v>8224</v>
      </c>
      <c r="E3599">
        <v>2500</v>
      </c>
      <c r="F3599">
        <v>2565</v>
      </c>
      <c r="G3599" t="s">
        <v>8219</v>
      </c>
      <c r="H3599">
        <v>1456984740</v>
      </c>
      <c r="I3599" s="9">
        <f t="shared" si="224"/>
        <v>42432.249305555553</v>
      </c>
      <c r="J3599">
        <v>1455717790</v>
      </c>
      <c r="K3599" s="9">
        <f t="shared" si="225"/>
        <v>42417.585532407407</v>
      </c>
      <c r="L3599" t="b">
        <v>0</v>
      </c>
      <c r="M3599">
        <v>33</v>
      </c>
      <c r="N3599" t="b">
        <v>1</v>
      </c>
      <c r="O3599" t="s">
        <v>8271</v>
      </c>
      <c r="P3599" s="5">
        <f t="shared" si="226"/>
        <v>102.60000000000001</v>
      </c>
      <c r="Q3599" s="13" t="s">
        <v>8246</v>
      </c>
      <c r="R3599" s="15">
        <f t="shared" si="227"/>
        <v>77.727272727272734</v>
      </c>
      <c r="S3599" t="s">
        <v>8317</v>
      </c>
      <c r="T3599" t="s">
        <v>8318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13" t="s">
        <v>8224</v>
      </c>
      <c r="E3600">
        <v>1000</v>
      </c>
      <c r="F3600">
        <v>1101</v>
      </c>
      <c r="G3600" t="s">
        <v>8219</v>
      </c>
      <c r="H3600">
        <v>1409720340</v>
      </c>
      <c r="I3600" s="9">
        <f t="shared" si="224"/>
        <v>41885.207638888889</v>
      </c>
      <c r="J3600">
        <v>1408129822</v>
      </c>
      <c r="K3600" s="9">
        <f t="shared" si="225"/>
        <v>41866.79886574074</v>
      </c>
      <c r="L3600" t="b">
        <v>0</v>
      </c>
      <c r="M3600">
        <v>27</v>
      </c>
      <c r="N3600" t="b">
        <v>1</v>
      </c>
      <c r="O3600" t="s">
        <v>8271</v>
      </c>
      <c r="P3600" s="5">
        <f t="shared" si="226"/>
        <v>110.1</v>
      </c>
      <c r="Q3600" s="13" t="s">
        <v>8246</v>
      </c>
      <c r="R3600" s="15">
        <f t="shared" si="227"/>
        <v>40.777777777777779</v>
      </c>
      <c r="S3600" t="s">
        <v>8317</v>
      </c>
      <c r="T3600" t="s">
        <v>8318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13" t="s">
        <v>8224</v>
      </c>
      <c r="E3601">
        <v>500</v>
      </c>
      <c r="F3601">
        <v>1010</v>
      </c>
      <c r="G3601" t="s">
        <v>8219</v>
      </c>
      <c r="H3601">
        <v>1440892800</v>
      </c>
      <c r="I3601" s="9">
        <f t="shared" si="224"/>
        <v>42246</v>
      </c>
      <c r="J3601">
        <v>1438715077</v>
      </c>
      <c r="K3601" s="9">
        <f t="shared" si="225"/>
        <v>42220.79487268519</v>
      </c>
      <c r="L3601" t="b">
        <v>0</v>
      </c>
      <c r="M3601">
        <v>17</v>
      </c>
      <c r="N3601" t="b">
        <v>1</v>
      </c>
      <c r="O3601" t="s">
        <v>8271</v>
      </c>
      <c r="P3601" s="5">
        <f t="shared" si="226"/>
        <v>202</v>
      </c>
      <c r="Q3601" s="13" t="s">
        <v>8246</v>
      </c>
      <c r="R3601" s="15">
        <f t="shared" si="227"/>
        <v>59.411764705882355</v>
      </c>
      <c r="S3601" t="s">
        <v>8317</v>
      </c>
      <c r="T3601" t="s">
        <v>8318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13" t="s">
        <v>8224</v>
      </c>
      <c r="E3602">
        <v>10</v>
      </c>
      <c r="F3602">
        <v>13</v>
      </c>
      <c r="G3602" t="s">
        <v>8219</v>
      </c>
      <c r="H3602">
        <v>1476390164</v>
      </c>
      <c r="I3602" s="9">
        <f t="shared" si="224"/>
        <v>42656.849120370374</v>
      </c>
      <c r="J3602">
        <v>1473970964</v>
      </c>
      <c r="K3602" s="9">
        <f t="shared" si="225"/>
        <v>42628.849120370374</v>
      </c>
      <c r="L3602" t="b">
        <v>0</v>
      </c>
      <c r="M3602">
        <v>4</v>
      </c>
      <c r="N3602" t="b">
        <v>1</v>
      </c>
      <c r="O3602" t="s">
        <v>8271</v>
      </c>
      <c r="P3602" s="5">
        <f t="shared" si="226"/>
        <v>130</v>
      </c>
      <c r="Q3602" s="13" t="s">
        <v>8246</v>
      </c>
      <c r="R3602" s="15">
        <f t="shared" si="227"/>
        <v>3.25</v>
      </c>
      <c r="S3602" t="s">
        <v>8317</v>
      </c>
      <c r="T3602" t="s">
        <v>8318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13" t="s">
        <v>8225</v>
      </c>
      <c r="E3603">
        <v>2000</v>
      </c>
      <c r="F3603">
        <v>2087</v>
      </c>
      <c r="G3603" t="s">
        <v>8219</v>
      </c>
      <c r="H3603">
        <v>1421452682</v>
      </c>
      <c r="I3603" s="9">
        <f t="shared" si="224"/>
        <v>42020.99863425926</v>
      </c>
      <c r="J3603">
        <v>1418860682</v>
      </c>
      <c r="K3603" s="9">
        <f t="shared" si="225"/>
        <v>41990.99863425926</v>
      </c>
      <c r="L3603" t="b">
        <v>0</v>
      </c>
      <c r="M3603">
        <v>53</v>
      </c>
      <c r="N3603" t="b">
        <v>1</v>
      </c>
      <c r="O3603" t="s">
        <v>8271</v>
      </c>
      <c r="P3603" s="5">
        <f t="shared" si="226"/>
        <v>104.35000000000001</v>
      </c>
      <c r="Q3603" s="13" t="s">
        <v>8247</v>
      </c>
      <c r="R3603" s="15">
        <f t="shared" si="227"/>
        <v>39.377358490566039</v>
      </c>
      <c r="S3603" t="s">
        <v>8317</v>
      </c>
      <c r="T3603" t="s">
        <v>8318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13" t="s">
        <v>8224</v>
      </c>
      <c r="E3604">
        <v>4000</v>
      </c>
      <c r="F3604">
        <v>4002</v>
      </c>
      <c r="G3604" t="s">
        <v>8219</v>
      </c>
      <c r="H3604">
        <v>1463520479</v>
      </c>
      <c r="I3604" s="9">
        <f t="shared" si="224"/>
        <v>42507.894432870366</v>
      </c>
      <c r="J3604">
        <v>1458336479</v>
      </c>
      <c r="K3604" s="9">
        <f t="shared" si="225"/>
        <v>42447.894432870366</v>
      </c>
      <c r="L3604" t="b">
        <v>0</v>
      </c>
      <c r="M3604">
        <v>49</v>
      </c>
      <c r="N3604" t="b">
        <v>1</v>
      </c>
      <c r="O3604" t="s">
        <v>8271</v>
      </c>
      <c r="P3604" s="5">
        <f t="shared" si="226"/>
        <v>100.05</v>
      </c>
      <c r="Q3604" s="13" t="s">
        <v>8246</v>
      </c>
      <c r="R3604" s="15">
        <f t="shared" si="227"/>
        <v>81.673469387755105</v>
      </c>
      <c r="S3604" t="s">
        <v>8317</v>
      </c>
      <c r="T3604" t="s">
        <v>8318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13" t="s">
        <v>8224</v>
      </c>
      <c r="E3605">
        <v>1500</v>
      </c>
      <c r="F3605">
        <v>2560</v>
      </c>
      <c r="G3605" t="s">
        <v>8219</v>
      </c>
      <c r="H3605">
        <v>1446759880</v>
      </c>
      <c r="I3605" s="9">
        <f t="shared" si="224"/>
        <v>42313.906018518523</v>
      </c>
      <c r="J3605">
        <v>1444164280</v>
      </c>
      <c r="K3605" s="9">
        <f t="shared" si="225"/>
        <v>42283.864351851851</v>
      </c>
      <c r="L3605" t="b">
        <v>0</v>
      </c>
      <c r="M3605">
        <v>57</v>
      </c>
      <c r="N3605" t="b">
        <v>1</v>
      </c>
      <c r="O3605" t="s">
        <v>8271</v>
      </c>
      <c r="P3605" s="5">
        <f t="shared" si="226"/>
        <v>170.66666666666669</v>
      </c>
      <c r="Q3605" s="13" t="s">
        <v>8246</v>
      </c>
      <c r="R3605" s="15">
        <f t="shared" si="227"/>
        <v>44.912280701754383</v>
      </c>
      <c r="S3605" t="s">
        <v>8317</v>
      </c>
      <c r="T3605" t="s">
        <v>8318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13" t="s">
        <v>8224</v>
      </c>
      <c r="E3606">
        <v>3000</v>
      </c>
      <c r="F3606">
        <v>3385</v>
      </c>
      <c r="G3606" t="s">
        <v>8219</v>
      </c>
      <c r="H3606">
        <v>1461913140</v>
      </c>
      <c r="I3606" s="9">
        <f t="shared" si="224"/>
        <v>42489.290972222225</v>
      </c>
      <c r="J3606">
        <v>1461370956</v>
      </c>
      <c r="K3606" s="9">
        <f t="shared" si="225"/>
        <v>42483.015694444446</v>
      </c>
      <c r="L3606" t="b">
        <v>0</v>
      </c>
      <c r="M3606">
        <v>69</v>
      </c>
      <c r="N3606" t="b">
        <v>1</v>
      </c>
      <c r="O3606" t="s">
        <v>8271</v>
      </c>
      <c r="P3606" s="5">
        <f t="shared" si="226"/>
        <v>112.83333333333334</v>
      </c>
      <c r="Q3606" s="13" t="s">
        <v>8246</v>
      </c>
      <c r="R3606" s="15">
        <f t="shared" si="227"/>
        <v>49.05797101449275</v>
      </c>
      <c r="S3606" t="s">
        <v>8317</v>
      </c>
      <c r="T3606" t="s">
        <v>8318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13" t="s">
        <v>8225</v>
      </c>
      <c r="E3607">
        <v>250</v>
      </c>
      <c r="F3607">
        <v>460</v>
      </c>
      <c r="G3607" t="s">
        <v>8219</v>
      </c>
      <c r="H3607">
        <v>1455390126</v>
      </c>
      <c r="I3607" s="9">
        <f t="shared" si="224"/>
        <v>42413.793124999997</v>
      </c>
      <c r="J3607">
        <v>1452798126</v>
      </c>
      <c r="K3607" s="9">
        <f t="shared" si="225"/>
        <v>42383.793124999997</v>
      </c>
      <c r="L3607" t="b">
        <v>0</v>
      </c>
      <c r="M3607">
        <v>15</v>
      </c>
      <c r="N3607" t="b">
        <v>1</v>
      </c>
      <c r="O3607" t="s">
        <v>8271</v>
      </c>
      <c r="P3607" s="5">
        <f t="shared" si="226"/>
        <v>184</v>
      </c>
      <c r="Q3607" s="13" t="s">
        <v>8247</v>
      </c>
      <c r="R3607" s="15">
        <f t="shared" si="227"/>
        <v>30.666666666666668</v>
      </c>
      <c r="S3607" t="s">
        <v>8317</v>
      </c>
      <c r="T3607" t="s">
        <v>8318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13" t="s">
        <v>8225</v>
      </c>
      <c r="E3608">
        <v>3000</v>
      </c>
      <c r="F3608">
        <v>3908</v>
      </c>
      <c r="G3608" t="s">
        <v>8219</v>
      </c>
      <c r="H3608">
        <v>1471185057</v>
      </c>
      <c r="I3608" s="9">
        <f t="shared" si="224"/>
        <v>42596.604826388888</v>
      </c>
      <c r="J3608">
        <v>1468593057</v>
      </c>
      <c r="K3608" s="9">
        <f t="shared" si="225"/>
        <v>42566.604826388888</v>
      </c>
      <c r="L3608" t="b">
        <v>0</v>
      </c>
      <c r="M3608">
        <v>64</v>
      </c>
      <c r="N3608" t="b">
        <v>1</v>
      </c>
      <c r="O3608" t="s">
        <v>8271</v>
      </c>
      <c r="P3608" s="5">
        <f t="shared" si="226"/>
        <v>130.26666666666665</v>
      </c>
      <c r="Q3608" s="13" t="s">
        <v>8247</v>
      </c>
      <c r="R3608" s="15">
        <f t="shared" si="227"/>
        <v>61.0625</v>
      </c>
      <c r="S3608" t="s">
        <v>8317</v>
      </c>
      <c r="T3608" t="s">
        <v>8318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13" t="s">
        <v>8225</v>
      </c>
      <c r="E3609">
        <v>550</v>
      </c>
      <c r="F3609">
        <v>580</v>
      </c>
      <c r="G3609" t="s">
        <v>8219</v>
      </c>
      <c r="H3609">
        <v>1450137600</v>
      </c>
      <c r="I3609" s="9">
        <f t="shared" si="224"/>
        <v>42353</v>
      </c>
      <c r="J3609">
        <v>1448924882</v>
      </c>
      <c r="K3609" s="9">
        <f t="shared" si="225"/>
        <v>42338.963912037041</v>
      </c>
      <c r="L3609" t="b">
        <v>0</v>
      </c>
      <c r="M3609">
        <v>20</v>
      </c>
      <c r="N3609" t="b">
        <v>1</v>
      </c>
      <c r="O3609" t="s">
        <v>8271</v>
      </c>
      <c r="P3609" s="5">
        <f t="shared" si="226"/>
        <v>105.45454545454544</v>
      </c>
      <c r="Q3609" s="13" t="s">
        <v>8247</v>
      </c>
      <c r="R3609" s="15">
        <f t="shared" si="227"/>
        <v>29</v>
      </c>
      <c r="S3609" t="s">
        <v>8317</v>
      </c>
      <c r="T3609" t="s">
        <v>8318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13" t="s">
        <v>8225</v>
      </c>
      <c r="E3610">
        <v>800</v>
      </c>
      <c r="F3610">
        <v>800</v>
      </c>
      <c r="G3610" t="s">
        <v>8219</v>
      </c>
      <c r="H3610">
        <v>1466172000</v>
      </c>
      <c r="I3610" s="9">
        <f t="shared" si="224"/>
        <v>42538.583333333328</v>
      </c>
      <c r="J3610">
        <v>1463418090</v>
      </c>
      <c r="K3610" s="9">
        <f t="shared" si="225"/>
        <v>42506.709375000006</v>
      </c>
      <c r="L3610" t="b">
        <v>0</v>
      </c>
      <c r="M3610">
        <v>27</v>
      </c>
      <c r="N3610" t="b">
        <v>1</v>
      </c>
      <c r="O3610" t="s">
        <v>8271</v>
      </c>
      <c r="P3610" s="5">
        <f t="shared" si="226"/>
        <v>100</v>
      </c>
      <c r="Q3610" s="13" t="s">
        <v>8247</v>
      </c>
      <c r="R3610" s="15">
        <f t="shared" si="227"/>
        <v>29.62962962962963</v>
      </c>
      <c r="S3610" t="s">
        <v>8317</v>
      </c>
      <c r="T3610" t="s">
        <v>8318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13" t="s">
        <v>8225</v>
      </c>
      <c r="E3611">
        <v>1960</v>
      </c>
      <c r="F3611">
        <v>3005</v>
      </c>
      <c r="G3611" t="s">
        <v>8219</v>
      </c>
      <c r="H3611">
        <v>1459378085</v>
      </c>
      <c r="I3611" s="9">
        <f t="shared" si="224"/>
        <v>42459.950057870374</v>
      </c>
      <c r="J3611">
        <v>1456789685</v>
      </c>
      <c r="K3611" s="9">
        <f t="shared" si="225"/>
        <v>42429.991724537031</v>
      </c>
      <c r="L3611" t="b">
        <v>0</v>
      </c>
      <c r="M3611">
        <v>21</v>
      </c>
      <c r="N3611" t="b">
        <v>1</v>
      </c>
      <c r="O3611" t="s">
        <v>8271</v>
      </c>
      <c r="P3611" s="5">
        <f t="shared" si="226"/>
        <v>153.31632653061226</v>
      </c>
      <c r="Q3611" s="13" t="s">
        <v>8247</v>
      </c>
      <c r="R3611" s="15">
        <f t="shared" si="227"/>
        <v>143.0952380952381</v>
      </c>
      <c r="S3611" t="s">
        <v>8317</v>
      </c>
      <c r="T3611" t="s">
        <v>8318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13" t="s">
        <v>8225</v>
      </c>
      <c r="E3612">
        <v>1000</v>
      </c>
      <c r="F3612">
        <v>1623</v>
      </c>
      <c r="G3612" t="s">
        <v>8219</v>
      </c>
      <c r="H3612">
        <v>1439806936</v>
      </c>
      <c r="I3612" s="9">
        <f t="shared" si="224"/>
        <v>42233.432129629626</v>
      </c>
      <c r="J3612">
        <v>1437214936</v>
      </c>
      <c r="K3612" s="9">
        <f t="shared" si="225"/>
        <v>42203.432129629626</v>
      </c>
      <c r="L3612" t="b">
        <v>0</v>
      </c>
      <c r="M3612">
        <v>31</v>
      </c>
      <c r="N3612" t="b">
        <v>1</v>
      </c>
      <c r="O3612" t="s">
        <v>8271</v>
      </c>
      <c r="P3612" s="5">
        <f t="shared" si="226"/>
        <v>162.30000000000001</v>
      </c>
      <c r="Q3612" s="13" t="s">
        <v>8247</v>
      </c>
      <c r="R3612" s="15">
        <f t="shared" si="227"/>
        <v>52.354838709677416</v>
      </c>
      <c r="S3612" t="s">
        <v>8317</v>
      </c>
      <c r="T3612" t="s">
        <v>8318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13" t="s">
        <v>8225</v>
      </c>
      <c r="E3613">
        <v>2500</v>
      </c>
      <c r="F3613">
        <v>3400</v>
      </c>
      <c r="G3613" t="s">
        <v>8219</v>
      </c>
      <c r="H3613">
        <v>1428483201</v>
      </c>
      <c r="I3613" s="9">
        <f t="shared" si="224"/>
        <v>42102.370381944449</v>
      </c>
      <c r="J3613">
        <v>1425891201</v>
      </c>
      <c r="K3613" s="9">
        <f t="shared" si="225"/>
        <v>42072.370381944449</v>
      </c>
      <c r="L3613" t="b">
        <v>0</v>
      </c>
      <c r="M3613">
        <v>51</v>
      </c>
      <c r="N3613" t="b">
        <v>1</v>
      </c>
      <c r="O3613" t="s">
        <v>8271</v>
      </c>
      <c r="P3613" s="5">
        <f t="shared" si="226"/>
        <v>136</v>
      </c>
      <c r="Q3613" s="13" t="s">
        <v>8247</v>
      </c>
      <c r="R3613" s="15">
        <f t="shared" si="227"/>
        <v>66.666666666666671</v>
      </c>
      <c r="S3613" t="s">
        <v>8317</v>
      </c>
      <c r="T3613" t="s">
        <v>8318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13" t="s">
        <v>8229</v>
      </c>
      <c r="E3614">
        <v>5000</v>
      </c>
      <c r="F3614">
        <v>7220</v>
      </c>
      <c r="G3614" t="s">
        <v>8219</v>
      </c>
      <c r="H3614">
        <v>1402334811</v>
      </c>
      <c r="I3614" s="9">
        <f t="shared" si="224"/>
        <v>41799.726979166669</v>
      </c>
      <c r="J3614">
        <v>1401470811</v>
      </c>
      <c r="K3614" s="9">
        <f t="shared" si="225"/>
        <v>41789.726979166669</v>
      </c>
      <c r="L3614" t="b">
        <v>0</v>
      </c>
      <c r="M3614">
        <v>57</v>
      </c>
      <c r="N3614" t="b">
        <v>1</v>
      </c>
      <c r="O3614" t="s">
        <v>8271</v>
      </c>
      <c r="P3614" s="5">
        <f t="shared" si="226"/>
        <v>144.4</v>
      </c>
      <c r="Q3614" s="13" t="s">
        <v>8251</v>
      </c>
      <c r="R3614" s="15">
        <f t="shared" si="227"/>
        <v>126.66666666666667</v>
      </c>
      <c r="S3614" t="s">
        <v>8317</v>
      </c>
      <c r="T3614" t="s">
        <v>8318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13" t="s">
        <v>8224</v>
      </c>
      <c r="E3615">
        <v>1250</v>
      </c>
      <c r="F3615">
        <v>1250</v>
      </c>
      <c r="G3615" t="s">
        <v>8219</v>
      </c>
      <c r="H3615">
        <v>1403964574</v>
      </c>
      <c r="I3615" s="9">
        <f t="shared" si="224"/>
        <v>41818.58997685185</v>
      </c>
      <c r="J3615">
        <v>1401372574</v>
      </c>
      <c r="K3615" s="9">
        <f t="shared" si="225"/>
        <v>41788.58997685185</v>
      </c>
      <c r="L3615" t="b">
        <v>0</v>
      </c>
      <c r="M3615">
        <v>20</v>
      </c>
      <c r="N3615" t="b">
        <v>1</v>
      </c>
      <c r="O3615" t="s">
        <v>8271</v>
      </c>
      <c r="P3615" s="5">
        <f t="shared" si="226"/>
        <v>100</v>
      </c>
      <c r="Q3615" s="13" t="s">
        <v>8246</v>
      </c>
      <c r="R3615" s="15">
        <f t="shared" si="227"/>
        <v>62.5</v>
      </c>
      <c r="S3615" t="s">
        <v>8317</v>
      </c>
      <c r="T3615" t="s">
        <v>8318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13" t="s">
        <v>8224</v>
      </c>
      <c r="E3616">
        <v>2500</v>
      </c>
      <c r="F3616">
        <v>2520</v>
      </c>
      <c r="G3616" t="s">
        <v>8219</v>
      </c>
      <c r="H3616">
        <v>1434675616</v>
      </c>
      <c r="I3616" s="9">
        <f t="shared" si="224"/>
        <v>42174.041851851856</v>
      </c>
      <c r="J3616">
        <v>1432083616</v>
      </c>
      <c r="K3616" s="9">
        <f t="shared" si="225"/>
        <v>42144.041851851856</v>
      </c>
      <c r="L3616" t="b">
        <v>0</v>
      </c>
      <c r="M3616">
        <v>71</v>
      </c>
      <c r="N3616" t="b">
        <v>1</v>
      </c>
      <c r="O3616" t="s">
        <v>8271</v>
      </c>
      <c r="P3616" s="5">
        <f t="shared" si="226"/>
        <v>100.8</v>
      </c>
      <c r="Q3616" s="13" t="s">
        <v>8246</v>
      </c>
      <c r="R3616" s="15">
        <f t="shared" si="227"/>
        <v>35.492957746478872</v>
      </c>
      <c r="S3616" t="s">
        <v>8317</v>
      </c>
      <c r="T3616" t="s">
        <v>8318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13" t="s">
        <v>8225</v>
      </c>
      <c r="E3617">
        <v>2500</v>
      </c>
      <c r="F3617">
        <v>2670</v>
      </c>
      <c r="G3617" t="s">
        <v>8219</v>
      </c>
      <c r="H3617">
        <v>1449756896</v>
      </c>
      <c r="I3617" s="9">
        <f t="shared" si="224"/>
        <v>42348.593703703707</v>
      </c>
      <c r="J3617">
        <v>1447164896</v>
      </c>
      <c r="K3617" s="9">
        <f t="shared" si="225"/>
        <v>42318.593703703707</v>
      </c>
      <c r="L3617" t="b">
        <v>0</v>
      </c>
      <c r="M3617">
        <v>72</v>
      </c>
      <c r="N3617" t="b">
        <v>1</v>
      </c>
      <c r="O3617" t="s">
        <v>8271</v>
      </c>
      <c r="P3617" s="5">
        <f t="shared" si="226"/>
        <v>106.80000000000001</v>
      </c>
      <c r="Q3617" s="13" t="s">
        <v>8247</v>
      </c>
      <c r="R3617" s="15">
        <f t="shared" si="227"/>
        <v>37.083333333333336</v>
      </c>
      <c r="S3617" t="s">
        <v>8317</v>
      </c>
      <c r="T3617" t="s">
        <v>8318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13" t="s">
        <v>8225</v>
      </c>
      <c r="E3618">
        <v>2500</v>
      </c>
      <c r="F3618">
        <v>3120</v>
      </c>
      <c r="G3618" t="s">
        <v>8219</v>
      </c>
      <c r="H3618">
        <v>1426801664</v>
      </c>
      <c r="I3618" s="9">
        <f t="shared" si="224"/>
        <v>42082.908148148148</v>
      </c>
      <c r="J3618">
        <v>1424213264</v>
      </c>
      <c r="K3618" s="9">
        <f t="shared" si="225"/>
        <v>42052.949814814812</v>
      </c>
      <c r="L3618" t="b">
        <v>0</v>
      </c>
      <c r="M3618">
        <v>45</v>
      </c>
      <c r="N3618" t="b">
        <v>1</v>
      </c>
      <c r="O3618" t="s">
        <v>8271</v>
      </c>
      <c r="P3618" s="5">
        <f t="shared" si="226"/>
        <v>124.8</v>
      </c>
      <c r="Q3618" s="13" t="s">
        <v>8247</v>
      </c>
      <c r="R3618" s="15">
        <f t="shared" si="227"/>
        <v>69.333333333333329</v>
      </c>
      <c r="S3618" t="s">
        <v>8317</v>
      </c>
      <c r="T3618" t="s">
        <v>8318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13" t="s">
        <v>8225</v>
      </c>
      <c r="E3619">
        <v>740</v>
      </c>
      <c r="F3619">
        <v>880</v>
      </c>
      <c r="G3619" t="s">
        <v>8219</v>
      </c>
      <c r="H3619">
        <v>1488240000</v>
      </c>
      <c r="I3619" s="9">
        <f t="shared" si="224"/>
        <v>42794</v>
      </c>
      <c r="J3619">
        <v>1486996729</v>
      </c>
      <c r="K3619" s="9">
        <f t="shared" si="225"/>
        <v>42779.610289351855</v>
      </c>
      <c r="L3619" t="b">
        <v>0</v>
      </c>
      <c r="M3619">
        <v>51</v>
      </c>
      <c r="N3619" t="b">
        <v>1</v>
      </c>
      <c r="O3619" t="s">
        <v>8271</v>
      </c>
      <c r="P3619" s="5">
        <f t="shared" si="226"/>
        <v>118.91891891891892</v>
      </c>
      <c r="Q3619" s="13" t="s">
        <v>8247</v>
      </c>
      <c r="R3619" s="15">
        <f t="shared" si="227"/>
        <v>17.254901960784313</v>
      </c>
      <c r="S3619" t="s">
        <v>8317</v>
      </c>
      <c r="T3619" t="s">
        <v>8318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13" t="s">
        <v>8225</v>
      </c>
      <c r="E3620">
        <v>2000</v>
      </c>
      <c r="F3620">
        <v>2020</v>
      </c>
      <c r="G3620" t="s">
        <v>8219</v>
      </c>
      <c r="H3620">
        <v>1433343850</v>
      </c>
      <c r="I3620" s="9">
        <f t="shared" si="224"/>
        <v>42158.627893518518</v>
      </c>
      <c r="J3620">
        <v>1430751850</v>
      </c>
      <c r="K3620" s="9">
        <f t="shared" si="225"/>
        <v>42128.627893518518</v>
      </c>
      <c r="L3620" t="b">
        <v>0</v>
      </c>
      <c r="M3620">
        <v>56</v>
      </c>
      <c r="N3620" t="b">
        <v>1</v>
      </c>
      <c r="O3620" t="s">
        <v>8271</v>
      </c>
      <c r="P3620" s="5">
        <f t="shared" si="226"/>
        <v>101</v>
      </c>
      <c r="Q3620" s="13" t="s">
        <v>8247</v>
      </c>
      <c r="R3620" s="15">
        <f t="shared" si="227"/>
        <v>36.071428571428569</v>
      </c>
      <c r="S3620" t="s">
        <v>8317</v>
      </c>
      <c r="T3620" t="s">
        <v>8318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13" t="s">
        <v>8224</v>
      </c>
      <c r="E3621">
        <v>1000</v>
      </c>
      <c r="F3621">
        <v>1130</v>
      </c>
      <c r="G3621" t="s">
        <v>8219</v>
      </c>
      <c r="H3621">
        <v>1479592800</v>
      </c>
      <c r="I3621" s="9">
        <f t="shared" si="224"/>
        <v>42693.916666666672</v>
      </c>
      <c r="J3621">
        <v>1476760226</v>
      </c>
      <c r="K3621" s="9">
        <f t="shared" si="225"/>
        <v>42661.132245370376</v>
      </c>
      <c r="L3621" t="b">
        <v>0</v>
      </c>
      <c r="M3621">
        <v>17</v>
      </c>
      <c r="N3621" t="b">
        <v>1</v>
      </c>
      <c r="O3621" t="s">
        <v>8271</v>
      </c>
      <c r="P3621" s="5">
        <f t="shared" si="226"/>
        <v>112.99999999999999</v>
      </c>
      <c r="Q3621" s="13" t="s">
        <v>8246</v>
      </c>
      <c r="R3621" s="15">
        <f t="shared" si="227"/>
        <v>66.470588235294116</v>
      </c>
      <c r="S3621" t="s">
        <v>8317</v>
      </c>
      <c r="T3621" t="s">
        <v>8318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13" t="s">
        <v>8224</v>
      </c>
      <c r="E3622">
        <v>10500</v>
      </c>
      <c r="F3622">
        <v>11045</v>
      </c>
      <c r="G3622" t="s">
        <v>8219</v>
      </c>
      <c r="H3622">
        <v>1425528000</v>
      </c>
      <c r="I3622" s="9">
        <f t="shared" si="224"/>
        <v>42068.166666666672</v>
      </c>
      <c r="J3622">
        <v>1422916261</v>
      </c>
      <c r="K3622" s="9">
        <f t="shared" si="225"/>
        <v>42037.938206018516</v>
      </c>
      <c r="L3622" t="b">
        <v>0</v>
      </c>
      <c r="M3622">
        <v>197</v>
      </c>
      <c r="N3622" t="b">
        <v>1</v>
      </c>
      <c r="O3622" t="s">
        <v>8271</v>
      </c>
      <c r="P3622" s="5">
        <f t="shared" si="226"/>
        <v>105.19047619047619</v>
      </c>
      <c r="Q3622" s="13" t="s">
        <v>8246</v>
      </c>
      <c r="R3622" s="15">
        <f t="shared" si="227"/>
        <v>56.065989847715734</v>
      </c>
      <c r="S3622" t="s">
        <v>8317</v>
      </c>
      <c r="T3622" t="s">
        <v>8318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13" t="s">
        <v>8224</v>
      </c>
      <c r="E3623">
        <v>3000</v>
      </c>
      <c r="F3623">
        <v>3292</v>
      </c>
      <c r="G3623" t="s">
        <v>8219</v>
      </c>
      <c r="H3623">
        <v>1475269200</v>
      </c>
      <c r="I3623" s="9">
        <f t="shared" si="224"/>
        <v>42643.875</v>
      </c>
      <c r="J3623">
        <v>1473200844</v>
      </c>
      <c r="K3623" s="9">
        <f t="shared" si="225"/>
        <v>42619.935694444444</v>
      </c>
      <c r="L3623" t="b">
        <v>0</v>
      </c>
      <c r="M3623">
        <v>70</v>
      </c>
      <c r="N3623" t="b">
        <v>1</v>
      </c>
      <c r="O3623" t="s">
        <v>8271</v>
      </c>
      <c r="P3623" s="5">
        <f t="shared" si="226"/>
        <v>109.73333333333332</v>
      </c>
      <c r="Q3623" s="13" t="s">
        <v>8246</v>
      </c>
      <c r="R3623" s="15">
        <f t="shared" si="227"/>
        <v>47.028571428571432</v>
      </c>
      <c r="S3623" t="s">
        <v>8317</v>
      </c>
      <c r="T3623" t="s">
        <v>8318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13" t="s">
        <v>8224</v>
      </c>
      <c r="E3624">
        <v>1000</v>
      </c>
      <c r="F3624">
        <v>1000.99</v>
      </c>
      <c r="G3624" t="s">
        <v>8219</v>
      </c>
      <c r="H3624">
        <v>1411874580</v>
      </c>
      <c r="I3624" s="9">
        <f t="shared" si="224"/>
        <v>41910.140972222223</v>
      </c>
      <c r="J3624">
        <v>1409030371</v>
      </c>
      <c r="K3624" s="9">
        <f t="shared" si="225"/>
        <v>41877.221886574072</v>
      </c>
      <c r="L3624" t="b">
        <v>0</v>
      </c>
      <c r="M3624">
        <v>21</v>
      </c>
      <c r="N3624" t="b">
        <v>1</v>
      </c>
      <c r="O3624" t="s">
        <v>8271</v>
      </c>
      <c r="P3624" s="5">
        <f t="shared" si="226"/>
        <v>100.099</v>
      </c>
      <c r="Q3624" s="13" t="s">
        <v>8246</v>
      </c>
      <c r="R3624" s="15">
        <f t="shared" si="227"/>
        <v>47.666190476190479</v>
      </c>
      <c r="S3624" t="s">
        <v>8317</v>
      </c>
      <c r="T3624" t="s">
        <v>8318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13" t="s">
        <v>8224</v>
      </c>
      <c r="E3625">
        <v>2500</v>
      </c>
      <c r="F3625">
        <v>3000</v>
      </c>
      <c r="G3625" t="s">
        <v>8219</v>
      </c>
      <c r="H3625">
        <v>1406358000</v>
      </c>
      <c r="I3625" s="9">
        <f t="shared" si="224"/>
        <v>41846.291666666664</v>
      </c>
      <c r="J3625">
        <v>1404841270</v>
      </c>
      <c r="K3625" s="9">
        <f t="shared" si="225"/>
        <v>41828.736921296295</v>
      </c>
      <c r="L3625" t="b">
        <v>0</v>
      </c>
      <c r="M3625">
        <v>34</v>
      </c>
      <c r="N3625" t="b">
        <v>1</v>
      </c>
      <c r="O3625" t="s">
        <v>8271</v>
      </c>
      <c r="P3625" s="5">
        <f t="shared" si="226"/>
        <v>120</v>
      </c>
      <c r="Q3625" s="13" t="s">
        <v>8246</v>
      </c>
      <c r="R3625" s="15">
        <f t="shared" si="227"/>
        <v>88.235294117647058</v>
      </c>
      <c r="S3625" t="s">
        <v>8317</v>
      </c>
      <c r="T3625" t="s">
        <v>8318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13" t="s">
        <v>8224</v>
      </c>
      <c r="E3626">
        <v>3000</v>
      </c>
      <c r="F3626">
        <v>3148</v>
      </c>
      <c r="G3626" t="s">
        <v>8219</v>
      </c>
      <c r="H3626">
        <v>1471977290</v>
      </c>
      <c r="I3626" s="9">
        <f t="shared" si="224"/>
        <v>42605.774189814809</v>
      </c>
      <c r="J3626">
        <v>1466793290</v>
      </c>
      <c r="K3626" s="9">
        <f t="shared" si="225"/>
        <v>42545.774189814809</v>
      </c>
      <c r="L3626" t="b">
        <v>0</v>
      </c>
      <c r="M3626">
        <v>39</v>
      </c>
      <c r="N3626" t="b">
        <v>1</v>
      </c>
      <c r="O3626" t="s">
        <v>8271</v>
      </c>
      <c r="P3626" s="5">
        <f t="shared" si="226"/>
        <v>104.93333333333332</v>
      </c>
      <c r="Q3626" s="13" t="s">
        <v>8246</v>
      </c>
      <c r="R3626" s="15">
        <f t="shared" si="227"/>
        <v>80.717948717948715</v>
      </c>
      <c r="S3626" t="s">
        <v>8317</v>
      </c>
      <c r="T3626" t="s">
        <v>8318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13" t="s">
        <v>8225</v>
      </c>
      <c r="E3627">
        <v>3000</v>
      </c>
      <c r="F3627">
        <v>3080</v>
      </c>
      <c r="G3627" t="s">
        <v>8219</v>
      </c>
      <c r="H3627">
        <v>1435851577</v>
      </c>
      <c r="I3627" s="9">
        <f t="shared" si="224"/>
        <v>42187.652511574073</v>
      </c>
      <c r="J3627">
        <v>1433259577</v>
      </c>
      <c r="K3627" s="9">
        <f t="shared" si="225"/>
        <v>42157.652511574073</v>
      </c>
      <c r="L3627" t="b">
        <v>0</v>
      </c>
      <c r="M3627">
        <v>78</v>
      </c>
      <c r="N3627" t="b">
        <v>1</v>
      </c>
      <c r="O3627" t="s">
        <v>8271</v>
      </c>
      <c r="P3627" s="5">
        <f t="shared" si="226"/>
        <v>102.66666666666666</v>
      </c>
      <c r="Q3627" s="13" t="s">
        <v>8247</v>
      </c>
      <c r="R3627" s="15">
        <f t="shared" si="227"/>
        <v>39.487179487179489</v>
      </c>
      <c r="S3627" t="s">
        <v>8317</v>
      </c>
      <c r="T3627" t="s">
        <v>8318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13" t="s">
        <v>8225</v>
      </c>
      <c r="E3628">
        <v>4000</v>
      </c>
      <c r="F3628">
        <v>4073</v>
      </c>
      <c r="G3628" t="s">
        <v>8219</v>
      </c>
      <c r="H3628">
        <v>1408204857</v>
      </c>
      <c r="I3628" s="9">
        <f t="shared" si="224"/>
        <v>41867.667326388888</v>
      </c>
      <c r="J3628">
        <v>1406390457</v>
      </c>
      <c r="K3628" s="9">
        <f t="shared" si="225"/>
        <v>41846.667326388888</v>
      </c>
      <c r="L3628" t="b">
        <v>0</v>
      </c>
      <c r="M3628">
        <v>48</v>
      </c>
      <c r="N3628" t="b">
        <v>1</v>
      </c>
      <c r="O3628" t="s">
        <v>8271</v>
      </c>
      <c r="P3628" s="5">
        <f t="shared" si="226"/>
        <v>101.82500000000002</v>
      </c>
      <c r="Q3628" s="13" t="s">
        <v>8247</v>
      </c>
      <c r="R3628" s="15">
        <f t="shared" si="227"/>
        <v>84.854166666666671</v>
      </c>
      <c r="S3628" t="s">
        <v>8317</v>
      </c>
      <c r="T3628" t="s">
        <v>8318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13" t="s">
        <v>8224</v>
      </c>
      <c r="E3629">
        <v>2000</v>
      </c>
      <c r="F3629">
        <v>2000</v>
      </c>
      <c r="G3629" t="s">
        <v>8219</v>
      </c>
      <c r="H3629">
        <v>1463803140</v>
      </c>
      <c r="I3629" s="9">
        <f t="shared" si="224"/>
        <v>42511.165972222225</v>
      </c>
      <c r="J3629">
        <v>1459446487</v>
      </c>
      <c r="K3629" s="9">
        <f t="shared" si="225"/>
        <v>42460.741747685184</v>
      </c>
      <c r="L3629" t="b">
        <v>0</v>
      </c>
      <c r="M3629">
        <v>29</v>
      </c>
      <c r="N3629" t="b">
        <v>1</v>
      </c>
      <c r="O3629" t="s">
        <v>8271</v>
      </c>
      <c r="P3629" s="5">
        <f t="shared" si="226"/>
        <v>100</v>
      </c>
      <c r="Q3629" s="13" t="s">
        <v>8246</v>
      </c>
      <c r="R3629" s="15">
        <f t="shared" si="227"/>
        <v>68.965517241379317</v>
      </c>
      <c r="S3629" t="s">
        <v>8317</v>
      </c>
      <c r="T3629" t="s">
        <v>8318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13" t="s">
        <v>8224</v>
      </c>
      <c r="E3630">
        <v>100000</v>
      </c>
      <c r="F3630">
        <v>0</v>
      </c>
      <c r="G3630" t="s">
        <v>8221</v>
      </c>
      <c r="H3630">
        <v>1450040396</v>
      </c>
      <c r="I3630" s="9">
        <f t="shared" si="224"/>
        <v>42351.874953703707</v>
      </c>
      <c r="J3630">
        <v>1444852796</v>
      </c>
      <c r="K3630" s="9">
        <f t="shared" si="225"/>
        <v>42291.833287037036</v>
      </c>
      <c r="L3630" t="b">
        <v>0</v>
      </c>
      <c r="M3630">
        <v>0</v>
      </c>
      <c r="N3630" t="b">
        <v>0</v>
      </c>
      <c r="O3630" t="s">
        <v>8305</v>
      </c>
      <c r="P3630" s="5">
        <f t="shared" si="226"/>
        <v>0</v>
      </c>
      <c r="Q3630" s="13" t="s">
        <v>8246</v>
      </c>
      <c r="R3630" s="15" t="str">
        <f t="shared" si="227"/>
        <v>0</v>
      </c>
      <c r="S3630" t="s">
        <v>8317</v>
      </c>
      <c r="T3630" t="s">
        <v>8359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13" t="s">
        <v>8224</v>
      </c>
      <c r="E3631">
        <v>1000000</v>
      </c>
      <c r="F3631">
        <v>2</v>
      </c>
      <c r="G3631" t="s">
        <v>8221</v>
      </c>
      <c r="H3631">
        <v>1462467600</v>
      </c>
      <c r="I3631" s="9">
        <f t="shared" si="224"/>
        <v>42495.708333333328</v>
      </c>
      <c r="J3631">
        <v>1457403364</v>
      </c>
      <c r="K3631" s="9">
        <f t="shared" si="225"/>
        <v>42437.094490740739</v>
      </c>
      <c r="L3631" t="b">
        <v>0</v>
      </c>
      <c r="M3631">
        <v>2</v>
      </c>
      <c r="N3631" t="b">
        <v>0</v>
      </c>
      <c r="O3631" t="s">
        <v>8305</v>
      </c>
      <c r="P3631" s="5">
        <f t="shared" si="226"/>
        <v>1.9999999999999998E-4</v>
      </c>
      <c r="Q3631" s="13" t="s">
        <v>8246</v>
      </c>
      <c r="R3631" s="15">
        <f t="shared" si="227"/>
        <v>1</v>
      </c>
      <c r="S3631" t="s">
        <v>8317</v>
      </c>
      <c r="T3631" t="s">
        <v>8359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13" t="s">
        <v>8225</v>
      </c>
      <c r="E3632">
        <v>3000</v>
      </c>
      <c r="F3632">
        <v>1</v>
      </c>
      <c r="G3632" t="s">
        <v>8221</v>
      </c>
      <c r="H3632">
        <v>1417295990</v>
      </c>
      <c r="I3632" s="9">
        <f t="shared" si="224"/>
        <v>41972.888773148152</v>
      </c>
      <c r="J3632">
        <v>1414700390</v>
      </c>
      <c r="K3632" s="9">
        <f t="shared" si="225"/>
        <v>41942.84710648148</v>
      </c>
      <c r="L3632" t="b">
        <v>0</v>
      </c>
      <c r="M3632">
        <v>1</v>
      </c>
      <c r="N3632" t="b">
        <v>0</v>
      </c>
      <c r="O3632" t="s">
        <v>8305</v>
      </c>
      <c r="P3632" s="5">
        <f t="shared" si="226"/>
        <v>3.3333333333333333E-2</v>
      </c>
      <c r="Q3632" s="13" t="s">
        <v>8247</v>
      </c>
      <c r="R3632" s="15">
        <f t="shared" si="227"/>
        <v>1</v>
      </c>
      <c r="S3632" t="s">
        <v>8317</v>
      </c>
      <c r="T3632" t="s">
        <v>8359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13" t="s">
        <v>8224</v>
      </c>
      <c r="E3633">
        <v>17100</v>
      </c>
      <c r="F3633">
        <v>8725</v>
      </c>
      <c r="G3633" t="s">
        <v>8221</v>
      </c>
      <c r="H3633">
        <v>1411444740</v>
      </c>
      <c r="I3633" s="9">
        <f t="shared" si="224"/>
        <v>41905.165972222225</v>
      </c>
      <c r="J3633">
        <v>1409335497</v>
      </c>
      <c r="K3633" s="9">
        <f t="shared" si="225"/>
        <v>41880.753437499996</v>
      </c>
      <c r="L3633" t="b">
        <v>0</v>
      </c>
      <c r="M3633">
        <v>59</v>
      </c>
      <c r="N3633" t="b">
        <v>0</v>
      </c>
      <c r="O3633" t="s">
        <v>8305</v>
      </c>
      <c r="P3633" s="5">
        <f t="shared" si="226"/>
        <v>51.023391812865491</v>
      </c>
      <c r="Q3633" s="13" t="s">
        <v>8246</v>
      </c>
      <c r="R3633" s="15">
        <f t="shared" si="227"/>
        <v>147.88135593220338</v>
      </c>
      <c r="S3633" t="s">
        <v>8317</v>
      </c>
      <c r="T3633" t="s">
        <v>8359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13" t="s">
        <v>8225</v>
      </c>
      <c r="E3634">
        <v>500</v>
      </c>
      <c r="F3634">
        <v>100</v>
      </c>
      <c r="G3634" t="s">
        <v>8221</v>
      </c>
      <c r="H3634">
        <v>1416781749</v>
      </c>
      <c r="I3634" s="9">
        <f t="shared" si="224"/>
        <v>41966.936909722222</v>
      </c>
      <c r="J3634">
        <v>1415053749</v>
      </c>
      <c r="K3634" s="9">
        <f t="shared" si="225"/>
        <v>41946.936909722222</v>
      </c>
      <c r="L3634" t="b">
        <v>0</v>
      </c>
      <c r="M3634">
        <v>1</v>
      </c>
      <c r="N3634" t="b">
        <v>0</v>
      </c>
      <c r="O3634" t="s">
        <v>8305</v>
      </c>
      <c r="P3634" s="5">
        <f t="shared" si="226"/>
        <v>20</v>
      </c>
      <c r="Q3634" s="13" t="s">
        <v>8247</v>
      </c>
      <c r="R3634" s="15">
        <f t="shared" si="227"/>
        <v>100</v>
      </c>
      <c r="S3634" t="s">
        <v>8317</v>
      </c>
      <c r="T3634" t="s">
        <v>8359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13" t="s">
        <v>8224</v>
      </c>
      <c r="E3635">
        <v>5000</v>
      </c>
      <c r="F3635">
        <v>1762</v>
      </c>
      <c r="G3635" t="s">
        <v>8221</v>
      </c>
      <c r="H3635">
        <v>1479517200</v>
      </c>
      <c r="I3635" s="9">
        <f t="shared" si="224"/>
        <v>42693.041666666672</v>
      </c>
      <c r="J3635">
        <v>1475765867</v>
      </c>
      <c r="K3635" s="9">
        <f t="shared" si="225"/>
        <v>42649.623460648145</v>
      </c>
      <c r="L3635" t="b">
        <v>0</v>
      </c>
      <c r="M3635">
        <v>31</v>
      </c>
      <c r="N3635" t="b">
        <v>0</v>
      </c>
      <c r="O3635" t="s">
        <v>8305</v>
      </c>
      <c r="P3635" s="5">
        <f t="shared" si="226"/>
        <v>35.24</v>
      </c>
      <c r="Q3635" s="13" t="s">
        <v>8246</v>
      </c>
      <c r="R3635" s="15">
        <f t="shared" si="227"/>
        <v>56.838709677419352</v>
      </c>
      <c r="S3635" t="s">
        <v>8317</v>
      </c>
      <c r="T3635" t="s">
        <v>8359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13" t="s">
        <v>8229</v>
      </c>
      <c r="E3636">
        <v>75000</v>
      </c>
      <c r="F3636">
        <v>3185</v>
      </c>
      <c r="G3636" t="s">
        <v>8221</v>
      </c>
      <c r="H3636">
        <v>1484366340</v>
      </c>
      <c r="I3636" s="9">
        <f t="shared" si="224"/>
        <v>42749.165972222225</v>
      </c>
      <c r="J3636">
        <v>1480219174</v>
      </c>
      <c r="K3636" s="9">
        <f t="shared" si="225"/>
        <v>42701.166365740741</v>
      </c>
      <c r="L3636" t="b">
        <v>0</v>
      </c>
      <c r="M3636">
        <v>18</v>
      </c>
      <c r="N3636" t="b">
        <v>0</v>
      </c>
      <c r="O3636" t="s">
        <v>8305</v>
      </c>
      <c r="P3636" s="5">
        <f t="shared" si="226"/>
        <v>4.246666666666667</v>
      </c>
      <c r="Q3636" s="13" t="s">
        <v>8251</v>
      </c>
      <c r="R3636" s="15">
        <f t="shared" si="227"/>
        <v>176.94444444444446</v>
      </c>
      <c r="S3636" t="s">
        <v>8317</v>
      </c>
      <c r="T3636" t="s">
        <v>8359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13" t="s">
        <v>8224</v>
      </c>
      <c r="E3637">
        <v>3500</v>
      </c>
      <c r="F3637">
        <v>1276</v>
      </c>
      <c r="G3637" t="s">
        <v>8221</v>
      </c>
      <c r="H3637">
        <v>1461186676</v>
      </c>
      <c r="I3637" s="9">
        <f t="shared" si="224"/>
        <v>42480.88282407407</v>
      </c>
      <c r="J3637">
        <v>1458594676</v>
      </c>
      <c r="K3637" s="9">
        <f t="shared" si="225"/>
        <v>42450.88282407407</v>
      </c>
      <c r="L3637" t="b">
        <v>0</v>
      </c>
      <c r="M3637">
        <v>10</v>
      </c>
      <c r="N3637" t="b">
        <v>0</v>
      </c>
      <c r="O3637" t="s">
        <v>8305</v>
      </c>
      <c r="P3637" s="5">
        <f t="shared" si="226"/>
        <v>36.457142857142856</v>
      </c>
      <c r="Q3637" s="13" t="s">
        <v>8246</v>
      </c>
      <c r="R3637" s="15">
        <f t="shared" si="227"/>
        <v>127.6</v>
      </c>
      <c r="S3637" t="s">
        <v>8317</v>
      </c>
      <c r="T3637" t="s">
        <v>8359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13" t="s">
        <v>8224</v>
      </c>
      <c r="E3638">
        <v>150000</v>
      </c>
      <c r="F3638">
        <v>0</v>
      </c>
      <c r="G3638" t="s">
        <v>8221</v>
      </c>
      <c r="H3638">
        <v>1442248829</v>
      </c>
      <c r="I3638" s="9">
        <f t="shared" si="224"/>
        <v>42261.694780092599</v>
      </c>
      <c r="J3638">
        <v>1439224829</v>
      </c>
      <c r="K3638" s="9">
        <f t="shared" si="225"/>
        <v>42226.694780092599</v>
      </c>
      <c r="L3638" t="b">
        <v>0</v>
      </c>
      <c r="M3638">
        <v>0</v>
      </c>
      <c r="N3638" t="b">
        <v>0</v>
      </c>
      <c r="O3638" t="s">
        <v>8305</v>
      </c>
      <c r="P3638" s="5">
        <f t="shared" si="226"/>
        <v>0</v>
      </c>
      <c r="Q3638" s="13" t="s">
        <v>8246</v>
      </c>
      <c r="R3638" s="15" t="str">
        <f t="shared" si="227"/>
        <v>0</v>
      </c>
      <c r="S3638" t="s">
        <v>8317</v>
      </c>
      <c r="T3638" t="s">
        <v>8359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13" t="s">
        <v>8224</v>
      </c>
      <c r="E3639">
        <v>3000</v>
      </c>
      <c r="F3639">
        <v>926</v>
      </c>
      <c r="G3639" t="s">
        <v>8221</v>
      </c>
      <c r="H3639">
        <v>1420130935</v>
      </c>
      <c r="I3639" s="9">
        <f t="shared" si="224"/>
        <v>42005.700636574074</v>
      </c>
      <c r="J3639">
        <v>1417538935</v>
      </c>
      <c r="K3639" s="9">
        <f t="shared" si="225"/>
        <v>41975.700636574074</v>
      </c>
      <c r="L3639" t="b">
        <v>0</v>
      </c>
      <c r="M3639">
        <v>14</v>
      </c>
      <c r="N3639" t="b">
        <v>0</v>
      </c>
      <c r="O3639" t="s">
        <v>8305</v>
      </c>
      <c r="P3639" s="5">
        <f t="shared" si="226"/>
        <v>30.866666666666664</v>
      </c>
      <c r="Q3639" s="13" t="s">
        <v>8246</v>
      </c>
      <c r="R3639" s="15">
        <f t="shared" si="227"/>
        <v>66.142857142857139</v>
      </c>
      <c r="S3639" t="s">
        <v>8317</v>
      </c>
      <c r="T3639" t="s">
        <v>8359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13" t="s">
        <v>8229</v>
      </c>
      <c r="E3640">
        <v>3300</v>
      </c>
      <c r="F3640">
        <v>216</v>
      </c>
      <c r="G3640" t="s">
        <v>8221</v>
      </c>
      <c r="H3640">
        <v>1429456132</v>
      </c>
      <c r="I3640" s="9">
        <f t="shared" si="224"/>
        <v>42113.631157407406</v>
      </c>
      <c r="J3640">
        <v>1424275732</v>
      </c>
      <c r="K3640" s="9">
        <f t="shared" si="225"/>
        <v>42053.672824074078</v>
      </c>
      <c r="L3640" t="b">
        <v>0</v>
      </c>
      <c r="M3640">
        <v>2</v>
      </c>
      <c r="N3640" t="b">
        <v>0</v>
      </c>
      <c r="O3640" t="s">
        <v>8305</v>
      </c>
      <c r="P3640" s="5">
        <f t="shared" si="226"/>
        <v>6.5454545454545459</v>
      </c>
      <c r="Q3640" s="13" t="s">
        <v>8251</v>
      </c>
      <c r="R3640" s="15">
        <f t="shared" si="227"/>
        <v>108</v>
      </c>
      <c r="S3640" t="s">
        <v>8317</v>
      </c>
      <c r="T3640" t="s">
        <v>8359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13" t="s">
        <v>8224</v>
      </c>
      <c r="E3641">
        <v>25000</v>
      </c>
      <c r="F3641">
        <v>1</v>
      </c>
      <c r="G3641" t="s">
        <v>8221</v>
      </c>
      <c r="H3641">
        <v>1475853060</v>
      </c>
      <c r="I3641" s="9">
        <f t="shared" si="224"/>
        <v>42650.632638888885</v>
      </c>
      <c r="J3641">
        <v>1470672906</v>
      </c>
      <c r="K3641" s="9">
        <f t="shared" si="225"/>
        <v>42590.677152777775</v>
      </c>
      <c r="L3641" t="b">
        <v>0</v>
      </c>
      <c r="M3641">
        <v>1</v>
      </c>
      <c r="N3641" t="b">
        <v>0</v>
      </c>
      <c r="O3641" t="s">
        <v>8305</v>
      </c>
      <c r="P3641" s="5">
        <f t="shared" si="226"/>
        <v>4.0000000000000001E-3</v>
      </c>
      <c r="Q3641" s="13" t="s">
        <v>8246</v>
      </c>
      <c r="R3641" s="15">
        <f t="shared" si="227"/>
        <v>1</v>
      </c>
      <c r="S3641" t="s">
        <v>8317</v>
      </c>
      <c r="T3641" t="s">
        <v>8359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13" t="s">
        <v>8224</v>
      </c>
      <c r="E3642">
        <v>1000</v>
      </c>
      <c r="F3642">
        <v>55</v>
      </c>
      <c r="G3642" t="s">
        <v>8221</v>
      </c>
      <c r="H3642">
        <v>1431283530</v>
      </c>
      <c r="I3642" s="9">
        <f t="shared" si="224"/>
        <v>42134.781597222223</v>
      </c>
      <c r="J3642">
        <v>1428691530</v>
      </c>
      <c r="K3642" s="9">
        <f t="shared" si="225"/>
        <v>42104.781597222223</v>
      </c>
      <c r="L3642" t="b">
        <v>0</v>
      </c>
      <c r="M3642">
        <v>3</v>
      </c>
      <c r="N3642" t="b">
        <v>0</v>
      </c>
      <c r="O3642" t="s">
        <v>8305</v>
      </c>
      <c r="P3642" s="5">
        <f t="shared" si="226"/>
        <v>5.5</v>
      </c>
      <c r="Q3642" s="13" t="s">
        <v>8246</v>
      </c>
      <c r="R3642" s="15">
        <f t="shared" si="227"/>
        <v>18.333333333333332</v>
      </c>
      <c r="S3642" t="s">
        <v>8317</v>
      </c>
      <c r="T3642" t="s">
        <v>8359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13" t="s">
        <v>8224</v>
      </c>
      <c r="E3643">
        <v>3000</v>
      </c>
      <c r="F3643">
        <v>0</v>
      </c>
      <c r="G3643" t="s">
        <v>8221</v>
      </c>
      <c r="H3643">
        <v>1412485200</v>
      </c>
      <c r="I3643" s="9">
        <f t="shared" si="224"/>
        <v>41917.208333333336</v>
      </c>
      <c r="J3643">
        <v>1410966179</v>
      </c>
      <c r="K3643" s="9">
        <f t="shared" si="225"/>
        <v>41899.627071759263</v>
      </c>
      <c r="L3643" t="b">
        <v>0</v>
      </c>
      <c r="M3643">
        <v>0</v>
      </c>
      <c r="N3643" t="b">
        <v>0</v>
      </c>
      <c r="O3643" t="s">
        <v>8305</v>
      </c>
      <c r="P3643" s="5">
        <f t="shared" si="226"/>
        <v>0</v>
      </c>
      <c r="Q3643" s="13" t="s">
        <v>8246</v>
      </c>
      <c r="R3643" s="15" t="str">
        <f t="shared" si="227"/>
        <v>0</v>
      </c>
      <c r="S3643" t="s">
        <v>8317</v>
      </c>
      <c r="T3643" t="s">
        <v>8359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13" t="s">
        <v>8236</v>
      </c>
      <c r="E3644">
        <v>700</v>
      </c>
      <c r="F3644">
        <v>15</v>
      </c>
      <c r="G3644" t="s">
        <v>8221</v>
      </c>
      <c r="H3644">
        <v>1448902800</v>
      </c>
      <c r="I3644" s="9">
        <f t="shared" si="224"/>
        <v>42338.708333333328</v>
      </c>
      <c r="J3644">
        <v>1445369727</v>
      </c>
      <c r="K3644" s="9">
        <f t="shared" si="225"/>
        <v>42297.816284722227</v>
      </c>
      <c r="L3644" t="b">
        <v>0</v>
      </c>
      <c r="M3644">
        <v>2</v>
      </c>
      <c r="N3644" t="b">
        <v>0</v>
      </c>
      <c r="O3644" t="s">
        <v>8305</v>
      </c>
      <c r="P3644" s="5">
        <f t="shared" si="226"/>
        <v>2.1428571428571428</v>
      </c>
      <c r="Q3644" s="13" t="s">
        <v>8249</v>
      </c>
      <c r="R3644" s="15">
        <f t="shared" si="227"/>
        <v>7.5</v>
      </c>
      <c r="S3644" t="s">
        <v>8317</v>
      </c>
      <c r="T3644" t="s">
        <v>8359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13" t="s">
        <v>8224</v>
      </c>
      <c r="E3645">
        <v>25000</v>
      </c>
      <c r="F3645">
        <v>0</v>
      </c>
      <c r="G3645" t="s">
        <v>8221</v>
      </c>
      <c r="H3645">
        <v>1447734439</v>
      </c>
      <c r="I3645" s="9">
        <f t="shared" si="224"/>
        <v>42325.185636574075</v>
      </c>
      <c r="J3645">
        <v>1444274839</v>
      </c>
      <c r="K3645" s="9">
        <f t="shared" si="225"/>
        <v>42285.143969907411</v>
      </c>
      <c r="L3645" t="b">
        <v>0</v>
      </c>
      <c r="M3645">
        <v>0</v>
      </c>
      <c r="N3645" t="b">
        <v>0</v>
      </c>
      <c r="O3645" t="s">
        <v>8305</v>
      </c>
      <c r="P3645" s="5">
        <f t="shared" si="226"/>
        <v>0</v>
      </c>
      <c r="Q3645" s="13" t="s">
        <v>8246</v>
      </c>
      <c r="R3645" s="15" t="str">
        <f t="shared" si="227"/>
        <v>0</v>
      </c>
      <c r="S3645" t="s">
        <v>8317</v>
      </c>
      <c r="T3645" t="s">
        <v>8359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13" t="s">
        <v>8224</v>
      </c>
      <c r="E3646">
        <v>5000</v>
      </c>
      <c r="F3646">
        <v>821</v>
      </c>
      <c r="G3646" t="s">
        <v>8221</v>
      </c>
      <c r="H3646">
        <v>1457413140</v>
      </c>
      <c r="I3646" s="9">
        <f t="shared" si="224"/>
        <v>42437.207638888889</v>
      </c>
      <c r="J3646">
        <v>1454996887</v>
      </c>
      <c r="K3646" s="9">
        <f t="shared" si="225"/>
        <v>42409.241747685184</v>
      </c>
      <c r="L3646" t="b">
        <v>0</v>
      </c>
      <c r="M3646">
        <v>12</v>
      </c>
      <c r="N3646" t="b">
        <v>0</v>
      </c>
      <c r="O3646" t="s">
        <v>8305</v>
      </c>
      <c r="P3646" s="5">
        <f t="shared" si="226"/>
        <v>16.420000000000002</v>
      </c>
      <c r="Q3646" s="13" t="s">
        <v>8246</v>
      </c>
      <c r="R3646" s="15">
        <f t="shared" si="227"/>
        <v>68.416666666666671</v>
      </c>
      <c r="S3646" t="s">
        <v>8317</v>
      </c>
      <c r="T3646" t="s">
        <v>8359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13" t="s">
        <v>8229</v>
      </c>
      <c r="E3647">
        <v>1000</v>
      </c>
      <c r="F3647">
        <v>1</v>
      </c>
      <c r="G3647" t="s">
        <v>8221</v>
      </c>
      <c r="H3647">
        <v>1479773838</v>
      </c>
      <c r="I3647" s="9">
        <f t="shared" si="224"/>
        <v>42696.012013888889</v>
      </c>
      <c r="J3647">
        <v>1477178238</v>
      </c>
      <c r="K3647" s="9">
        <f t="shared" si="225"/>
        <v>42665.970347222217</v>
      </c>
      <c r="L3647" t="b">
        <v>0</v>
      </c>
      <c r="M3647">
        <v>1</v>
      </c>
      <c r="N3647" t="b">
        <v>0</v>
      </c>
      <c r="O3647" t="s">
        <v>8305</v>
      </c>
      <c r="P3647" s="5">
        <f t="shared" si="226"/>
        <v>0.1</v>
      </c>
      <c r="Q3647" s="13" t="s">
        <v>8251</v>
      </c>
      <c r="R3647" s="15">
        <f t="shared" si="227"/>
        <v>1</v>
      </c>
      <c r="S3647" t="s">
        <v>8317</v>
      </c>
      <c r="T3647" t="s">
        <v>8359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13" t="s">
        <v>8224</v>
      </c>
      <c r="E3648">
        <v>10000</v>
      </c>
      <c r="F3648">
        <v>481</v>
      </c>
      <c r="G3648" t="s">
        <v>8221</v>
      </c>
      <c r="H3648">
        <v>1434497400</v>
      </c>
      <c r="I3648" s="9">
        <f t="shared" si="224"/>
        <v>42171.979166666672</v>
      </c>
      <c r="J3648">
        <v>1431770802</v>
      </c>
      <c r="K3648" s="9">
        <f t="shared" si="225"/>
        <v>42140.421319444446</v>
      </c>
      <c r="L3648" t="b">
        <v>0</v>
      </c>
      <c r="M3648">
        <v>8</v>
      </c>
      <c r="N3648" t="b">
        <v>0</v>
      </c>
      <c r="O3648" t="s">
        <v>8305</v>
      </c>
      <c r="P3648" s="5">
        <f t="shared" si="226"/>
        <v>4.8099999999999996</v>
      </c>
      <c r="Q3648" s="13" t="s">
        <v>8246</v>
      </c>
      <c r="R3648" s="15">
        <f t="shared" si="227"/>
        <v>60.125</v>
      </c>
      <c r="S3648" t="s">
        <v>8317</v>
      </c>
      <c r="T3648" t="s">
        <v>8359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13" t="s">
        <v>8225</v>
      </c>
      <c r="E3649">
        <v>500</v>
      </c>
      <c r="F3649">
        <v>30</v>
      </c>
      <c r="G3649" t="s">
        <v>8221</v>
      </c>
      <c r="H3649">
        <v>1475258327</v>
      </c>
      <c r="I3649" s="9">
        <f t="shared" si="224"/>
        <v>42643.749155092592</v>
      </c>
      <c r="J3649">
        <v>1471370327</v>
      </c>
      <c r="K3649" s="9">
        <f t="shared" si="225"/>
        <v>42598.749155092592</v>
      </c>
      <c r="L3649" t="b">
        <v>0</v>
      </c>
      <c r="M3649">
        <v>2</v>
      </c>
      <c r="N3649" t="b">
        <v>0</v>
      </c>
      <c r="O3649" t="s">
        <v>8305</v>
      </c>
      <c r="P3649" s="5">
        <f t="shared" si="226"/>
        <v>6</v>
      </c>
      <c r="Q3649" s="13" t="s">
        <v>8247</v>
      </c>
      <c r="R3649" s="15">
        <f t="shared" si="227"/>
        <v>15</v>
      </c>
      <c r="S3649" t="s">
        <v>8317</v>
      </c>
      <c r="T3649" t="s">
        <v>8359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13" t="s">
        <v>8224</v>
      </c>
      <c r="E3650">
        <v>40000</v>
      </c>
      <c r="F3650">
        <v>40153</v>
      </c>
      <c r="G3650" t="s">
        <v>8219</v>
      </c>
      <c r="H3650">
        <v>1412492445</v>
      </c>
      <c r="I3650" s="9">
        <f t="shared" ref="I3650:I3713" si="228">(((H3650/60)/60)/24)+DATE(1970,1,1)</f>
        <v>41917.292187500003</v>
      </c>
      <c r="J3650">
        <v>1409900445</v>
      </c>
      <c r="K3650" s="9">
        <f t="shared" ref="K3650:K3713" si="229">(((J3650/60)/60)/24)+DATE(1970,1,1)</f>
        <v>41887.292187500003</v>
      </c>
      <c r="L3650" t="b">
        <v>0</v>
      </c>
      <c r="M3650">
        <v>73</v>
      </c>
      <c r="N3650" t="b">
        <v>1</v>
      </c>
      <c r="O3650" t="s">
        <v>8271</v>
      </c>
      <c r="P3650" s="5">
        <f t="shared" ref="P3650:P3713" si="230">F3650/E3650*100</f>
        <v>100.38249999999999</v>
      </c>
      <c r="Q3650" s="13" t="s">
        <v>8246</v>
      </c>
      <c r="R3650" s="15">
        <f t="shared" ref="R3650:R3713" si="231">IF(M3650&gt;0,F3650/M3650,"0")</f>
        <v>550.04109589041093</v>
      </c>
      <c r="S3650" t="s">
        <v>8317</v>
      </c>
      <c r="T3650" t="s">
        <v>8318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13" t="s">
        <v>8229</v>
      </c>
      <c r="E3651">
        <v>750</v>
      </c>
      <c r="F3651">
        <v>780</v>
      </c>
      <c r="G3651" t="s">
        <v>8219</v>
      </c>
      <c r="H3651">
        <v>1402938394</v>
      </c>
      <c r="I3651" s="9">
        <f t="shared" si="228"/>
        <v>41806.712893518517</v>
      </c>
      <c r="J3651">
        <v>1400691994</v>
      </c>
      <c r="K3651" s="9">
        <f t="shared" si="229"/>
        <v>41780.712893518517</v>
      </c>
      <c r="L3651" t="b">
        <v>0</v>
      </c>
      <c r="M3651">
        <v>8</v>
      </c>
      <c r="N3651" t="b">
        <v>1</v>
      </c>
      <c r="O3651" t="s">
        <v>8271</v>
      </c>
      <c r="P3651" s="5">
        <f t="shared" si="230"/>
        <v>104</v>
      </c>
      <c r="Q3651" s="13" t="s">
        <v>8251</v>
      </c>
      <c r="R3651" s="15">
        <f t="shared" si="231"/>
        <v>97.5</v>
      </c>
      <c r="S3651" t="s">
        <v>8317</v>
      </c>
      <c r="T3651" t="s">
        <v>8318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13" t="s">
        <v>8225</v>
      </c>
      <c r="E3652">
        <v>500</v>
      </c>
      <c r="F3652">
        <v>500</v>
      </c>
      <c r="G3652" t="s">
        <v>8219</v>
      </c>
      <c r="H3652">
        <v>1454412584</v>
      </c>
      <c r="I3652" s="9">
        <f t="shared" si="228"/>
        <v>42402.478981481487</v>
      </c>
      <c r="J3652">
        <v>1452598184</v>
      </c>
      <c r="K3652" s="9">
        <f t="shared" si="229"/>
        <v>42381.478981481487</v>
      </c>
      <c r="L3652" t="b">
        <v>0</v>
      </c>
      <c r="M3652">
        <v>17</v>
      </c>
      <c r="N3652" t="b">
        <v>1</v>
      </c>
      <c r="O3652" t="s">
        <v>8271</v>
      </c>
      <c r="P3652" s="5">
        <f t="shared" si="230"/>
        <v>100</v>
      </c>
      <c r="Q3652" s="13" t="s">
        <v>8247</v>
      </c>
      <c r="R3652" s="15">
        <f t="shared" si="231"/>
        <v>29.411764705882351</v>
      </c>
      <c r="S3652" t="s">
        <v>8317</v>
      </c>
      <c r="T3652" t="s">
        <v>8318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13" t="s">
        <v>8224</v>
      </c>
      <c r="E3653">
        <v>500</v>
      </c>
      <c r="F3653">
        <v>520</v>
      </c>
      <c r="G3653" t="s">
        <v>8219</v>
      </c>
      <c r="H3653">
        <v>1407686340</v>
      </c>
      <c r="I3653" s="9">
        <f t="shared" si="228"/>
        <v>41861.665972222225</v>
      </c>
      <c r="J3653">
        <v>1404833442</v>
      </c>
      <c r="K3653" s="9">
        <f t="shared" si="229"/>
        <v>41828.646319444444</v>
      </c>
      <c r="L3653" t="b">
        <v>0</v>
      </c>
      <c r="M3653">
        <v>9</v>
      </c>
      <c r="N3653" t="b">
        <v>1</v>
      </c>
      <c r="O3653" t="s">
        <v>8271</v>
      </c>
      <c r="P3653" s="5">
        <f t="shared" si="230"/>
        <v>104</v>
      </c>
      <c r="Q3653" s="13" t="s">
        <v>8246</v>
      </c>
      <c r="R3653" s="15">
        <f t="shared" si="231"/>
        <v>57.777777777777779</v>
      </c>
      <c r="S3653" t="s">
        <v>8317</v>
      </c>
      <c r="T3653" t="s">
        <v>8318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13" t="s">
        <v>8229</v>
      </c>
      <c r="E3654">
        <v>300</v>
      </c>
      <c r="F3654">
        <v>752</v>
      </c>
      <c r="G3654" t="s">
        <v>8219</v>
      </c>
      <c r="H3654">
        <v>1472097540</v>
      </c>
      <c r="I3654" s="9">
        <f t="shared" si="228"/>
        <v>42607.165972222225</v>
      </c>
      <c r="J3654">
        <v>1471188502</v>
      </c>
      <c r="K3654" s="9">
        <f t="shared" si="229"/>
        <v>42596.644699074073</v>
      </c>
      <c r="L3654" t="b">
        <v>0</v>
      </c>
      <c r="M3654">
        <v>17</v>
      </c>
      <c r="N3654" t="b">
        <v>1</v>
      </c>
      <c r="O3654" t="s">
        <v>8271</v>
      </c>
      <c r="P3654" s="5">
        <f t="shared" si="230"/>
        <v>250.66666666666669</v>
      </c>
      <c r="Q3654" s="13" t="s">
        <v>8251</v>
      </c>
      <c r="R3654" s="15">
        <f t="shared" si="231"/>
        <v>44.235294117647058</v>
      </c>
      <c r="S3654" t="s">
        <v>8317</v>
      </c>
      <c r="T3654" t="s">
        <v>8318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13" t="s">
        <v>8225</v>
      </c>
      <c r="E3655">
        <v>2000</v>
      </c>
      <c r="F3655">
        <v>2010</v>
      </c>
      <c r="G3655" t="s">
        <v>8219</v>
      </c>
      <c r="H3655">
        <v>1438764207</v>
      </c>
      <c r="I3655" s="9">
        <f t="shared" si="228"/>
        <v>42221.363506944443</v>
      </c>
      <c r="J3655">
        <v>1436172207</v>
      </c>
      <c r="K3655" s="9">
        <f t="shared" si="229"/>
        <v>42191.363506944443</v>
      </c>
      <c r="L3655" t="b">
        <v>0</v>
      </c>
      <c r="M3655">
        <v>33</v>
      </c>
      <c r="N3655" t="b">
        <v>1</v>
      </c>
      <c r="O3655" t="s">
        <v>8271</v>
      </c>
      <c r="P3655" s="5">
        <f t="shared" si="230"/>
        <v>100.49999999999999</v>
      </c>
      <c r="Q3655" s="13" t="s">
        <v>8247</v>
      </c>
      <c r="R3655" s="15">
        <f t="shared" si="231"/>
        <v>60.909090909090907</v>
      </c>
      <c r="S3655" t="s">
        <v>8317</v>
      </c>
      <c r="T3655" t="s">
        <v>8318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13" t="s">
        <v>8225</v>
      </c>
      <c r="E3656">
        <v>1500</v>
      </c>
      <c r="F3656">
        <v>2616</v>
      </c>
      <c r="G3656" t="s">
        <v>8219</v>
      </c>
      <c r="H3656">
        <v>1459702800</v>
      </c>
      <c r="I3656" s="9">
        <f t="shared" si="228"/>
        <v>42463.708333333328</v>
      </c>
      <c r="J3656">
        <v>1457690386</v>
      </c>
      <c r="K3656" s="9">
        <f t="shared" si="229"/>
        <v>42440.416504629626</v>
      </c>
      <c r="L3656" t="b">
        <v>0</v>
      </c>
      <c r="M3656">
        <v>38</v>
      </c>
      <c r="N3656" t="b">
        <v>1</v>
      </c>
      <c r="O3656" t="s">
        <v>8271</v>
      </c>
      <c r="P3656" s="5">
        <f t="shared" si="230"/>
        <v>174.4</v>
      </c>
      <c r="Q3656" s="13" t="s">
        <v>8247</v>
      </c>
      <c r="R3656" s="15">
        <f t="shared" si="231"/>
        <v>68.84210526315789</v>
      </c>
      <c r="S3656" t="s">
        <v>8317</v>
      </c>
      <c r="T3656" t="s">
        <v>8318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13" t="s">
        <v>8224</v>
      </c>
      <c r="E3657">
        <v>5000</v>
      </c>
      <c r="F3657">
        <v>5813</v>
      </c>
      <c r="G3657" t="s">
        <v>8219</v>
      </c>
      <c r="H3657">
        <v>1437202740</v>
      </c>
      <c r="I3657" s="9">
        <f t="shared" si="228"/>
        <v>42203.290972222225</v>
      </c>
      <c r="J3657">
        <v>1434654998</v>
      </c>
      <c r="K3657" s="9">
        <f t="shared" si="229"/>
        <v>42173.803217592591</v>
      </c>
      <c r="L3657" t="b">
        <v>0</v>
      </c>
      <c r="M3657">
        <v>79</v>
      </c>
      <c r="N3657" t="b">
        <v>1</v>
      </c>
      <c r="O3657" t="s">
        <v>8271</v>
      </c>
      <c r="P3657" s="5">
        <f t="shared" si="230"/>
        <v>116.26</v>
      </c>
      <c r="Q3657" s="13" t="s">
        <v>8246</v>
      </c>
      <c r="R3657" s="15">
        <f t="shared" si="231"/>
        <v>73.582278481012665</v>
      </c>
      <c r="S3657" t="s">
        <v>8317</v>
      </c>
      <c r="T3657" t="s">
        <v>8318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13" t="s">
        <v>8240</v>
      </c>
      <c r="E3658">
        <v>5000</v>
      </c>
      <c r="F3658">
        <v>5291</v>
      </c>
      <c r="G3658" t="s">
        <v>8219</v>
      </c>
      <c r="H3658">
        <v>1485989940</v>
      </c>
      <c r="I3658" s="9">
        <f t="shared" si="228"/>
        <v>42767.957638888889</v>
      </c>
      <c r="J3658">
        <v>1483393836</v>
      </c>
      <c r="K3658" s="9">
        <f t="shared" si="229"/>
        <v>42737.910138888896</v>
      </c>
      <c r="L3658" t="b">
        <v>0</v>
      </c>
      <c r="M3658">
        <v>46</v>
      </c>
      <c r="N3658" t="b">
        <v>1</v>
      </c>
      <c r="O3658" t="s">
        <v>8271</v>
      </c>
      <c r="P3658" s="5">
        <f t="shared" si="230"/>
        <v>105.82000000000001</v>
      </c>
      <c r="Q3658" s="13" t="s">
        <v>8257</v>
      </c>
      <c r="R3658" s="15">
        <f t="shared" si="231"/>
        <v>115.02173913043478</v>
      </c>
      <c r="S3658" t="s">
        <v>8317</v>
      </c>
      <c r="T3658" t="s">
        <v>8318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13" t="s">
        <v>8232</v>
      </c>
      <c r="E3659">
        <v>2000</v>
      </c>
      <c r="F3659">
        <v>2215</v>
      </c>
      <c r="G3659" t="s">
        <v>8219</v>
      </c>
      <c r="H3659">
        <v>1464817320</v>
      </c>
      <c r="I3659" s="9">
        <f t="shared" si="228"/>
        <v>42522.904166666667</v>
      </c>
      <c r="J3659">
        <v>1462806419</v>
      </c>
      <c r="K3659" s="9">
        <f t="shared" si="229"/>
        <v>42499.629849537043</v>
      </c>
      <c r="L3659" t="b">
        <v>0</v>
      </c>
      <c r="M3659">
        <v>20</v>
      </c>
      <c r="N3659" t="b">
        <v>1</v>
      </c>
      <c r="O3659" t="s">
        <v>8271</v>
      </c>
      <c r="P3659" s="5">
        <f t="shared" si="230"/>
        <v>110.75</v>
      </c>
      <c r="Q3659" s="13" t="s">
        <v>8253</v>
      </c>
      <c r="R3659" s="15">
        <f t="shared" si="231"/>
        <v>110.75</v>
      </c>
      <c r="S3659" t="s">
        <v>8317</v>
      </c>
      <c r="T3659" t="s">
        <v>8318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13" t="s">
        <v>8224</v>
      </c>
      <c r="E3660">
        <v>1500</v>
      </c>
      <c r="F3660">
        <v>1510</v>
      </c>
      <c r="G3660" t="s">
        <v>8219</v>
      </c>
      <c r="H3660">
        <v>1404273540</v>
      </c>
      <c r="I3660" s="9">
        <f t="shared" si="228"/>
        <v>41822.165972222225</v>
      </c>
      <c r="J3660">
        <v>1400272580</v>
      </c>
      <c r="K3660" s="9">
        <f t="shared" si="229"/>
        <v>41775.858564814815</v>
      </c>
      <c r="L3660" t="b">
        <v>0</v>
      </c>
      <c r="M3660">
        <v>20</v>
      </c>
      <c r="N3660" t="b">
        <v>1</v>
      </c>
      <c r="O3660" t="s">
        <v>8271</v>
      </c>
      <c r="P3660" s="5">
        <f t="shared" si="230"/>
        <v>100.66666666666666</v>
      </c>
      <c r="Q3660" s="13" t="s">
        <v>8246</v>
      </c>
      <c r="R3660" s="15">
        <f t="shared" si="231"/>
        <v>75.5</v>
      </c>
      <c r="S3660" t="s">
        <v>8317</v>
      </c>
      <c r="T3660" t="s">
        <v>8318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13" t="s">
        <v>8224</v>
      </c>
      <c r="E3661">
        <v>3000</v>
      </c>
      <c r="F3661">
        <v>3061</v>
      </c>
      <c r="G3661" t="s">
        <v>8219</v>
      </c>
      <c r="H3661">
        <v>1426775940</v>
      </c>
      <c r="I3661" s="9">
        <f t="shared" si="228"/>
        <v>42082.610416666663</v>
      </c>
      <c r="J3661">
        <v>1424414350</v>
      </c>
      <c r="K3661" s="9">
        <f t="shared" si="229"/>
        <v>42055.277199074073</v>
      </c>
      <c r="L3661" t="b">
        <v>0</v>
      </c>
      <c r="M3661">
        <v>13</v>
      </c>
      <c r="N3661" t="b">
        <v>1</v>
      </c>
      <c r="O3661" t="s">
        <v>8271</v>
      </c>
      <c r="P3661" s="5">
        <f t="shared" si="230"/>
        <v>102.03333333333333</v>
      </c>
      <c r="Q3661" s="13" t="s">
        <v>8246</v>
      </c>
      <c r="R3661" s="15">
        <f t="shared" si="231"/>
        <v>235.46153846153845</v>
      </c>
      <c r="S3661" t="s">
        <v>8317</v>
      </c>
      <c r="T3661" t="s">
        <v>8318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13" t="s">
        <v>8225</v>
      </c>
      <c r="E3662">
        <v>250</v>
      </c>
      <c r="F3662">
        <v>250</v>
      </c>
      <c r="G3662" t="s">
        <v>8219</v>
      </c>
      <c r="H3662">
        <v>1419368925</v>
      </c>
      <c r="I3662" s="9">
        <f t="shared" si="228"/>
        <v>41996.881076388891</v>
      </c>
      <c r="J3662">
        <v>1417208925</v>
      </c>
      <c r="K3662" s="9">
        <f t="shared" si="229"/>
        <v>41971.881076388891</v>
      </c>
      <c r="L3662" t="b">
        <v>0</v>
      </c>
      <c r="M3662">
        <v>22</v>
      </c>
      <c r="N3662" t="b">
        <v>1</v>
      </c>
      <c r="O3662" t="s">
        <v>8271</v>
      </c>
      <c r="P3662" s="5">
        <f t="shared" si="230"/>
        <v>100</v>
      </c>
      <c r="Q3662" s="13" t="s">
        <v>8247</v>
      </c>
      <c r="R3662" s="15">
        <f t="shared" si="231"/>
        <v>11.363636363636363</v>
      </c>
      <c r="S3662" t="s">
        <v>8317</v>
      </c>
      <c r="T3662" t="s">
        <v>8318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13" t="s">
        <v>8224</v>
      </c>
      <c r="E3663">
        <v>3000</v>
      </c>
      <c r="F3663">
        <v>3330</v>
      </c>
      <c r="G3663" t="s">
        <v>8219</v>
      </c>
      <c r="H3663">
        <v>1460260800</v>
      </c>
      <c r="I3663" s="9">
        <f t="shared" si="228"/>
        <v>42470.166666666672</v>
      </c>
      <c r="J3663">
        <v>1458336672</v>
      </c>
      <c r="K3663" s="9">
        <f t="shared" si="229"/>
        <v>42447.896666666667</v>
      </c>
      <c r="L3663" t="b">
        <v>0</v>
      </c>
      <c r="M3663">
        <v>36</v>
      </c>
      <c r="N3663" t="b">
        <v>1</v>
      </c>
      <c r="O3663" t="s">
        <v>8271</v>
      </c>
      <c r="P3663" s="5">
        <f t="shared" si="230"/>
        <v>111.00000000000001</v>
      </c>
      <c r="Q3663" s="13" t="s">
        <v>8246</v>
      </c>
      <c r="R3663" s="15">
        <f t="shared" si="231"/>
        <v>92.5</v>
      </c>
      <c r="S3663" t="s">
        <v>8317</v>
      </c>
      <c r="T3663" t="s">
        <v>8318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13" t="s">
        <v>8229</v>
      </c>
      <c r="E3664">
        <v>8000</v>
      </c>
      <c r="F3664">
        <v>8114</v>
      </c>
      <c r="G3664" t="s">
        <v>8219</v>
      </c>
      <c r="H3664">
        <v>1427775414</v>
      </c>
      <c r="I3664" s="9">
        <f t="shared" si="228"/>
        <v>42094.178402777776</v>
      </c>
      <c r="J3664">
        <v>1425187014</v>
      </c>
      <c r="K3664" s="9">
        <f t="shared" si="229"/>
        <v>42064.220069444447</v>
      </c>
      <c r="L3664" t="b">
        <v>0</v>
      </c>
      <c r="M3664">
        <v>40</v>
      </c>
      <c r="N3664" t="b">
        <v>1</v>
      </c>
      <c r="O3664" t="s">
        <v>8271</v>
      </c>
      <c r="P3664" s="5">
        <f t="shared" si="230"/>
        <v>101.42500000000001</v>
      </c>
      <c r="Q3664" s="13" t="s">
        <v>8251</v>
      </c>
      <c r="R3664" s="15">
        <f t="shared" si="231"/>
        <v>202.85</v>
      </c>
      <c r="S3664" t="s">
        <v>8317</v>
      </c>
      <c r="T3664" t="s">
        <v>8318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13" t="s">
        <v>8225</v>
      </c>
      <c r="E3665">
        <v>225</v>
      </c>
      <c r="F3665">
        <v>234</v>
      </c>
      <c r="G3665" t="s">
        <v>8219</v>
      </c>
      <c r="H3665">
        <v>1482321030</v>
      </c>
      <c r="I3665" s="9">
        <f t="shared" si="228"/>
        <v>42725.493402777778</v>
      </c>
      <c r="J3665">
        <v>1477133430</v>
      </c>
      <c r="K3665" s="9">
        <f t="shared" si="229"/>
        <v>42665.451736111107</v>
      </c>
      <c r="L3665" t="b">
        <v>0</v>
      </c>
      <c r="M3665">
        <v>9</v>
      </c>
      <c r="N3665" t="b">
        <v>1</v>
      </c>
      <c r="O3665" t="s">
        <v>8271</v>
      </c>
      <c r="P3665" s="5">
        <f t="shared" si="230"/>
        <v>104</v>
      </c>
      <c r="Q3665" s="13" t="s">
        <v>8247</v>
      </c>
      <c r="R3665" s="15">
        <f t="shared" si="231"/>
        <v>26</v>
      </c>
      <c r="S3665" t="s">
        <v>8317</v>
      </c>
      <c r="T3665" t="s">
        <v>8318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13" t="s">
        <v>8224</v>
      </c>
      <c r="E3666">
        <v>800</v>
      </c>
      <c r="F3666">
        <v>875</v>
      </c>
      <c r="G3666" t="s">
        <v>8219</v>
      </c>
      <c r="H3666">
        <v>1466056689</v>
      </c>
      <c r="I3666" s="9">
        <f t="shared" si="228"/>
        <v>42537.248715277776</v>
      </c>
      <c r="J3666">
        <v>1464847089</v>
      </c>
      <c r="K3666" s="9">
        <f t="shared" si="229"/>
        <v>42523.248715277776</v>
      </c>
      <c r="L3666" t="b">
        <v>0</v>
      </c>
      <c r="M3666">
        <v>19</v>
      </c>
      <c r="N3666" t="b">
        <v>1</v>
      </c>
      <c r="O3666" t="s">
        <v>8271</v>
      </c>
      <c r="P3666" s="5">
        <f t="shared" si="230"/>
        <v>109.375</v>
      </c>
      <c r="Q3666" s="13" t="s">
        <v>8246</v>
      </c>
      <c r="R3666" s="15">
        <f t="shared" si="231"/>
        <v>46.05263157894737</v>
      </c>
      <c r="S3666" t="s">
        <v>8317</v>
      </c>
      <c r="T3666" t="s">
        <v>8318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13" t="s">
        <v>8230</v>
      </c>
      <c r="E3667">
        <v>620</v>
      </c>
      <c r="F3667">
        <v>714</v>
      </c>
      <c r="G3667" t="s">
        <v>8219</v>
      </c>
      <c r="H3667">
        <v>1446062040</v>
      </c>
      <c r="I3667" s="9">
        <f t="shared" si="228"/>
        <v>42305.829166666663</v>
      </c>
      <c r="J3667">
        <v>1445109822</v>
      </c>
      <c r="K3667" s="9">
        <f t="shared" si="229"/>
        <v>42294.808124999996</v>
      </c>
      <c r="L3667" t="b">
        <v>0</v>
      </c>
      <c r="M3667">
        <v>14</v>
      </c>
      <c r="N3667" t="b">
        <v>1</v>
      </c>
      <c r="O3667" t="s">
        <v>8271</v>
      </c>
      <c r="P3667" s="5">
        <f t="shared" si="230"/>
        <v>115.16129032258064</v>
      </c>
      <c r="Q3667" s="13" t="s">
        <v>8249</v>
      </c>
      <c r="R3667" s="15">
        <f t="shared" si="231"/>
        <v>51</v>
      </c>
      <c r="S3667" t="s">
        <v>8317</v>
      </c>
      <c r="T3667" t="s">
        <v>8318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13" t="s">
        <v>8224</v>
      </c>
      <c r="E3668">
        <v>1200</v>
      </c>
      <c r="F3668">
        <v>1200</v>
      </c>
      <c r="G3668" t="s">
        <v>8219</v>
      </c>
      <c r="H3668">
        <v>1406185200</v>
      </c>
      <c r="I3668" s="9">
        <f t="shared" si="228"/>
        <v>41844.291666666664</v>
      </c>
      <c r="J3668">
        <v>1404337382</v>
      </c>
      <c r="K3668" s="9">
        <f t="shared" si="229"/>
        <v>41822.90488425926</v>
      </c>
      <c r="L3668" t="b">
        <v>0</v>
      </c>
      <c r="M3668">
        <v>38</v>
      </c>
      <c r="N3668" t="b">
        <v>1</v>
      </c>
      <c r="O3668" t="s">
        <v>8271</v>
      </c>
      <c r="P3668" s="5">
        <f t="shared" si="230"/>
        <v>100</v>
      </c>
      <c r="Q3668" s="13" t="s">
        <v>8246</v>
      </c>
      <c r="R3668" s="15">
        <f t="shared" si="231"/>
        <v>31.578947368421051</v>
      </c>
      <c r="S3668" t="s">
        <v>8317</v>
      </c>
      <c r="T3668" t="s">
        <v>8318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13" t="s">
        <v>8225</v>
      </c>
      <c r="E3669">
        <v>3000</v>
      </c>
      <c r="F3669">
        <v>3095.11</v>
      </c>
      <c r="G3669" t="s">
        <v>8219</v>
      </c>
      <c r="H3669">
        <v>1437261419</v>
      </c>
      <c r="I3669" s="9">
        <f t="shared" si="228"/>
        <v>42203.970127314817</v>
      </c>
      <c r="J3669">
        <v>1434669419</v>
      </c>
      <c r="K3669" s="9">
        <f t="shared" si="229"/>
        <v>42173.970127314817</v>
      </c>
      <c r="L3669" t="b">
        <v>0</v>
      </c>
      <c r="M3669">
        <v>58</v>
      </c>
      <c r="N3669" t="b">
        <v>1</v>
      </c>
      <c r="O3669" t="s">
        <v>8271</v>
      </c>
      <c r="P3669" s="5">
        <f t="shared" si="230"/>
        <v>103.17033333333335</v>
      </c>
      <c r="Q3669" s="13" t="s">
        <v>8247</v>
      </c>
      <c r="R3669" s="15">
        <f t="shared" si="231"/>
        <v>53.363965517241382</v>
      </c>
      <c r="S3669" t="s">
        <v>8317</v>
      </c>
      <c r="T3669" t="s">
        <v>8318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13" t="s">
        <v>8224</v>
      </c>
      <c r="E3670">
        <v>1000</v>
      </c>
      <c r="F3670">
        <v>1035</v>
      </c>
      <c r="G3670" t="s">
        <v>8219</v>
      </c>
      <c r="H3670">
        <v>1437676380</v>
      </c>
      <c r="I3670" s="9">
        <f t="shared" si="228"/>
        <v>42208.772916666669</v>
      </c>
      <c r="J3670">
        <v>1435670452</v>
      </c>
      <c r="K3670" s="9">
        <f t="shared" si="229"/>
        <v>42185.556157407409</v>
      </c>
      <c r="L3670" t="b">
        <v>0</v>
      </c>
      <c r="M3670">
        <v>28</v>
      </c>
      <c r="N3670" t="b">
        <v>1</v>
      </c>
      <c r="O3670" t="s">
        <v>8271</v>
      </c>
      <c r="P3670" s="5">
        <f t="shared" si="230"/>
        <v>103.49999999999999</v>
      </c>
      <c r="Q3670" s="13" t="s">
        <v>8246</v>
      </c>
      <c r="R3670" s="15">
        <f t="shared" si="231"/>
        <v>36.964285714285715</v>
      </c>
      <c r="S3670" t="s">
        <v>8317</v>
      </c>
      <c r="T3670" t="s">
        <v>8318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13" t="s">
        <v>8225</v>
      </c>
      <c r="E3671">
        <v>1000</v>
      </c>
      <c r="F3671">
        <v>1382</v>
      </c>
      <c r="G3671" t="s">
        <v>8219</v>
      </c>
      <c r="H3671">
        <v>1434039137</v>
      </c>
      <c r="I3671" s="9">
        <f t="shared" si="228"/>
        <v>42166.675196759257</v>
      </c>
      <c r="J3671">
        <v>1431447137</v>
      </c>
      <c r="K3671" s="9">
        <f t="shared" si="229"/>
        <v>42136.675196759257</v>
      </c>
      <c r="L3671" t="b">
        <v>0</v>
      </c>
      <c r="M3671">
        <v>17</v>
      </c>
      <c r="N3671" t="b">
        <v>1</v>
      </c>
      <c r="O3671" t="s">
        <v>8271</v>
      </c>
      <c r="P3671" s="5">
        <f t="shared" si="230"/>
        <v>138.19999999999999</v>
      </c>
      <c r="Q3671" s="13" t="s">
        <v>8247</v>
      </c>
      <c r="R3671" s="15">
        <f t="shared" si="231"/>
        <v>81.294117647058826</v>
      </c>
      <c r="S3671" t="s">
        <v>8317</v>
      </c>
      <c r="T3671" t="s">
        <v>8318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13" t="s">
        <v>8225</v>
      </c>
      <c r="E3672">
        <v>220</v>
      </c>
      <c r="F3672">
        <v>241</v>
      </c>
      <c r="G3672" t="s">
        <v>8219</v>
      </c>
      <c r="H3672">
        <v>1433113200</v>
      </c>
      <c r="I3672" s="9">
        <f t="shared" si="228"/>
        <v>42155.958333333328</v>
      </c>
      <c r="J3672">
        <v>1431951611</v>
      </c>
      <c r="K3672" s="9">
        <f t="shared" si="229"/>
        <v>42142.514016203699</v>
      </c>
      <c r="L3672" t="b">
        <v>0</v>
      </c>
      <c r="M3672">
        <v>12</v>
      </c>
      <c r="N3672" t="b">
        <v>1</v>
      </c>
      <c r="O3672" t="s">
        <v>8271</v>
      </c>
      <c r="P3672" s="5">
        <f t="shared" si="230"/>
        <v>109.54545454545455</v>
      </c>
      <c r="Q3672" s="13" t="s">
        <v>8247</v>
      </c>
      <c r="R3672" s="15">
        <f t="shared" si="231"/>
        <v>20.083333333333332</v>
      </c>
      <c r="S3672" t="s">
        <v>8317</v>
      </c>
      <c r="T3672" t="s">
        <v>8318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13" t="s">
        <v>8224</v>
      </c>
      <c r="E3673">
        <v>3500</v>
      </c>
      <c r="F3673">
        <v>3530</v>
      </c>
      <c r="G3673" t="s">
        <v>8219</v>
      </c>
      <c r="H3673">
        <v>1405915140</v>
      </c>
      <c r="I3673" s="9">
        <f t="shared" si="228"/>
        <v>41841.165972222225</v>
      </c>
      <c r="J3673">
        <v>1404140667</v>
      </c>
      <c r="K3673" s="9">
        <f t="shared" si="229"/>
        <v>41820.62809027778</v>
      </c>
      <c r="L3673" t="b">
        <v>0</v>
      </c>
      <c r="M3673">
        <v>40</v>
      </c>
      <c r="N3673" t="b">
        <v>1</v>
      </c>
      <c r="O3673" t="s">
        <v>8271</v>
      </c>
      <c r="P3673" s="5">
        <f t="shared" si="230"/>
        <v>100.85714285714286</v>
      </c>
      <c r="Q3673" s="13" t="s">
        <v>8246</v>
      </c>
      <c r="R3673" s="15">
        <f t="shared" si="231"/>
        <v>88.25</v>
      </c>
      <c r="S3673" t="s">
        <v>8317</v>
      </c>
      <c r="T3673" t="s">
        <v>8318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13" t="s">
        <v>8225</v>
      </c>
      <c r="E3674">
        <v>3000</v>
      </c>
      <c r="F3674">
        <v>3046</v>
      </c>
      <c r="G3674" t="s">
        <v>8219</v>
      </c>
      <c r="H3674">
        <v>1411771384</v>
      </c>
      <c r="I3674" s="9">
        <f t="shared" si="228"/>
        <v>41908.946574074071</v>
      </c>
      <c r="J3674">
        <v>1409179384</v>
      </c>
      <c r="K3674" s="9">
        <f t="shared" si="229"/>
        <v>41878.946574074071</v>
      </c>
      <c r="L3674" t="b">
        <v>0</v>
      </c>
      <c r="M3674">
        <v>57</v>
      </c>
      <c r="N3674" t="b">
        <v>1</v>
      </c>
      <c r="O3674" t="s">
        <v>8271</v>
      </c>
      <c r="P3674" s="5">
        <f t="shared" si="230"/>
        <v>101.53333333333335</v>
      </c>
      <c r="Q3674" s="13" t="s">
        <v>8247</v>
      </c>
      <c r="R3674" s="15">
        <f t="shared" si="231"/>
        <v>53.438596491228068</v>
      </c>
      <c r="S3674" t="s">
        <v>8317</v>
      </c>
      <c r="T3674" t="s">
        <v>8318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13" t="s">
        <v>8225</v>
      </c>
      <c r="E3675">
        <v>4000</v>
      </c>
      <c r="F3675">
        <v>4545</v>
      </c>
      <c r="G3675" t="s">
        <v>8219</v>
      </c>
      <c r="H3675">
        <v>1415191920</v>
      </c>
      <c r="I3675" s="9">
        <f t="shared" si="228"/>
        <v>41948.536111111112</v>
      </c>
      <c r="J3675">
        <v>1412233497</v>
      </c>
      <c r="K3675" s="9">
        <f t="shared" si="229"/>
        <v>41914.295104166667</v>
      </c>
      <c r="L3675" t="b">
        <v>0</v>
      </c>
      <c r="M3675">
        <v>114</v>
      </c>
      <c r="N3675" t="b">
        <v>1</v>
      </c>
      <c r="O3675" t="s">
        <v>8271</v>
      </c>
      <c r="P3675" s="5">
        <f t="shared" si="230"/>
        <v>113.625</v>
      </c>
      <c r="Q3675" s="13" t="s">
        <v>8247</v>
      </c>
      <c r="R3675" s="15">
        <f t="shared" si="231"/>
        <v>39.868421052631582</v>
      </c>
      <c r="S3675" t="s">
        <v>8317</v>
      </c>
      <c r="T3675" t="s">
        <v>8318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13" t="s">
        <v>8236</v>
      </c>
      <c r="E3676">
        <v>4500</v>
      </c>
      <c r="F3676">
        <v>4500</v>
      </c>
      <c r="G3676" t="s">
        <v>8219</v>
      </c>
      <c r="H3676">
        <v>1472936229</v>
      </c>
      <c r="I3676" s="9">
        <f t="shared" si="228"/>
        <v>42616.873020833329</v>
      </c>
      <c r="J3676">
        <v>1467752229</v>
      </c>
      <c r="K3676" s="9">
        <f t="shared" si="229"/>
        <v>42556.873020833329</v>
      </c>
      <c r="L3676" t="b">
        <v>0</v>
      </c>
      <c r="M3676">
        <v>31</v>
      </c>
      <c r="N3676" t="b">
        <v>1</v>
      </c>
      <c r="O3676" t="s">
        <v>8271</v>
      </c>
      <c r="P3676" s="5">
        <f t="shared" si="230"/>
        <v>100</v>
      </c>
      <c r="Q3676" s="13" t="s">
        <v>8249</v>
      </c>
      <c r="R3676" s="15">
        <f t="shared" si="231"/>
        <v>145.16129032258064</v>
      </c>
      <c r="S3676" t="s">
        <v>8317</v>
      </c>
      <c r="T3676" t="s">
        <v>8318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13" t="s">
        <v>8225</v>
      </c>
      <c r="E3677">
        <v>50</v>
      </c>
      <c r="F3677">
        <v>70</v>
      </c>
      <c r="G3677" t="s">
        <v>8219</v>
      </c>
      <c r="H3677">
        <v>1463353200</v>
      </c>
      <c r="I3677" s="9">
        <f t="shared" si="228"/>
        <v>42505.958333333328</v>
      </c>
      <c r="J3677">
        <v>1462285182</v>
      </c>
      <c r="K3677" s="9">
        <f t="shared" si="229"/>
        <v>42493.597013888888</v>
      </c>
      <c r="L3677" t="b">
        <v>0</v>
      </c>
      <c r="M3677">
        <v>3</v>
      </c>
      <c r="N3677" t="b">
        <v>1</v>
      </c>
      <c r="O3677" t="s">
        <v>8271</v>
      </c>
      <c r="P3677" s="5">
        <f t="shared" si="230"/>
        <v>140</v>
      </c>
      <c r="Q3677" s="13" t="s">
        <v>8247</v>
      </c>
      <c r="R3677" s="15">
        <f t="shared" si="231"/>
        <v>23.333333333333332</v>
      </c>
      <c r="S3677" t="s">
        <v>8317</v>
      </c>
      <c r="T3677" t="s">
        <v>8318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13" t="s">
        <v>8224</v>
      </c>
      <c r="E3678">
        <v>800</v>
      </c>
      <c r="F3678">
        <v>1030</v>
      </c>
      <c r="G3678" t="s">
        <v>8219</v>
      </c>
      <c r="H3678">
        <v>1410550484</v>
      </c>
      <c r="I3678" s="9">
        <f t="shared" si="228"/>
        <v>41894.815787037034</v>
      </c>
      <c r="J3678">
        <v>1408995284</v>
      </c>
      <c r="K3678" s="9">
        <f t="shared" si="229"/>
        <v>41876.815787037034</v>
      </c>
      <c r="L3678" t="b">
        <v>0</v>
      </c>
      <c r="M3678">
        <v>16</v>
      </c>
      <c r="N3678" t="b">
        <v>1</v>
      </c>
      <c r="O3678" t="s">
        <v>8271</v>
      </c>
      <c r="P3678" s="5">
        <f t="shared" si="230"/>
        <v>128.75</v>
      </c>
      <c r="Q3678" s="13" t="s">
        <v>8246</v>
      </c>
      <c r="R3678" s="15">
        <f t="shared" si="231"/>
        <v>64.375</v>
      </c>
      <c r="S3678" t="s">
        <v>8317</v>
      </c>
      <c r="T3678" t="s">
        <v>8318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13" t="s">
        <v>8224</v>
      </c>
      <c r="E3679">
        <v>12000</v>
      </c>
      <c r="F3679">
        <v>12348.5</v>
      </c>
      <c r="G3679" t="s">
        <v>8219</v>
      </c>
      <c r="H3679">
        <v>1404359940</v>
      </c>
      <c r="I3679" s="9">
        <f t="shared" si="228"/>
        <v>41823.165972222225</v>
      </c>
      <c r="J3679">
        <v>1402580818</v>
      </c>
      <c r="K3679" s="9">
        <f t="shared" si="229"/>
        <v>41802.574282407404</v>
      </c>
      <c r="L3679" t="b">
        <v>0</v>
      </c>
      <c r="M3679">
        <v>199</v>
      </c>
      <c r="N3679" t="b">
        <v>1</v>
      </c>
      <c r="O3679" t="s">
        <v>8271</v>
      </c>
      <c r="P3679" s="5">
        <f t="shared" si="230"/>
        <v>102.90416666666667</v>
      </c>
      <c r="Q3679" s="13" t="s">
        <v>8246</v>
      </c>
      <c r="R3679" s="15">
        <f t="shared" si="231"/>
        <v>62.052763819095475</v>
      </c>
      <c r="S3679" t="s">
        <v>8317</v>
      </c>
      <c r="T3679" t="s">
        <v>8318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13" t="s">
        <v>8225</v>
      </c>
      <c r="E3680">
        <v>2000</v>
      </c>
      <c r="F3680">
        <v>2050</v>
      </c>
      <c r="G3680" t="s">
        <v>8219</v>
      </c>
      <c r="H3680">
        <v>1433076298</v>
      </c>
      <c r="I3680" s="9">
        <f t="shared" si="228"/>
        <v>42155.531226851846</v>
      </c>
      <c r="J3680">
        <v>1430052298</v>
      </c>
      <c r="K3680" s="9">
        <f t="shared" si="229"/>
        <v>42120.531226851846</v>
      </c>
      <c r="L3680" t="b">
        <v>0</v>
      </c>
      <c r="M3680">
        <v>31</v>
      </c>
      <c r="N3680" t="b">
        <v>1</v>
      </c>
      <c r="O3680" t="s">
        <v>8271</v>
      </c>
      <c r="P3680" s="5">
        <f t="shared" si="230"/>
        <v>102.49999999999999</v>
      </c>
      <c r="Q3680" s="13" t="s">
        <v>8247</v>
      </c>
      <c r="R3680" s="15">
        <f t="shared" si="231"/>
        <v>66.129032258064512</v>
      </c>
      <c r="S3680" t="s">
        <v>8317</v>
      </c>
      <c r="T3680" t="s">
        <v>8318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13" t="s">
        <v>8224</v>
      </c>
      <c r="E3681">
        <v>2000</v>
      </c>
      <c r="F3681">
        <v>2202</v>
      </c>
      <c r="G3681" t="s">
        <v>8219</v>
      </c>
      <c r="H3681">
        <v>1404190740</v>
      </c>
      <c r="I3681" s="9">
        <f t="shared" si="228"/>
        <v>41821.207638888889</v>
      </c>
      <c r="J3681">
        <v>1401214581</v>
      </c>
      <c r="K3681" s="9">
        <f t="shared" si="229"/>
        <v>41786.761354166665</v>
      </c>
      <c r="L3681" t="b">
        <v>0</v>
      </c>
      <c r="M3681">
        <v>30</v>
      </c>
      <c r="N3681" t="b">
        <v>1</v>
      </c>
      <c r="O3681" t="s">
        <v>8271</v>
      </c>
      <c r="P3681" s="5">
        <f t="shared" si="230"/>
        <v>110.1</v>
      </c>
      <c r="Q3681" s="13" t="s">
        <v>8246</v>
      </c>
      <c r="R3681" s="15">
        <f t="shared" si="231"/>
        <v>73.400000000000006</v>
      </c>
      <c r="S3681" t="s">
        <v>8317</v>
      </c>
      <c r="T3681" t="s">
        <v>8318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13" t="s">
        <v>8224</v>
      </c>
      <c r="E3682">
        <v>3000</v>
      </c>
      <c r="F3682">
        <v>3383</v>
      </c>
      <c r="G3682" t="s">
        <v>8219</v>
      </c>
      <c r="H3682">
        <v>1475664834</v>
      </c>
      <c r="I3682" s="9">
        <f t="shared" si="228"/>
        <v>42648.454097222217</v>
      </c>
      <c r="J3682">
        <v>1473850434</v>
      </c>
      <c r="K3682" s="9">
        <f t="shared" si="229"/>
        <v>42627.454097222217</v>
      </c>
      <c r="L3682" t="b">
        <v>0</v>
      </c>
      <c r="M3682">
        <v>34</v>
      </c>
      <c r="N3682" t="b">
        <v>1</v>
      </c>
      <c r="O3682" t="s">
        <v>8271</v>
      </c>
      <c r="P3682" s="5">
        <f t="shared" si="230"/>
        <v>112.76666666666667</v>
      </c>
      <c r="Q3682" s="13" t="s">
        <v>8246</v>
      </c>
      <c r="R3682" s="15">
        <f t="shared" si="231"/>
        <v>99.5</v>
      </c>
      <c r="S3682" t="s">
        <v>8317</v>
      </c>
      <c r="T3682" t="s">
        <v>8318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13" t="s">
        <v>8224</v>
      </c>
      <c r="E3683">
        <v>1000</v>
      </c>
      <c r="F3683">
        <v>1119</v>
      </c>
      <c r="G3683" t="s">
        <v>8219</v>
      </c>
      <c r="H3683">
        <v>1452872290</v>
      </c>
      <c r="I3683" s="9">
        <f t="shared" si="228"/>
        <v>42384.651504629626</v>
      </c>
      <c r="J3683">
        <v>1452008290</v>
      </c>
      <c r="K3683" s="9">
        <f t="shared" si="229"/>
        <v>42374.651504629626</v>
      </c>
      <c r="L3683" t="b">
        <v>0</v>
      </c>
      <c r="M3683">
        <v>18</v>
      </c>
      <c r="N3683" t="b">
        <v>1</v>
      </c>
      <c r="O3683" t="s">
        <v>8271</v>
      </c>
      <c r="P3683" s="5">
        <f t="shared" si="230"/>
        <v>111.9</v>
      </c>
      <c r="Q3683" s="13" t="s">
        <v>8246</v>
      </c>
      <c r="R3683" s="15">
        <f t="shared" si="231"/>
        <v>62.166666666666664</v>
      </c>
      <c r="S3683" t="s">
        <v>8317</v>
      </c>
      <c r="T3683" t="s">
        <v>8318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13" t="s">
        <v>8224</v>
      </c>
      <c r="E3684">
        <v>3000</v>
      </c>
      <c r="F3684">
        <v>4176</v>
      </c>
      <c r="G3684" t="s">
        <v>8219</v>
      </c>
      <c r="H3684">
        <v>1402901940</v>
      </c>
      <c r="I3684" s="9">
        <f t="shared" si="228"/>
        <v>41806.290972222225</v>
      </c>
      <c r="J3684">
        <v>1399998418</v>
      </c>
      <c r="K3684" s="9">
        <f t="shared" si="229"/>
        <v>41772.685393518521</v>
      </c>
      <c r="L3684" t="b">
        <v>0</v>
      </c>
      <c r="M3684">
        <v>67</v>
      </c>
      <c r="N3684" t="b">
        <v>1</v>
      </c>
      <c r="O3684" t="s">
        <v>8271</v>
      </c>
      <c r="P3684" s="5">
        <f t="shared" si="230"/>
        <v>139.19999999999999</v>
      </c>
      <c r="Q3684" s="13" t="s">
        <v>8246</v>
      </c>
      <c r="R3684" s="15">
        <f t="shared" si="231"/>
        <v>62.328358208955223</v>
      </c>
      <c r="S3684" t="s">
        <v>8317</v>
      </c>
      <c r="T3684" t="s">
        <v>8318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13" t="s">
        <v>8224</v>
      </c>
      <c r="E3685">
        <v>3500</v>
      </c>
      <c r="F3685">
        <v>3880</v>
      </c>
      <c r="G3685" t="s">
        <v>8219</v>
      </c>
      <c r="H3685">
        <v>1476931696</v>
      </c>
      <c r="I3685" s="9">
        <f t="shared" si="228"/>
        <v>42663.116851851853</v>
      </c>
      <c r="J3685">
        <v>1474339696</v>
      </c>
      <c r="K3685" s="9">
        <f t="shared" si="229"/>
        <v>42633.116851851853</v>
      </c>
      <c r="L3685" t="b">
        <v>0</v>
      </c>
      <c r="M3685">
        <v>66</v>
      </c>
      <c r="N3685" t="b">
        <v>1</v>
      </c>
      <c r="O3685" t="s">
        <v>8271</v>
      </c>
      <c r="P3685" s="5">
        <f t="shared" si="230"/>
        <v>110.85714285714286</v>
      </c>
      <c r="Q3685" s="13" t="s">
        <v>8246</v>
      </c>
      <c r="R3685" s="15">
        <f t="shared" si="231"/>
        <v>58.787878787878789</v>
      </c>
      <c r="S3685" t="s">
        <v>8317</v>
      </c>
      <c r="T3685" t="s">
        <v>8318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13" t="s">
        <v>8224</v>
      </c>
      <c r="E3686">
        <v>750</v>
      </c>
      <c r="F3686">
        <v>1043</v>
      </c>
      <c r="G3686" t="s">
        <v>8219</v>
      </c>
      <c r="H3686">
        <v>1441167586</v>
      </c>
      <c r="I3686" s="9">
        <f t="shared" si="228"/>
        <v>42249.180393518516</v>
      </c>
      <c r="J3686">
        <v>1438575586</v>
      </c>
      <c r="K3686" s="9">
        <f t="shared" si="229"/>
        <v>42219.180393518516</v>
      </c>
      <c r="L3686" t="b">
        <v>0</v>
      </c>
      <c r="M3686">
        <v>23</v>
      </c>
      <c r="N3686" t="b">
        <v>1</v>
      </c>
      <c r="O3686" t="s">
        <v>8271</v>
      </c>
      <c r="P3686" s="5">
        <f t="shared" si="230"/>
        <v>139.06666666666666</v>
      </c>
      <c r="Q3686" s="13" t="s">
        <v>8246</v>
      </c>
      <c r="R3686" s="15">
        <f t="shared" si="231"/>
        <v>45.347826086956523</v>
      </c>
      <c r="S3686" t="s">
        <v>8317</v>
      </c>
      <c r="T3686" t="s">
        <v>8318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13" t="s">
        <v>8224</v>
      </c>
      <c r="E3687">
        <v>5000</v>
      </c>
      <c r="F3687">
        <v>5285</v>
      </c>
      <c r="G3687" t="s">
        <v>8219</v>
      </c>
      <c r="H3687">
        <v>1400533200</v>
      </c>
      <c r="I3687" s="9">
        <f t="shared" si="228"/>
        <v>41778.875</v>
      </c>
      <c r="J3687">
        <v>1398348859</v>
      </c>
      <c r="K3687" s="9">
        <f t="shared" si="229"/>
        <v>41753.593275462961</v>
      </c>
      <c r="L3687" t="b">
        <v>0</v>
      </c>
      <c r="M3687">
        <v>126</v>
      </c>
      <c r="N3687" t="b">
        <v>1</v>
      </c>
      <c r="O3687" t="s">
        <v>8271</v>
      </c>
      <c r="P3687" s="5">
        <f t="shared" si="230"/>
        <v>105.69999999999999</v>
      </c>
      <c r="Q3687" s="13" t="s">
        <v>8246</v>
      </c>
      <c r="R3687" s="15">
        <f t="shared" si="231"/>
        <v>41.944444444444443</v>
      </c>
      <c r="S3687" t="s">
        <v>8317</v>
      </c>
      <c r="T3687" t="s">
        <v>8318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13" t="s">
        <v>8224</v>
      </c>
      <c r="E3688">
        <v>350</v>
      </c>
      <c r="F3688">
        <v>355</v>
      </c>
      <c r="G3688" t="s">
        <v>8219</v>
      </c>
      <c r="H3688">
        <v>1440820740</v>
      </c>
      <c r="I3688" s="9">
        <f t="shared" si="228"/>
        <v>42245.165972222225</v>
      </c>
      <c r="J3688">
        <v>1439567660</v>
      </c>
      <c r="K3688" s="9">
        <f t="shared" si="229"/>
        <v>42230.662731481483</v>
      </c>
      <c r="L3688" t="b">
        <v>0</v>
      </c>
      <c r="M3688">
        <v>6</v>
      </c>
      <c r="N3688" t="b">
        <v>1</v>
      </c>
      <c r="O3688" t="s">
        <v>8271</v>
      </c>
      <c r="P3688" s="5">
        <f t="shared" si="230"/>
        <v>101.42857142857142</v>
      </c>
      <c r="Q3688" s="13" t="s">
        <v>8246</v>
      </c>
      <c r="R3688" s="15">
        <f t="shared" si="231"/>
        <v>59.166666666666664</v>
      </c>
      <c r="S3688" t="s">
        <v>8317</v>
      </c>
      <c r="T3688" t="s">
        <v>8318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13" t="s">
        <v>8224</v>
      </c>
      <c r="E3689">
        <v>5000</v>
      </c>
      <c r="F3689">
        <v>5012.25</v>
      </c>
      <c r="G3689" t="s">
        <v>8219</v>
      </c>
      <c r="H3689">
        <v>1403846055</v>
      </c>
      <c r="I3689" s="9">
        <f t="shared" si="228"/>
        <v>41817.218229166669</v>
      </c>
      <c r="J3689">
        <v>1401254055</v>
      </c>
      <c r="K3689" s="9">
        <f t="shared" si="229"/>
        <v>41787.218229166669</v>
      </c>
      <c r="L3689" t="b">
        <v>0</v>
      </c>
      <c r="M3689">
        <v>25</v>
      </c>
      <c r="N3689" t="b">
        <v>1</v>
      </c>
      <c r="O3689" t="s">
        <v>8271</v>
      </c>
      <c r="P3689" s="5">
        <f t="shared" si="230"/>
        <v>100.245</v>
      </c>
      <c r="Q3689" s="13" t="s">
        <v>8246</v>
      </c>
      <c r="R3689" s="15">
        <f t="shared" si="231"/>
        <v>200.49</v>
      </c>
      <c r="S3689" t="s">
        <v>8317</v>
      </c>
      <c r="T3689" t="s">
        <v>8318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13" t="s">
        <v>8225</v>
      </c>
      <c r="E3690">
        <v>3000</v>
      </c>
      <c r="F3690">
        <v>3275</v>
      </c>
      <c r="G3690" t="s">
        <v>8219</v>
      </c>
      <c r="H3690">
        <v>1407524004</v>
      </c>
      <c r="I3690" s="9">
        <f t="shared" si="228"/>
        <v>41859.787083333329</v>
      </c>
      <c r="J3690">
        <v>1404932004</v>
      </c>
      <c r="K3690" s="9">
        <f t="shared" si="229"/>
        <v>41829.787083333329</v>
      </c>
      <c r="L3690" t="b">
        <v>0</v>
      </c>
      <c r="M3690">
        <v>39</v>
      </c>
      <c r="N3690" t="b">
        <v>1</v>
      </c>
      <c r="O3690" t="s">
        <v>8271</v>
      </c>
      <c r="P3690" s="5">
        <f t="shared" si="230"/>
        <v>109.16666666666666</v>
      </c>
      <c r="Q3690" s="13" t="s">
        <v>8247</v>
      </c>
      <c r="R3690" s="15">
        <f t="shared" si="231"/>
        <v>83.974358974358978</v>
      </c>
      <c r="S3690" t="s">
        <v>8317</v>
      </c>
      <c r="T3690" t="s">
        <v>8318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13" t="s">
        <v>8224</v>
      </c>
      <c r="E3691">
        <v>3000</v>
      </c>
      <c r="F3691">
        <v>3550</v>
      </c>
      <c r="G3691" t="s">
        <v>8219</v>
      </c>
      <c r="H3691">
        <v>1434925500</v>
      </c>
      <c r="I3691" s="9">
        <f t="shared" si="228"/>
        <v>42176.934027777781</v>
      </c>
      <c r="J3691">
        <v>1432410639</v>
      </c>
      <c r="K3691" s="9">
        <f t="shared" si="229"/>
        <v>42147.826840277776</v>
      </c>
      <c r="L3691" t="b">
        <v>0</v>
      </c>
      <c r="M3691">
        <v>62</v>
      </c>
      <c r="N3691" t="b">
        <v>1</v>
      </c>
      <c r="O3691" t="s">
        <v>8271</v>
      </c>
      <c r="P3691" s="5">
        <f t="shared" si="230"/>
        <v>118.33333333333333</v>
      </c>
      <c r="Q3691" s="13" t="s">
        <v>8246</v>
      </c>
      <c r="R3691" s="15">
        <f t="shared" si="231"/>
        <v>57.258064516129032</v>
      </c>
      <c r="S3691" t="s">
        <v>8317</v>
      </c>
      <c r="T3691" t="s">
        <v>8318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13" t="s">
        <v>8224</v>
      </c>
      <c r="E3692">
        <v>1500</v>
      </c>
      <c r="F3692">
        <v>1800</v>
      </c>
      <c r="G3692" t="s">
        <v>8219</v>
      </c>
      <c r="H3692">
        <v>1417101683</v>
      </c>
      <c r="I3692" s="9">
        <f t="shared" si="228"/>
        <v>41970.639849537038</v>
      </c>
      <c r="J3692">
        <v>1414506083</v>
      </c>
      <c r="K3692" s="9">
        <f t="shared" si="229"/>
        <v>41940.598182870373</v>
      </c>
      <c r="L3692" t="b">
        <v>0</v>
      </c>
      <c r="M3692">
        <v>31</v>
      </c>
      <c r="N3692" t="b">
        <v>1</v>
      </c>
      <c r="O3692" t="s">
        <v>8271</v>
      </c>
      <c r="P3692" s="5">
        <f t="shared" si="230"/>
        <v>120</v>
      </c>
      <c r="Q3692" s="13" t="s">
        <v>8246</v>
      </c>
      <c r="R3692" s="15">
        <f t="shared" si="231"/>
        <v>58.064516129032256</v>
      </c>
      <c r="S3692" t="s">
        <v>8317</v>
      </c>
      <c r="T3692" t="s">
        <v>8318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13" t="s">
        <v>8224</v>
      </c>
      <c r="E3693">
        <v>40000</v>
      </c>
      <c r="F3693">
        <v>51184</v>
      </c>
      <c r="G3693" t="s">
        <v>8219</v>
      </c>
      <c r="H3693">
        <v>1425272340</v>
      </c>
      <c r="I3693" s="9">
        <f t="shared" si="228"/>
        <v>42065.207638888889</v>
      </c>
      <c r="J3693">
        <v>1421426929</v>
      </c>
      <c r="K3693" s="9">
        <f t="shared" si="229"/>
        <v>42020.700567129628</v>
      </c>
      <c r="L3693" t="b">
        <v>0</v>
      </c>
      <c r="M3693">
        <v>274</v>
      </c>
      <c r="N3693" t="b">
        <v>1</v>
      </c>
      <c r="O3693" t="s">
        <v>8271</v>
      </c>
      <c r="P3693" s="5">
        <f t="shared" si="230"/>
        <v>127.96000000000001</v>
      </c>
      <c r="Q3693" s="13" t="s">
        <v>8246</v>
      </c>
      <c r="R3693" s="15">
        <f t="shared" si="231"/>
        <v>186.80291970802921</v>
      </c>
      <c r="S3693" t="s">
        <v>8317</v>
      </c>
      <c r="T3693" t="s">
        <v>8318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13" t="s">
        <v>8224</v>
      </c>
      <c r="E3694">
        <v>1000</v>
      </c>
      <c r="F3694">
        <v>1260</v>
      </c>
      <c r="G3694" t="s">
        <v>8219</v>
      </c>
      <c r="H3694">
        <v>1411084800</v>
      </c>
      <c r="I3694" s="9">
        <f t="shared" si="228"/>
        <v>41901</v>
      </c>
      <c r="J3694">
        <v>1410304179</v>
      </c>
      <c r="K3694" s="9">
        <f t="shared" si="229"/>
        <v>41891.96503472222</v>
      </c>
      <c r="L3694" t="b">
        <v>0</v>
      </c>
      <c r="M3694">
        <v>17</v>
      </c>
      <c r="N3694" t="b">
        <v>1</v>
      </c>
      <c r="O3694" t="s">
        <v>8271</v>
      </c>
      <c r="P3694" s="5">
        <f t="shared" si="230"/>
        <v>126</v>
      </c>
      <c r="Q3694" s="13" t="s">
        <v>8246</v>
      </c>
      <c r="R3694" s="15">
        <f t="shared" si="231"/>
        <v>74.117647058823536</v>
      </c>
      <c r="S3694" t="s">
        <v>8317</v>
      </c>
      <c r="T3694" t="s">
        <v>8318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13" t="s">
        <v>8225</v>
      </c>
      <c r="E3695">
        <v>333</v>
      </c>
      <c r="F3695">
        <v>430</v>
      </c>
      <c r="G3695" t="s">
        <v>8219</v>
      </c>
      <c r="H3695">
        <v>1448922600</v>
      </c>
      <c r="I3695" s="9">
        <f t="shared" si="228"/>
        <v>42338.9375</v>
      </c>
      <c r="J3695">
        <v>1446352529</v>
      </c>
      <c r="K3695" s="9">
        <f t="shared" si="229"/>
        <v>42309.191307870366</v>
      </c>
      <c r="L3695" t="b">
        <v>0</v>
      </c>
      <c r="M3695">
        <v>14</v>
      </c>
      <c r="N3695" t="b">
        <v>1</v>
      </c>
      <c r="O3695" t="s">
        <v>8271</v>
      </c>
      <c r="P3695" s="5">
        <f t="shared" si="230"/>
        <v>129.12912912912913</v>
      </c>
      <c r="Q3695" s="13" t="s">
        <v>8247</v>
      </c>
      <c r="R3695" s="15">
        <f t="shared" si="231"/>
        <v>30.714285714285715</v>
      </c>
      <c r="S3695" t="s">
        <v>8317</v>
      </c>
      <c r="T3695" t="s">
        <v>8318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13" t="s">
        <v>8224</v>
      </c>
      <c r="E3696">
        <v>3500</v>
      </c>
      <c r="F3696">
        <v>3760</v>
      </c>
      <c r="G3696" t="s">
        <v>8219</v>
      </c>
      <c r="H3696">
        <v>1465178400</v>
      </c>
      <c r="I3696" s="9">
        <f t="shared" si="228"/>
        <v>42527.083333333328</v>
      </c>
      <c r="J3696">
        <v>1461985967</v>
      </c>
      <c r="K3696" s="9">
        <f t="shared" si="229"/>
        <v>42490.133877314816</v>
      </c>
      <c r="L3696" t="b">
        <v>0</v>
      </c>
      <c r="M3696">
        <v>60</v>
      </c>
      <c r="N3696" t="b">
        <v>1</v>
      </c>
      <c r="O3696" t="s">
        <v>8271</v>
      </c>
      <c r="P3696" s="5">
        <f t="shared" si="230"/>
        <v>107.42857142857143</v>
      </c>
      <c r="Q3696" s="13" t="s">
        <v>8246</v>
      </c>
      <c r="R3696" s="15">
        <f t="shared" si="231"/>
        <v>62.666666666666664</v>
      </c>
      <c r="S3696" t="s">
        <v>8317</v>
      </c>
      <c r="T3696" t="s">
        <v>8318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13" t="s">
        <v>8224</v>
      </c>
      <c r="E3697">
        <v>4000</v>
      </c>
      <c r="F3697">
        <v>4005</v>
      </c>
      <c r="G3697" t="s">
        <v>8219</v>
      </c>
      <c r="H3697">
        <v>1421009610</v>
      </c>
      <c r="I3697" s="9">
        <f t="shared" si="228"/>
        <v>42015.870486111111</v>
      </c>
      <c r="J3697">
        <v>1419281610</v>
      </c>
      <c r="K3697" s="9">
        <f t="shared" si="229"/>
        <v>41995.870486111111</v>
      </c>
      <c r="L3697" t="b">
        <v>0</v>
      </c>
      <c r="M3697">
        <v>33</v>
      </c>
      <c r="N3697" t="b">
        <v>1</v>
      </c>
      <c r="O3697" t="s">
        <v>8271</v>
      </c>
      <c r="P3697" s="5">
        <f t="shared" si="230"/>
        <v>100.125</v>
      </c>
      <c r="Q3697" s="13" t="s">
        <v>8246</v>
      </c>
      <c r="R3697" s="15">
        <f t="shared" si="231"/>
        <v>121.36363636363636</v>
      </c>
      <c r="S3697" t="s">
        <v>8317</v>
      </c>
      <c r="T3697" t="s">
        <v>8318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13" t="s">
        <v>8225</v>
      </c>
      <c r="E3698">
        <v>2000</v>
      </c>
      <c r="F3698">
        <v>3100</v>
      </c>
      <c r="G3698" t="s">
        <v>8219</v>
      </c>
      <c r="H3698">
        <v>1423838916</v>
      </c>
      <c r="I3698" s="9">
        <f t="shared" si="228"/>
        <v>42048.617083333331</v>
      </c>
      <c r="J3698">
        <v>1418654916</v>
      </c>
      <c r="K3698" s="9">
        <f t="shared" si="229"/>
        <v>41988.617083333331</v>
      </c>
      <c r="L3698" t="b">
        <v>0</v>
      </c>
      <c r="M3698">
        <v>78</v>
      </c>
      <c r="N3698" t="b">
        <v>1</v>
      </c>
      <c r="O3698" t="s">
        <v>8271</v>
      </c>
      <c r="P3698" s="5">
        <f t="shared" si="230"/>
        <v>155</v>
      </c>
      <c r="Q3698" s="13" t="s">
        <v>8247</v>
      </c>
      <c r="R3698" s="15">
        <f t="shared" si="231"/>
        <v>39.743589743589745</v>
      </c>
      <c r="S3698" t="s">
        <v>8317</v>
      </c>
      <c r="T3698" t="s">
        <v>8318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13" t="s">
        <v>8225</v>
      </c>
      <c r="E3699">
        <v>2000</v>
      </c>
      <c r="F3699">
        <v>2160</v>
      </c>
      <c r="G3699" t="s">
        <v>8219</v>
      </c>
      <c r="H3699">
        <v>1462878648</v>
      </c>
      <c r="I3699" s="9">
        <f t="shared" si="228"/>
        <v>42500.465833333335</v>
      </c>
      <c r="J3699">
        <v>1461064248</v>
      </c>
      <c r="K3699" s="9">
        <f t="shared" si="229"/>
        <v>42479.465833333335</v>
      </c>
      <c r="L3699" t="b">
        <v>0</v>
      </c>
      <c r="M3699">
        <v>30</v>
      </c>
      <c r="N3699" t="b">
        <v>1</v>
      </c>
      <c r="O3699" t="s">
        <v>8271</v>
      </c>
      <c r="P3699" s="5">
        <f t="shared" si="230"/>
        <v>108</v>
      </c>
      <c r="Q3699" s="13" t="s">
        <v>8247</v>
      </c>
      <c r="R3699" s="15">
        <f t="shared" si="231"/>
        <v>72</v>
      </c>
      <c r="S3699" t="s">
        <v>8317</v>
      </c>
      <c r="T3699" t="s">
        <v>8318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13" t="s">
        <v>8224</v>
      </c>
      <c r="E3700">
        <v>5000</v>
      </c>
      <c r="F3700">
        <v>5526</v>
      </c>
      <c r="G3700" t="s">
        <v>8219</v>
      </c>
      <c r="H3700">
        <v>1456946487</v>
      </c>
      <c r="I3700" s="9">
        <f t="shared" si="228"/>
        <v>42431.806562500002</v>
      </c>
      <c r="J3700">
        <v>1454354487</v>
      </c>
      <c r="K3700" s="9">
        <f t="shared" si="229"/>
        <v>42401.806562500002</v>
      </c>
      <c r="L3700" t="b">
        <v>0</v>
      </c>
      <c r="M3700">
        <v>136</v>
      </c>
      <c r="N3700" t="b">
        <v>1</v>
      </c>
      <c r="O3700" t="s">
        <v>8271</v>
      </c>
      <c r="P3700" s="5">
        <f t="shared" si="230"/>
        <v>110.52</v>
      </c>
      <c r="Q3700" s="13" t="s">
        <v>8246</v>
      </c>
      <c r="R3700" s="15">
        <f t="shared" si="231"/>
        <v>40.632352941176471</v>
      </c>
      <c r="S3700" t="s">
        <v>8317</v>
      </c>
      <c r="T3700" t="s">
        <v>8318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13" t="s">
        <v>8224</v>
      </c>
      <c r="E3701">
        <v>2500</v>
      </c>
      <c r="F3701">
        <v>2520</v>
      </c>
      <c r="G3701" t="s">
        <v>8219</v>
      </c>
      <c r="H3701">
        <v>1413383216</v>
      </c>
      <c r="I3701" s="9">
        <f t="shared" si="228"/>
        <v>41927.602037037039</v>
      </c>
      <c r="J3701">
        <v>1410791216</v>
      </c>
      <c r="K3701" s="9">
        <f t="shared" si="229"/>
        <v>41897.602037037039</v>
      </c>
      <c r="L3701" t="b">
        <v>0</v>
      </c>
      <c r="M3701">
        <v>40</v>
      </c>
      <c r="N3701" t="b">
        <v>1</v>
      </c>
      <c r="O3701" t="s">
        <v>8271</v>
      </c>
      <c r="P3701" s="5">
        <f t="shared" si="230"/>
        <v>100.8</v>
      </c>
      <c r="Q3701" s="13" t="s">
        <v>8246</v>
      </c>
      <c r="R3701" s="15">
        <f t="shared" si="231"/>
        <v>63</v>
      </c>
      <c r="S3701" t="s">
        <v>8317</v>
      </c>
      <c r="T3701" t="s">
        <v>8318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13" t="s">
        <v>8224</v>
      </c>
      <c r="E3702">
        <v>500</v>
      </c>
      <c r="F3702">
        <v>606</v>
      </c>
      <c r="G3702" t="s">
        <v>8219</v>
      </c>
      <c r="H3702">
        <v>1412092800</v>
      </c>
      <c r="I3702" s="9">
        <f t="shared" si="228"/>
        <v>41912.666666666664</v>
      </c>
      <c r="J3702">
        <v>1409493800</v>
      </c>
      <c r="K3702" s="9">
        <f t="shared" si="229"/>
        <v>41882.585648148146</v>
      </c>
      <c r="L3702" t="b">
        <v>0</v>
      </c>
      <c r="M3702">
        <v>18</v>
      </c>
      <c r="N3702" t="b">
        <v>1</v>
      </c>
      <c r="O3702" t="s">
        <v>8271</v>
      </c>
      <c r="P3702" s="5">
        <f t="shared" si="230"/>
        <v>121.2</v>
      </c>
      <c r="Q3702" s="13" t="s">
        <v>8246</v>
      </c>
      <c r="R3702" s="15">
        <f t="shared" si="231"/>
        <v>33.666666666666664</v>
      </c>
      <c r="S3702" t="s">
        <v>8317</v>
      </c>
      <c r="T3702" t="s">
        <v>8318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13" t="s">
        <v>8225</v>
      </c>
      <c r="E3703">
        <v>1500</v>
      </c>
      <c r="F3703">
        <v>1505</v>
      </c>
      <c r="G3703" t="s">
        <v>8219</v>
      </c>
      <c r="H3703">
        <v>1433422793</v>
      </c>
      <c r="I3703" s="9">
        <f t="shared" si="228"/>
        <v>42159.541585648149</v>
      </c>
      <c r="J3703">
        <v>1430830793</v>
      </c>
      <c r="K3703" s="9">
        <f t="shared" si="229"/>
        <v>42129.541585648149</v>
      </c>
      <c r="L3703" t="b">
        <v>0</v>
      </c>
      <c r="M3703">
        <v>39</v>
      </c>
      <c r="N3703" t="b">
        <v>1</v>
      </c>
      <c r="O3703" t="s">
        <v>8271</v>
      </c>
      <c r="P3703" s="5">
        <f t="shared" si="230"/>
        <v>100.33333333333334</v>
      </c>
      <c r="Q3703" s="13" t="s">
        <v>8247</v>
      </c>
      <c r="R3703" s="15">
        <f t="shared" si="231"/>
        <v>38.589743589743591</v>
      </c>
      <c r="S3703" t="s">
        <v>8317</v>
      </c>
      <c r="T3703" t="s">
        <v>8318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13" t="s">
        <v>8225</v>
      </c>
      <c r="E3704">
        <v>3000</v>
      </c>
      <c r="F3704">
        <v>3275</v>
      </c>
      <c r="G3704" t="s">
        <v>8219</v>
      </c>
      <c r="H3704">
        <v>1468191540</v>
      </c>
      <c r="I3704" s="9">
        <f t="shared" si="228"/>
        <v>42561.957638888889</v>
      </c>
      <c r="J3704">
        <v>1464958484</v>
      </c>
      <c r="K3704" s="9">
        <f t="shared" si="229"/>
        <v>42524.53800925926</v>
      </c>
      <c r="L3704" t="b">
        <v>0</v>
      </c>
      <c r="M3704">
        <v>21</v>
      </c>
      <c r="N3704" t="b">
        <v>1</v>
      </c>
      <c r="O3704" t="s">
        <v>8271</v>
      </c>
      <c r="P3704" s="5">
        <f t="shared" si="230"/>
        <v>109.16666666666666</v>
      </c>
      <c r="Q3704" s="13" t="s">
        <v>8247</v>
      </c>
      <c r="R3704" s="15">
        <f t="shared" si="231"/>
        <v>155.95238095238096</v>
      </c>
      <c r="S3704" t="s">
        <v>8317</v>
      </c>
      <c r="T3704" t="s">
        <v>8318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13" t="s">
        <v>8224</v>
      </c>
      <c r="E3705">
        <v>1050</v>
      </c>
      <c r="F3705">
        <v>1296</v>
      </c>
      <c r="G3705" t="s">
        <v>8219</v>
      </c>
      <c r="H3705">
        <v>1471071540</v>
      </c>
      <c r="I3705" s="9">
        <f t="shared" si="228"/>
        <v>42595.290972222225</v>
      </c>
      <c r="J3705">
        <v>1467720388</v>
      </c>
      <c r="K3705" s="9">
        <f t="shared" si="229"/>
        <v>42556.504490740743</v>
      </c>
      <c r="L3705" t="b">
        <v>0</v>
      </c>
      <c r="M3705">
        <v>30</v>
      </c>
      <c r="N3705" t="b">
        <v>1</v>
      </c>
      <c r="O3705" t="s">
        <v>8271</v>
      </c>
      <c r="P3705" s="5">
        <f t="shared" si="230"/>
        <v>123.42857142857142</v>
      </c>
      <c r="Q3705" s="13" t="s">
        <v>8246</v>
      </c>
      <c r="R3705" s="15">
        <f t="shared" si="231"/>
        <v>43.2</v>
      </c>
      <c r="S3705" t="s">
        <v>8317</v>
      </c>
      <c r="T3705" t="s">
        <v>8318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13" t="s">
        <v>8225</v>
      </c>
      <c r="E3706">
        <v>300</v>
      </c>
      <c r="F3706">
        <v>409.01</v>
      </c>
      <c r="G3706" t="s">
        <v>8219</v>
      </c>
      <c r="H3706">
        <v>1464712394</v>
      </c>
      <c r="I3706" s="9">
        <f t="shared" si="228"/>
        <v>42521.689745370371</v>
      </c>
      <c r="J3706">
        <v>1459528394</v>
      </c>
      <c r="K3706" s="9">
        <f t="shared" si="229"/>
        <v>42461.689745370371</v>
      </c>
      <c r="L3706" t="b">
        <v>0</v>
      </c>
      <c r="M3706">
        <v>27</v>
      </c>
      <c r="N3706" t="b">
        <v>1</v>
      </c>
      <c r="O3706" t="s">
        <v>8271</v>
      </c>
      <c r="P3706" s="5">
        <f t="shared" si="230"/>
        <v>136.33666666666667</v>
      </c>
      <c r="Q3706" s="13" t="s">
        <v>8247</v>
      </c>
      <c r="R3706" s="15">
        <f t="shared" si="231"/>
        <v>15.148518518518518</v>
      </c>
      <c r="S3706" t="s">
        <v>8317</v>
      </c>
      <c r="T3706" t="s">
        <v>8318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13" t="s">
        <v>8224</v>
      </c>
      <c r="E3707">
        <v>2827</v>
      </c>
      <c r="F3707">
        <v>2925</v>
      </c>
      <c r="G3707" t="s">
        <v>8219</v>
      </c>
      <c r="H3707">
        <v>1403546400</v>
      </c>
      <c r="I3707" s="9">
        <f t="shared" si="228"/>
        <v>41813.75</v>
      </c>
      <c r="J3707">
        <v>1401714114</v>
      </c>
      <c r="K3707" s="9">
        <f t="shared" si="229"/>
        <v>41792.542986111112</v>
      </c>
      <c r="L3707" t="b">
        <v>0</v>
      </c>
      <c r="M3707">
        <v>35</v>
      </c>
      <c r="N3707" t="b">
        <v>1</v>
      </c>
      <c r="O3707" t="s">
        <v>8271</v>
      </c>
      <c r="P3707" s="5">
        <f t="shared" si="230"/>
        <v>103.46657233816768</v>
      </c>
      <c r="Q3707" s="13" t="s">
        <v>8246</v>
      </c>
      <c r="R3707" s="15">
        <f t="shared" si="231"/>
        <v>83.571428571428569</v>
      </c>
      <c r="S3707" t="s">
        <v>8317</v>
      </c>
      <c r="T3707" t="s">
        <v>8318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13" t="s">
        <v>8224</v>
      </c>
      <c r="E3708">
        <v>1500</v>
      </c>
      <c r="F3708">
        <v>1820</v>
      </c>
      <c r="G3708" t="s">
        <v>8219</v>
      </c>
      <c r="H3708">
        <v>1410558949</v>
      </c>
      <c r="I3708" s="9">
        <f t="shared" si="228"/>
        <v>41894.913761574076</v>
      </c>
      <c r="J3708">
        <v>1409262949</v>
      </c>
      <c r="K3708" s="9">
        <f t="shared" si="229"/>
        <v>41879.913761574076</v>
      </c>
      <c r="L3708" t="b">
        <v>0</v>
      </c>
      <c r="M3708">
        <v>13</v>
      </c>
      <c r="N3708" t="b">
        <v>1</v>
      </c>
      <c r="O3708" t="s">
        <v>8271</v>
      </c>
      <c r="P3708" s="5">
        <f t="shared" si="230"/>
        <v>121.33333333333334</v>
      </c>
      <c r="Q3708" s="13" t="s">
        <v>8246</v>
      </c>
      <c r="R3708" s="15">
        <f t="shared" si="231"/>
        <v>140</v>
      </c>
      <c r="S3708" t="s">
        <v>8317</v>
      </c>
      <c r="T3708" t="s">
        <v>8318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 s="13" t="s">
        <v>8224</v>
      </c>
      <c r="E3709">
        <v>1000</v>
      </c>
      <c r="F3709">
        <v>1860</v>
      </c>
      <c r="G3709" t="s">
        <v>8219</v>
      </c>
      <c r="H3709">
        <v>1469165160</v>
      </c>
      <c r="I3709" s="9">
        <f t="shared" si="228"/>
        <v>42573.226388888885</v>
      </c>
      <c r="J3709">
        <v>1467335378</v>
      </c>
      <c r="K3709" s="9">
        <f t="shared" si="229"/>
        <v>42552.048356481479</v>
      </c>
      <c r="L3709" t="b">
        <v>0</v>
      </c>
      <c r="M3709">
        <v>23</v>
      </c>
      <c r="N3709" t="b">
        <v>1</v>
      </c>
      <c r="O3709" t="s">
        <v>8271</v>
      </c>
      <c r="P3709" s="5">
        <f t="shared" si="230"/>
        <v>186</v>
      </c>
      <c r="Q3709" s="13" t="s">
        <v>8246</v>
      </c>
      <c r="R3709" s="15">
        <f t="shared" si="231"/>
        <v>80.869565217391298</v>
      </c>
      <c r="S3709" t="s">
        <v>8317</v>
      </c>
      <c r="T3709" t="s">
        <v>8318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13" t="s">
        <v>8224</v>
      </c>
      <c r="E3710">
        <v>700</v>
      </c>
      <c r="F3710">
        <v>2100</v>
      </c>
      <c r="G3710" t="s">
        <v>8219</v>
      </c>
      <c r="H3710">
        <v>1404444286</v>
      </c>
      <c r="I3710" s="9">
        <f t="shared" si="228"/>
        <v>41824.142199074071</v>
      </c>
      <c r="J3710">
        <v>1403234686</v>
      </c>
      <c r="K3710" s="9">
        <f t="shared" si="229"/>
        <v>41810.142199074071</v>
      </c>
      <c r="L3710" t="b">
        <v>0</v>
      </c>
      <c r="M3710">
        <v>39</v>
      </c>
      <c r="N3710" t="b">
        <v>1</v>
      </c>
      <c r="O3710" t="s">
        <v>8271</v>
      </c>
      <c r="P3710" s="5">
        <f t="shared" si="230"/>
        <v>300</v>
      </c>
      <c r="Q3710" s="13" t="s">
        <v>8246</v>
      </c>
      <c r="R3710" s="15">
        <f t="shared" si="231"/>
        <v>53.846153846153847</v>
      </c>
      <c r="S3710" t="s">
        <v>8317</v>
      </c>
      <c r="T3710" t="s">
        <v>8318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13" t="s">
        <v>8225</v>
      </c>
      <c r="E3711">
        <v>1000</v>
      </c>
      <c r="F3711">
        <v>1082.5</v>
      </c>
      <c r="G3711" t="s">
        <v>8219</v>
      </c>
      <c r="H3711">
        <v>1403715546</v>
      </c>
      <c r="I3711" s="9">
        <f t="shared" si="228"/>
        <v>41815.707708333335</v>
      </c>
      <c r="J3711">
        <v>1401123546</v>
      </c>
      <c r="K3711" s="9">
        <f t="shared" si="229"/>
        <v>41785.707708333335</v>
      </c>
      <c r="L3711" t="b">
        <v>0</v>
      </c>
      <c r="M3711">
        <v>35</v>
      </c>
      <c r="N3711" t="b">
        <v>1</v>
      </c>
      <c r="O3711" t="s">
        <v>8271</v>
      </c>
      <c r="P3711" s="5">
        <f t="shared" si="230"/>
        <v>108.25</v>
      </c>
      <c r="Q3711" s="13" t="s">
        <v>8247</v>
      </c>
      <c r="R3711" s="15">
        <f t="shared" si="231"/>
        <v>30.928571428571427</v>
      </c>
      <c r="S3711" t="s">
        <v>8317</v>
      </c>
      <c r="T3711" t="s">
        <v>8318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13" t="s">
        <v>8224</v>
      </c>
      <c r="E3712">
        <v>1300</v>
      </c>
      <c r="F3712">
        <v>1835</v>
      </c>
      <c r="G3712" t="s">
        <v>8219</v>
      </c>
      <c r="H3712">
        <v>1428068988</v>
      </c>
      <c r="I3712" s="9">
        <f t="shared" si="228"/>
        <v>42097.576249999998</v>
      </c>
      <c r="J3712">
        <v>1425908988</v>
      </c>
      <c r="K3712" s="9">
        <f t="shared" si="229"/>
        <v>42072.576249999998</v>
      </c>
      <c r="L3712" t="b">
        <v>0</v>
      </c>
      <c r="M3712">
        <v>27</v>
      </c>
      <c r="N3712" t="b">
        <v>1</v>
      </c>
      <c r="O3712" t="s">
        <v>8271</v>
      </c>
      <c r="P3712" s="5">
        <f t="shared" si="230"/>
        <v>141.15384615384616</v>
      </c>
      <c r="Q3712" s="13" t="s">
        <v>8246</v>
      </c>
      <c r="R3712" s="15">
        <f t="shared" si="231"/>
        <v>67.962962962962962</v>
      </c>
      <c r="S3712" t="s">
        <v>8317</v>
      </c>
      <c r="T3712" t="s">
        <v>8318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13" t="s">
        <v>8224</v>
      </c>
      <c r="E3713">
        <v>500</v>
      </c>
      <c r="F3713">
        <v>570</v>
      </c>
      <c r="G3713" t="s">
        <v>8219</v>
      </c>
      <c r="H3713">
        <v>1402848000</v>
      </c>
      <c r="I3713" s="9">
        <f t="shared" si="228"/>
        <v>41805.666666666664</v>
      </c>
      <c r="J3713">
        <v>1400606573</v>
      </c>
      <c r="K3713" s="9">
        <f t="shared" si="229"/>
        <v>41779.724224537036</v>
      </c>
      <c r="L3713" t="b">
        <v>0</v>
      </c>
      <c r="M3713">
        <v>21</v>
      </c>
      <c r="N3713" t="b">
        <v>1</v>
      </c>
      <c r="O3713" t="s">
        <v>8271</v>
      </c>
      <c r="P3713" s="5">
        <f t="shared" si="230"/>
        <v>113.99999999999999</v>
      </c>
      <c r="Q3713" s="13" t="s">
        <v>8246</v>
      </c>
      <c r="R3713" s="15">
        <f t="shared" si="231"/>
        <v>27.142857142857142</v>
      </c>
      <c r="S3713" t="s">
        <v>8317</v>
      </c>
      <c r="T3713" t="s">
        <v>8318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13" t="s">
        <v>8224</v>
      </c>
      <c r="E3714">
        <v>7500</v>
      </c>
      <c r="F3714">
        <v>11530</v>
      </c>
      <c r="G3714" t="s">
        <v>8219</v>
      </c>
      <c r="H3714">
        <v>1433055540</v>
      </c>
      <c r="I3714" s="9">
        <f t="shared" ref="I3714:I3777" si="232">(((H3714/60)/60)/24)+DATE(1970,1,1)</f>
        <v>42155.290972222225</v>
      </c>
      <c r="J3714">
        <v>1431230867</v>
      </c>
      <c r="K3714" s="9">
        <f t="shared" ref="K3714:K3777" si="233">(((J3714/60)/60)/24)+DATE(1970,1,1)</f>
        <v>42134.172071759262</v>
      </c>
      <c r="L3714" t="b">
        <v>0</v>
      </c>
      <c r="M3714">
        <v>104</v>
      </c>
      <c r="N3714" t="b">
        <v>1</v>
      </c>
      <c r="O3714" t="s">
        <v>8271</v>
      </c>
      <c r="P3714" s="5">
        <f t="shared" ref="P3714:P3777" si="234">F3714/E3714*100</f>
        <v>153.73333333333335</v>
      </c>
      <c r="Q3714" s="13" t="s">
        <v>8246</v>
      </c>
      <c r="R3714" s="15">
        <f t="shared" ref="R3714:R3777" si="235">IF(M3714&gt;0,F3714/M3714,"0")</f>
        <v>110.86538461538461</v>
      </c>
      <c r="S3714" t="s">
        <v>8317</v>
      </c>
      <c r="T3714" t="s">
        <v>8318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13" t="s">
        <v>8224</v>
      </c>
      <c r="E3715">
        <v>2000</v>
      </c>
      <c r="F3715">
        <v>2030</v>
      </c>
      <c r="G3715" t="s">
        <v>8219</v>
      </c>
      <c r="H3715">
        <v>1465062166</v>
      </c>
      <c r="I3715" s="9">
        <f t="shared" si="232"/>
        <v>42525.738032407404</v>
      </c>
      <c r="J3715">
        <v>1463334166</v>
      </c>
      <c r="K3715" s="9">
        <f t="shared" si="233"/>
        <v>42505.738032407404</v>
      </c>
      <c r="L3715" t="b">
        <v>0</v>
      </c>
      <c r="M3715">
        <v>19</v>
      </c>
      <c r="N3715" t="b">
        <v>1</v>
      </c>
      <c r="O3715" t="s">
        <v>8271</v>
      </c>
      <c r="P3715" s="5">
        <f t="shared" si="234"/>
        <v>101.49999999999999</v>
      </c>
      <c r="Q3715" s="13" t="s">
        <v>8246</v>
      </c>
      <c r="R3715" s="15">
        <f t="shared" si="235"/>
        <v>106.84210526315789</v>
      </c>
      <c r="S3715" t="s">
        <v>8317</v>
      </c>
      <c r="T3715" t="s">
        <v>8318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13" t="s">
        <v>8224</v>
      </c>
      <c r="E3716">
        <v>10000</v>
      </c>
      <c r="F3716">
        <v>10235</v>
      </c>
      <c r="G3716" t="s">
        <v>8219</v>
      </c>
      <c r="H3716">
        <v>1432612740</v>
      </c>
      <c r="I3716" s="9">
        <f t="shared" si="232"/>
        <v>42150.165972222225</v>
      </c>
      <c r="J3716">
        <v>1429881667</v>
      </c>
      <c r="K3716" s="9">
        <f t="shared" si="233"/>
        <v>42118.556331018524</v>
      </c>
      <c r="L3716" t="b">
        <v>0</v>
      </c>
      <c r="M3716">
        <v>97</v>
      </c>
      <c r="N3716" t="b">
        <v>1</v>
      </c>
      <c r="O3716" t="s">
        <v>8271</v>
      </c>
      <c r="P3716" s="5">
        <f t="shared" si="234"/>
        <v>102.35000000000001</v>
      </c>
      <c r="Q3716" s="13" t="s">
        <v>8246</v>
      </c>
      <c r="R3716" s="15">
        <f t="shared" si="235"/>
        <v>105.51546391752578</v>
      </c>
      <c r="S3716" t="s">
        <v>8317</v>
      </c>
      <c r="T3716" t="s">
        <v>8318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13" t="s">
        <v>8225</v>
      </c>
      <c r="E3717">
        <v>3500</v>
      </c>
      <c r="F3717">
        <v>3590</v>
      </c>
      <c r="G3717" t="s">
        <v>8219</v>
      </c>
      <c r="H3717">
        <v>1427806320</v>
      </c>
      <c r="I3717" s="9">
        <f t="shared" si="232"/>
        <v>42094.536111111112</v>
      </c>
      <c r="J3717">
        <v>1422834819</v>
      </c>
      <c r="K3717" s="9">
        <f t="shared" si="233"/>
        <v>42036.995590277773</v>
      </c>
      <c r="L3717" t="b">
        <v>0</v>
      </c>
      <c r="M3717">
        <v>27</v>
      </c>
      <c r="N3717" t="b">
        <v>1</v>
      </c>
      <c r="O3717" t="s">
        <v>8271</v>
      </c>
      <c r="P3717" s="5">
        <f t="shared" si="234"/>
        <v>102.57142857142858</v>
      </c>
      <c r="Q3717" s="13" t="s">
        <v>8247</v>
      </c>
      <c r="R3717" s="15">
        <f t="shared" si="235"/>
        <v>132.96296296296296</v>
      </c>
      <c r="S3717" t="s">
        <v>8317</v>
      </c>
      <c r="T3717" t="s">
        <v>8318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13" t="s">
        <v>8224</v>
      </c>
      <c r="E3718">
        <v>800</v>
      </c>
      <c r="F3718">
        <v>1246</v>
      </c>
      <c r="G3718" t="s">
        <v>8219</v>
      </c>
      <c r="H3718">
        <v>1453411109</v>
      </c>
      <c r="I3718" s="9">
        <f t="shared" si="232"/>
        <v>42390.887835648144</v>
      </c>
      <c r="J3718">
        <v>1450819109</v>
      </c>
      <c r="K3718" s="9">
        <f t="shared" si="233"/>
        <v>42360.887835648144</v>
      </c>
      <c r="L3718" t="b">
        <v>0</v>
      </c>
      <c r="M3718">
        <v>24</v>
      </c>
      <c r="N3718" t="b">
        <v>1</v>
      </c>
      <c r="O3718" t="s">
        <v>8271</v>
      </c>
      <c r="P3718" s="5">
        <f t="shared" si="234"/>
        <v>155.75</v>
      </c>
      <c r="Q3718" s="13" t="s">
        <v>8246</v>
      </c>
      <c r="R3718" s="15">
        <f t="shared" si="235"/>
        <v>51.916666666666664</v>
      </c>
      <c r="S3718" t="s">
        <v>8317</v>
      </c>
      <c r="T3718" t="s">
        <v>8318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13" t="s">
        <v>8225</v>
      </c>
      <c r="E3719">
        <v>4000</v>
      </c>
      <c r="F3719">
        <v>4030</v>
      </c>
      <c r="G3719" t="s">
        <v>8219</v>
      </c>
      <c r="H3719">
        <v>1431204449</v>
      </c>
      <c r="I3719" s="9">
        <f t="shared" si="232"/>
        <v>42133.866307870368</v>
      </c>
      <c r="J3719">
        <v>1428526049</v>
      </c>
      <c r="K3719" s="9">
        <f t="shared" si="233"/>
        <v>42102.866307870368</v>
      </c>
      <c r="L3719" t="b">
        <v>0</v>
      </c>
      <c r="M3719">
        <v>13</v>
      </c>
      <c r="N3719" t="b">
        <v>1</v>
      </c>
      <c r="O3719" t="s">
        <v>8271</v>
      </c>
      <c r="P3719" s="5">
        <f t="shared" si="234"/>
        <v>100.75</v>
      </c>
      <c r="Q3719" s="13" t="s">
        <v>8247</v>
      </c>
      <c r="R3719" s="15">
        <f t="shared" si="235"/>
        <v>310</v>
      </c>
      <c r="S3719" t="s">
        <v>8317</v>
      </c>
      <c r="T3719" t="s">
        <v>8318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13" t="s">
        <v>8225</v>
      </c>
      <c r="E3720">
        <v>500</v>
      </c>
      <c r="F3720">
        <v>1197</v>
      </c>
      <c r="G3720" t="s">
        <v>8219</v>
      </c>
      <c r="H3720">
        <v>1425057075</v>
      </c>
      <c r="I3720" s="9">
        <f t="shared" si="232"/>
        <v>42062.716145833328</v>
      </c>
      <c r="J3720">
        <v>1422465075</v>
      </c>
      <c r="K3720" s="9">
        <f t="shared" si="233"/>
        <v>42032.716145833328</v>
      </c>
      <c r="L3720" t="b">
        <v>0</v>
      </c>
      <c r="M3720">
        <v>46</v>
      </c>
      <c r="N3720" t="b">
        <v>1</v>
      </c>
      <c r="O3720" t="s">
        <v>8271</v>
      </c>
      <c r="P3720" s="5">
        <f t="shared" si="234"/>
        <v>239.4</v>
      </c>
      <c r="Q3720" s="13" t="s">
        <v>8247</v>
      </c>
      <c r="R3720" s="15">
        <f t="shared" si="235"/>
        <v>26.021739130434781</v>
      </c>
      <c r="S3720" t="s">
        <v>8317</v>
      </c>
      <c r="T3720" t="s">
        <v>8318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13" t="s">
        <v>8225</v>
      </c>
      <c r="E3721">
        <v>200</v>
      </c>
      <c r="F3721">
        <v>420</v>
      </c>
      <c r="G3721" t="s">
        <v>8219</v>
      </c>
      <c r="H3721">
        <v>1434994266</v>
      </c>
      <c r="I3721" s="9">
        <f t="shared" si="232"/>
        <v>42177.729930555557</v>
      </c>
      <c r="J3721">
        <v>1432402266</v>
      </c>
      <c r="K3721" s="9">
        <f t="shared" si="233"/>
        <v>42147.729930555557</v>
      </c>
      <c r="L3721" t="b">
        <v>0</v>
      </c>
      <c r="M3721">
        <v>4</v>
      </c>
      <c r="N3721" t="b">
        <v>1</v>
      </c>
      <c r="O3721" t="s">
        <v>8271</v>
      </c>
      <c r="P3721" s="5">
        <f t="shared" si="234"/>
        <v>210</v>
      </c>
      <c r="Q3721" s="13" t="s">
        <v>8247</v>
      </c>
      <c r="R3721" s="15">
        <f t="shared" si="235"/>
        <v>105</v>
      </c>
      <c r="S3721" t="s">
        <v>8317</v>
      </c>
      <c r="T3721" t="s">
        <v>8318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13" t="s">
        <v>8224</v>
      </c>
      <c r="E3722">
        <v>3300</v>
      </c>
      <c r="F3722">
        <v>3449</v>
      </c>
      <c r="G3722" t="s">
        <v>8219</v>
      </c>
      <c r="H3722">
        <v>1435881006</v>
      </c>
      <c r="I3722" s="9">
        <f t="shared" si="232"/>
        <v>42187.993125000001</v>
      </c>
      <c r="J3722">
        <v>1433980206</v>
      </c>
      <c r="K3722" s="9">
        <f t="shared" si="233"/>
        <v>42165.993125000001</v>
      </c>
      <c r="L3722" t="b">
        <v>0</v>
      </c>
      <c r="M3722">
        <v>40</v>
      </c>
      <c r="N3722" t="b">
        <v>1</v>
      </c>
      <c r="O3722" t="s">
        <v>8271</v>
      </c>
      <c r="P3722" s="5">
        <f t="shared" si="234"/>
        <v>104.51515151515152</v>
      </c>
      <c r="Q3722" s="13" t="s">
        <v>8246</v>
      </c>
      <c r="R3722" s="15">
        <f t="shared" si="235"/>
        <v>86.224999999999994</v>
      </c>
      <c r="S3722" t="s">
        <v>8317</v>
      </c>
      <c r="T3722" t="s">
        <v>8318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13" t="s">
        <v>8224</v>
      </c>
      <c r="E3723">
        <v>5000</v>
      </c>
      <c r="F3723">
        <v>5040</v>
      </c>
      <c r="G3723" t="s">
        <v>8219</v>
      </c>
      <c r="H3723">
        <v>1415230084</v>
      </c>
      <c r="I3723" s="9">
        <f t="shared" si="232"/>
        <v>41948.977824074071</v>
      </c>
      <c r="J3723">
        <v>1413412084</v>
      </c>
      <c r="K3723" s="9">
        <f t="shared" si="233"/>
        <v>41927.936157407406</v>
      </c>
      <c r="L3723" t="b">
        <v>0</v>
      </c>
      <c r="M3723">
        <v>44</v>
      </c>
      <c r="N3723" t="b">
        <v>1</v>
      </c>
      <c r="O3723" t="s">
        <v>8271</v>
      </c>
      <c r="P3723" s="5">
        <f t="shared" si="234"/>
        <v>100.8</v>
      </c>
      <c r="Q3723" s="13" t="s">
        <v>8246</v>
      </c>
      <c r="R3723" s="15">
        <f t="shared" si="235"/>
        <v>114.54545454545455</v>
      </c>
      <c r="S3723" t="s">
        <v>8317</v>
      </c>
      <c r="T3723" t="s">
        <v>8318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13" t="s">
        <v>8229</v>
      </c>
      <c r="E3724">
        <v>1500</v>
      </c>
      <c r="F3724">
        <v>1668</v>
      </c>
      <c r="G3724" t="s">
        <v>8219</v>
      </c>
      <c r="H3724">
        <v>1455231540</v>
      </c>
      <c r="I3724" s="9">
        <f t="shared" si="232"/>
        <v>42411.957638888889</v>
      </c>
      <c r="J3724">
        <v>1452614847</v>
      </c>
      <c r="K3724" s="9">
        <f t="shared" si="233"/>
        <v>42381.671840277777</v>
      </c>
      <c r="L3724" t="b">
        <v>0</v>
      </c>
      <c r="M3724">
        <v>35</v>
      </c>
      <c r="N3724" t="b">
        <v>1</v>
      </c>
      <c r="O3724" t="s">
        <v>8271</v>
      </c>
      <c r="P3724" s="5">
        <f t="shared" si="234"/>
        <v>111.20000000000002</v>
      </c>
      <c r="Q3724" s="13" t="s">
        <v>8251</v>
      </c>
      <c r="R3724" s="15">
        <f t="shared" si="235"/>
        <v>47.657142857142858</v>
      </c>
      <c r="S3724" t="s">
        <v>8317</v>
      </c>
      <c r="T3724" t="s">
        <v>8318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13" t="s">
        <v>8225</v>
      </c>
      <c r="E3725">
        <v>4500</v>
      </c>
      <c r="F3725">
        <v>4592</v>
      </c>
      <c r="G3725" t="s">
        <v>8219</v>
      </c>
      <c r="H3725">
        <v>1417374262</v>
      </c>
      <c r="I3725" s="9">
        <f t="shared" si="232"/>
        <v>41973.794699074075</v>
      </c>
      <c r="J3725">
        <v>1414778662</v>
      </c>
      <c r="K3725" s="9">
        <f t="shared" si="233"/>
        <v>41943.753032407411</v>
      </c>
      <c r="L3725" t="b">
        <v>0</v>
      </c>
      <c r="M3725">
        <v>63</v>
      </c>
      <c r="N3725" t="b">
        <v>1</v>
      </c>
      <c r="O3725" t="s">
        <v>8271</v>
      </c>
      <c r="P3725" s="5">
        <f t="shared" si="234"/>
        <v>102.04444444444445</v>
      </c>
      <c r="Q3725" s="13" t="s">
        <v>8247</v>
      </c>
      <c r="R3725" s="15">
        <f t="shared" si="235"/>
        <v>72.888888888888886</v>
      </c>
      <c r="S3725" t="s">
        <v>8317</v>
      </c>
      <c r="T3725" t="s">
        <v>8318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13" t="s">
        <v>8225</v>
      </c>
      <c r="E3726">
        <v>4300</v>
      </c>
      <c r="F3726">
        <v>4409.55</v>
      </c>
      <c r="G3726" t="s">
        <v>8219</v>
      </c>
      <c r="H3726">
        <v>1462402800</v>
      </c>
      <c r="I3726" s="9">
        <f t="shared" si="232"/>
        <v>42494.958333333328</v>
      </c>
      <c r="J3726">
        <v>1459856860</v>
      </c>
      <c r="K3726" s="9">
        <f t="shared" si="233"/>
        <v>42465.491435185191</v>
      </c>
      <c r="L3726" t="b">
        <v>0</v>
      </c>
      <c r="M3726">
        <v>89</v>
      </c>
      <c r="N3726" t="b">
        <v>1</v>
      </c>
      <c r="O3726" t="s">
        <v>8271</v>
      </c>
      <c r="P3726" s="5">
        <f t="shared" si="234"/>
        <v>102.54767441860466</v>
      </c>
      <c r="Q3726" s="13" t="s">
        <v>8247</v>
      </c>
      <c r="R3726" s="15">
        <f t="shared" si="235"/>
        <v>49.545505617977533</v>
      </c>
      <c r="S3726" t="s">
        <v>8317</v>
      </c>
      <c r="T3726" t="s">
        <v>8318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13" t="s">
        <v>8225</v>
      </c>
      <c r="E3727">
        <v>300</v>
      </c>
      <c r="F3727">
        <v>381</v>
      </c>
      <c r="G3727" t="s">
        <v>8219</v>
      </c>
      <c r="H3727">
        <v>1455831000</v>
      </c>
      <c r="I3727" s="9">
        <f t="shared" si="232"/>
        <v>42418.895833333328</v>
      </c>
      <c r="J3727">
        <v>1454366467</v>
      </c>
      <c r="K3727" s="9">
        <f t="shared" si="233"/>
        <v>42401.945219907408</v>
      </c>
      <c r="L3727" t="b">
        <v>0</v>
      </c>
      <c r="M3727">
        <v>15</v>
      </c>
      <c r="N3727" t="b">
        <v>1</v>
      </c>
      <c r="O3727" t="s">
        <v>8271</v>
      </c>
      <c r="P3727" s="5">
        <f t="shared" si="234"/>
        <v>127</v>
      </c>
      <c r="Q3727" s="13" t="s">
        <v>8247</v>
      </c>
      <c r="R3727" s="15">
        <f t="shared" si="235"/>
        <v>25.4</v>
      </c>
      <c r="S3727" t="s">
        <v>8317</v>
      </c>
      <c r="T3727" t="s">
        <v>8318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13" t="s">
        <v>8224</v>
      </c>
      <c r="E3728">
        <v>850</v>
      </c>
      <c r="F3728">
        <v>2879</v>
      </c>
      <c r="G3728" t="s">
        <v>8219</v>
      </c>
      <c r="H3728">
        <v>1461963600</v>
      </c>
      <c r="I3728" s="9">
        <f t="shared" si="232"/>
        <v>42489.875</v>
      </c>
      <c r="J3728">
        <v>1459567371</v>
      </c>
      <c r="K3728" s="9">
        <f t="shared" si="233"/>
        <v>42462.140868055561</v>
      </c>
      <c r="L3728" t="b">
        <v>0</v>
      </c>
      <c r="M3728">
        <v>46</v>
      </c>
      <c r="N3728" t="b">
        <v>1</v>
      </c>
      <c r="O3728" t="s">
        <v>8271</v>
      </c>
      <c r="P3728" s="5">
        <f t="shared" si="234"/>
        <v>338.70588235294122</v>
      </c>
      <c r="Q3728" s="13" t="s">
        <v>8246</v>
      </c>
      <c r="R3728" s="15">
        <f t="shared" si="235"/>
        <v>62.586956521739133</v>
      </c>
      <c r="S3728" t="s">
        <v>8317</v>
      </c>
      <c r="T3728" t="s">
        <v>8318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13" t="s">
        <v>8224</v>
      </c>
      <c r="E3729">
        <v>2000</v>
      </c>
      <c r="F3729">
        <v>2015</v>
      </c>
      <c r="G3729" t="s">
        <v>8219</v>
      </c>
      <c r="H3729">
        <v>1476939300</v>
      </c>
      <c r="I3729" s="9">
        <f t="shared" si="232"/>
        <v>42663.204861111109</v>
      </c>
      <c r="J3729">
        <v>1474273294</v>
      </c>
      <c r="K3729" s="9">
        <f t="shared" si="233"/>
        <v>42632.348310185189</v>
      </c>
      <c r="L3729" t="b">
        <v>0</v>
      </c>
      <c r="M3729">
        <v>33</v>
      </c>
      <c r="N3729" t="b">
        <v>1</v>
      </c>
      <c r="O3729" t="s">
        <v>8271</v>
      </c>
      <c r="P3729" s="5">
        <f t="shared" si="234"/>
        <v>100.75</v>
      </c>
      <c r="Q3729" s="13" t="s">
        <v>8246</v>
      </c>
      <c r="R3729" s="15">
        <f t="shared" si="235"/>
        <v>61.060606060606062</v>
      </c>
      <c r="S3729" t="s">
        <v>8317</v>
      </c>
      <c r="T3729" t="s">
        <v>8318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13" t="s">
        <v>8224</v>
      </c>
      <c r="E3730">
        <v>20000</v>
      </c>
      <c r="F3730">
        <v>1862</v>
      </c>
      <c r="G3730" t="s">
        <v>8221</v>
      </c>
      <c r="H3730">
        <v>1439957176</v>
      </c>
      <c r="I3730" s="9">
        <f t="shared" si="232"/>
        <v>42235.171018518522</v>
      </c>
      <c r="J3730">
        <v>1437365176</v>
      </c>
      <c r="K3730" s="9">
        <f t="shared" si="233"/>
        <v>42205.171018518522</v>
      </c>
      <c r="L3730" t="b">
        <v>0</v>
      </c>
      <c r="M3730">
        <v>31</v>
      </c>
      <c r="N3730" t="b">
        <v>0</v>
      </c>
      <c r="O3730" t="s">
        <v>8271</v>
      </c>
      <c r="P3730" s="5">
        <f t="shared" si="234"/>
        <v>9.31</v>
      </c>
      <c r="Q3730" s="13" t="s">
        <v>8246</v>
      </c>
      <c r="R3730" s="15">
        <f t="shared" si="235"/>
        <v>60.064516129032256</v>
      </c>
      <c r="S3730" t="s">
        <v>8317</v>
      </c>
      <c r="T3730" t="s">
        <v>8318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13" t="s">
        <v>8224</v>
      </c>
      <c r="E3731">
        <v>5000</v>
      </c>
      <c r="F3731">
        <v>362</v>
      </c>
      <c r="G3731" t="s">
        <v>8221</v>
      </c>
      <c r="H3731">
        <v>1427082912</v>
      </c>
      <c r="I3731" s="9">
        <f t="shared" si="232"/>
        <v>42086.16333333333</v>
      </c>
      <c r="J3731">
        <v>1423198512</v>
      </c>
      <c r="K3731" s="9">
        <f t="shared" si="233"/>
        <v>42041.205000000002</v>
      </c>
      <c r="L3731" t="b">
        <v>0</v>
      </c>
      <c r="M3731">
        <v>5</v>
      </c>
      <c r="N3731" t="b">
        <v>0</v>
      </c>
      <c r="O3731" t="s">
        <v>8271</v>
      </c>
      <c r="P3731" s="5">
        <f t="shared" si="234"/>
        <v>7.24</v>
      </c>
      <c r="Q3731" s="13" t="s">
        <v>8246</v>
      </c>
      <c r="R3731" s="15">
        <f t="shared" si="235"/>
        <v>72.400000000000006</v>
      </c>
      <c r="S3731" t="s">
        <v>8317</v>
      </c>
      <c r="T3731" t="s">
        <v>8318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13" t="s">
        <v>8224</v>
      </c>
      <c r="E3732">
        <v>1000</v>
      </c>
      <c r="F3732">
        <v>100</v>
      </c>
      <c r="G3732" t="s">
        <v>8221</v>
      </c>
      <c r="H3732">
        <v>1439828159</v>
      </c>
      <c r="I3732" s="9">
        <f t="shared" si="232"/>
        <v>42233.677766203706</v>
      </c>
      <c r="J3732">
        <v>1437236159</v>
      </c>
      <c r="K3732" s="9">
        <f t="shared" si="233"/>
        <v>42203.677766203706</v>
      </c>
      <c r="L3732" t="b">
        <v>0</v>
      </c>
      <c r="M3732">
        <v>1</v>
      </c>
      <c r="N3732" t="b">
        <v>0</v>
      </c>
      <c r="O3732" t="s">
        <v>8271</v>
      </c>
      <c r="P3732" s="5">
        <f t="shared" si="234"/>
        <v>10</v>
      </c>
      <c r="Q3732" s="13" t="s">
        <v>8246</v>
      </c>
      <c r="R3732" s="15">
        <f t="shared" si="235"/>
        <v>100</v>
      </c>
      <c r="S3732" t="s">
        <v>8317</v>
      </c>
      <c r="T3732" t="s">
        <v>8318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13" t="s">
        <v>8224</v>
      </c>
      <c r="E3733">
        <v>5500</v>
      </c>
      <c r="F3733">
        <v>620</v>
      </c>
      <c r="G3733" t="s">
        <v>8221</v>
      </c>
      <c r="H3733">
        <v>1420860180</v>
      </c>
      <c r="I3733" s="9">
        <f t="shared" si="232"/>
        <v>42014.140972222223</v>
      </c>
      <c r="J3733">
        <v>1418234646</v>
      </c>
      <c r="K3733" s="9">
        <f t="shared" si="233"/>
        <v>41983.752847222218</v>
      </c>
      <c r="L3733" t="b">
        <v>0</v>
      </c>
      <c r="M3733">
        <v>12</v>
      </c>
      <c r="N3733" t="b">
        <v>0</v>
      </c>
      <c r="O3733" t="s">
        <v>8271</v>
      </c>
      <c r="P3733" s="5">
        <f t="shared" si="234"/>
        <v>11.272727272727273</v>
      </c>
      <c r="Q3733" s="13" t="s">
        <v>8246</v>
      </c>
      <c r="R3733" s="15">
        <f t="shared" si="235"/>
        <v>51.666666666666664</v>
      </c>
      <c r="S3733" t="s">
        <v>8317</v>
      </c>
      <c r="T3733" t="s">
        <v>8318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13" t="s">
        <v>8233</v>
      </c>
      <c r="E3734">
        <v>850</v>
      </c>
      <c r="F3734">
        <v>131</v>
      </c>
      <c r="G3734" t="s">
        <v>8221</v>
      </c>
      <c r="H3734">
        <v>1422100800</v>
      </c>
      <c r="I3734" s="9">
        <f t="shared" si="232"/>
        <v>42028.5</v>
      </c>
      <c r="J3734">
        <v>1416932133</v>
      </c>
      <c r="K3734" s="9">
        <f t="shared" si="233"/>
        <v>41968.677465277782</v>
      </c>
      <c r="L3734" t="b">
        <v>0</v>
      </c>
      <c r="M3734">
        <v>4</v>
      </c>
      <c r="N3734" t="b">
        <v>0</v>
      </c>
      <c r="O3734" t="s">
        <v>8271</v>
      </c>
      <c r="P3734" s="5">
        <f t="shared" si="234"/>
        <v>15.411764705882353</v>
      </c>
      <c r="Q3734" s="13" t="s">
        <v>8249</v>
      </c>
      <c r="R3734" s="15">
        <f t="shared" si="235"/>
        <v>32.75</v>
      </c>
      <c r="S3734" t="s">
        <v>8317</v>
      </c>
      <c r="T3734" t="s">
        <v>8318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13" t="s">
        <v>8224</v>
      </c>
      <c r="E3735">
        <v>1500</v>
      </c>
      <c r="F3735">
        <v>0</v>
      </c>
      <c r="G3735" t="s">
        <v>8221</v>
      </c>
      <c r="H3735">
        <v>1429396200</v>
      </c>
      <c r="I3735" s="9">
        <f t="shared" si="232"/>
        <v>42112.9375</v>
      </c>
      <c r="J3735">
        <v>1428539708</v>
      </c>
      <c r="K3735" s="9">
        <f t="shared" si="233"/>
        <v>42103.024398148147</v>
      </c>
      <c r="L3735" t="b">
        <v>0</v>
      </c>
      <c r="M3735">
        <v>0</v>
      </c>
      <c r="N3735" t="b">
        <v>0</v>
      </c>
      <c r="O3735" t="s">
        <v>8271</v>
      </c>
      <c r="P3735" s="5">
        <f t="shared" si="234"/>
        <v>0</v>
      </c>
      <c r="Q3735" s="13" t="s">
        <v>8246</v>
      </c>
      <c r="R3735" s="15" t="str">
        <f t="shared" si="235"/>
        <v>0</v>
      </c>
      <c r="S3735" t="s">
        <v>8317</v>
      </c>
      <c r="T3735" t="s">
        <v>8318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13" t="s">
        <v>8224</v>
      </c>
      <c r="E3736">
        <v>1500</v>
      </c>
      <c r="F3736">
        <v>427</v>
      </c>
      <c r="G3736" t="s">
        <v>8221</v>
      </c>
      <c r="H3736">
        <v>1432589896</v>
      </c>
      <c r="I3736" s="9">
        <f t="shared" si="232"/>
        <v>42149.901574074072</v>
      </c>
      <c r="J3736">
        <v>1427405896</v>
      </c>
      <c r="K3736" s="9">
        <f t="shared" si="233"/>
        <v>42089.901574074072</v>
      </c>
      <c r="L3736" t="b">
        <v>0</v>
      </c>
      <c r="M3736">
        <v>7</v>
      </c>
      <c r="N3736" t="b">
        <v>0</v>
      </c>
      <c r="O3736" t="s">
        <v>8271</v>
      </c>
      <c r="P3736" s="5">
        <f t="shared" si="234"/>
        <v>28.466666666666669</v>
      </c>
      <c r="Q3736" s="13" t="s">
        <v>8246</v>
      </c>
      <c r="R3736" s="15">
        <f t="shared" si="235"/>
        <v>61</v>
      </c>
      <c r="S3736" t="s">
        <v>8317</v>
      </c>
      <c r="T3736" t="s">
        <v>8318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13" t="s">
        <v>8225</v>
      </c>
      <c r="E3737">
        <v>150</v>
      </c>
      <c r="F3737">
        <v>20</v>
      </c>
      <c r="G3737" t="s">
        <v>8221</v>
      </c>
      <c r="H3737">
        <v>1432831089</v>
      </c>
      <c r="I3737" s="9">
        <f t="shared" si="232"/>
        <v>42152.693159722221</v>
      </c>
      <c r="J3737">
        <v>1430239089</v>
      </c>
      <c r="K3737" s="9">
        <f t="shared" si="233"/>
        <v>42122.693159722221</v>
      </c>
      <c r="L3737" t="b">
        <v>0</v>
      </c>
      <c r="M3737">
        <v>2</v>
      </c>
      <c r="N3737" t="b">
        <v>0</v>
      </c>
      <c r="O3737" t="s">
        <v>8271</v>
      </c>
      <c r="P3737" s="5">
        <f t="shared" si="234"/>
        <v>13.333333333333334</v>
      </c>
      <c r="Q3737" s="13" t="s">
        <v>8247</v>
      </c>
      <c r="R3737" s="15">
        <f t="shared" si="235"/>
        <v>10</v>
      </c>
      <c r="S3737" t="s">
        <v>8317</v>
      </c>
      <c r="T3737" t="s">
        <v>8318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13" t="s">
        <v>8225</v>
      </c>
      <c r="E3738">
        <v>1500</v>
      </c>
      <c r="F3738">
        <v>10</v>
      </c>
      <c r="G3738" t="s">
        <v>8221</v>
      </c>
      <c r="H3738">
        <v>1427133600</v>
      </c>
      <c r="I3738" s="9">
        <f t="shared" si="232"/>
        <v>42086.75</v>
      </c>
      <c r="J3738">
        <v>1423847093</v>
      </c>
      <c r="K3738" s="9">
        <f t="shared" si="233"/>
        <v>42048.711724537032</v>
      </c>
      <c r="L3738" t="b">
        <v>0</v>
      </c>
      <c r="M3738">
        <v>1</v>
      </c>
      <c r="N3738" t="b">
        <v>0</v>
      </c>
      <c r="O3738" t="s">
        <v>8271</v>
      </c>
      <c r="P3738" s="5">
        <f t="shared" si="234"/>
        <v>0.66666666666666674</v>
      </c>
      <c r="Q3738" s="13" t="s">
        <v>8247</v>
      </c>
      <c r="R3738" s="15">
        <f t="shared" si="235"/>
        <v>10</v>
      </c>
      <c r="S3738" t="s">
        <v>8317</v>
      </c>
      <c r="T3738" t="s">
        <v>8318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13" t="s">
        <v>8224</v>
      </c>
      <c r="E3739">
        <v>700</v>
      </c>
      <c r="F3739">
        <v>150</v>
      </c>
      <c r="G3739" t="s">
        <v>8221</v>
      </c>
      <c r="H3739">
        <v>1447311540</v>
      </c>
      <c r="I3739" s="9">
        <f t="shared" si="232"/>
        <v>42320.290972222225</v>
      </c>
      <c r="J3739">
        <v>1445358903</v>
      </c>
      <c r="K3739" s="9">
        <f t="shared" si="233"/>
        <v>42297.691006944442</v>
      </c>
      <c r="L3739" t="b">
        <v>0</v>
      </c>
      <c r="M3739">
        <v>4</v>
      </c>
      <c r="N3739" t="b">
        <v>0</v>
      </c>
      <c r="O3739" t="s">
        <v>8271</v>
      </c>
      <c r="P3739" s="5">
        <f t="shared" si="234"/>
        <v>21.428571428571427</v>
      </c>
      <c r="Q3739" s="13" t="s">
        <v>8246</v>
      </c>
      <c r="R3739" s="15">
        <f t="shared" si="235"/>
        <v>37.5</v>
      </c>
      <c r="S3739" t="s">
        <v>8317</v>
      </c>
      <c r="T3739" t="s">
        <v>8318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13" t="s">
        <v>8225</v>
      </c>
      <c r="E3740">
        <v>1500</v>
      </c>
      <c r="F3740">
        <v>270</v>
      </c>
      <c r="G3740" t="s">
        <v>8221</v>
      </c>
      <c r="H3740">
        <v>1405461600</v>
      </c>
      <c r="I3740" s="9">
        <f t="shared" si="232"/>
        <v>41835.916666666664</v>
      </c>
      <c r="J3740">
        <v>1403562705</v>
      </c>
      <c r="K3740" s="9">
        <f t="shared" si="233"/>
        <v>41813.938715277778</v>
      </c>
      <c r="L3740" t="b">
        <v>0</v>
      </c>
      <c r="M3740">
        <v>6</v>
      </c>
      <c r="N3740" t="b">
        <v>0</v>
      </c>
      <c r="O3740" t="s">
        <v>8271</v>
      </c>
      <c r="P3740" s="5">
        <f t="shared" si="234"/>
        <v>18</v>
      </c>
      <c r="Q3740" s="13" t="s">
        <v>8247</v>
      </c>
      <c r="R3740" s="15">
        <f t="shared" si="235"/>
        <v>45</v>
      </c>
      <c r="S3740" t="s">
        <v>8317</v>
      </c>
      <c r="T3740" t="s">
        <v>8318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13" t="s">
        <v>8225</v>
      </c>
      <c r="E3741">
        <v>4000</v>
      </c>
      <c r="F3741">
        <v>805</v>
      </c>
      <c r="G3741" t="s">
        <v>8221</v>
      </c>
      <c r="H3741">
        <v>1468752468</v>
      </c>
      <c r="I3741" s="9">
        <f t="shared" si="232"/>
        <v>42568.449861111112</v>
      </c>
      <c r="J3741">
        <v>1467024468</v>
      </c>
      <c r="K3741" s="9">
        <f t="shared" si="233"/>
        <v>42548.449861111112</v>
      </c>
      <c r="L3741" t="b">
        <v>0</v>
      </c>
      <c r="M3741">
        <v>8</v>
      </c>
      <c r="N3741" t="b">
        <v>0</v>
      </c>
      <c r="O3741" t="s">
        <v>8271</v>
      </c>
      <c r="P3741" s="5">
        <f t="shared" si="234"/>
        <v>20.125</v>
      </c>
      <c r="Q3741" s="13" t="s">
        <v>8247</v>
      </c>
      <c r="R3741" s="15">
        <f t="shared" si="235"/>
        <v>100.625</v>
      </c>
      <c r="S3741" t="s">
        <v>8317</v>
      </c>
      <c r="T3741" t="s">
        <v>8318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13" t="s">
        <v>8224</v>
      </c>
      <c r="E3742">
        <v>2000</v>
      </c>
      <c r="F3742">
        <v>358</v>
      </c>
      <c r="G3742" t="s">
        <v>8221</v>
      </c>
      <c r="H3742">
        <v>1407808438</v>
      </c>
      <c r="I3742" s="9">
        <f t="shared" si="232"/>
        <v>41863.079143518517</v>
      </c>
      <c r="J3742">
        <v>1405217355</v>
      </c>
      <c r="K3742" s="9">
        <f t="shared" si="233"/>
        <v>41833.089756944442</v>
      </c>
      <c r="L3742" t="b">
        <v>0</v>
      </c>
      <c r="M3742">
        <v>14</v>
      </c>
      <c r="N3742" t="b">
        <v>0</v>
      </c>
      <c r="O3742" t="s">
        <v>8271</v>
      </c>
      <c r="P3742" s="5">
        <f t="shared" si="234"/>
        <v>17.899999999999999</v>
      </c>
      <c r="Q3742" s="13" t="s">
        <v>8246</v>
      </c>
      <c r="R3742" s="15">
        <f t="shared" si="235"/>
        <v>25.571428571428573</v>
      </c>
      <c r="S3742" t="s">
        <v>8317</v>
      </c>
      <c r="T3742" t="s">
        <v>8318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13" t="s">
        <v>8224</v>
      </c>
      <c r="E3743">
        <v>20000</v>
      </c>
      <c r="F3743">
        <v>0</v>
      </c>
      <c r="G3743" t="s">
        <v>8221</v>
      </c>
      <c r="H3743">
        <v>1450389950</v>
      </c>
      <c r="I3743" s="9">
        <f t="shared" si="232"/>
        <v>42355.920717592591</v>
      </c>
      <c r="J3743">
        <v>1447797950</v>
      </c>
      <c r="K3743" s="9">
        <f t="shared" si="233"/>
        <v>42325.920717592591</v>
      </c>
      <c r="L3743" t="b">
        <v>0</v>
      </c>
      <c r="M3743">
        <v>0</v>
      </c>
      <c r="N3743" t="b">
        <v>0</v>
      </c>
      <c r="O3743" t="s">
        <v>8271</v>
      </c>
      <c r="P3743" s="5">
        <f t="shared" si="234"/>
        <v>0</v>
      </c>
      <c r="Q3743" s="13" t="s">
        <v>8246</v>
      </c>
      <c r="R3743" s="15" t="str">
        <f t="shared" si="235"/>
        <v>0</v>
      </c>
      <c r="S3743" t="s">
        <v>8317</v>
      </c>
      <c r="T3743" t="s">
        <v>8318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13" t="s">
        <v>8224</v>
      </c>
      <c r="E3744">
        <v>5000</v>
      </c>
      <c r="F3744">
        <v>100</v>
      </c>
      <c r="G3744" t="s">
        <v>8221</v>
      </c>
      <c r="H3744">
        <v>1409980144</v>
      </c>
      <c r="I3744" s="9">
        <f t="shared" si="232"/>
        <v>41888.214629629627</v>
      </c>
      <c r="J3744">
        <v>1407388144</v>
      </c>
      <c r="K3744" s="9">
        <f t="shared" si="233"/>
        <v>41858.214629629627</v>
      </c>
      <c r="L3744" t="b">
        <v>0</v>
      </c>
      <c r="M3744">
        <v>4</v>
      </c>
      <c r="N3744" t="b">
        <v>0</v>
      </c>
      <c r="O3744" t="s">
        <v>8271</v>
      </c>
      <c r="P3744" s="5">
        <f t="shared" si="234"/>
        <v>2</v>
      </c>
      <c r="Q3744" s="13" t="s">
        <v>8246</v>
      </c>
      <c r="R3744" s="15">
        <f t="shared" si="235"/>
        <v>25</v>
      </c>
      <c r="S3744" t="s">
        <v>8317</v>
      </c>
      <c r="T3744" t="s">
        <v>8318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13" t="s">
        <v>8224</v>
      </c>
      <c r="E3745">
        <v>2200</v>
      </c>
      <c r="F3745">
        <v>0</v>
      </c>
      <c r="G3745" t="s">
        <v>8221</v>
      </c>
      <c r="H3745">
        <v>1404406964</v>
      </c>
      <c r="I3745" s="9">
        <f t="shared" si="232"/>
        <v>41823.710231481484</v>
      </c>
      <c r="J3745">
        <v>1401814964</v>
      </c>
      <c r="K3745" s="9">
        <f t="shared" si="233"/>
        <v>41793.710231481484</v>
      </c>
      <c r="L3745" t="b">
        <v>0</v>
      </c>
      <c r="M3745">
        <v>0</v>
      </c>
      <c r="N3745" t="b">
        <v>0</v>
      </c>
      <c r="O3745" t="s">
        <v>8271</v>
      </c>
      <c r="P3745" s="5">
        <f t="shared" si="234"/>
        <v>0</v>
      </c>
      <c r="Q3745" s="13" t="s">
        <v>8246</v>
      </c>
      <c r="R3745" s="15" t="str">
        <f t="shared" si="235"/>
        <v>0</v>
      </c>
      <c r="S3745" t="s">
        <v>8317</v>
      </c>
      <c r="T3745" t="s">
        <v>8318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13" t="s">
        <v>8224</v>
      </c>
      <c r="E3746">
        <v>1200</v>
      </c>
      <c r="F3746">
        <v>0</v>
      </c>
      <c r="G3746" t="s">
        <v>8221</v>
      </c>
      <c r="H3746">
        <v>1404532740</v>
      </c>
      <c r="I3746" s="9">
        <f t="shared" si="232"/>
        <v>41825.165972222225</v>
      </c>
      <c r="J3746">
        <v>1401823952</v>
      </c>
      <c r="K3746" s="9">
        <f t="shared" si="233"/>
        <v>41793.814259259263</v>
      </c>
      <c r="L3746" t="b">
        <v>0</v>
      </c>
      <c r="M3746">
        <v>0</v>
      </c>
      <c r="N3746" t="b">
        <v>0</v>
      </c>
      <c r="O3746" t="s">
        <v>8271</v>
      </c>
      <c r="P3746" s="5">
        <f t="shared" si="234"/>
        <v>0</v>
      </c>
      <c r="Q3746" s="13" t="s">
        <v>8246</v>
      </c>
      <c r="R3746" s="15" t="str">
        <f t="shared" si="235"/>
        <v>0</v>
      </c>
      <c r="S3746" t="s">
        <v>8317</v>
      </c>
      <c r="T3746" t="s">
        <v>8318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13" t="s">
        <v>8224</v>
      </c>
      <c r="E3747">
        <v>100</v>
      </c>
      <c r="F3747">
        <v>10</v>
      </c>
      <c r="G3747" t="s">
        <v>8221</v>
      </c>
      <c r="H3747">
        <v>1407689102</v>
      </c>
      <c r="I3747" s="9">
        <f t="shared" si="232"/>
        <v>41861.697939814818</v>
      </c>
      <c r="J3747">
        <v>1405097102</v>
      </c>
      <c r="K3747" s="9">
        <f t="shared" si="233"/>
        <v>41831.697939814818</v>
      </c>
      <c r="L3747" t="b">
        <v>0</v>
      </c>
      <c r="M3747">
        <v>1</v>
      </c>
      <c r="N3747" t="b">
        <v>0</v>
      </c>
      <c r="O3747" t="s">
        <v>8271</v>
      </c>
      <c r="P3747" s="5">
        <f t="shared" si="234"/>
        <v>10</v>
      </c>
      <c r="Q3747" s="13" t="s">
        <v>8246</v>
      </c>
      <c r="R3747" s="15">
        <f t="shared" si="235"/>
        <v>10</v>
      </c>
      <c r="S3747" t="s">
        <v>8317</v>
      </c>
      <c r="T3747" t="s">
        <v>8318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13" t="s">
        <v>8224</v>
      </c>
      <c r="E3748">
        <v>8500</v>
      </c>
      <c r="F3748">
        <v>202</v>
      </c>
      <c r="G3748" t="s">
        <v>8221</v>
      </c>
      <c r="H3748">
        <v>1475918439</v>
      </c>
      <c r="I3748" s="9">
        <f t="shared" si="232"/>
        <v>42651.389340277776</v>
      </c>
      <c r="J3748">
        <v>1473326439</v>
      </c>
      <c r="K3748" s="9">
        <f t="shared" si="233"/>
        <v>42621.389340277776</v>
      </c>
      <c r="L3748" t="b">
        <v>0</v>
      </c>
      <c r="M3748">
        <v>1</v>
      </c>
      <c r="N3748" t="b">
        <v>0</v>
      </c>
      <c r="O3748" t="s">
        <v>8271</v>
      </c>
      <c r="P3748" s="5">
        <f t="shared" si="234"/>
        <v>2.3764705882352941</v>
      </c>
      <c r="Q3748" s="13" t="s">
        <v>8246</v>
      </c>
      <c r="R3748" s="15">
        <f t="shared" si="235"/>
        <v>202</v>
      </c>
      <c r="S3748" t="s">
        <v>8317</v>
      </c>
      <c r="T3748" t="s">
        <v>8318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13" t="s">
        <v>8225</v>
      </c>
      <c r="E3749">
        <v>2500</v>
      </c>
      <c r="F3749">
        <v>25</v>
      </c>
      <c r="G3749" t="s">
        <v>8221</v>
      </c>
      <c r="H3749">
        <v>1436137140</v>
      </c>
      <c r="I3749" s="9">
        <f t="shared" si="232"/>
        <v>42190.957638888889</v>
      </c>
      <c r="J3749">
        <v>1433833896</v>
      </c>
      <c r="K3749" s="9">
        <f t="shared" si="233"/>
        <v>42164.299722222218</v>
      </c>
      <c r="L3749" t="b">
        <v>0</v>
      </c>
      <c r="M3749">
        <v>1</v>
      </c>
      <c r="N3749" t="b">
        <v>0</v>
      </c>
      <c r="O3749" t="s">
        <v>8271</v>
      </c>
      <c r="P3749" s="5">
        <f t="shared" si="234"/>
        <v>1</v>
      </c>
      <c r="Q3749" s="13" t="s">
        <v>8247</v>
      </c>
      <c r="R3749" s="15">
        <f t="shared" si="235"/>
        <v>25</v>
      </c>
      <c r="S3749" t="s">
        <v>8317</v>
      </c>
      <c r="T3749" t="s">
        <v>8318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13" t="s">
        <v>8224</v>
      </c>
      <c r="E3750">
        <v>5000</v>
      </c>
      <c r="F3750">
        <v>5176</v>
      </c>
      <c r="G3750" t="s">
        <v>8219</v>
      </c>
      <c r="H3750">
        <v>1455602340</v>
      </c>
      <c r="I3750" s="9">
        <f t="shared" si="232"/>
        <v>42416.249305555553</v>
      </c>
      <c r="J3750">
        <v>1453827436</v>
      </c>
      <c r="K3750" s="9">
        <f t="shared" si="233"/>
        <v>42395.706435185188</v>
      </c>
      <c r="L3750" t="b">
        <v>0</v>
      </c>
      <c r="M3750">
        <v>52</v>
      </c>
      <c r="N3750" t="b">
        <v>1</v>
      </c>
      <c r="O3750" t="s">
        <v>8305</v>
      </c>
      <c r="P3750" s="5">
        <f t="shared" si="234"/>
        <v>103.52</v>
      </c>
      <c r="Q3750" s="13" t="s">
        <v>8246</v>
      </c>
      <c r="R3750" s="15">
        <f t="shared" si="235"/>
        <v>99.538461538461533</v>
      </c>
      <c r="S3750" t="s">
        <v>8317</v>
      </c>
      <c r="T3750" t="s">
        <v>8359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13" t="s">
        <v>8224</v>
      </c>
      <c r="E3751">
        <v>500</v>
      </c>
      <c r="F3751">
        <v>525</v>
      </c>
      <c r="G3751" t="s">
        <v>8219</v>
      </c>
      <c r="H3751">
        <v>1461902340</v>
      </c>
      <c r="I3751" s="9">
        <f t="shared" si="232"/>
        <v>42489.165972222225</v>
      </c>
      <c r="J3751">
        <v>1459220588</v>
      </c>
      <c r="K3751" s="9">
        <f t="shared" si="233"/>
        <v>42458.127175925925</v>
      </c>
      <c r="L3751" t="b">
        <v>0</v>
      </c>
      <c r="M3751">
        <v>7</v>
      </c>
      <c r="N3751" t="b">
        <v>1</v>
      </c>
      <c r="O3751" t="s">
        <v>8305</v>
      </c>
      <c r="P3751" s="5">
        <f t="shared" si="234"/>
        <v>105</v>
      </c>
      <c r="Q3751" s="13" t="s">
        <v>8246</v>
      </c>
      <c r="R3751" s="15">
        <f t="shared" si="235"/>
        <v>75</v>
      </c>
      <c r="S3751" t="s">
        <v>8317</v>
      </c>
      <c r="T3751" t="s">
        <v>8359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13" t="s">
        <v>8224</v>
      </c>
      <c r="E3752">
        <v>6000</v>
      </c>
      <c r="F3752">
        <v>6027</v>
      </c>
      <c r="G3752" t="s">
        <v>8219</v>
      </c>
      <c r="H3752">
        <v>1423555140</v>
      </c>
      <c r="I3752" s="9">
        <f t="shared" si="232"/>
        <v>42045.332638888889</v>
      </c>
      <c r="J3752">
        <v>1421105608</v>
      </c>
      <c r="K3752" s="9">
        <f t="shared" si="233"/>
        <v>42016.981574074074</v>
      </c>
      <c r="L3752" t="b">
        <v>0</v>
      </c>
      <c r="M3752">
        <v>28</v>
      </c>
      <c r="N3752" t="b">
        <v>1</v>
      </c>
      <c r="O3752" t="s">
        <v>8305</v>
      </c>
      <c r="P3752" s="5">
        <f t="shared" si="234"/>
        <v>100.44999999999999</v>
      </c>
      <c r="Q3752" s="13" t="s">
        <v>8246</v>
      </c>
      <c r="R3752" s="15">
        <f t="shared" si="235"/>
        <v>215.25</v>
      </c>
      <c r="S3752" t="s">
        <v>8317</v>
      </c>
      <c r="T3752" t="s">
        <v>8359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13" t="s">
        <v>8224</v>
      </c>
      <c r="E3753">
        <v>1000</v>
      </c>
      <c r="F3753">
        <v>1326</v>
      </c>
      <c r="G3753" t="s">
        <v>8219</v>
      </c>
      <c r="H3753">
        <v>1459641073</v>
      </c>
      <c r="I3753" s="9">
        <f t="shared" si="232"/>
        <v>42462.993900462956</v>
      </c>
      <c r="J3753">
        <v>1454460673</v>
      </c>
      <c r="K3753" s="9">
        <f t="shared" si="233"/>
        <v>42403.035567129627</v>
      </c>
      <c r="L3753" t="b">
        <v>0</v>
      </c>
      <c r="M3753">
        <v>11</v>
      </c>
      <c r="N3753" t="b">
        <v>1</v>
      </c>
      <c r="O3753" t="s">
        <v>8305</v>
      </c>
      <c r="P3753" s="5">
        <f t="shared" si="234"/>
        <v>132.6</v>
      </c>
      <c r="Q3753" s="13" t="s">
        <v>8246</v>
      </c>
      <c r="R3753" s="15">
        <f t="shared" si="235"/>
        <v>120.54545454545455</v>
      </c>
      <c r="S3753" t="s">
        <v>8317</v>
      </c>
      <c r="T3753" t="s">
        <v>8359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13" t="s">
        <v>8225</v>
      </c>
      <c r="E3754">
        <v>500</v>
      </c>
      <c r="F3754">
        <v>565</v>
      </c>
      <c r="G3754" t="s">
        <v>8219</v>
      </c>
      <c r="H3754">
        <v>1476651600</v>
      </c>
      <c r="I3754" s="9">
        <f t="shared" si="232"/>
        <v>42659.875</v>
      </c>
      <c r="J3754">
        <v>1473189335</v>
      </c>
      <c r="K3754" s="9">
        <f t="shared" si="233"/>
        <v>42619.802488425921</v>
      </c>
      <c r="L3754" t="b">
        <v>0</v>
      </c>
      <c r="M3754">
        <v>15</v>
      </c>
      <c r="N3754" t="b">
        <v>1</v>
      </c>
      <c r="O3754" t="s">
        <v>8305</v>
      </c>
      <c r="P3754" s="5">
        <f t="shared" si="234"/>
        <v>112.99999999999999</v>
      </c>
      <c r="Q3754" s="13" t="s">
        <v>8247</v>
      </c>
      <c r="R3754" s="15">
        <f t="shared" si="235"/>
        <v>37.666666666666664</v>
      </c>
      <c r="S3754" t="s">
        <v>8317</v>
      </c>
      <c r="T3754" t="s">
        <v>8359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13" t="s">
        <v>8224</v>
      </c>
      <c r="E3755">
        <v>5000</v>
      </c>
      <c r="F3755">
        <v>5167</v>
      </c>
      <c r="G3755" t="s">
        <v>8219</v>
      </c>
      <c r="H3755">
        <v>1433289600</v>
      </c>
      <c r="I3755" s="9">
        <f t="shared" si="232"/>
        <v>42158</v>
      </c>
      <c r="J3755">
        <v>1430768800</v>
      </c>
      <c r="K3755" s="9">
        <f t="shared" si="233"/>
        <v>42128.824074074073</v>
      </c>
      <c r="L3755" t="b">
        <v>0</v>
      </c>
      <c r="M3755">
        <v>30</v>
      </c>
      <c r="N3755" t="b">
        <v>1</v>
      </c>
      <c r="O3755" t="s">
        <v>8305</v>
      </c>
      <c r="P3755" s="5">
        <f t="shared" si="234"/>
        <v>103.34</v>
      </c>
      <c r="Q3755" s="13" t="s">
        <v>8246</v>
      </c>
      <c r="R3755" s="15">
        <f t="shared" si="235"/>
        <v>172.23333333333332</v>
      </c>
      <c r="S3755" t="s">
        <v>8317</v>
      </c>
      <c r="T3755" t="s">
        <v>8359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13" t="s">
        <v>8224</v>
      </c>
      <c r="E3756">
        <v>2500</v>
      </c>
      <c r="F3756">
        <v>3000</v>
      </c>
      <c r="G3756" t="s">
        <v>8219</v>
      </c>
      <c r="H3756">
        <v>1406350740</v>
      </c>
      <c r="I3756" s="9">
        <f t="shared" si="232"/>
        <v>41846.207638888889</v>
      </c>
      <c r="J3756">
        <v>1403125737</v>
      </c>
      <c r="K3756" s="9">
        <f t="shared" si="233"/>
        <v>41808.881215277775</v>
      </c>
      <c r="L3756" t="b">
        <v>0</v>
      </c>
      <c r="M3756">
        <v>27</v>
      </c>
      <c r="N3756" t="b">
        <v>1</v>
      </c>
      <c r="O3756" t="s">
        <v>8305</v>
      </c>
      <c r="P3756" s="5">
        <f t="shared" si="234"/>
        <v>120</v>
      </c>
      <c r="Q3756" s="13" t="s">
        <v>8246</v>
      </c>
      <c r="R3756" s="15">
        <f t="shared" si="235"/>
        <v>111.11111111111111</v>
      </c>
      <c r="S3756" t="s">
        <v>8317</v>
      </c>
      <c r="T3756" t="s">
        <v>8359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13" t="s">
        <v>8225</v>
      </c>
      <c r="E3757">
        <v>550</v>
      </c>
      <c r="F3757">
        <v>713</v>
      </c>
      <c r="G3757" t="s">
        <v>8219</v>
      </c>
      <c r="H3757">
        <v>1460753307</v>
      </c>
      <c r="I3757" s="9">
        <f t="shared" si="232"/>
        <v>42475.866979166662</v>
      </c>
      <c r="J3757">
        <v>1458161307</v>
      </c>
      <c r="K3757" s="9">
        <f t="shared" si="233"/>
        <v>42445.866979166662</v>
      </c>
      <c r="L3757" t="b">
        <v>0</v>
      </c>
      <c r="M3757">
        <v>28</v>
      </c>
      <c r="N3757" t="b">
        <v>1</v>
      </c>
      <c r="O3757" t="s">
        <v>8305</v>
      </c>
      <c r="P3757" s="5">
        <f t="shared" si="234"/>
        <v>129.63636363636363</v>
      </c>
      <c r="Q3757" s="13" t="s">
        <v>8247</v>
      </c>
      <c r="R3757" s="15">
        <f t="shared" si="235"/>
        <v>25.464285714285715</v>
      </c>
      <c r="S3757" t="s">
        <v>8317</v>
      </c>
      <c r="T3757" t="s">
        <v>8359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13" t="s">
        <v>8224</v>
      </c>
      <c r="E3758">
        <v>4500</v>
      </c>
      <c r="F3758">
        <v>4550</v>
      </c>
      <c r="G3758" t="s">
        <v>8219</v>
      </c>
      <c r="H3758">
        <v>1402515198</v>
      </c>
      <c r="I3758" s="9">
        <f t="shared" si="232"/>
        <v>41801.814791666664</v>
      </c>
      <c r="J3758">
        <v>1399923198</v>
      </c>
      <c r="K3758" s="9">
        <f t="shared" si="233"/>
        <v>41771.814791666664</v>
      </c>
      <c r="L3758" t="b">
        <v>0</v>
      </c>
      <c r="M3758">
        <v>17</v>
      </c>
      <c r="N3758" t="b">
        <v>1</v>
      </c>
      <c r="O3758" t="s">
        <v>8305</v>
      </c>
      <c r="P3758" s="5">
        <f t="shared" si="234"/>
        <v>101.11111111111111</v>
      </c>
      <c r="Q3758" s="13" t="s">
        <v>8246</v>
      </c>
      <c r="R3758" s="15">
        <f t="shared" si="235"/>
        <v>267.64705882352939</v>
      </c>
      <c r="S3758" t="s">
        <v>8317</v>
      </c>
      <c r="T3758" t="s">
        <v>8359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13" t="s">
        <v>8224</v>
      </c>
      <c r="E3759">
        <v>3500</v>
      </c>
      <c r="F3759">
        <v>3798</v>
      </c>
      <c r="G3759" t="s">
        <v>8219</v>
      </c>
      <c r="H3759">
        <v>1417465515</v>
      </c>
      <c r="I3759" s="9">
        <f t="shared" si="232"/>
        <v>41974.850868055553</v>
      </c>
      <c r="J3759">
        <v>1415737515</v>
      </c>
      <c r="K3759" s="9">
        <f t="shared" si="233"/>
        <v>41954.850868055553</v>
      </c>
      <c r="L3759" t="b">
        <v>0</v>
      </c>
      <c r="M3759">
        <v>50</v>
      </c>
      <c r="N3759" t="b">
        <v>1</v>
      </c>
      <c r="O3759" t="s">
        <v>8305</v>
      </c>
      <c r="P3759" s="5">
        <f t="shared" si="234"/>
        <v>108.51428571428572</v>
      </c>
      <c r="Q3759" s="13" t="s">
        <v>8246</v>
      </c>
      <c r="R3759" s="15">
        <f t="shared" si="235"/>
        <v>75.959999999999994</v>
      </c>
      <c r="S3759" t="s">
        <v>8317</v>
      </c>
      <c r="T3759" t="s">
        <v>8359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13" t="s">
        <v>8224</v>
      </c>
      <c r="E3760">
        <v>1500</v>
      </c>
      <c r="F3760">
        <v>1535</v>
      </c>
      <c r="G3760" t="s">
        <v>8219</v>
      </c>
      <c r="H3760">
        <v>1400475600</v>
      </c>
      <c r="I3760" s="9">
        <f t="shared" si="232"/>
        <v>41778.208333333336</v>
      </c>
      <c r="J3760">
        <v>1397819938</v>
      </c>
      <c r="K3760" s="9">
        <f t="shared" si="233"/>
        <v>41747.471504629626</v>
      </c>
      <c r="L3760" t="b">
        <v>0</v>
      </c>
      <c r="M3760">
        <v>26</v>
      </c>
      <c r="N3760" t="b">
        <v>1</v>
      </c>
      <c r="O3760" t="s">
        <v>8305</v>
      </c>
      <c r="P3760" s="5">
        <f t="shared" si="234"/>
        <v>102.33333333333334</v>
      </c>
      <c r="Q3760" s="13" t="s">
        <v>8246</v>
      </c>
      <c r="R3760" s="15">
        <f t="shared" si="235"/>
        <v>59.03846153846154</v>
      </c>
      <c r="S3760" t="s">
        <v>8317</v>
      </c>
      <c r="T3760" t="s">
        <v>8359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13" t="s">
        <v>8224</v>
      </c>
      <c r="E3761">
        <v>4000</v>
      </c>
      <c r="F3761">
        <v>4409.7700000000004</v>
      </c>
      <c r="G3761" t="s">
        <v>8219</v>
      </c>
      <c r="H3761">
        <v>1440556553</v>
      </c>
      <c r="I3761" s="9">
        <f t="shared" si="232"/>
        <v>42242.108252314814</v>
      </c>
      <c r="J3761">
        <v>1435372553</v>
      </c>
      <c r="K3761" s="9">
        <f t="shared" si="233"/>
        <v>42182.108252314814</v>
      </c>
      <c r="L3761" t="b">
        <v>0</v>
      </c>
      <c r="M3761">
        <v>88</v>
      </c>
      <c r="N3761" t="b">
        <v>1</v>
      </c>
      <c r="O3761" t="s">
        <v>8305</v>
      </c>
      <c r="P3761" s="5">
        <f t="shared" si="234"/>
        <v>110.24425000000002</v>
      </c>
      <c r="Q3761" s="13" t="s">
        <v>8246</v>
      </c>
      <c r="R3761" s="15">
        <f t="shared" si="235"/>
        <v>50.111022727272733</v>
      </c>
      <c r="S3761" t="s">
        <v>8317</v>
      </c>
      <c r="T3761" t="s">
        <v>8359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13" t="s">
        <v>8224</v>
      </c>
      <c r="E3762">
        <v>5000</v>
      </c>
      <c r="F3762">
        <v>5050.7700000000004</v>
      </c>
      <c r="G3762" t="s">
        <v>8219</v>
      </c>
      <c r="H3762">
        <v>1399293386</v>
      </c>
      <c r="I3762" s="9">
        <f t="shared" si="232"/>
        <v>41764.525300925925</v>
      </c>
      <c r="J3762">
        <v>1397133386</v>
      </c>
      <c r="K3762" s="9">
        <f t="shared" si="233"/>
        <v>41739.525300925925</v>
      </c>
      <c r="L3762" t="b">
        <v>0</v>
      </c>
      <c r="M3762">
        <v>91</v>
      </c>
      <c r="N3762" t="b">
        <v>1</v>
      </c>
      <c r="O3762" t="s">
        <v>8305</v>
      </c>
      <c r="P3762" s="5">
        <f t="shared" si="234"/>
        <v>101.0154</v>
      </c>
      <c r="Q3762" s="13" t="s">
        <v>8246</v>
      </c>
      <c r="R3762" s="15">
        <f t="shared" si="235"/>
        <v>55.502967032967035</v>
      </c>
      <c r="S3762" t="s">
        <v>8317</v>
      </c>
      <c r="T3762" t="s">
        <v>8359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13" t="s">
        <v>8225</v>
      </c>
      <c r="E3763">
        <v>500</v>
      </c>
      <c r="F3763">
        <v>500</v>
      </c>
      <c r="G3763" t="s">
        <v>8219</v>
      </c>
      <c r="H3763">
        <v>1439247600</v>
      </c>
      <c r="I3763" s="9">
        <f t="shared" si="232"/>
        <v>42226.958333333328</v>
      </c>
      <c r="J3763">
        <v>1434625937</v>
      </c>
      <c r="K3763" s="9">
        <f t="shared" si="233"/>
        <v>42173.466863425929</v>
      </c>
      <c r="L3763" t="b">
        <v>0</v>
      </c>
      <c r="M3763">
        <v>3</v>
      </c>
      <c r="N3763" t="b">
        <v>1</v>
      </c>
      <c r="O3763" t="s">
        <v>8305</v>
      </c>
      <c r="P3763" s="5">
        <f t="shared" si="234"/>
        <v>100</v>
      </c>
      <c r="Q3763" s="13" t="s">
        <v>8247</v>
      </c>
      <c r="R3763" s="15">
        <f t="shared" si="235"/>
        <v>166.66666666666666</v>
      </c>
      <c r="S3763" t="s">
        <v>8317</v>
      </c>
      <c r="T3763" t="s">
        <v>8359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13" t="s">
        <v>8225</v>
      </c>
      <c r="E3764">
        <v>1250</v>
      </c>
      <c r="F3764">
        <v>1328</v>
      </c>
      <c r="G3764" t="s">
        <v>8219</v>
      </c>
      <c r="H3764">
        <v>1438543889</v>
      </c>
      <c r="I3764" s="9">
        <f t="shared" si="232"/>
        <v>42218.813530092593</v>
      </c>
      <c r="J3764">
        <v>1436383889</v>
      </c>
      <c r="K3764" s="9">
        <f t="shared" si="233"/>
        <v>42193.813530092593</v>
      </c>
      <c r="L3764" t="b">
        <v>0</v>
      </c>
      <c r="M3764">
        <v>28</v>
      </c>
      <c r="N3764" t="b">
        <v>1</v>
      </c>
      <c r="O3764" t="s">
        <v>8305</v>
      </c>
      <c r="P3764" s="5">
        <f t="shared" si="234"/>
        <v>106.24</v>
      </c>
      <c r="Q3764" s="13" t="s">
        <v>8247</v>
      </c>
      <c r="R3764" s="15">
        <f t="shared" si="235"/>
        <v>47.428571428571431</v>
      </c>
      <c r="S3764" t="s">
        <v>8317</v>
      </c>
      <c r="T3764" t="s">
        <v>8359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13" t="s">
        <v>8224</v>
      </c>
      <c r="E3765">
        <v>5000</v>
      </c>
      <c r="F3765">
        <v>5000</v>
      </c>
      <c r="G3765" t="s">
        <v>8219</v>
      </c>
      <c r="H3765">
        <v>1427907626</v>
      </c>
      <c r="I3765" s="9">
        <f t="shared" si="232"/>
        <v>42095.708634259259</v>
      </c>
      <c r="J3765">
        <v>1425319226</v>
      </c>
      <c r="K3765" s="9">
        <f t="shared" si="233"/>
        <v>42065.750300925924</v>
      </c>
      <c r="L3765" t="b">
        <v>0</v>
      </c>
      <c r="M3765">
        <v>77</v>
      </c>
      <c r="N3765" t="b">
        <v>1</v>
      </c>
      <c r="O3765" t="s">
        <v>8305</v>
      </c>
      <c r="P3765" s="5">
        <f t="shared" si="234"/>
        <v>100</v>
      </c>
      <c r="Q3765" s="13" t="s">
        <v>8246</v>
      </c>
      <c r="R3765" s="15">
        <f t="shared" si="235"/>
        <v>64.935064935064929</v>
      </c>
      <c r="S3765" t="s">
        <v>8317</v>
      </c>
      <c r="T3765" t="s">
        <v>8359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13" t="s">
        <v>8224</v>
      </c>
      <c r="E3766">
        <v>1500</v>
      </c>
      <c r="F3766">
        <v>1500</v>
      </c>
      <c r="G3766" t="s">
        <v>8219</v>
      </c>
      <c r="H3766">
        <v>1464482160</v>
      </c>
      <c r="I3766" s="9">
        <f t="shared" si="232"/>
        <v>42519.024999999994</v>
      </c>
      <c r="J3766">
        <v>1462824832</v>
      </c>
      <c r="K3766" s="9">
        <f t="shared" si="233"/>
        <v>42499.842962962968</v>
      </c>
      <c r="L3766" t="b">
        <v>0</v>
      </c>
      <c r="M3766">
        <v>27</v>
      </c>
      <c r="N3766" t="b">
        <v>1</v>
      </c>
      <c r="O3766" t="s">
        <v>8305</v>
      </c>
      <c r="P3766" s="5">
        <f t="shared" si="234"/>
        <v>100</v>
      </c>
      <c r="Q3766" s="13" t="s">
        <v>8246</v>
      </c>
      <c r="R3766" s="15">
        <f t="shared" si="235"/>
        <v>55.555555555555557</v>
      </c>
      <c r="S3766" t="s">
        <v>8317</v>
      </c>
      <c r="T3766" t="s">
        <v>8359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13" t="s">
        <v>8224</v>
      </c>
      <c r="E3767">
        <v>7000</v>
      </c>
      <c r="F3767">
        <v>7942</v>
      </c>
      <c r="G3767" t="s">
        <v>8219</v>
      </c>
      <c r="H3767">
        <v>1406745482</v>
      </c>
      <c r="I3767" s="9">
        <f t="shared" si="232"/>
        <v>41850.776412037041</v>
      </c>
      <c r="J3767">
        <v>1404153482</v>
      </c>
      <c r="K3767" s="9">
        <f t="shared" si="233"/>
        <v>41820.776412037041</v>
      </c>
      <c r="L3767" t="b">
        <v>0</v>
      </c>
      <c r="M3767">
        <v>107</v>
      </c>
      <c r="N3767" t="b">
        <v>1</v>
      </c>
      <c r="O3767" t="s">
        <v>8305</v>
      </c>
      <c r="P3767" s="5">
        <f t="shared" si="234"/>
        <v>113.45714285714286</v>
      </c>
      <c r="Q3767" s="13" t="s">
        <v>8246</v>
      </c>
      <c r="R3767" s="15">
        <f t="shared" si="235"/>
        <v>74.224299065420567</v>
      </c>
      <c r="S3767" t="s">
        <v>8317</v>
      </c>
      <c r="T3767" t="s">
        <v>8359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13" t="s">
        <v>8224</v>
      </c>
      <c r="E3768">
        <v>10000</v>
      </c>
      <c r="F3768">
        <v>10265.01</v>
      </c>
      <c r="G3768" t="s">
        <v>8219</v>
      </c>
      <c r="H3768">
        <v>1404360045</v>
      </c>
      <c r="I3768" s="9">
        <f t="shared" si="232"/>
        <v>41823.167187500003</v>
      </c>
      <c r="J3768">
        <v>1401336045</v>
      </c>
      <c r="K3768" s="9">
        <f t="shared" si="233"/>
        <v>41788.167187500003</v>
      </c>
      <c r="L3768" t="b">
        <v>0</v>
      </c>
      <c r="M3768">
        <v>96</v>
      </c>
      <c r="N3768" t="b">
        <v>1</v>
      </c>
      <c r="O3768" t="s">
        <v>8305</v>
      </c>
      <c r="P3768" s="5">
        <f t="shared" si="234"/>
        <v>102.65010000000001</v>
      </c>
      <c r="Q3768" s="13" t="s">
        <v>8246</v>
      </c>
      <c r="R3768" s="15">
        <f t="shared" si="235"/>
        <v>106.9271875</v>
      </c>
      <c r="S3768" t="s">
        <v>8317</v>
      </c>
      <c r="T3768" t="s">
        <v>8359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13" t="s">
        <v>8224</v>
      </c>
      <c r="E3769">
        <v>2000</v>
      </c>
      <c r="F3769">
        <v>2335</v>
      </c>
      <c r="G3769" t="s">
        <v>8219</v>
      </c>
      <c r="H3769">
        <v>1425185940</v>
      </c>
      <c r="I3769" s="9">
        <f t="shared" si="232"/>
        <v>42064.207638888889</v>
      </c>
      <c r="J3769">
        <v>1423960097</v>
      </c>
      <c r="K3769" s="9">
        <f t="shared" si="233"/>
        <v>42050.019641203704</v>
      </c>
      <c r="L3769" t="b">
        <v>0</v>
      </c>
      <c r="M3769">
        <v>56</v>
      </c>
      <c r="N3769" t="b">
        <v>1</v>
      </c>
      <c r="O3769" t="s">
        <v>8305</v>
      </c>
      <c r="P3769" s="5">
        <f t="shared" si="234"/>
        <v>116.75</v>
      </c>
      <c r="Q3769" s="13" t="s">
        <v>8246</v>
      </c>
      <c r="R3769" s="15">
        <f t="shared" si="235"/>
        <v>41.696428571428569</v>
      </c>
      <c r="S3769" t="s">
        <v>8317</v>
      </c>
      <c r="T3769" t="s">
        <v>8359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13" t="s">
        <v>8224</v>
      </c>
      <c r="E3770">
        <v>4000</v>
      </c>
      <c r="F3770">
        <v>4306.1099999999997</v>
      </c>
      <c r="G3770" t="s">
        <v>8219</v>
      </c>
      <c r="H3770">
        <v>1402594090</v>
      </c>
      <c r="I3770" s="9">
        <f t="shared" si="232"/>
        <v>41802.727893518517</v>
      </c>
      <c r="J3770">
        <v>1400002090</v>
      </c>
      <c r="K3770" s="9">
        <f t="shared" si="233"/>
        <v>41772.727893518517</v>
      </c>
      <c r="L3770" t="b">
        <v>0</v>
      </c>
      <c r="M3770">
        <v>58</v>
      </c>
      <c r="N3770" t="b">
        <v>1</v>
      </c>
      <c r="O3770" t="s">
        <v>8305</v>
      </c>
      <c r="P3770" s="5">
        <f t="shared" si="234"/>
        <v>107.65274999999998</v>
      </c>
      <c r="Q3770" s="13" t="s">
        <v>8246</v>
      </c>
      <c r="R3770" s="15">
        <f t="shared" si="235"/>
        <v>74.243275862068955</v>
      </c>
      <c r="S3770" t="s">
        <v>8317</v>
      </c>
      <c r="T3770" t="s">
        <v>8359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13" t="s">
        <v>8224</v>
      </c>
      <c r="E3771">
        <v>1100</v>
      </c>
      <c r="F3771">
        <v>1100</v>
      </c>
      <c r="G3771" t="s">
        <v>8219</v>
      </c>
      <c r="H3771">
        <v>1460730079</v>
      </c>
      <c r="I3771" s="9">
        <f t="shared" si="232"/>
        <v>42475.598136574074</v>
      </c>
      <c r="J3771">
        <v>1458138079</v>
      </c>
      <c r="K3771" s="9">
        <f t="shared" si="233"/>
        <v>42445.598136574074</v>
      </c>
      <c r="L3771" t="b">
        <v>0</v>
      </c>
      <c r="M3771">
        <v>15</v>
      </c>
      <c r="N3771" t="b">
        <v>1</v>
      </c>
      <c r="O3771" t="s">
        <v>8305</v>
      </c>
      <c r="P3771" s="5">
        <f t="shared" si="234"/>
        <v>100</v>
      </c>
      <c r="Q3771" s="13" t="s">
        <v>8246</v>
      </c>
      <c r="R3771" s="15">
        <f t="shared" si="235"/>
        <v>73.333333333333329</v>
      </c>
      <c r="S3771" t="s">
        <v>8317</v>
      </c>
      <c r="T3771" t="s">
        <v>8359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13" t="s">
        <v>8225</v>
      </c>
      <c r="E3772">
        <v>2000</v>
      </c>
      <c r="F3772">
        <v>2000</v>
      </c>
      <c r="G3772" t="s">
        <v>8219</v>
      </c>
      <c r="H3772">
        <v>1434234010</v>
      </c>
      <c r="I3772" s="9">
        <f t="shared" si="232"/>
        <v>42168.930671296301</v>
      </c>
      <c r="J3772">
        <v>1431642010</v>
      </c>
      <c r="K3772" s="9">
        <f t="shared" si="233"/>
        <v>42138.930671296301</v>
      </c>
      <c r="L3772" t="b">
        <v>0</v>
      </c>
      <c r="M3772">
        <v>20</v>
      </c>
      <c r="N3772" t="b">
        <v>1</v>
      </c>
      <c r="O3772" t="s">
        <v>8305</v>
      </c>
      <c r="P3772" s="5">
        <f t="shared" si="234"/>
        <v>100</v>
      </c>
      <c r="Q3772" s="13" t="s">
        <v>8247</v>
      </c>
      <c r="R3772" s="15">
        <f t="shared" si="235"/>
        <v>100</v>
      </c>
      <c r="S3772" t="s">
        <v>8317</v>
      </c>
      <c r="T3772" t="s">
        <v>8359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13" t="s">
        <v>8224</v>
      </c>
      <c r="E3773">
        <v>1000</v>
      </c>
      <c r="F3773">
        <v>1460</v>
      </c>
      <c r="G3773" t="s">
        <v>8219</v>
      </c>
      <c r="H3773">
        <v>1463529600</v>
      </c>
      <c r="I3773" s="9">
        <f t="shared" si="232"/>
        <v>42508</v>
      </c>
      <c r="J3773">
        <v>1462307652</v>
      </c>
      <c r="K3773" s="9">
        <f t="shared" si="233"/>
        <v>42493.857083333336</v>
      </c>
      <c r="L3773" t="b">
        <v>0</v>
      </c>
      <c r="M3773">
        <v>38</v>
      </c>
      <c r="N3773" t="b">
        <v>1</v>
      </c>
      <c r="O3773" t="s">
        <v>8305</v>
      </c>
      <c r="P3773" s="5">
        <f t="shared" si="234"/>
        <v>146</v>
      </c>
      <c r="Q3773" s="13" t="s">
        <v>8246</v>
      </c>
      <c r="R3773" s="15">
        <f t="shared" si="235"/>
        <v>38.421052631578945</v>
      </c>
      <c r="S3773" t="s">
        <v>8317</v>
      </c>
      <c r="T3773" t="s">
        <v>8359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13" t="s">
        <v>8224</v>
      </c>
      <c r="E3774">
        <v>5000</v>
      </c>
      <c r="F3774">
        <v>5510</v>
      </c>
      <c r="G3774" t="s">
        <v>8219</v>
      </c>
      <c r="H3774">
        <v>1480399200</v>
      </c>
      <c r="I3774" s="9">
        <f t="shared" si="232"/>
        <v>42703.25</v>
      </c>
      <c r="J3774">
        <v>1478616506</v>
      </c>
      <c r="K3774" s="9">
        <f t="shared" si="233"/>
        <v>42682.616967592592</v>
      </c>
      <c r="L3774" t="b">
        <v>0</v>
      </c>
      <c r="M3774">
        <v>33</v>
      </c>
      <c r="N3774" t="b">
        <v>1</v>
      </c>
      <c r="O3774" t="s">
        <v>8305</v>
      </c>
      <c r="P3774" s="5">
        <f t="shared" si="234"/>
        <v>110.2</v>
      </c>
      <c r="Q3774" s="13" t="s">
        <v>8246</v>
      </c>
      <c r="R3774" s="15">
        <f t="shared" si="235"/>
        <v>166.96969696969697</v>
      </c>
      <c r="S3774" t="s">
        <v>8317</v>
      </c>
      <c r="T3774" t="s">
        <v>8359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13" t="s">
        <v>8224</v>
      </c>
      <c r="E3775">
        <v>5000</v>
      </c>
      <c r="F3775">
        <v>5410</v>
      </c>
      <c r="G3775" t="s">
        <v>8219</v>
      </c>
      <c r="H3775">
        <v>1479175680</v>
      </c>
      <c r="I3775" s="9">
        <f t="shared" si="232"/>
        <v>42689.088888888888</v>
      </c>
      <c r="J3775">
        <v>1476317247</v>
      </c>
      <c r="K3775" s="9">
        <f t="shared" si="233"/>
        <v>42656.005173611105</v>
      </c>
      <c r="L3775" t="b">
        <v>0</v>
      </c>
      <c r="M3775">
        <v>57</v>
      </c>
      <c r="N3775" t="b">
        <v>1</v>
      </c>
      <c r="O3775" t="s">
        <v>8305</v>
      </c>
      <c r="P3775" s="5">
        <f t="shared" si="234"/>
        <v>108.2</v>
      </c>
      <c r="Q3775" s="13" t="s">
        <v>8246</v>
      </c>
      <c r="R3775" s="15">
        <f t="shared" si="235"/>
        <v>94.912280701754383</v>
      </c>
      <c r="S3775" t="s">
        <v>8317</v>
      </c>
      <c r="T3775" t="s">
        <v>8359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13" t="s">
        <v>8229</v>
      </c>
      <c r="E3776">
        <v>2500</v>
      </c>
      <c r="F3776">
        <v>2500</v>
      </c>
      <c r="G3776" t="s">
        <v>8219</v>
      </c>
      <c r="H3776">
        <v>1428606055</v>
      </c>
      <c r="I3776" s="9">
        <f t="shared" si="232"/>
        <v>42103.792303240742</v>
      </c>
      <c r="J3776">
        <v>1427223655</v>
      </c>
      <c r="K3776" s="9">
        <f t="shared" si="233"/>
        <v>42087.792303240742</v>
      </c>
      <c r="L3776" t="b">
        <v>0</v>
      </c>
      <c r="M3776">
        <v>25</v>
      </c>
      <c r="N3776" t="b">
        <v>1</v>
      </c>
      <c r="O3776" t="s">
        <v>8305</v>
      </c>
      <c r="P3776" s="5">
        <f t="shared" si="234"/>
        <v>100</v>
      </c>
      <c r="Q3776" s="13" t="s">
        <v>8251</v>
      </c>
      <c r="R3776" s="15">
        <f t="shared" si="235"/>
        <v>100</v>
      </c>
      <c r="S3776" t="s">
        <v>8317</v>
      </c>
      <c r="T3776" t="s">
        <v>8359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13" t="s">
        <v>8224</v>
      </c>
      <c r="E3777">
        <v>2000</v>
      </c>
      <c r="F3777">
        <v>2005</v>
      </c>
      <c r="G3777" t="s">
        <v>8219</v>
      </c>
      <c r="H3777">
        <v>1428552000</v>
      </c>
      <c r="I3777" s="9">
        <f t="shared" si="232"/>
        <v>42103.166666666672</v>
      </c>
      <c r="J3777">
        <v>1426199843</v>
      </c>
      <c r="K3777" s="9">
        <f t="shared" si="233"/>
        <v>42075.942627314813</v>
      </c>
      <c r="L3777" t="b">
        <v>0</v>
      </c>
      <c r="M3777">
        <v>14</v>
      </c>
      <c r="N3777" t="b">
        <v>1</v>
      </c>
      <c r="O3777" t="s">
        <v>8305</v>
      </c>
      <c r="P3777" s="5">
        <f t="shared" si="234"/>
        <v>100.25</v>
      </c>
      <c r="Q3777" s="13" t="s">
        <v>8246</v>
      </c>
      <c r="R3777" s="15">
        <f t="shared" si="235"/>
        <v>143.21428571428572</v>
      </c>
      <c r="S3777" t="s">
        <v>8317</v>
      </c>
      <c r="T3777" t="s">
        <v>8359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13" t="s">
        <v>8224</v>
      </c>
      <c r="E3778">
        <v>8000</v>
      </c>
      <c r="F3778">
        <v>8537</v>
      </c>
      <c r="G3778" t="s">
        <v>8219</v>
      </c>
      <c r="H3778">
        <v>1406854800</v>
      </c>
      <c r="I3778" s="9">
        <f t="shared" ref="I3778:I3841" si="236">(((H3778/60)/60)/24)+DATE(1970,1,1)</f>
        <v>41852.041666666664</v>
      </c>
      <c r="J3778">
        <v>1403599778</v>
      </c>
      <c r="K3778" s="9">
        <f t="shared" ref="K3778:K3841" si="237">(((J3778/60)/60)/24)+DATE(1970,1,1)</f>
        <v>41814.367800925924</v>
      </c>
      <c r="L3778" t="b">
        <v>0</v>
      </c>
      <c r="M3778">
        <v>94</v>
      </c>
      <c r="N3778" t="b">
        <v>1</v>
      </c>
      <c r="O3778" t="s">
        <v>8305</v>
      </c>
      <c r="P3778" s="5">
        <f t="shared" ref="P3778:P3841" si="238">F3778/E3778*100</f>
        <v>106.71250000000001</v>
      </c>
      <c r="Q3778" s="13" t="s">
        <v>8246</v>
      </c>
      <c r="R3778" s="15">
        <f t="shared" ref="R3778:R3841" si="239">IF(M3778&gt;0,F3778/M3778,"0")</f>
        <v>90.819148936170208</v>
      </c>
      <c r="S3778" t="s">
        <v>8317</v>
      </c>
      <c r="T3778" t="s">
        <v>8359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13" t="s">
        <v>8224</v>
      </c>
      <c r="E3779">
        <v>2000</v>
      </c>
      <c r="F3779">
        <v>2864</v>
      </c>
      <c r="G3779" t="s">
        <v>8219</v>
      </c>
      <c r="H3779">
        <v>1411790400</v>
      </c>
      <c r="I3779" s="9">
        <f t="shared" si="236"/>
        <v>41909.166666666664</v>
      </c>
      <c r="J3779">
        <v>1409884821</v>
      </c>
      <c r="K3779" s="9">
        <f t="shared" si="237"/>
        <v>41887.111354166671</v>
      </c>
      <c r="L3779" t="b">
        <v>0</v>
      </c>
      <c r="M3779">
        <v>59</v>
      </c>
      <c r="N3779" t="b">
        <v>1</v>
      </c>
      <c r="O3779" t="s">
        <v>8305</v>
      </c>
      <c r="P3779" s="5">
        <f t="shared" si="238"/>
        <v>143.19999999999999</v>
      </c>
      <c r="Q3779" s="13" t="s">
        <v>8246</v>
      </c>
      <c r="R3779" s="15">
        <f t="shared" si="239"/>
        <v>48.542372881355931</v>
      </c>
      <c r="S3779" t="s">
        <v>8317</v>
      </c>
      <c r="T3779" t="s">
        <v>8359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13" t="s">
        <v>8224</v>
      </c>
      <c r="E3780">
        <v>2400</v>
      </c>
      <c r="F3780">
        <v>2521</v>
      </c>
      <c r="G3780" t="s">
        <v>8219</v>
      </c>
      <c r="H3780">
        <v>1423942780</v>
      </c>
      <c r="I3780" s="9">
        <f t="shared" si="236"/>
        <v>42049.819212962961</v>
      </c>
      <c r="J3780">
        <v>1418758780</v>
      </c>
      <c r="K3780" s="9">
        <f t="shared" si="237"/>
        <v>41989.819212962961</v>
      </c>
      <c r="L3780" t="b">
        <v>0</v>
      </c>
      <c r="M3780">
        <v>36</v>
      </c>
      <c r="N3780" t="b">
        <v>1</v>
      </c>
      <c r="O3780" t="s">
        <v>8305</v>
      </c>
      <c r="P3780" s="5">
        <f t="shared" si="238"/>
        <v>105.04166666666667</v>
      </c>
      <c r="Q3780" s="13" t="s">
        <v>8246</v>
      </c>
      <c r="R3780" s="15">
        <f t="shared" si="239"/>
        <v>70.027777777777771</v>
      </c>
      <c r="S3780" t="s">
        <v>8317</v>
      </c>
      <c r="T3780" t="s">
        <v>8359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13" t="s">
        <v>8224</v>
      </c>
      <c r="E3781">
        <v>15000</v>
      </c>
      <c r="F3781">
        <v>15597</v>
      </c>
      <c r="G3781" t="s">
        <v>8219</v>
      </c>
      <c r="H3781">
        <v>1459010340</v>
      </c>
      <c r="I3781" s="9">
        <f t="shared" si="236"/>
        <v>42455.693750000006</v>
      </c>
      <c r="J3781">
        <v>1456421940</v>
      </c>
      <c r="K3781" s="9">
        <f t="shared" si="237"/>
        <v>42425.735416666663</v>
      </c>
      <c r="L3781" t="b">
        <v>0</v>
      </c>
      <c r="M3781">
        <v>115</v>
      </c>
      <c r="N3781" t="b">
        <v>1</v>
      </c>
      <c r="O3781" t="s">
        <v>8305</v>
      </c>
      <c r="P3781" s="5">
        <f t="shared" si="238"/>
        <v>103.98</v>
      </c>
      <c r="Q3781" s="13" t="s">
        <v>8246</v>
      </c>
      <c r="R3781" s="15">
        <f t="shared" si="239"/>
        <v>135.62608695652173</v>
      </c>
      <c r="S3781" t="s">
        <v>8317</v>
      </c>
      <c r="T3781" t="s">
        <v>8359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13" t="s">
        <v>8224</v>
      </c>
      <c r="E3782">
        <v>2500</v>
      </c>
      <c r="F3782">
        <v>3000</v>
      </c>
      <c r="G3782" t="s">
        <v>8219</v>
      </c>
      <c r="H3782">
        <v>1436817960</v>
      </c>
      <c r="I3782" s="9">
        <f t="shared" si="236"/>
        <v>42198.837499999994</v>
      </c>
      <c r="J3782">
        <v>1433999785</v>
      </c>
      <c r="K3782" s="9">
        <f t="shared" si="237"/>
        <v>42166.219733796301</v>
      </c>
      <c r="L3782" t="b">
        <v>0</v>
      </c>
      <c r="M3782">
        <v>30</v>
      </c>
      <c r="N3782" t="b">
        <v>1</v>
      </c>
      <c r="O3782" t="s">
        <v>8305</v>
      </c>
      <c r="P3782" s="5">
        <f t="shared" si="238"/>
        <v>120</v>
      </c>
      <c r="Q3782" s="13" t="s">
        <v>8246</v>
      </c>
      <c r="R3782" s="15">
        <f t="shared" si="239"/>
        <v>100</v>
      </c>
      <c r="S3782" t="s">
        <v>8317</v>
      </c>
      <c r="T3782" t="s">
        <v>8359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13" t="s">
        <v>8224</v>
      </c>
      <c r="E3783">
        <v>4500</v>
      </c>
      <c r="F3783">
        <v>4935</v>
      </c>
      <c r="G3783" t="s">
        <v>8219</v>
      </c>
      <c r="H3783">
        <v>1410210685</v>
      </c>
      <c r="I3783" s="9">
        <f t="shared" si="236"/>
        <v>41890.882928240739</v>
      </c>
      <c r="J3783">
        <v>1408050685</v>
      </c>
      <c r="K3783" s="9">
        <f t="shared" si="237"/>
        <v>41865.882928240739</v>
      </c>
      <c r="L3783" t="b">
        <v>0</v>
      </c>
      <c r="M3783">
        <v>52</v>
      </c>
      <c r="N3783" t="b">
        <v>1</v>
      </c>
      <c r="O3783" t="s">
        <v>8305</v>
      </c>
      <c r="P3783" s="5">
        <f t="shared" si="238"/>
        <v>109.66666666666667</v>
      </c>
      <c r="Q3783" s="13" t="s">
        <v>8246</v>
      </c>
      <c r="R3783" s="15">
        <f t="shared" si="239"/>
        <v>94.90384615384616</v>
      </c>
      <c r="S3783" t="s">
        <v>8317</v>
      </c>
      <c r="T3783" t="s">
        <v>8359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13" t="s">
        <v>8225</v>
      </c>
      <c r="E3784">
        <v>2000</v>
      </c>
      <c r="F3784">
        <v>2035</v>
      </c>
      <c r="G3784" t="s">
        <v>8219</v>
      </c>
      <c r="H3784">
        <v>1469401200</v>
      </c>
      <c r="I3784" s="9">
        <f t="shared" si="236"/>
        <v>42575.958333333328</v>
      </c>
      <c r="J3784">
        <v>1466887297</v>
      </c>
      <c r="K3784" s="9">
        <f t="shared" si="237"/>
        <v>42546.862233796302</v>
      </c>
      <c r="L3784" t="b">
        <v>0</v>
      </c>
      <c r="M3784">
        <v>27</v>
      </c>
      <c r="N3784" t="b">
        <v>1</v>
      </c>
      <c r="O3784" t="s">
        <v>8305</v>
      </c>
      <c r="P3784" s="5">
        <f t="shared" si="238"/>
        <v>101.75</v>
      </c>
      <c r="Q3784" s="13" t="s">
        <v>8247</v>
      </c>
      <c r="R3784" s="15">
        <f t="shared" si="239"/>
        <v>75.370370370370367</v>
      </c>
      <c r="S3784" t="s">
        <v>8317</v>
      </c>
      <c r="T3784" t="s">
        <v>8359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13" t="s">
        <v>8224</v>
      </c>
      <c r="E3785">
        <v>1200</v>
      </c>
      <c r="F3785">
        <v>1547</v>
      </c>
      <c r="G3785" t="s">
        <v>8219</v>
      </c>
      <c r="H3785">
        <v>1458057600</v>
      </c>
      <c r="I3785" s="9">
        <f t="shared" si="236"/>
        <v>42444.666666666672</v>
      </c>
      <c r="J3785">
        <v>1455938520</v>
      </c>
      <c r="K3785" s="9">
        <f t="shared" si="237"/>
        <v>42420.140277777777</v>
      </c>
      <c r="L3785" t="b">
        <v>0</v>
      </c>
      <c r="M3785">
        <v>24</v>
      </c>
      <c r="N3785" t="b">
        <v>1</v>
      </c>
      <c r="O3785" t="s">
        <v>8305</v>
      </c>
      <c r="P3785" s="5">
        <f t="shared" si="238"/>
        <v>128.91666666666666</v>
      </c>
      <c r="Q3785" s="13" t="s">
        <v>8246</v>
      </c>
      <c r="R3785" s="15">
        <f t="shared" si="239"/>
        <v>64.458333333333329</v>
      </c>
      <c r="S3785" t="s">
        <v>8317</v>
      </c>
      <c r="T3785" t="s">
        <v>8359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13" t="s">
        <v>8229</v>
      </c>
      <c r="E3786">
        <v>1000</v>
      </c>
      <c r="F3786">
        <v>1150</v>
      </c>
      <c r="G3786" t="s">
        <v>8219</v>
      </c>
      <c r="H3786">
        <v>1468193532</v>
      </c>
      <c r="I3786" s="9">
        <f t="shared" si="236"/>
        <v>42561.980694444443</v>
      </c>
      <c r="J3786">
        <v>1465601532</v>
      </c>
      <c r="K3786" s="9">
        <f t="shared" si="237"/>
        <v>42531.980694444443</v>
      </c>
      <c r="L3786" t="b">
        <v>0</v>
      </c>
      <c r="M3786">
        <v>10</v>
      </c>
      <c r="N3786" t="b">
        <v>1</v>
      </c>
      <c r="O3786" t="s">
        <v>8305</v>
      </c>
      <c r="P3786" s="5">
        <f t="shared" si="238"/>
        <v>114.99999999999999</v>
      </c>
      <c r="Q3786" s="13" t="s">
        <v>8251</v>
      </c>
      <c r="R3786" s="15">
        <f t="shared" si="239"/>
        <v>115</v>
      </c>
      <c r="S3786" t="s">
        <v>8317</v>
      </c>
      <c r="T3786" t="s">
        <v>8359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13" t="s">
        <v>8225</v>
      </c>
      <c r="E3787">
        <v>2000</v>
      </c>
      <c r="F3787">
        <v>3015</v>
      </c>
      <c r="G3787" t="s">
        <v>8219</v>
      </c>
      <c r="H3787">
        <v>1470132180</v>
      </c>
      <c r="I3787" s="9">
        <f t="shared" si="236"/>
        <v>42584.418749999997</v>
      </c>
      <c r="J3787">
        <v>1467040769</v>
      </c>
      <c r="K3787" s="9">
        <f t="shared" si="237"/>
        <v>42548.63853009259</v>
      </c>
      <c r="L3787" t="b">
        <v>0</v>
      </c>
      <c r="M3787">
        <v>30</v>
      </c>
      <c r="N3787" t="b">
        <v>1</v>
      </c>
      <c r="O3787" t="s">
        <v>8305</v>
      </c>
      <c r="P3787" s="5">
        <f t="shared" si="238"/>
        <v>150.75</v>
      </c>
      <c r="Q3787" s="13" t="s">
        <v>8247</v>
      </c>
      <c r="R3787" s="15">
        <f t="shared" si="239"/>
        <v>100.5</v>
      </c>
      <c r="S3787" t="s">
        <v>8317</v>
      </c>
      <c r="T3787" t="s">
        <v>8359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13" t="s">
        <v>8224</v>
      </c>
      <c r="E3788">
        <v>6000</v>
      </c>
      <c r="F3788">
        <v>6658</v>
      </c>
      <c r="G3788" t="s">
        <v>8219</v>
      </c>
      <c r="H3788">
        <v>1464310475</v>
      </c>
      <c r="I3788" s="9">
        <f t="shared" si="236"/>
        <v>42517.037905092591</v>
      </c>
      <c r="J3788">
        <v>1461718475</v>
      </c>
      <c r="K3788" s="9">
        <f t="shared" si="237"/>
        <v>42487.037905092591</v>
      </c>
      <c r="L3788" t="b">
        <v>0</v>
      </c>
      <c r="M3788">
        <v>71</v>
      </c>
      <c r="N3788" t="b">
        <v>1</v>
      </c>
      <c r="O3788" t="s">
        <v>8305</v>
      </c>
      <c r="P3788" s="5">
        <f t="shared" si="238"/>
        <v>110.96666666666665</v>
      </c>
      <c r="Q3788" s="13" t="s">
        <v>8246</v>
      </c>
      <c r="R3788" s="15">
        <f t="shared" si="239"/>
        <v>93.774647887323937</v>
      </c>
      <c r="S3788" t="s">
        <v>8317</v>
      </c>
      <c r="T3788" t="s">
        <v>8359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13" t="s">
        <v>8224</v>
      </c>
      <c r="E3789">
        <v>350</v>
      </c>
      <c r="F3789">
        <v>351</v>
      </c>
      <c r="G3789" t="s">
        <v>8219</v>
      </c>
      <c r="H3789">
        <v>1436587140</v>
      </c>
      <c r="I3789" s="9">
        <f t="shared" si="236"/>
        <v>42196.165972222225</v>
      </c>
      <c r="J3789">
        <v>1434113406</v>
      </c>
      <c r="K3789" s="9">
        <f t="shared" si="237"/>
        <v>42167.534791666665</v>
      </c>
      <c r="L3789" t="b">
        <v>0</v>
      </c>
      <c r="M3789">
        <v>10</v>
      </c>
      <c r="N3789" t="b">
        <v>1</v>
      </c>
      <c r="O3789" t="s">
        <v>8305</v>
      </c>
      <c r="P3789" s="5">
        <f t="shared" si="238"/>
        <v>100.28571428571429</v>
      </c>
      <c r="Q3789" s="13" t="s">
        <v>8246</v>
      </c>
      <c r="R3789" s="15">
        <f t="shared" si="239"/>
        <v>35.1</v>
      </c>
      <c r="S3789" t="s">
        <v>8317</v>
      </c>
      <c r="T3789" t="s">
        <v>8359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13" t="s">
        <v>8224</v>
      </c>
      <c r="E3790">
        <v>75000</v>
      </c>
      <c r="F3790">
        <v>500</v>
      </c>
      <c r="G3790" t="s">
        <v>8221</v>
      </c>
      <c r="H3790">
        <v>1450887480</v>
      </c>
      <c r="I3790" s="9">
        <f t="shared" si="236"/>
        <v>42361.679166666669</v>
      </c>
      <c r="J3790">
        <v>1448469719</v>
      </c>
      <c r="K3790" s="9">
        <f t="shared" si="237"/>
        <v>42333.695821759262</v>
      </c>
      <c r="L3790" t="b">
        <v>0</v>
      </c>
      <c r="M3790">
        <v>1</v>
      </c>
      <c r="N3790" t="b">
        <v>0</v>
      </c>
      <c r="O3790" t="s">
        <v>8305</v>
      </c>
      <c r="P3790" s="5">
        <f t="shared" si="238"/>
        <v>0.66666666666666674</v>
      </c>
      <c r="Q3790" s="13" t="s">
        <v>8246</v>
      </c>
      <c r="R3790" s="15">
        <f t="shared" si="239"/>
        <v>500</v>
      </c>
      <c r="S3790" t="s">
        <v>8317</v>
      </c>
      <c r="T3790" t="s">
        <v>8359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13" t="s">
        <v>8225</v>
      </c>
      <c r="E3791">
        <v>3550</v>
      </c>
      <c r="F3791">
        <v>116</v>
      </c>
      <c r="G3791" t="s">
        <v>8221</v>
      </c>
      <c r="H3791">
        <v>1434395418</v>
      </c>
      <c r="I3791" s="9">
        <f t="shared" si="236"/>
        <v>42170.798819444448</v>
      </c>
      <c r="J3791">
        <v>1431630618</v>
      </c>
      <c r="K3791" s="9">
        <f t="shared" si="237"/>
        <v>42138.798819444448</v>
      </c>
      <c r="L3791" t="b">
        <v>0</v>
      </c>
      <c r="M3791">
        <v>4</v>
      </c>
      <c r="N3791" t="b">
        <v>0</v>
      </c>
      <c r="O3791" t="s">
        <v>8305</v>
      </c>
      <c r="P3791" s="5">
        <f t="shared" si="238"/>
        <v>3.267605633802817</v>
      </c>
      <c r="Q3791" s="13" t="s">
        <v>8247</v>
      </c>
      <c r="R3791" s="15">
        <f t="shared" si="239"/>
        <v>29</v>
      </c>
      <c r="S3791" t="s">
        <v>8317</v>
      </c>
      <c r="T3791" t="s">
        <v>8359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13" t="s">
        <v>8224</v>
      </c>
      <c r="E3792">
        <v>15000</v>
      </c>
      <c r="F3792">
        <v>0</v>
      </c>
      <c r="G3792" t="s">
        <v>8221</v>
      </c>
      <c r="H3792">
        <v>1479834023</v>
      </c>
      <c r="I3792" s="9">
        <f t="shared" si="236"/>
        <v>42696.708599537036</v>
      </c>
      <c r="J3792">
        <v>1477238423</v>
      </c>
      <c r="K3792" s="9">
        <f t="shared" si="237"/>
        <v>42666.666932870372</v>
      </c>
      <c r="L3792" t="b">
        <v>0</v>
      </c>
      <c r="M3792">
        <v>0</v>
      </c>
      <c r="N3792" t="b">
        <v>0</v>
      </c>
      <c r="O3792" t="s">
        <v>8305</v>
      </c>
      <c r="P3792" s="5">
        <f t="shared" si="238"/>
        <v>0</v>
      </c>
      <c r="Q3792" s="13" t="s">
        <v>8246</v>
      </c>
      <c r="R3792" s="15" t="str">
        <f t="shared" si="239"/>
        <v>0</v>
      </c>
      <c r="S3792" t="s">
        <v>8317</v>
      </c>
      <c r="T3792" t="s">
        <v>8359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13" t="s">
        <v>8224</v>
      </c>
      <c r="E3793">
        <v>1500</v>
      </c>
      <c r="F3793">
        <v>0</v>
      </c>
      <c r="G3793" t="s">
        <v>8221</v>
      </c>
      <c r="H3793">
        <v>1404664592</v>
      </c>
      <c r="I3793" s="9">
        <f t="shared" si="236"/>
        <v>41826.692037037035</v>
      </c>
      <c r="J3793">
        <v>1399480592</v>
      </c>
      <c r="K3793" s="9">
        <f t="shared" si="237"/>
        <v>41766.692037037035</v>
      </c>
      <c r="L3793" t="b">
        <v>0</v>
      </c>
      <c r="M3793">
        <v>0</v>
      </c>
      <c r="N3793" t="b">
        <v>0</v>
      </c>
      <c r="O3793" t="s">
        <v>8305</v>
      </c>
      <c r="P3793" s="5">
        <f t="shared" si="238"/>
        <v>0</v>
      </c>
      <c r="Q3793" s="13" t="s">
        <v>8246</v>
      </c>
      <c r="R3793" s="15" t="str">
        <f t="shared" si="239"/>
        <v>0</v>
      </c>
      <c r="S3793" t="s">
        <v>8317</v>
      </c>
      <c r="T3793" t="s">
        <v>8359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13" t="s">
        <v>8224</v>
      </c>
      <c r="E3794">
        <v>12500</v>
      </c>
      <c r="F3794">
        <v>35</v>
      </c>
      <c r="G3794" t="s">
        <v>8221</v>
      </c>
      <c r="H3794">
        <v>1436957022</v>
      </c>
      <c r="I3794" s="9">
        <f t="shared" si="236"/>
        <v>42200.447013888886</v>
      </c>
      <c r="J3794">
        <v>1434365022</v>
      </c>
      <c r="K3794" s="9">
        <f t="shared" si="237"/>
        <v>42170.447013888886</v>
      </c>
      <c r="L3794" t="b">
        <v>0</v>
      </c>
      <c r="M3794">
        <v>2</v>
      </c>
      <c r="N3794" t="b">
        <v>0</v>
      </c>
      <c r="O3794" t="s">
        <v>8305</v>
      </c>
      <c r="P3794" s="5">
        <f t="shared" si="238"/>
        <v>0.27999999999999997</v>
      </c>
      <c r="Q3794" s="13" t="s">
        <v>8246</v>
      </c>
      <c r="R3794" s="15">
        <f t="shared" si="239"/>
        <v>17.5</v>
      </c>
      <c r="S3794" t="s">
        <v>8317</v>
      </c>
      <c r="T3794" t="s">
        <v>8359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13" t="s">
        <v>8224</v>
      </c>
      <c r="E3795">
        <v>7000</v>
      </c>
      <c r="F3795">
        <v>4176</v>
      </c>
      <c r="G3795" t="s">
        <v>8221</v>
      </c>
      <c r="H3795">
        <v>1418769129</v>
      </c>
      <c r="I3795" s="9">
        <f t="shared" si="236"/>
        <v>41989.938993055555</v>
      </c>
      <c r="J3795">
        <v>1416954729</v>
      </c>
      <c r="K3795" s="9">
        <f t="shared" si="237"/>
        <v>41968.938993055555</v>
      </c>
      <c r="L3795" t="b">
        <v>0</v>
      </c>
      <c r="M3795">
        <v>24</v>
      </c>
      <c r="N3795" t="b">
        <v>0</v>
      </c>
      <c r="O3795" t="s">
        <v>8305</v>
      </c>
      <c r="P3795" s="5">
        <f t="shared" si="238"/>
        <v>59.657142857142851</v>
      </c>
      <c r="Q3795" s="13" t="s">
        <v>8246</v>
      </c>
      <c r="R3795" s="15">
        <f t="shared" si="239"/>
        <v>174</v>
      </c>
      <c r="S3795" t="s">
        <v>8317</v>
      </c>
      <c r="T3795" t="s">
        <v>8359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13" t="s">
        <v>8225</v>
      </c>
      <c r="E3796">
        <v>5000</v>
      </c>
      <c r="F3796">
        <v>50</v>
      </c>
      <c r="G3796" t="s">
        <v>8221</v>
      </c>
      <c r="H3796">
        <v>1433685354</v>
      </c>
      <c r="I3796" s="9">
        <f t="shared" si="236"/>
        <v>42162.58048611111</v>
      </c>
      <c r="J3796">
        <v>1431093354</v>
      </c>
      <c r="K3796" s="9">
        <f t="shared" si="237"/>
        <v>42132.58048611111</v>
      </c>
      <c r="L3796" t="b">
        <v>0</v>
      </c>
      <c r="M3796">
        <v>1</v>
      </c>
      <c r="N3796" t="b">
        <v>0</v>
      </c>
      <c r="O3796" t="s">
        <v>8305</v>
      </c>
      <c r="P3796" s="5">
        <f t="shared" si="238"/>
        <v>1</v>
      </c>
      <c r="Q3796" s="13" t="s">
        <v>8247</v>
      </c>
      <c r="R3796" s="15">
        <f t="shared" si="239"/>
        <v>50</v>
      </c>
      <c r="S3796" t="s">
        <v>8317</v>
      </c>
      <c r="T3796" t="s">
        <v>8359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13" t="s">
        <v>8225</v>
      </c>
      <c r="E3797">
        <v>600</v>
      </c>
      <c r="F3797">
        <v>10</v>
      </c>
      <c r="G3797" t="s">
        <v>8221</v>
      </c>
      <c r="H3797">
        <v>1440801000</v>
      </c>
      <c r="I3797" s="9">
        <f t="shared" si="236"/>
        <v>42244.9375</v>
      </c>
      <c r="J3797">
        <v>1437042490</v>
      </c>
      <c r="K3797" s="9">
        <f t="shared" si="237"/>
        <v>42201.436226851853</v>
      </c>
      <c r="L3797" t="b">
        <v>0</v>
      </c>
      <c r="M3797">
        <v>2</v>
      </c>
      <c r="N3797" t="b">
        <v>0</v>
      </c>
      <c r="O3797" t="s">
        <v>8305</v>
      </c>
      <c r="P3797" s="5">
        <f t="shared" si="238"/>
        <v>1.6666666666666667</v>
      </c>
      <c r="Q3797" s="13" t="s">
        <v>8247</v>
      </c>
      <c r="R3797" s="15">
        <f t="shared" si="239"/>
        <v>5</v>
      </c>
      <c r="S3797" t="s">
        <v>8317</v>
      </c>
      <c r="T3797" t="s">
        <v>8359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13" t="s">
        <v>8224</v>
      </c>
      <c r="E3798">
        <v>22500</v>
      </c>
      <c r="F3798">
        <v>1</v>
      </c>
      <c r="G3798" t="s">
        <v>8221</v>
      </c>
      <c r="H3798">
        <v>1484354556</v>
      </c>
      <c r="I3798" s="9">
        <f t="shared" si="236"/>
        <v>42749.029583333337</v>
      </c>
      <c r="J3798">
        <v>1479170556</v>
      </c>
      <c r="K3798" s="9">
        <f t="shared" si="237"/>
        <v>42689.029583333337</v>
      </c>
      <c r="L3798" t="b">
        <v>0</v>
      </c>
      <c r="M3798">
        <v>1</v>
      </c>
      <c r="N3798" t="b">
        <v>0</v>
      </c>
      <c r="O3798" t="s">
        <v>8305</v>
      </c>
      <c r="P3798" s="5">
        <f t="shared" si="238"/>
        <v>4.4444444444444444E-3</v>
      </c>
      <c r="Q3798" s="13" t="s">
        <v>8246</v>
      </c>
      <c r="R3798" s="15">
        <f t="shared" si="239"/>
        <v>1</v>
      </c>
      <c r="S3798" t="s">
        <v>8317</v>
      </c>
      <c r="T3798" t="s">
        <v>8359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13" t="s">
        <v>8224</v>
      </c>
      <c r="E3799">
        <v>6000</v>
      </c>
      <c r="F3799">
        <v>5380</v>
      </c>
      <c r="G3799" t="s">
        <v>8221</v>
      </c>
      <c r="H3799">
        <v>1429564165</v>
      </c>
      <c r="I3799" s="9">
        <f t="shared" si="236"/>
        <v>42114.881539351853</v>
      </c>
      <c r="J3799">
        <v>1426972165</v>
      </c>
      <c r="K3799" s="9">
        <f t="shared" si="237"/>
        <v>42084.881539351853</v>
      </c>
      <c r="L3799" t="b">
        <v>0</v>
      </c>
      <c r="M3799">
        <v>37</v>
      </c>
      <c r="N3799" t="b">
        <v>0</v>
      </c>
      <c r="O3799" t="s">
        <v>8305</v>
      </c>
      <c r="P3799" s="5">
        <f t="shared" si="238"/>
        <v>89.666666666666657</v>
      </c>
      <c r="Q3799" s="13" t="s">
        <v>8246</v>
      </c>
      <c r="R3799" s="15">
        <f t="shared" si="239"/>
        <v>145.40540540540542</v>
      </c>
      <c r="S3799" t="s">
        <v>8317</v>
      </c>
      <c r="T3799" t="s">
        <v>8359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13" t="s">
        <v>8224</v>
      </c>
      <c r="E3800">
        <v>70000</v>
      </c>
      <c r="F3800">
        <v>1025</v>
      </c>
      <c r="G3800" t="s">
        <v>8221</v>
      </c>
      <c r="H3800">
        <v>1407691248</v>
      </c>
      <c r="I3800" s="9">
        <f t="shared" si="236"/>
        <v>41861.722777777781</v>
      </c>
      <c r="J3800">
        <v>1405099248</v>
      </c>
      <c r="K3800" s="9">
        <f t="shared" si="237"/>
        <v>41831.722777777781</v>
      </c>
      <c r="L3800" t="b">
        <v>0</v>
      </c>
      <c r="M3800">
        <v>5</v>
      </c>
      <c r="N3800" t="b">
        <v>0</v>
      </c>
      <c r="O3800" t="s">
        <v>8305</v>
      </c>
      <c r="P3800" s="5">
        <f t="shared" si="238"/>
        <v>1.4642857142857144</v>
      </c>
      <c r="Q3800" s="13" t="s">
        <v>8246</v>
      </c>
      <c r="R3800" s="15">
        <f t="shared" si="239"/>
        <v>205</v>
      </c>
      <c r="S3800" t="s">
        <v>8317</v>
      </c>
      <c r="T3800" t="s">
        <v>8359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13" t="s">
        <v>8224</v>
      </c>
      <c r="E3801">
        <v>10000</v>
      </c>
      <c r="F3801">
        <v>402</v>
      </c>
      <c r="G3801" t="s">
        <v>8221</v>
      </c>
      <c r="H3801">
        <v>1457734843</v>
      </c>
      <c r="I3801" s="9">
        <f t="shared" si="236"/>
        <v>42440.93105324074</v>
      </c>
      <c r="J3801">
        <v>1455142843</v>
      </c>
      <c r="K3801" s="9">
        <f t="shared" si="237"/>
        <v>42410.93105324074</v>
      </c>
      <c r="L3801" t="b">
        <v>0</v>
      </c>
      <c r="M3801">
        <v>4</v>
      </c>
      <c r="N3801" t="b">
        <v>0</v>
      </c>
      <c r="O3801" t="s">
        <v>8305</v>
      </c>
      <c r="P3801" s="5">
        <f t="shared" si="238"/>
        <v>4.0199999999999996</v>
      </c>
      <c r="Q3801" s="13" t="s">
        <v>8246</v>
      </c>
      <c r="R3801" s="15">
        <f t="shared" si="239"/>
        <v>100.5</v>
      </c>
      <c r="S3801" t="s">
        <v>8317</v>
      </c>
      <c r="T3801" t="s">
        <v>8359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13" t="s">
        <v>8224</v>
      </c>
      <c r="E3802">
        <v>22000</v>
      </c>
      <c r="F3802">
        <v>881</v>
      </c>
      <c r="G3802" t="s">
        <v>8221</v>
      </c>
      <c r="H3802">
        <v>1420952340</v>
      </c>
      <c r="I3802" s="9">
        <f t="shared" si="236"/>
        <v>42015.207638888889</v>
      </c>
      <c r="J3802">
        <v>1418146883</v>
      </c>
      <c r="K3802" s="9">
        <f t="shared" si="237"/>
        <v>41982.737071759257</v>
      </c>
      <c r="L3802" t="b">
        <v>0</v>
      </c>
      <c r="M3802">
        <v>16</v>
      </c>
      <c r="N3802" t="b">
        <v>0</v>
      </c>
      <c r="O3802" t="s">
        <v>8305</v>
      </c>
      <c r="P3802" s="5">
        <f t="shared" si="238"/>
        <v>4.004545454545454</v>
      </c>
      <c r="Q3802" s="13" t="s">
        <v>8246</v>
      </c>
      <c r="R3802" s="15">
        <f t="shared" si="239"/>
        <v>55.0625</v>
      </c>
      <c r="S3802" t="s">
        <v>8317</v>
      </c>
      <c r="T3802" t="s">
        <v>8359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13" t="s">
        <v>8224</v>
      </c>
      <c r="E3803">
        <v>5000</v>
      </c>
      <c r="F3803">
        <v>426</v>
      </c>
      <c r="G3803" t="s">
        <v>8221</v>
      </c>
      <c r="H3803">
        <v>1420215216</v>
      </c>
      <c r="I3803" s="9">
        <f t="shared" si="236"/>
        <v>42006.676111111112</v>
      </c>
      <c r="J3803">
        <v>1417536816</v>
      </c>
      <c r="K3803" s="9">
        <f t="shared" si="237"/>
        <v>41975.676111111112</v>
      </c>
      <c r="L3803" t="b">
        <v>0</v>
      </c>
      <c r="M3803">
        <v>9</v>
      </c>
      <c r="N3803" t="b">
        <v>0</v>
      </c>
      <c r="O3803" t="s">
        <v>8305</v>
      </c>
      <c r="P3803" s="5">
        <f t="shared" si="238"/>
        <v>8.52</v>
      </c>
      <c r="Q3803" s="13" t="s">
        <v>8246</v>
      </c>
      <c r="R3803" s="15">
        <f t="shared" si="239"/>
        <v>47.333333333333336</v>
      </c>
      <c r="S3803" t="s">
        <v>8317</v>
      </c>
      <c r="T3803" t="s">
        <v>8359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13" t="s">
        <v>8224</v>
      </c>
      <c r="E3804">
        <v>3000</v>
      </c>
      <c r="F3804">
        <v>0</v>
      </c>
      <c r="G3804" t="s">
        <v>8221</v>
      </c>
      <c r="H3804">
        <v>1445482906</v>
      </c>
      <c r="I3804" s="9">
        <f t="shared" si="236"/>
        <v>42299.126226851848</v>
      </c>
      <c r="J3804">
        <v>1442890906</v>
      </c>
      <c r="K3804" s="9">
        <f t="shared" si="237"/>
        <v>42269.126226851848</v>
      </c>
      <c r="L3804" t="b">
        <v>0</v>
      </c>
      <c r="M3804">
        <v>0</v>
      </c>
      <c r="N3804" t="b">
        <v>0</v>
      </c>
      <c r="O3804" t="s">
        <v>8305</v>
      </c>
      <c r="P3804" s="5">
        <f t="shared" si="238"/>
        <v>0</v>
      </c>
      <c r="Q3804" s="13" t="s">
        <v>8246</v>
      </c>
      <c r="R3804" s="15" t="str">
        <f t="shared" si="239"/>
        <v>0</v>
      </c>
      <c r="S3804" t="s">
        <v>8317</v>
      </c>
      <c r="T3804" t="s">
        <v>8359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13" t="s">
        <v>8224</v>
      </c>
      <c r="E3805">
        <v>12000</v>
      </c>
      <c r="F3805">
        <v>2358</v>
      </c>
      <c r="G3805" t="s">
        <v>8221</v>
      </c>
      <c r="H3805">
        <v>1457133568</v>
      </c>
      <c r="I3805" s="9">
        <f t="shared" si="236"/>
        <v>42433.971851851849</v>
      </c>
      <c r="J3805">
        <v>1454541568</v>
      </c>
      <c r="K3805" s="9">
        <f t="shared" si="237"/>
        <v>42403.971851851849</v>
      </c>
      <c r="L3805" t="b">
        <v>0</v>
      </c>
      <c r="M3805">
        <v>40</v>
      </c>
      <c r="N3805" t="b">
        <v>0</v>
      </c>
      <c r="O3805" t="s">
        <v>8305</v>
      </c>
      <c r="P3805" s="5">
        <f t="shared" si="238"/>
        <v>19.650000000000002</v>
      </c>
      <c r="Q3805" s="13" t="s">
        <v>8246</v>
      </c>
      <c r="R3805" s="15">
        <f t="shared" si="239"/>
        <v>58.95</v>
      </c>
      <c r="S3805" t="s">
        <v>8317</v>
      </c>
      <c r="T3805" t="s">
        <v>8359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13" t="s">
        <v>8224</v>
      </c>
      <c r="E3806">
        <v>8000</v>
      </c>
      <c r="F3806">
        <v>0</v>
      </c>
      <c r="G3806" t="s">
        <v>8221</v>
      </c>
      <c r="H3806">
        <v>1469948400</v>
      </c>
      <c r="I3806" s="9">
        <f t="shared" si="236"/>
        <v>42582.291666666672</v>
      </c>
      <c r="J3806">
        <v>1465172024</v>
      </c>
      <c r="K3806" s="9">
        <f t="shared" si="237"/>
        <v>42527.00953703704</v>
      </c>
      <c r="L3806" t="b">
        <v>0</v>
      </c>
      <c r="M3806">
        <v>0</v>
      </c>
      <c r="N3806" t="b">
        <v>0</v>
      </c>
      <c r="O3806" t="s">
        <v>8305</v>
      </c>
      <c r="P3806" s="5">
        <f t="shared" si="238"/>
        <v>0</v>
      </c>
      <c r="Q3806" s="13" t="s">
        <v>8246</v>
      </c>
      <c r="R3806" s="15" t="str">
        <f t="shared" si="239"/>
        <v>0</v>
      </c>
      <c r="S3806" t="s">
        <v>8317</v>
      </c>
      <c r="T3806" t="s">
        <v>8359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13" t="s">
        <v>8224</v>
      </c>
      <c r="E3807">
        <v>150000</v>
      </c>
      <c r="F3807">
        <v>3</v>
      </c>
      <c r="G3807" t="s">
        <v>8221</v>
      </c>
      <c r="H3807">
        <v>1411852640</v>
      </c>
      <c r="I3807" s="9">
        <f t="shared" si="236"/>
        <v>41909.887037037035</v>
      </c>
      <c r="J3807">
        <v>1406668640</v>
      </c>
      <c r="K3807" s="9">
        <f t="shared" si="237"/>
        <v>41849.887037037035</v>
      </c>
      <c r="L3807" t="b">
        <v>0</v>
      </c>
      <c r="M3807">
        <v>2</v>
      </c>
      <c r="N3807" t="b">
        <v>0</v>
      </c>
      <c r="O3807" t="s">
        <v>8305</v>
      </c>
      <c r="P3807" s="5">
        <f t="shared" si="238"/>
        <v>2E-3</v>
      </c>
      <c r="Q3807" s="13" t="s">
        <v>8246</v>
      </c>
      <c r="R3807" s="15">
        <f t="shared" si="239"/>
        <v>1.5</v>
      </c>
      <c r="S3807" t="s">
        <v>8317</v>
      </c>
      <c r="T3807" t="s">
        <v>8359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13" t="s">
        <v>8226</v>
      </c>
      <c r="E3808">
        <v>7500</v>
      </c>
      <c r="F3808">
        <v>5</v>
      </c>
      <c r="G3808" t="s">
        <v>8221</v>
      </c>
      <c r="H3808">
        <v>1404022381</v>
      </c>
      <c r="I3808" s="9">
        <f t="shared" si="236"/>
        <v>41819.259039351848</v>
      </c>
      <c r="J3808">
        <v>1402294381</v>
      </c>
      <c r="K3808" s="9">
        <f t="shared" si="237"/>
        <v>41799.259039351848</v>
      </c>
      <c r="L3808" t="b">
        <v>0</v>
      </c>
      <c r="M3808">
        <v>1</v>
      </c>
      <c r="N3808" t="b">
        <v>0</v>
      </c>
      <c r="O3808" t="s">
        <v>8305</v>
      </c>
      <c r="P3808" s="5">
        <f t="shared" si="238"/>
        <v>6.6666666666666666E-2</v>
      </c>
      <c r="Q3808" s="13" t="s">
        <v>8248</v>
      </c>
      <c r="R3808" s="15">
        <f t="shared" si="239"/>
        <v>5</v>
      </c>
      <c r="S3808" t="s">
        <v>8317</v>
      </c>
      <c r="T3808" t="s">
        <v>8359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13" t="s">
        <v>8224</v>
      </c>
      <c r="E3809">
        <v>1500</v>
      </c>
      <c r="F3809">
        <v>455</v>
      </c>
      <c r="G3809" t="s">
        <v>8221</v>
      </c>
      <c r="H3809">
        <v>1428097739</v>
      </c>
      <c r="I3809" s="9">
        <f t="shared" si="236"/>
        <v>42097.909016203703</v>
      </c>
      <c r="J3809">
        <v>1427492939</v>
      </c>
      <c r="K3809" s="9">
        <f t="shared" si="237"/>
        <v>42090.909016203703</v>
      </c>
      <c r="L3809" t="b">
        <v>0</v>
      </c>
      <c r="M3809">
        <v>9</v>
      </c>
      <c r="N3809" t="b">
        <v>0</v>
      </c>
      <c r="O3809" t="s">
        <v>8305</v>
      </c>
      <c r="P3809" s="5">
        <f t="shared" si="238"/>
        <v>30.333333333333336</v>
      </c>
      <c r="Q3809" s="13" t="s">
        <v>8246</v>
      </c>
      <c r="R3809" s="15">
        <f t="shared" si="239"/>
        <v>50.555555555555557</v>
      </c>
      <c r="S3809" t="s">
        <v>8317</v>
      </c>
      <c r="T3809" t="s">
        <v>8359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13" t="s">
        <v>8225</v>
      </c>
      <c r="E3810">
        <v>1000</v>
      </c>
      <c r="F3810">
        <v>1000</v>
      </c>
      <c r="G3810" t="s">
        <v>8219</v>
      </c>
      <c r="H3810">
        <v>1429955619</v>
      </c>
      <c r="I3810" s="9">
        <f t="shared" si="236"/>
        <v>42119.412256944444</v>
      </c>
      <c r="J3810">
        <v>1424775219</v>
      </c>
      <c r="K3810" s="9">
        <f t="shared" si="237"/>
        <v>42059.453923611116</v>
      </c>
      <c r="L3810" t="b">
        <v>0</v>
      </c>
      <c r="M3810">
        <v>24</v>
      </c>
      <c r="N3810" t="b">
        <v>1</v>
      </c>
      <c r="O3810" t="s">
        <v>8271</v>
      </c>
      <c r="P3810" s="5">
        <f t="shared" si="238"/>
        <v>100</v>
      </c>
      <c r="Q3810" s="13" t="s">
        <v>8247</v>
      </c>
      <c r="R3810" s="15">
        <f t="shared" si="239"/>
        <v>41.666666666666664</v>
      </c>
      <c r="S3810" t="s">
        <v>8317</v>
      </c>
      <c r="T3810" t="s">
        <v>8318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13" t="s">
        <v>8225</v>
      </c>
      <c r="E3811">
        <v>2000</v>
      </c>
      <c r="F3811">
        <v>2025</v>
      </c>
      <c r="G3811" t="s">
        <v>8219</v>
      </c>
      <c r="H3811">
        <v>1406761200</v>
      </c>
      <c r="I3811" s="9">
        <f t="shared" si="236"/>
        <v>41850.958333333336</v>
      </c>
      <c r="J3811">
        <v>1402403907</v>
      </c>
      <c r="K3811" s="9">
        <f t="shared" si="237"/>
        <v>41800.526701388888</v>
      </c>
      <c r="L3811" t="b">
        <v>0</v>
      </c>
      <c r="M3811">
        <v>38</v>
      </c>
      <c r="N3811" t="b">
        <v>1</v>
      </c>
      <c r="O3811" t="s">
        <v>8271</v>
      </c>
      <c r="P3811" s="5">
        <f t="shared" si="238"/>
        <v>101.25</v>
      </c>
      <c r="Q3811" s="13" t="s">
        <v>8247</v>
      </c>
      <c r="R3811" s="15">
        <f t="shared" si="239"/>
        <v>53.289473684210527</v>
      </c>
      <c r="S3811" t="s">
        <v>8317</v>
      </c>
      <c r="T3811" t="s">
        <v>8318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13" t="s">
        <v>8224</v>
      </c>
      <c r="E3812">
        <v>1500</v>
      </c>
      <c r="F3812">
        <v>1826</v>
      </c>
      <c r="G3812" t="s">
        <v>8219</v>
      </c>
      <c r="H3812">
        <v>1426965758</v>
      </c>
      <c r="I3812" s="9">
        <f t="shared" si="236"/>
        <v>42084.807384259257</v>
      </c>
      <c r="J3812">
        <v>1424377358</v>
      </c>
      <c r="K3812" s="9">
        <f t="shared" si="237"/>
        <v>42054.849050925928</v>
      </c>
      <c r="L3812" t="b">
        <v>0</v>
      </c>
      <c r="M3812">
        <v>26</v>
      </c>
      <c r="N3812" t="b">
        <v>1</v>
      </c>
      <c r="O3812" t="s">
        <v>8271</v>
      </c>
      <c r="P3812" s="5">
        <f t="shared" si="238"/>
        <v>121.73333333333333</v>
      </c>
      <c r="Q3812" s="13" t="s">
        <v>8246</v>
      </c>
      <c r="R3812" s="15">
        <f t="shared" si="239"/>
        <v>70.230769230769226</v>
      </c>
      <c r="S3812" t="s">
        <v>8317</v>
      </c>
      <c r="T3812" t="s">
        <v>8318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13" t="s">
        <v>8225</v>
      </c>
      <c r="E3813">
        <v>250</v>
      </c>
      <c r="F3813">
        <v>825</v>
      </c>
      <c r="G3813" t="s">
        <v>8219</v>
      </c>
      <c r="H3813">
        <v>1464692400</v>
      </c>
      <c r="I3813" s="9">
        <f t="shared" si="236"/>
        <v>42521.458333333328</v>
      </c>
      <c r="J3813">
        <v>1461769373</v>
      </c>
      <c r="K3813" s="9">
        <f t="shared" si="237"/>
        <v>42487.62700231481</v>
      </c>
      <c r="L3813" t="b">
        <v>0</v>
      </c>
      <c r="M3813">
        <v>19</v>
      </c>
      <c r="N3813" t="b">
        <v>1</v>
      </c>
      <c r="O3813" t="s">
        <v>8271</v>
      </c>
      <c r="P3813" s="5">
        <f t="shared" si="238"/>
        <v>330</v>
      </c>
      <c r="Q3813" s="13" t="s">
        <v>8247</v>
      </c>
      <c r="R3813" s="15">
        <f t="shared" si="239"/>
        <v>43.421052631578945</v>
      </c>
      <c r="S3813" t="s">
        <v>8317</v>
      </c>
      <c r="T3813" t="s">
        <v>8318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13" t="s">
        <v>8229</v>
      </c>
      <c r="E3814">
        <v>2000</v>
      </c>
      <c r="F3814">
        <v>2191</v>
      </c>
      <c r="G3814" t="s">
        <v>8219</v>
      </c>
      <c r="H3814">
        <v>1433131140</v>
      </c>
      <c r="I3814" s="9">
        <f t="shared" si="236"/>
        <v>42156.165972222225</v>
      </c>
      <c r="J3814">
        <v>1429120908</v>
      </c>
      <c r="K3814" s="9">
        <f t="shared" si="237"/>
        <v>42109.751250000001</v>
      </c>
      <c r="L3814" t="b">
        <v>0</v>
      </c>
      <c r="M3814">
        <v>11</v>
      </c>
      <c r="N3814" t="b">
        <v>1</v>
      </c>
      <c r="O3814" t="s">
        <v>8271</v>
      </c>
      <c r="P3814" s="5">
        <f t="shared" si="238"/>
        <v>109.55</v>
      </c>
      <c r="Q3814" s="13" t="s">
        <v>8251</v>
      </c>
      <c r="R3814" s="15">
        <f t="shared" si="239"/>
        <v>199.18181818181819</v>
      </c>
      <c r="S3814" t="s">
        <v>8317</v>
      </c>
      <c r="T3814" t="s">
        <v>8318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13" t="s">
        <v>8224</v>
      </c>
      <c r="E3815">
        <v>2100</v>
      </c>
      <c r="F3815">
        <v>2119.9899999999998</v>
      </c>
      <c r="G3815" t="s">
        <v>8219</v>
      </c>
      <c r="H3815">
        <v>1465940580</v>
      </c>
      <c r="I3815" s="9">
        <f t="shared" si="236"/>
        <v>42535.904861111107</v>
      </c>
      <c r="J3815">
        <v>1462603021</v>
      </c>
      <c r="K3815" s="9">
        <f t="shared" si="237"/>
        <v>42497.275706018518</v>
      </c>
      <c r="L3815" t="b">
        <v>0</v>
      </c>
      <c r="M3815">
        <v>27</v>
      </c>
      <c r="N3815" t="b">
        <v>1</v>
      </c>
      <c r="O3815" t="s">
        <v>8271</v>
      </c>
      <c r="P3815" s="5">
        <f t="shared" si="238"/>
        <v>100.95190476190474</v>
      </c>
      <c r="Q3815" s="13" t="s">
        <v>8246</v>
      </c>
      <c r="R3815" s="15">
        <f t="shared" si="239"/>
        <v>78.518148148148143</v>
      </c>
      <c r="S3815" t="s">
        <v>8317</v>
      </c>
      <c r="T3815" t="s">
        <v>8318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13" t="s">
        <v>8224</v>
      </c>
      <c r="E3816">
        <v>1500</v>
      </c>
      <c r="F3816">
        <v>2102</v>
      </c>
      <c r="G3816" t="s">
        <v>8219</v>
      </c>
      <c r="H3816">
        <v>1427860740</v>
      </c>
      <c r="I3816" s="9">
        <f t="shared" si="236"/>
        <v>42095.165972222225</v>
      </c>
      <c r="J3816">
        <v>1424727712</v>
      </c>
      <c r="K3816" s="9">
        <f t="shared" si="237"/>
        <v>42058.904074074075</v>
      </c>
      <c r="L3816" t="b">
        <v>0</v>
      </c>
      <c r="M3816">
        <v>34</v>
      </c>
      <c r="N3816" t="b">
        <v>1</v>
      </c>
      <c r="O3816" t="s">
        <v>8271</v>
      </c>
      <c r="P3816" s="5">
        <f t="shared" si="238"/>
        <v>140.13333333333333</v>
      </c>
      <c r="Q3816" s="13" t="s">
        <v>8246</v>
      </c>
      <c r="R3816" s="15">
        <f t="shared" si="239"/>
        <v>61.823529411764703</v>
      </c>
      <c r="S3816" t="s">
        <v>8317</v>
      </c>
      <c r="T3816" t="s">
        <v>8318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13" t="s">
        <v>8225</v>
      </c>
      <c r="E3817">
        <v>1000</v>
      </c>
      <c r="F3817">
        <v>1000.01</v>
      </c>
      <c r="G3817" t="s">
        <v>8219</v>
      </c>
      <c r="H3817">
        <v>1440111600</v>
      </c>
      <c r="I3817" s="9">
        <f t="shared" si="236"/>
        <v>42236.958333333328</v>
      </c>
      <c r="J3817">
        <v>1437545657</v>
      </c>
      <c r="K3817" s="9">
        <f t="shared" si="237"/>
        <v>42207.259918981479</v>
      </c>
      <c r="L3817" t="b">
        <v>0</v>
      </c>
      <c r="M3817">
        <v>20</v>
      </c>
      <c r="N3817" t="b">
        <v>1</v>
      </c>
      <c r="O3817" t="s">
        <v>8271</v>
      </c>
      <c r="P3817" s="5">
        <f t="shared" si="238"/>
        <v>100.001</v>
      </c>
      <c r="Q3817" s="13" t="s">
        <v>8247</v>
      </c>
      <c r="R3817" s="15">
        <f t="shared" si="239"/>
        <v>50.000500000000002</v>
      </c>
      <c r="S3817" t="s">
        <v>8317</v>
      </c>
      <c r="T3817" t="s">
        <v>8318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13" t="s">
        <v>8224</v>
      </c>
      <c r="E3818">
        <v>1500</v>
      </c>
      <c r="F3818">
        <v>1788.57</v>
      </c>
      <c r="G3818" t="s">
        <v>8219</v>
      </c>
      <c r="H3818">
        <v>1405614823</v>
      </c>
      <c r="I3818" s="9">
        <f t="shared" si="236"/>
        <v>41837.690081018518</v>
      </c>
      <c r="J3818">
        <v>1403022823</v>
      </c>
      <c r="K3818" s="9">
        <f t="shared" si="237"/>
        <v>41807.690081018518</v>
      </c>
      <c r="L3818" t="b">
        <v>0</v>
      </c>
      <c r="M3818">
        <v>37</v>
      </c>
      <c r="N3818" t="b">
        <v>1</v>
      </c>
      <c r="O3818" t="s">
        <v>8271</v>
      </c>
      <c r="P3818" s="5">
        <f t="shared" si="238"/>
        <v>119.238</v>
      </c>
      <c r="Q3818" s="13" t="s">
        <v>8246</v>
      </c>
      <c r="R3818" s="15">
        <f t="shared" si="239"/>
        <v>48.339729729729726</v>
      </c>
      <c r="S3818" t="s">
        <v>8317</v>
      </c>
      <c r="T3818" t="s">
        <v>8318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13" t="s">
        <v>8224</v>
      </c>
      <c r="E3819">
        <v>2000</v>
      </c>
      <c r="F3819">
        <v>2145</v>
      </c>
      <c r="G3819" t="s">
        <v>8219</v>
      </c>
      <c r="H3819">
        <v>1445659140</v>
      </c>
      <c r="I3819" s="9">
        <f t="shared" si="236"/>
        <v>42301.165972222225</v>
      </c>
      <c r="J3819">
        <v>1444236216</v>
      </c>
      <c r="K3819" s="9">
        <f t="shared" si="237"/>
        <v>42284.69694444444</v>
      </c>
      <c r="L3819" t="b">
        <v>0</v>
      </c>
      <c r="M3819">
        <v>20</v>
      </c>
      <c r="N3819" t="b">
        <v>1</v>
      </c>
      <c r="O3819" t="s">
        <v>8271</v>
      </c>
      <c r="P3819" s="5">
        <f t="shared" si="238"/>
        <v>107.25</v>
      </c>
      <c r="Q3819" s="13" t="s">
        <v>8246</v>
      </c>
      <c r="R3819" s="15">
        <f t="shared" si="239"/>
        <v>107.25</v>
      </c>
      <c r="S3819" t="s">
        <v>8317</v>
      </c>
      <c r="T3819" t="s">
        <v>8318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13" t="s">
        <v>8224</v>
      </c>
      <c r="E3820">
        <v>250</v>
      </c>
      <c r="F3820">
        <v>570</v>
      </c>
      <c r="G3820" t="s">
        <v>8219</v>
      </c>
      <c r="H3820">
        <v>1426187582</v>
      </c>
      <c r="I3820" s="9">
        <f t="shared" si="236"/>
        <v>42075.800717592589</v>
      </c>
      <c r="J3820">
        <v>1423599182</v>
      </c>
      <c r="K3820" s="9">
        <f t="shared" si="237"/>
        <v>42045.84238425926</v>
      </c>
      <c r="L3820" t="b">
        <v>0</v>
      </c>
      <c r="M3820">
        <v>10</v>
      </c>
      <c r="N3820" t="b">
        <v>1</v>
      </c>
      <c r="O3820" t="s">
        <v>8271</v>
      </c>
      <c r="P3820" s="5">
        <f t="shared" si="238"/>
        <v>227.99999999999997</v>
      </c>
      <c r="Q3820" s="13" t="s">
        <v>8246</v>
      </c>
      <c r="R3820" s="15">
        <f t="shared" si="239"/>
        <v>57</v>
      </c>
      <c r="S3820" t="s">
        <v>8317</v>
      </c>
      <c r="T3820" t="s">
        <v>8318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 s="13" t="s">
        <v>8224</v>
      </c>
      <c r="E3821">
        <v>1000</v>
      </c>
      <c r="F3821">
        <v>1064</v>
      </c>
      <c r="G3821" t="s">
        <v>8219</v>
      </c>
      <c r="H3821">
        <v>1437166920</v>
      </c>
      <c r="I3821" s="9">
        <f t="shared" si="236"/>
        <v>42202.876388888893</v>
      </c>
      <c r="J3821">
        <v>1435554104</v>
      </c>
      <c r="K3821" s="9">
        <f t="shared" si="237"/>
        <v>42184.209537037037</v>
      </c>
      <c r="L3821" t="b">
        <v>0</v>
      </c>
      <c r="M3821">
        <v>26</v>
      </c>
      <c r="N3821" t="b">
        <v>1</v>
      </c>
      <c r="O3821" t="s">
        <v>8271</v>
      </c>
      <c r="P3821" s="5">
        <f t="shared" si="238"/>
        <v>106.4</v>
      </c>
      <c r="Q3821" s="13" t="s">
        <v>8246</v>
      </c>
      <c r="R3821" s="15">
        <f t="shared" si="239"/>
        <v>40.92307692307692</v>
      </c>
      <c r="S3821" t="s">
        <v>8317</v>
      </c>
      <c r="T3821" t="s">
        <v>8318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13" t="s">
        <v>8225</v>
      </c>
      <c r="E3822">
        <v>300</v>
      </c>
      <c r="F3822">
        <v>430</v>
      </c>
      <c r="G3822" t="s">
        <v>8219</v>
      </c>
      <c r="H3822">
        <v>1436110717</v>
      </c>
      <c r="I3822" s="9">
        <f t="shared" si="236"/>
        <v>42190.651817129634</v>
      </c>
      <c r="J3822">
        <v>1433518717</v>
      </c>
      <c r="K3822" s="9">
        <f t="shared" si="237"/>
        <v>42160.651817129634</v>
      </c>
      <c r="L3822" t="b">
        <v>0</v>
      </c>
      <c r="M3822">
        <v>20</v>
      </c>
      <c r="N3822" t="b">
        <v>1</v>
      </c>
      <c r="O3822" t="s">
        <v>8271</v>
      </c>
      <c r="P3822" s="5">
        <f t="shared" si="238"/>
        <v>143.33333333333334</v>
      </c>
      <c r="Q3822" s="13" t="s">
        <v>8247</v>
      </c>
      <c r="R3822" s="15">
        <f t="shared" si="239"/>
        <v>21.5</v>
      </c>
      <c r="S3822" t="s">
        <v>8317</v>
      </c>
      <c r="T3822" t="s">
        <v>8318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13" t="s">
        <v>8224</v>
      </c>
      <c r="E3823">
        <v>3500</v>
      </c>
      <c r="F3823">
        <v>3659</v>
      </c>
      <c r="G3823" t="s">
        <v>8219</v>
      </c>
      <c r="H3823">
        <v>1451881207</v>
      </c>
      <c r="I3823" s="9">
        <f t="shared" si="236"/>
        <v>42373.180636574078</v>
      </c>
      <c r="J3823">
        <v>1449116407</v>
      </c>
      <c r="K3823" s="9">
        <f t="shared" si="237"/>
        <v>42341.180636574078</v>
      </c>
      <c r="L3823" t="b">
        <v>0</v>
      </c>
      <c r="M3823">
        <v>46</v>
      </c>
      <c r="N3823" t="b">
        <v>1</v>
      </c>
      <c r="O3823" t="s">
        <v>8271</v>
      </c>
      <c r="P3823" s="5">
        <f t="shared" si="238"/>
        <v>104.54285714285714</v>
      </c>
      <c r="Q3823" s="13" t="s">
        <v>8246</v>
      </c>
      <c r="R3823" s="15">
        <f t="shared" si="239"/>
        <v>79.543478260869563</v>
      </c>
      <c r="S3823" t="s">
        <v>8317</v>
      </c>
      <c r="T3823" t="s">
        <v>8318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13" t="s">
        <v>8236</v>
      </c>
      <c r="E3824">
        <v>5000</v>
      </c>
      <c r="F3824">
        <v>5501</v>
      </c>
      <c r="G3824" t="s">
        <v>8219</v>
      </c>
      <c r="H3824">
        <v>1453244340</v>
      </c>
      <c r="I3824" s="9">
        <f t="shared" si="236"/>
        <v>42388.957638888889</v>
      </c>
      <c r="J3824">
        <v>1448136417</v>
      </c>
      <c r="K3824" s="9">
        <f t="shared" si="237"/>
        <v>42329.838159722218</v>
      </c>
      <c r="L3824" t="b">
        <v>0</v>
      </c>
      <c r="M3824">
        <v>76</v>
      </c>
      <c r="N3824" t="b">
        <v>1</v>
      </c>
      <c r="O3824" t="s">
        <v>8271</v>
      </c>
      <c r="P3824" s="5">
        <f t="shared" si="238"/>
        <v>110.02000000000001</v>
      </c>
      <c r="Q3824" s="13" t="s">
        <v>8249</v>
      </c>
      <c r="R3824" s="15">
        <f t="shared" si="239"/>
        <v>72.381578947368425</v>
      </c>
      <c r="S3824" t="s">
        <v>8317</v>
      </c>
      <c r="T3824" t="s">
        <v>8318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13" t="s">
        <v>8224</v>
      </c>
      <c r="E3825">
        <v>2500</v>
      </c>
      <c r="F3825">
        <v>2650</v>
      </c>
      <c r="G3825" t="s">
        <v>8219</v>
      </c>
      <c r="H3825">
        <v>1437364740</v>
      </c>
      <c r="I3825" s="9">
        <f t="shared" si="236"/>
        <v>42205.165972222225</v>
      </c>
      <c r="J3825">
        <v>1434405044</v>
      </c>
      <c r="K3825" s="9">
        <f t="shared" si="237"/>
        <v>42170.910231481481</v>
      </c>
      <c r="L3825" t="b">
        <v>0</v>
      </c>
      <c r="M3825">
        <v>41</v>
      </c>
      <c r="N3825" t="b">
        <v>1</v>
      </c>
      <c r="O3825" t="s">
        <v>8271</v>
      </c>
      <c r="P3825" s="5">
        <f t="shared" si="238"/>
        <v>106</v>
      </c>
      <c r="Q3825" s="13" t="s">
        <v>8246</v>
      </c>
      <c r="R3825" s="15">
        <f t="shared" si="239"/>
        <v>64.634146341463421</v>
      </c>
      <c r="S3825" t="s">
        <v>8317</v>
      </c>
      <c r="T3825" t="s">
        <v>8318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13" t="s">
        <v>8225</v>
      </c>
      <c r="E3826">
        <v>250</v>
      </c>
      <c r="F3826">
        <v>270</v>
      </c>
      <c r="G3826" t="s">
        <v>8219</v>
      </c>
      <c r="H3826">
        <v>1470058860</v>
      </c>
      <c r="I3826" s="9">
        <f t="shared" si="236"/>
        <v>42583.570138888885</v>
      </c>
      <c r="J3826">
        <v>1469026903</v>
      </c>
      <c r="K3826" s="9">
        <f t="shared" si="237"/>
        <v>42571.626192129625</v>
      </c>
      <c r="L3826" t="b">
        <v>0</v>
      </c>
      <c r="M3826">
        <v>7</v>
      </c>
      <c r="N3826" t="b">
        <v>1</v>
      </c>
      <c r="O3826" t="s">
        <v>8271</v>
      </c>
      <c r="P3826" s="5">
        <f t="shared" si="238"/>
        <v>108</v>
      </c>
      <c r="Q3826" s="13" t="s">
        <v>8247</v>
      </c>
      <c r="R3826" s="15">
        <f t="shared" si="239"/>
        <v>38.571428571428569</v>
      </c>
      <c r="S3826" t="s">
        <v>8317</v>
      </c>
      <c r="T3826" t="s">
        <v>8318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13" t="s">
        <v>8224</v>
      </c>
      <c r="E3827">
        <v>5000</v>
      </c>
      <c r="F3827">
        <v>5271</v>
      </c>
      <c r="G3827" t="s">
        <v>8219</v>
      </c>
      <c r="H3827">
        <v>1434505214</v>
      </c>
      <c r="I3827" s="9">
        <f t="shared" si="236"/>
        <v>42172.069606481484</v>
      </c>
      <c r="J3827">
        <v>1432690814</v>
      </c>
      <c r="K3827" s="9">
        <f t="shared" si="237"/>
        <v>42151.069606481484</v>
      </c>
      <c r="L3827" t="b">
        <v>0</v>
      </c>
      <c r="M3827">
        <v>49</v>
      </c>
      <c r="N3827" t="b">
        <v>1</v>
      </c>
      <c r="O3827" t="s">
        <v>8271</v>
      </c>
      <c r="P3827" s="5">
        <f t="shared" si="238"/>
        <v>105.42</v>
      </c>
      <c r="Q3827" s="13" t="s">
        <v>8246</v>
      </c>
      <c r="R3827" s="15">
        <f t="shared" si="239"/>
        <v>107.57142857142857</v>
      </c>
      <c r="S3827" t="s">
        <v>8317</v>
      </c>
      <c r="T3827" t="s">
        <v>8318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13" t="s">
        <v>8225</v>
      </c>
      <c r="E3828">
        <v>600</v>
      </c>
      <c r="F3828">
        <v>715</v>
      </c>
      <c r="G3828" t="s">
        <v>8219</v>
      </c>
      <c r="H3828">
        <v>1430993394</v>
      </c>
      <c r="I3828" s="9">
        <f t="shared" si="236"/>
        <v>42131.423541666663</v>
      </c>
      <c r="J3828">
        <v>1428401394</v>
      </c>
      <c r="K3828" s="9">
        <f t="shared" si="237"/>
        <v>42101.423541666663</v>
      </c>
      <c r="L3828" t="b">
        <v>0</v>
      </c>
      <c r="M3828">
        <v>26</v>
      </c>
      <c r="N3828" t="b">
        <v>1</v>
      </c>
      <c r="O3828" t="s">
        <v>8271</v>
      </c>
      <c r="P3828" s="5">
        <f t="shared" si="238"/>
        <v>119.16666666666667</v>
      </c>
      <c r="Q3828" s="13" t="s">
        <v>8247</v>
      </c>
      <c r="R3828" s="15">
        <f t="shared" si="239"/>
        <v>27.5</v>
      </c>
      <c r="S3828" t="s">
        <v>8317</v>
      </c>
      <c r="T3828" t="s">
        <v>8318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13" t="s">
        <v>8225</v>
      </c>
      <c r="E3829">
        <v>3000</v>
      </c>
      <c r="F3829">
        <v>4580</v>
      </c>
      <c r="G3829" t="s">
        <v>8219</v>
      </c>
      <c r="H3829">
        <v>1427414400</v>
      </c>
      <c r="I3829" s="9">
        <f t="shared" si="236"/>
        <v>42090</v>
      </c>
      <c r="J3829">
        <v>1422656201</v>
      </c>
      <c r="K3829" s="9">
        <f t="shared" si="237"/>
        <v>42034.928252314814</v>
      </c>
      <c r="L3829" t="b">
        <v>0</v>
      </c>
      <c r="M3829">
        <v>65</v>
      </c>
      <c r="N3829" t="b">
        <v>1</v>
      </c>
      <c r="O3829" t="s">
        <v>8271</v>
      </c>
      <c r="P3829" s="5">
        <f t="shared" si="238"/>
        <v>152.66666666666666</v>
      </c>
      <c r="Q3829" s="13" t="s">
        <v>8247</v>
      </c>
      <c r="R3829" s="15">
        <f t="shared" si="239"/>
        <v>70.461538461538467</v>
      </c>
      <c r="S3829" t="s">
        <v>8317</v>
      </c>
      <c r="T3829" t="s">
        <v>8318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13" t="s">
        <v>8224</v>
      </c>
      <c r="E3830">
        <v>5000</v>
      </c>
      <c r="F3830">
        <v>5000</v>
      </c>
      <c r="G3830" t="s">
        <v>8219</v>
      </c>
      <c r="H3830">
        <v>1420033187</v>
      </c>
      <c r="I3830" s="9">
        <f t="shared" si="236"/>
        <v>42004.569293981483</v>
      </c>
      <c r="J3830">
        <v>1414845587</v>
      </c>
      <c r="K3830" s="9">
        <f t="shared" si="237"/>
        <v>41944.527627314819</v>
      </c>
      <c r="L3830" t="b">
        <v>0</v>
      </c>
      <c r="M3830">
        <v>28</v>
      </c>
      <c r="N3830" t="b">
        <v>1</v>
      </c>
      <c r="O3830" t="s">
        <v>8271</v>
      </c>
      <c r="P3830" s="5">
        <f t="shared" si="238"/>
        <v>100</v>
      </c>
      <c r="Q3830" s="13" t="s">
        <v>8246</v>
      </c>
      <c r="R3830" s="15">
        <f t="shared" si="239"/>
        <v>178.57142857142858</v>
      </c>
      <c r="S3830" t="s">
        <v>8317</v>
      </c>
      <c r="T3830" t="s">
        <v>8318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13" t="s">
        <v>8224</v>
      </c>
      <c r="E3831">
        <v>500</v>
      </c>
      <c r="F3831">
        <v>501</v>
      </c>
      <c r="G3831" t="s">
        <v>8219</v>
      </c>
      <c r="H3831">
        <v>1472676371</v>
      </c>
      <c r="I3831" s="9">
        <f t="shared" si="236"/>
        <v>42613.865405092598</v>
      </c>
      <c r="J3831">
        <v>1470948371</v>
      </c>
      <c r="K3831" s="9">
        <f t="shared" si="237"/>
        <v>42593.865405092598</v>
      </c>
      <c r="L3831" t="b">
        <v>0</v>
      </c>
      <c r="M3831">
        <v>8</v>
      </c>
      <c r="N3831" t="b">
        <v>1</v>
      </c>
      <c r="O3831" t="s">
        <v>8271</v>
      </c>
      <c r="P3831" s="5">
        <f t="shared" si="238"/>
        <v>100.2</v>
      </c>
      <c r="Q3831" s="13" t="s">
        <v>8246</v>
      </c>
      <c r="R3831" s="15">
        <f t="shared" si="239"/>
        <v>62.625</v>
      </c>
      <c r="S3831" t="s">
        <v>8317</v>
      </c>
      <c r="T3831" t="s">
        <v>8318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13" t="s">
        <v>8224</v>
      </c>
      <c r="E3832">
        <v>100</v>
      </c>
      <c r="F3832">
        <v>225</v>
      </c>
      <c r="G3832" t="s">
        <v>8219</v>
      </c>
      <c r="H3832">
        <v>1464371211</v>
      </c>
      <c r="I3832" s="9">
        <f t="shared" si="236"/>
        <v>42517.740868055553</v>
      </c>
      <c r="J3832">
        <v>1463161611</v>
      </c>
      <c r="K3832" s="9">
        <f t="shared" si="237"/>
        <v>42503.740868055553</v>
      </c>
      <c r="L3832" t="b">
        <v>0</v>
      </c>
      <c r="M3832">
        <v>3</v>
      </c>
      <c r="N3832" t="b">
        <v>1</v>
      </c>
      <c r="O3832" t="s">
        <v>8271</v>
      </c>
      <c r="P3832" s="5">
        <f t="shared" si="238"/>
        <v>225</v>
      </c>
      <c r="Q3832" s="13" t="s">
        <v>8246</v>
      </c>
      <c r="R3832" s="15">
        <f t="shared" si="239"/>
        <v>75</v>
      </c>
      <c r="S3832" t="s">
        <v>8317</v>
      </c>
      <c r="T3832" t="s">
        <v>8318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13" t="s">
        <v>8224</v>
      </c>
      <c r="E3833">
        <v>500</v>
      </c>
      <c r="F3833">
        <v>530.11</v>
      </c>
      <c r="G3833" t="s">
        <v>8219</v>
      </c>
      <c r="H3833">
        <v>1415222545</v>
      </c>
      <c r="I3833" s="9">
        <f t="shared" si="236"/>
        <v>41948.890567129631</v>
      </c>
      <c r="J3833">
        <v>1413404545</v>
      </c>
      <c r="K3833" s="9">
        <f t="shared" si="237"/>
        <v>41927.848900462966</v>
      </c>
      <c r="L3833" t="b">
        <v>0</v>
      </c>
      <c r="M3833">
        <v>9</v>
      </c>
      <c r="N3833" t="b">
        <v>1</v>
      </c>
      <c r="O3833" t="s">
        <v>8271</v>
      </c>
      <c r="P3833" s="5">
        <f t="shared" si="238"/>
        <v>106.02199999999999</v>
      </c>
      <c r="Q3833" s="13" t="s">
        <v>8246</v>
      </c>
      <c r="R3833" s="15">
        <f t="shared" si="239"/>
        <v>58.901111111111113</v>
      </c>
      <c r="S3833" t="s">
        <v>8317</v>
      </c>
      <c r="T3833" t="s">
        <v>8318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13" t="s">
        <v>8224</v>
      </c>
      <c r="E3834">
        <v>1200</v>
      </c>
      <c r="F3834">
        <v>1256</v>
      </c>
      <c r="G3834" t="s">
        <v>8219</v>
      </c>
      <c r="H3834">
        <v>1455936335</v>
      </c>
      <c r="I3834" s="9">
        <f t="shared" si="236"/>
        <v>42420.114988425921</v>
      </c>
      <c r="J3834">
        <v>1452048335</v>
      </c>
      <c r="K3834" s="9">
        <f t="shared" si="237"/>
        <v>42375.114988425921</v>
      </c>
      <c r="L3834" t="b">
        <v>0</v>
      </c>
      <c r="M3834">
        <v>9</v>
      </c>
      <c r="N3834" t="b">
        <v>1</v>
      </c>
      <c r="O3834" t="s">
        <v>8271</v>
      </c>
      <c r="P3834" s="5">
        <f t="shared" si="238"/>
        <v>104.66666666666666</v>
      </c>
      <c r="Q3834" s="13" t="s">
        <v>8246</v>
      </c>
      <c r="R3834" s="15">
        <f t="shared" si="239"/>
        <v>139.55555555555554</v>
      </c>
      <c r="S3834" t="s">
        <v>8317</v>
      </c>
      <c r="T3834" t="s">
        <v>8318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13" t="s">
        <v>8229</v>
      </c>
      <c r="E3835">
        <v>1200</v>
      </c>
      <c r="F3835">
        <v>1400</v>
      </c>
      <c r="G3835" t="s">
        <v>8219</v>
      </c>
      <c r="H3835">
        <v>1417460940</v>
      </c>
      <c r="I3835" s="9">
        <f t="shared" si="236"/>
        <v>41974.797916666663</v>
      </c>
      <c r="J3835">
        <v>1416516972</v>
      </c>
      <c r="K3835" s="9">
        <f t="shared" si="237"/>
        <v>41963.872361111105</v>
      </c>
      <c r="L3835" t="b">
        <v>0</v>
      </c>
      <c r="M3835">
        <v>20</v>
      </c>
      <c r="N3835" t="b">
        <v>1</v>
      </c>
      <c r="O3835" t="s">
        <v>8271</v>
      </c>
      <c r="P3835" s="5">
        <f t="shared" si="238"/>
        <v>116.66666666666667</v>
      </c>
      <c r="Q3835" s="13" t="s">
        <v>8251</v>
      </c>
      <c r="R3835" s="15">
        <f t="shared" si="239"/>
        <v>70</v>
      </c>
      <c r="S3835" t="s">
        <v>8317</v>
      </c>
      <c r="T3835" t="s">
        <v>8318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13" t="s">
        <v>8225</v>
      </c>
      <c r="E3836">
        <v>3000</v>
      </c>
      <c r="F3836">
        <v>3271</v>
      </c>
      <c r="G3836" t="s">
        <v>8219</v>
      </c>
      <c r="H3836">
        <v>1434624067</v>
      </c>
      <c r="I3836" s="9">
        <f t="shared" si="236"/>
        <v>42173.445219907408</v>
      </c>
      <c r="J3836">
        <v>1432032067</v>
      </c>
      <c r="K3836" s="9">
        <f t="shared" si="237"/>
        <v>42143.445219907408</v>
      </c>
      <c r="L3836" t="b">
        <v>0</v>
      </c>
      <c r="M3836">
        <v>57</v>
      </c>
      <c r="N3836" t="b">
        <v>1</v>
      </c>
      <c r="O3836" t="s">
        <v>8271</v>
      </c>
      <c r="P3836" s="5">
        <f t="shared" si="238"/>
        <v>109.03333333333333</v>
      </c>
      <c r="Q3836" s="13" t="s">
        <v>8247</v>
      </c>
      <c r="R3836" s="15">
        <f t="shared" si="239"/>
        <v>57.385964912280699</v>
      </c>
      <c r="S3836" t="s">
        <v>8317</v>
      </c>
      <c r="T3836" t="s">
        <v>8318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13" t="s">
        <v>8225</v>
      </c>
      <c r="E3837">
        <v>200</v>
      </c>
      <c r="F3837">
        <v>320</v>
      </c>
      <c r="G3837" t="s">
        <v>8219</v>
      </c>
      <c r="H3837">
        <v>1461278208</v>
      </c>
      <c r="I3837" s="9">
        <f t="shared" si="236"/>
        <v>42481.94222222222</v>
      </c>
      <c r="J3837">
        <v>1459463808</v>
      </c>
      <c r="K3837" s="9">
        <f t="shared" si="237"/>
        <v>42460.94222222222</v>
      </c>
      <c r="L3837" t="b">
        <v>0</v>
      </c>
      <c r="M3837">
        <v>8</v>
      </c>
      <c r="N3837" t="b">
        <v>1</v>
      </c>
      <c r="O3837" t="s">
        <v>8271</v>
      </c>
      <c r="P3837" s="5">
        <f t="shared" si="238"/>
        <v>160</v>
      </c>
      <c r="Q3837" s="13" t="s">
        <v>8247</v>
      </c>
      <c r="R3837" s="15">
        <f t="shared" si="239"/>
        <v>40</v>
      </c>
      <c r="S3837" t="s">
        <v>8317</v>
      </c>
      <c r="T3837" t="s">
        <v>8318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13" t="s">
        <v>8224</v>
      </c>
      <c r="E3838">
        <v>800</v>
      </c>
      <c r="F3838">
        <v>900</v>
      </c>
      <c r="G3838" t="s">
        <v>8219</v>
      </c>
      <c r="H3838">
        <v>1470197340</v>
      </c>
      <c r="I3838" s="9">
        <f t="shared" si="236"/>
        <v>42585.172916666663</v>
      </c>
      <c r="J3838">
        <v>1467497652</v>
      </c>
      <c r="K3838" s="9">
        <f t="shared" si="237"/>
        <v>42553.926527777774</v>
      </c>
      <c r="L3838" t="b">
        <v>0</v>
      </c>
      <c r="M3838">
        <v>14</v>
      </c>
      <c r="N3838" t="b">
        <v>1</v>
      </c>
      <c r="O3838" t="s">
        <v>8271</v>
      </c>
      <c r="P3838" s="5">
        <f t="shared" si="238"/>
        <v>112.5</v>
      </c>
      <c r="Q3838" s="13" t="s">
        <v>8246</v>
      </c>
      <c r="R3838" s="15">
        <f t="shared" si="239"/>
        <v>64.285714285714292</v>
      </c>
      <c r="S3838" t="s">
        <v>8317</v>
      </c>
      <c r="T3838" t="s">
        <v>8318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13" t="s">
        <v>8225</v>
      </c>
      <c r="E3839">
        <v>2000</v>
      </c>
      <c r="F3839">
        <v>2042</v>
      </c>
      <c r="G3839" t="s">
        <v>8219</v>
      </c>
      <c r="H3839">
        <v>1435947758</v>
      </c>
      <c r="I3839" s="9">
        <f t="shared" si="236"/>
        <v>42188.765717592592</v>
      </c>
      <c r="J3839">
        <v>1432837358</v>
      </c>
      <c r="K3839" s="9">
        <f t="shared" si="237"/>
        <v>42152.765717592592</v>
      </c>
      <c r="L3839" t="b">
        <v>0</v>
      </c>
      <c r="M3839">
        <v>17</v>
      </c>
      <c r="N3839" t="b">
        <v>1</v>
      </c>
      <c r="O3839" t="s">
        <v>8271</v>
      </c>
      <c r="P3839" s="5">
        <f t="shared" si="238"/>
        <v>102.1</v>
      </c>
      <c r="Q3839" s="13" t="s">
        <v>8247</v>
      </c>
      <c r="R3839" s="15">
        <f t="shared" si="239"/>
        <v>120.11764705882354</v>
      </c>
      <c r="S3839" t="s">
        <v>8317</v>
      </c>
      <c r="T3839" t="s">
        <v>8318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13" t="s">
        <v>8235</v>
      </c>
      <c r="E3840">
        <v>100000</v>
      </c>
      <c r="F3840">
        <v>100824</v>
      </c>
      <c r="G3840" t="s">
        <v>8219</v>
      </c>
      <c r="H3840">
        <v>1432314209</v>
      </c>
      <c r="I3840" s="9">
        <f t="shared" si="236"/>
        <v>42146.710752314815</v>
      </c>
      <c r="J3840">
        <v>1429722209</v>
      </c>
      <c r="K3840" s="9">
        <f t="shared" si="237"/>
        <v>42116.710752314815</v>
      </c>
      <c r="L3840" t="b">
        <v>0</v>
      </c>
      <c r="M3840">
        <v>100</v>
      </c>
      <c r="N3840" t="b">
        <v>1</v>
      </c>
      <c r="O3840" t="s">
        <v>8271</v>
      </c>
      <c r="P3840" s="5">
        <f t="shared" si="238"/>
        <v>100.824</v>
      </c>
      <c r="Q3840" s="13" t="s">
        <v>8255</v>
      </c>
      <c r="R3840" s="15">
        <f t="shared" si="239"/>
        <v>1008.24</v>
      </c>
      <c r="S3840" t="s">
        <v>8317</v>
      </c>
      <c r="T3840" t="s">
        <v>8318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13" t="s">
        <v>8224</v>
      </c>
      <c r="E3841">
        <v>2000</v>
      </c>
      <c r="F3841">
        <v>2025</v>
      </c>
      <c r="G3841" t="s">
        <v>8219</v>
      </c>
      <c r="H3841">
        <v>1438226724</v>
      </c>
      <c r="I3841" s="9">
        <f t="shared" si="236"/>
        <v>42215.142638888887</v>
      </c>
      <c r="J3841">
        <v>1433042724</v>
      </c>
      <c r="K3841" s="9">
        <f t="shared" si="237"/>
        <v>42155.142638888887</v>
      </c>
      <c r="L3841" t="b">
        <v>0</v>
      </c>
      <c r="M3841">
        <v>32</v>
      </c>
      <c r="N3841" t="b">
        <v>1</v>
      </c>
      <c r="O3841" t="s">
        <v>8271</v>
      </c>
      <c r="P3841" s="5">
        <f t="shared" si="238"/>
        <v>101.25</v>
      </c>
      <c r="Q3841" s="13" t="s">
        <v>8246</v>
      </c>
      <c r="R3841" s="15">
        <f t="shared" si="239"/>
        <v>63.28125</v>
      </c>
      <c r="S3841" t="s">
        <v>8317</v>
      </c>
      <c r="T3841" t="s">
        <v>8318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13" t="s">
        <v>8225</v>
      </c>
      <c r="E3842">
        <v>1</v>
      </c>
      <c r="F3842">
        <v>65</v>
      </c>
      <c r="G3842" t="s">
        <v>8219</v>
      </c>
      <c r="H3842">
        <v>1459180229</v>
      </c>
      <c r="I3842" s="9">
        <f t="shared" ref="I3842:I3905" si="240">(((H3842/60)/60)/24)+DATE(1970,1,1)</f>
        <v>42457.660057870366</v>
      </c>
      <c r="J3842">
        <v>1457023829</v>
      </c>
      <c r="K3842" s="9">
        <f t="shared" ref="K3842:K3905" si="241">(((J3842/60)/60)/24)+DATE(1970,1,1)</f>
        <v>42432.701724537037</v>
      </c>
      <c r="L3842" t="b">
        <v>0</v>
      </c>
      <c r="M3842">
        <v>3</v>
      </c>
      <c r="N3842" t="b">
        <v>1</v>
      </c>
      <c r="O3842" t="s">
        <v>8271</v>
      </c>
      <c r="P3842" s="5">
        <f t="shared" ref="P3842:P3905" si="242">F3842/E3842*100</f>
        <v>6500</v>
      </c>
      <c r="Q3842" s="13" t="s">
        <v>8247</v>
      </c>
      <c r="R3842" s="15">
        <f t="shared" ref="R3842:R3905" si="243">IF(M3842&gt;0,F3842/M3842,"0")</f>
        <v>21.666666666666668</v>
      </c>
      <c r="S3842" t="s">
        <v>8317</v>
      </c>
      <c r="T3842" t="s">
        <v>8318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13" t="s">
        <v>8224</v>
      </c>
      <c r="E3843">
        <v>10000</v>
      </c>
      <c r="F3843">
        <v>872</v>
      </c>
      <c r="G3843" t="s">
        <v>8221</v>
      </c>
      <c r="H3843">
        <v>1405882287</v>
      </c>
      <c r="I3843" s="9">
        <f t="shared" si="240"/>
        <v>41840.785729166666</v>
      </c>
      <c r="J3843">
        <v>1400698287</v>
      </c>
      <c r="K3843" s="9">
        <f t="shared" si="241"/>
        <v>41780.785729166666</v>
      </c>
      <c r="L3843" t="b">
        <v>1</v>
      </c>
      <c r="M3843">
        <v>34</v>
      </c>
      <c r="N3843" t="b">
        <v>0</v>
      </c>
      <c r="O3843" t="s">
        <v>8271</v>
      </c>
      <c r="P3843" s="5">
        <f t="shared" si="242"/>
        <v>8.7200000000000006</v>
      </c>
      <c r="Q3843" s="13" t="s">
        <v>8246</v>
      </c>
      <c r="R3843" s="15">
        <f t="shared" si="243"/>
        <v>25.647058823529413</v>
      </c>
      <c r="S3843" t="s">
        <v>8317</v>
      </c>
      <c r="T3843" t="s">
        <v>8318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13" t="s">
        <v>8225</v>
      </c>
      <c r="E3844">
        <v>5000</v>
      </c>
      <c r="F3844">
        <v>1097</v>
      </c>
      <c r="G3844" t="s">
        <v>8221</v>
      </c>
      <c r="H3844">
        <v>1399809052</v>
      </c>
      <c r="I3844" s="9">
        <f t="shared" si="240"/>
        <v>41770.493657407409</v>
      </c>
      <c r="J3844">
        <v>1397217052</v>
      </c>
      <c r="K3844" s="9">
        <f t="shared" si="241"/>
        <v>41740.493657407409</v>
      </c>
      <c r="L3844" t="b">
        <v>1</v>
      </c>
      <c r="M3844">
        <v>23</v>
      </c>
      <c r="N3844" t="b">
        <v>0</v>
      </c>
      <c r="O3844" t="s">
        <v>8271</v>
      </c>
      <c r="P3844" s="5">
        <f t="shared" si="242"/>
        <v>21.94</v>
      </c>
      <c r="Q3844" s="13" t="s">
        <v>8247</v>
      </c>
      <c r="R3844" s="15">
        <f t="shared" si="243"/>
        <v>47.695652173913047</v>
      </c>
      <c r="S3844" t="s">
        <v>8317</v>
      </c>
      <c r="T3844" t="s">
        <v>8318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13" t="s">
        <v>8224</v>
      </c>
      <c r="E3845">
        <v>5000</v>
      </c>
      <c r="F3845">
        <v>1065</v>
      </c>
      <c r="G3845" t="s">
        <v>8221</v>
      </c>
      <c r="H3845">
        <v>1401587064</v>
      </c>
      <c r="I3845" s="9">
        <f t="shared" si="240"/>
        <v>41791.072500000002</v>
      </c>
      <c r="J3845">
        <v>1399427064</v>
      </c>
      <c r="K3845" s="9">
        <f t="shared" si="241"/>
        <v>41766.072500000002</v>
      </c>
      <c r="L3845" t="b">
        <v>1</v>
      </c>
      <c r="M3845">
        <v>19</v>
      </c>
      <c r="N3845" t="b">
        <v>0</v>
      </c>
      <c r="O3845" t="s">
        <v>8271</v>
      </c>
      <c r="P3845" s="5">
        <f t="shared" si="242"/>
        <v>21.3</v>
      </c>
      <c r="Q3845" s="13" t="s">
        <v>8246</v>
      </c>
      <c r="R3845" s="15">
        <f t="shared" si="243"/>
        <v>56.05263157894737</v>
      </c>
      <c r="S3845" t="s">
        <v>8317</v>
      </c>
      <c r="T3845" t="s">
        <v>8318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13" t="s">
        <v>8224</v>
      </c>
      <c r="E3846">
        <v>9800</v>
      </c>
      <c r="F3846">
        <v>4066</v>
      </c>
      <c r="G3846" t="s">
        <v>8221</v>
      </c>
      <c r="H3846">
        <v>1401778740</v>
      </c>
      <c r="I3846" s="9">
        <f t="shared" si="240"/>
        <v>41793.290972222225</v>
      </c>
      <c r="J3846">
        <v>1399474134</v>
      </c>
      <c r="K3846" s="9">
        <f t="shared" si="241"/>
        <v>41766.617291666669</v>
      </c>
      <c r="L3846" t="b">
        <v>1</v>
      </c>
      <c r="M3846">
        <v>50</v>
      </c>
      <c r="N3846" t="b">
        <v>0</v>
      </c>
      <c r="O3846" t="s">
        <v>8271</v>
      </c>
      <c r="P3846" s="5">
        <f t="shared" si="242"/>
        <v>41.489795918367342</v>
      </c>
      <c r="Q3846" s="13" t="s">
        <v>8246</v>
      </c>
      <c r="R3846" s="15">
        <f t="shared" si="243"/>
        <v>81.319999999999993</v>
      </c>
      <c r="S3846" t="s">
        <v>8317</v>
      </c>
      <c r="T3846" t="s">
        <v>8318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13" t="s">
        <v>8224</v>
      </c>
      <c r="E3847">
        <v>40000</v>
      </c>
      <c r="F3847">
        <v>842</v>
      </c>
      <c r="G3847" t="s">
        <v>8221</v>
      </c>
      <c r="H3847">
        <v>1443711774</v>
      </c>
      <c r="I3847" s="9">
        <f t="shared" si="240"/>
        <v>42278.627013888887</v>
      </c>
      <c r="J3847">
        <v>1441119774</v>
      </c>
      <c r="K3847" s="9">
        <f t="shared" si="241"/>
        <v>42248.627013888887</v>
      </c>
      <c r="L3847" t="b">
        <v>1</v>
      </c>
      <c r="M3847">
        <v>12</v>
      </c>
      <c r="N3847" t="b">
        <v>0</v>
      </c>
      <c r="O3847" t="s">
        <v>8271</v>
      </c>
      <c r="P3847" s="5">
        <f t="shared" si="242"/>
        <v>2.105</v>
      </c>
      <c r="Q3847" s="13" t="s">
        <v>8246</v>
      </c>
      <c r="R3847" s="15">
        <f t="shared" si="243"/>
        <v>70.166666666666671</v>
      </c>
      <c r="S3847" t="s">
        <v>8317</v>
      </c>
      <c r="T3847" t="s">
        <v>8318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13" t="s">
        <v>8224</v>
      </c>
      <c r="E3848">
        <v>7000</v>
      </c>
      <c r="F3848">
        <v>189</v>
      </c>
      <c r="G3848" t="s">
        <v>8221</v>
      </c>
      <c r="H3848">
        <v>1412405940</v>
      </c>
      <c r="I3848" s="9">
        <f t="shared" si="240"/>
        <v>41916.290972222225</v>
      </c>
      <c r="J3848">
        <v>1409721542</v>
      </c>
      <c r="K3848" s="9">
        <f t="shared" si="241"/>
        <v>41885.221550925926</v>
      </c>
      <c r="L3848" t="b">
        <v>1</v>
      </c>
      <c r="M3848">
        <v>8</v>
      </c>
      <c r="N3848" t="b">
        <v>0</v>
      </c>
      <c r="O3848" t="s">
        <v>8271</v>
      </c>
      <c r="P3848" s="5">
        <f t="shared" si="242"/>
        <v>2.7</v>
      </c>
      <c r="Q3848" s="13" t="s">
        <v>8246</v>
      </c>
      <c r="R3848" s="15">
        <f t="shared" si="243"/>
        <v>23.625</v>
      </c>
      <c r="S3848" t="s">
        <v>8317</v>
      </c>
      <c r="T3848" t="s">
        <v>8318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13" t="s">
        <v>8224</v>
      </c>
      <c r="E3849">
        <v>10500</v>
      </c>
      <c r="F3849">
        <v>1697</v>
      </c>
      <c r="G3849" t="s">
        <v>8221</v>
      </c>
      <c r="H3849">
        <v>1437283391</v>
      </c>
      <c r="I3849" s="9">
        <f t="shared" si="240"/>
        <v>42204.224432870367</v>
      </c>
      <c r="J3849">
        <v>1433395391</v>
      </c>
      <c r="K3849" s="9">
        <f t="shared" si="241"/>
        <v>42159.224432870367</v>
      </c>
      <c r="L3849" t="b">
        <v>1</v>
      </c>
      <c r="M3849">
        <v>9</v>
      </c>
      <c r="N3849" t="b">
        <v>0</v>
      </c>
      <c r="O3849" t="s">
        <v>8271</v>
      </c>
      <c r="P3849" s="5">
        <f t="shared" si="242"/>
        <v>16.161904761904761</v>
      </c>
      <c r="Q3849" s="13" t="s">
        <v>8246</v>
      </c>
      <c r="R3849" s="15">
        <f t="shared" si="243"/>
        <v>188.55555555555554</v>
      </c>
      <c r="S3849" t="s">
        <v>8317</v>
      </c>
      <c r="T3849" t="s">
        <v>8318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13" t="s">
        <v>8224</v>
      </c>
      <c r="E3850">
        <v>13000</v>
      </c>
      <c r="F3850">
        <v>2129</v>
      </c>
      <c r="G3850" t="s">
        <v>8221</v>
      </c>
      <c r="H3850">
        <v>1445196989</v>
      </c>
      <c r="I3850" s="9">
        <f t="shared" si="240"/>
        <v>42295.817002314812</v>
      </c>
      <c r="J3850">
        <v>1442604989</v>
      </c>
      <c r="K3850" s="9">
        <f t="shared" si="241"/>
        <v>42265.817002314812</v>
      </c>
      <c r="L3850" t="b">
        <v>1</v>
      </c>
      <c r="M3850">
        <v>43</v>
      </c>
      <c r="N3850" t="b">
        <v>0</v>
      </c>
      <c r="O3850" t="s">
        <v>8271</v>
      </c>
      <c r="P3850" s="5">
        <f t="shared" si="242"/>
        <v>16.376923076923077</v>
      </c>
      <c r="Q3850" s="13" t="s">
        <v>8246</v>
      </c>
      <c r="R3850" s="15">
        <f t="shared" si="243"/>
        <v>49.511627906976742</v>
      </c>
      <c r="S3850" t="s">
        <v>8317</v>
      </c>
      <c r="T3850" t="s">
        <v>8318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13" t="s">
        <v>8236</v>
      </c>
      <c r="E3851">
        <v>30000</v>
      </c>
      <c r="F3851">
        <v>2113</v>
      </c>
      <c r="G3851" t="s">
        <v>8221</v>
      </c>
      <c r="H3851">
        <v>1434047084</v>
      </c>
      <c r="I3851" s="9">
        <f t="shared" si="240"/>
        <v>42166.767175925925</v>
      </c>
      <c r="J3851">
        <v>1431455084</v>
      </c>
      <c r="K3851" s="9">
        <f t="shared" si="241"/>
        <v>42136.767175925925</v>
      </c>
      <c r="L3851" t="b">
        <v>1</v>
      </c>
      <c r="M3851">
        <v>28</v>
      </c>
      <c r="N3851" t="b">
        <v>0</v>
      </c>
      <c r="O3851" t="s">
        <v>8271</v>
      </c>
      <c r="P3851" s="5">
        <f t="shared" si="242"/>
        <v>7.043333333333333</v>
      </c>
      <c r="Q3851" s="13" t="s">
        <v>8249</v>
      </c>
      <c r="R3851" s="15">
        <f t="shared" si="243"/>
        <v>75.464285714285708</v>
      </c>
      <c r="S3851" t="s">
        <v>8317</v>
      </c>
      <c r="T3851" t="s">
        <v>8318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13" t="s">
        <v>8224</v>
      </c>
      <c r="E3852">
        <v>1000</v>
      </c>
      <c r="F3852">
        <v>38</v>
      </c>
      <c r="G3852" t="s">
        <v>8221</v>
      </c>
      <c r="H3852">
        <v>1420081143</v>
      </c>
      <c r="I3852" s="9">
        <f t="shared" si="240"/>
        <v>42005.124340277776</v>
      </c>
      <c r="J3852">
        <v>1417489143</v>
      </c>
      <c r="K3852" s="9">
        <f t="shared" si="241"/>
        <v>41975.124340277776</v>
      </c>
      <c r="L3852" t="b">
        <v>1</v>
      </c>
      <c r="M3852">
        <v>4</v>
      </c>
      <c r="N3852" t="b">
        <v>0</v>
      </c>
      <c r="O3852" t="s">
        <v>8271</v>
      </c>
      <c r="P3852" s="5">
        <f t="shared" si="242"/>
        <v>3.8</v>
      </c>
      <c r="Q3852" s="13" t="s">
        <v>8246</v>
      </c>
      <c r="R3852" s="15">
        <f t="shared" si="243"/>
        <v>9.5</v>
      </c>
      <c r="S3852" t="s">
        <v>8317</v>
      </c>
      <c r="T3852" t="s">
        <v>8318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13" t="s">
        <v>8225</v>
      </c>
      <c r="E3853">
        <v>2500</v>
      </c>
      <c r="F3853">
        <v>852</v>
      </c>
      <c r="G3853" t="s">
        <v>8221</v>
      </c>
      <c r="H3853">
        <v>1437129179</v>
      </c>
      <c r="I3853" s="9">
        <f t="shared" si="240"/>
        <v>42202.439571759256</v>
      </c>
      <c r="J3853">
        <v>1434537179</v>
      </c>
      <c r="K3853" s="9">
        <f t="shared" si="241"/>
        <v>42172.439571759256</v>
      </c>
      <c r="L3853" t="b">
        <v>1</v>
      </c>
      <c r="M3853">
        <v>24</v>
      </c>
      <c r="N3853" t="b">
        <v>0</v>
      </c>
      <c r="O3853" t="s">
        <v>8271</v>
      </c>
      <c r="P3853" s="5">
        <f t="shared" si="242"/>
        <v>34.08</v>
      </c>
      <c r="Q3853" s="13" t="s">
        <v>8247</v>
      </c>
      <c r="R3853" s="15">
        <f t="shared" si="243"/>
        <v>35.5</v>
      </c>
      <c r="S3853" t="s">
        <v>8317</v>
      </c>
      <c r="T3853" t="s">
        <v>8318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13" t="s">
        <v>8224</v>
      </c>
      <c r="E3854">
        <v>10000</v>
      </c>
      <c r="F3854">
        <v>20</v>
      </c>
      <c r="G3854" t="s">
        <v>8221</v>
      </c>
      <c r="H3854">
        <v>1427427276</v>
      </c>
      <c r="I3854" s="9">
        <f t="shared" si="240"/>
        <v>42090.149027777778</v>
      </c>
      <c r="J3854">
        <v>1425270876</v>
      </c>
      <c r="K3854" s="9">
        <f t="shared" si="241"/>
        <v>42065.190694444449</v>
      </c>
      <c r="L3854" t="b">
        <v>0</v>
      </c>
      <c r="M3854">
        <v>2</v>
      </c>
      <c r="N3854" t="b">
        <v>0</v>
      </c>
      <c r="O3854" t="s">
        <v>8271</v>
      </c>
      <c r="P3854" s="5">
        <f t="shared" si="242"/>
        <v>0.2</v>
      </c>
      <c r="Q3854" s="13" t="s">
        <v>8246</v>
      </c>
      <c r="R3854" s="15">
        <f t="shared" si="243"/>
        <v>10</v>
      </c>
      <c r="S3854" t="s">
        <v>8317</v>
      </c>
      <c r="T3854" t="s">
        <v>8318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13" t="s">
        <v>8224</v>
      </c>
      <c r="E3855">
        <v>100000</v>
      </c>
      <c r="F3855">
        <v>26</v>
      </c>
      <c r="G3855" t="s">
        <v>8221</v>
      </c>
      <c r="H3855">
        <v>1409602178</v>
      </c>
      <c r="I3855" s="9">
        <f t="shared" si="240"/>
        <v>41883.84002314815</v>
      </c>
      <c r="J3855">
        <v>1406578178</v>
      </c>
      <c r="K3855" s="9">
        <f t="shared" si="241"/>
        <v>41848.84002314815</v>
      </c>
      <c r="L3855" t="b">
        <v>0</v>
      </c>
      <c r="M3855">
        <v>2</v>
      </c>
      <c r="N3855" t="b">
        <v>0</v>
      </c>
      <c r="O3855" t="s">
        <v>8271</v>
      </c>
      <c r="P3855" s="5">
        <f t="shared" si="242"/>
        <v>2.5999999999999999E-2</v>
      </c>
      <c r="Q3855" s="13" t="s">
        <v>8246</v>
      </c>
      <c r="R3855" s="15">
        <f t="shared" si="243"/>
        <v>13</v>
      </c>
      <c r="S3855" t="s">
        <v>8317</v>
      </c>
      <c r="T3855" t="s">
        <v>8318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13" t="s">
        <v>8224</v>
      </c>
      <c r="E3856">
        <v>11000</v>
      </c>
      <c r="F3856">
        <v>1788</v>
      </c>
      <c r="G3856" t="s">
        <v>8221</v>
      </c>
      <c r="H3856">
        <v>1431206058</v>
      </c>
      <c r="I3856" s="9">
        <f t="shared" si="240"/>
        <v>42133.884930555556</v>
      </c>
      <c r="J3856">
        <v>1428614058</v>
      </c>
      <c r="K3856" s="9">
        <f t="shared" si="241"/>
        <v>42103.884930555556</v>
      </c>
      <c r="L3856" t="b">
        <v>0</v>
      </c>
      <c r="M3856">
        <v>20</v>
      </c>
      <c r="N3856" t="b">
        <v>0</v>
      </c>
      <c r="O3856" t="s">
        <v>8271</v>
      </c>
      <c r="P3856" s="5">
        <f t="shared" si="242"/>
        <v>16.254545454545454</v>
      </c>
      <c r="Q3856" s="13" t="s">
        <v>8246</v>
      </c>
      <c r="R3856" s="15">
        <f t="shared" si="243"/>
        <v>89.4</v>
      </c>
      <c r="S3856" t="s">
        <v>8317</v>
      </c>
      <c r="T3856" t="s">
        <v>8318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13" t="s">
        <v>8224</v>
      </c>
      <c r="E3857">
        <v>1000</v>
      </c>
      <c r="F3857">
        <v>25</v>
      </c>
      <c r="G3857" t="s">
        <v>8221</v>
      </c>
      <c r="H3857">
        <v>1427408271</v>
      </c>
      <c r="I3857" s="9">
        <f t="shared" si="240"/>
        <v>42089.929062499999</v>
      </c>
      <c r="J3857">
        <v>1424819871</v>
      </c>
      <c r="K3857" s="9">
        <f t="shared" si="241"/>
        <v>42059.970729166671</v>
      </c>
      <c r="L3857" t="b">
        <v>0</v>
      </c>
      <c r="M3857">
        <v>1</v>
      </c>
      <c r="N3857" t="b">
        <v>0</v>
      </c>
      <c r="O3857" t="s">
        <v>8271</v>
      </c>
      <c r="P3857" s="5">
        <f t="shared" si="242"/>
        <v>2.5</v>
      </c>
      <c r="Q3857" s="13" t="s">
        <v>8246</v>
      </c>
      <c r="R3857" s="15">
        <f t="shared" si="243"/>
        <v>25</v>
      </c>
      <c r="S3857" t="s">
        <v>8317</v>
      </c>
      <c r="T3857" t="s">
        <v>8318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13" t="s">
        <v>8224</v>
      </c>
      <c r="E3858">
        <v>5000</v>
      </c>
      <c r="F3858">
        <v>1</v>
      </c>
      <c r="G3858" t="s">
        <v>8221</v>
      </c>
      <c r="H3858">
        <v>1425833403</v>
      </c>
      <c r="I3858" s="9">
        <f t="shared" si="240"/>
        <v>42071.701423611114</v>
      </c>
      <c r="J3858">
        <v>1423245003</v>
      </c>
      <c r="K3858" s="9">
        <f t="shared" si="241"/>
        <v>42041.743090277778</v>
      </c>
      <c r="L3858" t="b">
        <v>0</v>
      </c>
      <c r="M3858">
        <v>1</v>
      </c>
      <c r="N3858" t="b">
        <v>0</v>
      </c>
      <c r="O3858" t="s">
        <v>8271</v>
      </c>
      <c r="P3858" s="5">
        <f t="shared" si="242"/>
        <v>0.02</v>
      </c>
      <c r="Q3858" s="13" t="s">
        <v>8246</v>
      </c>
      <c r="R3858" s="15">
        <f t="shared" si="243"/>
        <v>1</v>
      </c>
      <c r="S3858" t="s">
        <v>8317</v>
      </c>
      <c r="T3858" t="s">
        <v>8318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13" t="s">
        <v>8224</v>
      </c>
      <c r="E3859">
        <v>5000</v>
      </c>
      <c r="F3859">
        <v>260</v>
      </c>
      <c r="G3859" t="s">
        <v>8221</v>
      </c>
      <c r="H3859">
        <v>1406913120</v>
      </c>
      <c r="I3859" s="9">
        <f t="shared" si="240"/>
        <v>41852.716666666667</v>
      </c>
      <c r="J3859">
        <v>1404927690</v>
      </c>
      <c r="K3859" s="9">
        <f t="shared" si="241"/>
        <v>41829.73715277778</v>
      </c>
      <c r="L3859" t="b">
        <v>0</v>
      </c>
      <c r="M3859">
        <v>4</v>
      </c>
      <c r="N3859" t="b">
        <v>0</v>
      </c>
      <c r="O3859" t="s">
        <v>8271</v>
      </c>
      <c r="P3859" s="5">
        <f t="shared" si="242"/>
        <v>5.2</v>
      </c>
      <c r="Q3859" s="13" t="s">
        <v>8246</v>
      </c>
      <c r="R3859" s="15">
        <f t="shared" si="243"/>
        <v>65</v>
      </c>
      <c r="S3859" t="s">
        <v>8317</v>
      </c>
      <c r="T3859" t="s">
        <v>8318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13" t="s">
        <v>8225</v>
      </c>
      <c r="E3860">
        <v>500</v>
      </c>
      <c r="F3860">
        <v>10</v>
      </c>
      <c r="G3860" t="s">
        <v>8221</v>
      </c>
      <c r="H3860">
        <v>1432328400</v>
      </c>
      <c r="I3860" s="9">
        <f t="shared" si="240"/>
        <v>42146.875</v>
      </c>
      <c r="J3860">
        <v>1430734844</v>
      </c>
      <c r="K3860" s="9">
        <f t="shared" si="241"/>
        <v>42128.431064814817</v>
      </c>
      <c r="L3860" t="b">
        <v>0</v>
      </c>
      <c r="M3860">
        <v>1</v>
      </c>
      <c r="N3860" t="b">
        <v>0</v>
      </c>
      <c r="O3860" t="s">
        <v>8271</v>
      </c>
      <c r="P3860" s="5">
        <f t="shared" si="242"/>
        <v>2</v>
      </c>
      <c r="Q3860" s="13" t="s">
        <v>8247</v>
      </c>
      <c r="R3860" s="15">
        <f t="shared" si="243"/>
        <v>10</v>
      </c>
      <c r="S3860" t="s">
        <v>8317</v>
      </c>
      <c r="T3860" t="s">
        <v>8318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13" t="s">
        <v>8224</v>
      </c>
      <c r="E3861">
        <v>2500</v>
      </c>
      <c r="F3861">
        <v>1</v>
      </c>
      <c r="G3861" t="s">
        <v>8221</v>
      </c>
      <c r="H3861">
        <v>1403730000</v>
      </c>
      <c r="I3861" s="9">
        <f t="shared" si="240"/>
        <v>41815.875</v>
      </c>
      <c r="J3861">
        <v>1401485207</v>
      </c>
      <c r="K3861" s="9">
        <f t="shared" si="241"/>
        <v>41789.893599537041</v>
      </c>
      <c r="L3861" t="b">
        <v>0</v>
      </c>
      <c r="M3861">
        <v>1</v>
      </c>
      <c r="N3861" t="b">
        <v>0</v>
      </c>
      <c r="O3861" t="s">
        <v>8271</v>
      </c>
      <c r="P3861" s="5">
        <f t="shared" si="242"/>
        <v>0.04</v>
      </c>
      <c r="Q3861" s="13" t="s">
        <v>8246</v>
      </c>
      <c r="R3861" s="15">
        <f t="shared" si="243"/>
        <v>1</v>
      </c>
      <c r="S3861" t="s">
        <v>8317</v>
      </c>
      <c r="T3861" t="s">
        <v>8318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13" t="s">
        <v>8224</v>
      </c>
      <c r="E3862">
        <v>6000</v>
      </c>
      <c r="F3862">
        <v>1060</v>
      </c>
      <c r="G3862" t="s">
        <v>8221</v>
      </c>
      <c r="H3862">
        <v>1407858710</v>
      </c>
      <c r="I3862" s="9">
        <f t="shared" si="240"/>
        <v>41863.660995370366</v>
      </c>
      <c r="J3862">
        <v>1405266710</v>
      </c>
      <c r="K3862" s="9">
        <f t="shared" si="241"/>
        <v>41833.660995370366</v>
      </c>
      <c r="L3862" t="b">
        <v>0</v>
      </c>
      <c r="M3862">
        <v>13</v>
      </c>
      <c r="N3862" t="b">
        <v>0</v>
      </c>
      <c r="O3862" t="s">
        <v>8271</v>
      </c>
      <c r="P3862" s="5">
        <f t="shared" si="242"/>
        <v>17.666666666666668</v>
      </c>
      <c r="Q3862" s="13" t="s">
        <v>8246</v>
      </c>
      <c r="R3862" s="15">
        <f t="shared" si="243"/>
        <v>81.538461538461533</v>
      </c>
      <c r="S3862" t="s">
        <v>8317</v>
      </c>
      <c r="T3862" t="s">
        <v>8318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13" t="s">
        <v>8224</v>
      </c>
      <c r="E3863">
        <v>2000</v>
      </c>
      <c r="F3863">
        <v>100</v>
      </c>
      <c r="G3863" t="s">
        <v>8221</v>
      </c>
      <c r="H3863">
        <v>1415828820</v>
      </c>
      <c r="I3863" s="9">
        <f t="shared" si="240"/>
        <v>41955.907638888893</v>
      </c>
      <c r="J3863">
        <v>1412258977</v>
      </c>
      <c r="K3863" s="9">
        <f t="shared" si="241"/>
        <v>41914.590011574073</v>
      </c>
      <c r="L3863" t="b">
        <v>0</v>
      </c>
      <c r="M3863">
        <v>1</v>
      </c>
      <c r="N3863" t="b">
        <v>0</v>
      </c>
      <c r="O3863" t="s">
        <v>8271</v>
      </c>
      <c r="P3863" s="5">
        <f t="shared" si="242"/>
        <v>5</v>
      </c>
      <c r="Q3863" s="13" t="s">
        <v>8246</v>
      </c>
      <c r="R3863" s="15">
        <f t="shared" si="243"/>
        <v>100</v>
      </c>
      <c r="S3863" t="s">
        <v>8317</v>
      </c>
      <c r="T3863" t="s">
        <v>8318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13" t="s">
        <v>8224</v>
      </c>
      <c r="E3864">
        <v>7500</v>
      </c>
      <c r="F3864">
        <v>1</v>
      </c>
      <c r="G3864" t="s">
        <v>8221</v>
      </c>
      <c r="H3864">
        <v>1473699540</v>
      </c>
      <c r="I3864" s="9">
        <f t="shared" si="240"/>
        <v>42625.707638888889</v>
      </c>
      <c r="J3864">
        <v>1472451356</v>
      </c>
      <c r="K3864" s="9">
        <f t="shared" si="241"/>
        <v>42611.261064814811</v>
      </c>
      <c r="L3864" t="b">
        <v>0</v>
      </c>
      <c r="M3864">
        <v>1</v>
      </c>
      <c r="N3864" t="b">
        <v>0</v>
      </c>
      <c r="O3864" t="s">
        <v>8271</v>
      </c>
      <c r="P3864" s="5">
        <f t="shared" si="242"/>
        <v>1.3333333333333334E-2</v>
      </c>
      <c r="Q3864" s="13" t="s">
        <v>8246</v>
      </c>
      <c r="R3864" s="15">
        <f t="shared" si="243"/>
        <v>1</v>
      </c>
      <c r="S3864" t="s">
        <v>8317</v>
      </c>
      <c r="T3864" t="s">
        <v>8318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13" t="s">
        <v>8224</v>
      </c>
      <c r="E3865">
        <v>6000</v>
      </c>
      <c r="F3865">
        <v>0</v>
      </c>
      <c r="G3865" t="s">
        <v>8221</v>
      </c>
      <c r="H3865">
        <v>1446739905</v>
      </c>
      <c r="I3865" s="9">
        <f t="shared" si="240"/>
        <v>42313.674826388888</v>
      </c>
      <c r="J3865">
        <v>1441552305</v>
      </c>
      <c r="K3865" s="9">
        <f t="shared" si="241"/>
        <v>42253.633159722223</v>
      </c>
      <c r="L3865" t="b">
        <v>0</v>
      </c>
      <c r="M3865">
        <v>0</v>
      </c>
      <c r="N3865" t="b">
        <v>0</v>
      </c>
      <c r="O3865" t="s">
        <v>8271</v>
      </c>
      <c r="P3865" s="5">
        <f t="shared" si="242"/>
        <v>0</v>
      </c>
      <c r="Q3865" s="13" t="s">
        <v>8246</v>
      </c>
      <c r="R3865" s="15" t="str">
        <f t="shared" si="243"/>
        <v>0</v>
      </c>
      <c r="S3865" t="s">
        <v>8317</v>
      </c>
      <c r="T3865" t="s">
        <v>8318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13" t="s">
        <v>8224</v>
      </c>
      <c r="E3866">
        <v>5000</v>
      </c>
      <c r="F3866">
        <v>60</v>
      </c>
      <c r="G3866" t="s">
        <v>8221</v>
      </c>
      <c r="H3866">
        <v>1447799054</v>
      </c>
      <c r="I3866" s="9">
        <f t="shared" si="240"/>
        <v>42325.933495370366</v>
      </c>
      <c r="J3866">
        <v>1445203454</v>
      </c>
      <c r="K3866" s="9">
        <f t="shared" si="241"/>
        <v>42295.891828703709</v>
      </c>
      <c r="L3866" t="b">
        <v>0</v>
      </c>
      <c r="M3866">
        <v>3</v>
      </c>
      <c r="N3866" t="b">
        <v>0</v>
      </c>
      <c r="O3866" t="s">
        <v>8271</v>
      </c>
      <c r="P3866" s="5">
        <f t="shared" si="242"/>
        <v>1.2</v>
      </c>
      <c r="Q3866" s="13" t="s">
        <v>8246</v>
      </c>
      <c r="R3866" s="15">
        <f t="shared" si="243"/>
        <v>20</v>
      </c>
      <c r="S3866" t="s">
        <v>8317</v>
      </c>
      <c r="T3866" t="s">
        <v>8318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13" t="s">
        <v>8229</v>
      </c>
      <c r="E3867">
        <v>2413</v>
      </c>
      <c r="F3867">
        <v>650</v>
      </c>
      <c r="G3867" t="s">
        <v>8221</v>
      </c>
      <c r="H3867">
        <v>1409376600</v>
      </c>
      <c r="I3867" s="9">
        <f t="shared" si="240"/>
        <v>41881.229166666664</v>
      </c>
      <c r="J3867">
        <v>1405957098</v>
      </c>
      <c r="K3867" s="9">
        <f t="shared" si="241"/>
        <v>41841.651597222226</v>
      </c>
      <c r="L3867" t="b">
        <v>0</v>
      </c>
      <c r="M3867">
        <v>14</v>
      </c>
      <c r="N3867" t="b">
        <v>0</v>
      </c>
      <c r="O3867" t="s">
        <v>8271</v>
      </c>
      <c r="P3867" s="5">
        <f t="shared" si="242"/>
        <v>26.937422295897225</v>
      </c>
      <c r="Q3867" s="13" t="s">
        <v>8251</v>
      </c>
      <c r="R3867" s="15">
        <f t="shared" si="243"/>
        <v>46.428571428571431</v>
      </c>
      <c r="S3867" t="s">
        <v>8317</v>
      </c>
      <c r="T3867" t="s">
        <v>8318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13" t="s">
        <v>8224</v>
      </c>
      <c r="E3868">
        <v>2000</v>
      </c>
      <c r="F3868">
        <v>11</v>
      </c>
      <c r="G3868" t="s">
        <v>8221</v>
      </c>
      <c r="H3868">
        <v>1458703740</v>
      </c>
      <c r="I3868" s="9">
        <f t="shared" si="240"/>
        <v>42452.145138888889</v>
      </c>
      <c r="J3868">
        <v>1454453021</v>
      </c>
      <c r="K3868" s="9">
        <f t="shared" si="241"/>
        <v>42402.947002314817</v>
      </c>
      <c r="L3868" t="b">
        <v>0</v>
      </c>
      <c r="M3868">
        <v>2</v>
      </c>
      <c r="N3868" t="b">
        <v>0</v>
      </c>
      <c r="O3868" t="s">
        <v>8271</v>
      </c>
      <c r="P3868" s="5">
        <f t="shared" si="242"/>
        <v>0.54999999999999993</v>
      </c>
      <c r="Q3868" s="13" t="s">
        <v>8246</v>
      </c>
      <c r="R3868" s="15">
        <f t="shared" si="243"/>
        <v>5.5</v>
      </c>
      <c r="S3868" t="s">
        <v>8317</v>
      </c>
      <c r="T3868" t="s">
        <v>8318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13" t="s">
        <v>8224</v>
      </c>
      <c r="E3869">
        <v>2000</v>
      </c>
      <c r="F3869">
        <v>251</v>
      </c>
      <c r="G3869" t="s">
        <v>8221</v>
      </c>
      <c r="H3869">
        <v>1466278339</v>
      </c>
      <c r="I3869" s="9">
        <f t="shared" si="240"/>
        <v>42539.814108796301</v>
      </c>
      <c r="J3869">
        <v>1463686339</v>
      </c>
      <c r="K3869" s="9">
        <f t="shared" si="241"/>
        <v>42509.814108796301</v>
      </c>
      <c r="L3869" t="b">
        <v>0</v>
      </c>
      <c r="M3869">
        <v>5</v>
      </c>
      <c r="N3869" t="b">
        <v>0</v>
      </c>
      <c r="O3869" t="s">
        <v>8271</v>
      </c>
      <c r="P3869" s="5">
        <f t="shared" si="242"/>
        <v>12.55</v>
      </c>
      <c r="Q3869" s="13" t="s">
        <v>8246</v>
      </c>
      <c r="R3869" s="15">
        <f t="shared" si="243"/>
        <v>50.2</v>
      </c>
      <c r="S3869" t="s">
        <v>8317</v>
      </c>
      <c r="T3869" t="s">
        <v>8318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13" t="s">
        <v>8225</v>
      </c>
      <c r="E3870">
        <v>5000</v>
      </c>
      <c r="F3870">
        <v>10</v>
      </c>
      <c r="G3870" t="s">
        <v>8220</v>
      </c>
      <c r="H3870">
        <v>1410191405</v>
      </c>
      <c r="I3870" s="9">
        <f t="shared" si="240"/>
        <v>41890.659780092588</v>
      </c>
      <c r="J3870">
        <v>1408031405</v>
      </c>
      <c r="K3870" s="9">
        <f t="shared" si="241"/>
        <v>41865.659780092588</v>
      </c>
      <c r="L3870" t="b">
        <v>0</v>
      </c>
      <c r="M3870">
        <v>1</v>
      </c>
      <c r="N3870" t="b">
        <v>0</v>
      </c>
      <c r="O3870" t="s">
        <v>8305</v>
      </c>
      <c r="P3870" s="5">
        <f t="shared" si="242"/>
        <v>0.2</v>
      </c>
      <c r="Q3870" s="13" t="s">
        <v>8247</v>
      </c>
      <c r="R3870" s="15">
        <f t="shared" si="243"/>
        <v>10</v>
      </c>
      <c r="S3870" t="s">
        <v>8317</v>
      </c>
      <c r="T3870" t="s">
        <v>8359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13" t="s">
        <v>8224</v>
      </c>
      <c r="E3871">
        <v>13111</v>
      </c>
      <c r="F3871">
        <v>452</v>
      </c>
      <c r="G3871" t="s">
        <v>8220</v>
      </c>
      <c r="H3871">
        <v>1426302660</v>
      </c>
      <c r="I3871" s="9">
        <f t="shared" si="240"/>
        <v>42077.132638888885</v>
      </c>
      <c r="J3871">
        <v>1423761792</v>
      </c>
      <c r="K3871" s="9">
        <f t="shared" si="241"/>
        <v>42047.724444444444</v>
      </c>
      <c r="L3871" t="b">
        <v>0</v>
      </c>
      <c r="M3871">
        <v>15</v>
      </c>
      <c r="N3871" t="b">
        <v>0</v>
      </c>
      <c r="O3871" t="s">
        <v>8305</v>
      </c>
      <c r="P3871" s="5">
        <f t="shared" si="242"/>
        <v>3.4474868431088401</v>
      </c>
      <c r="Q3871" s="13" t="s">
        <v>8246</v>
      </c>
      <c r="R3871" s="15">
        <f t="shared" si="243"/>
        <v>30.133333333333333</v>
      </c>
      <c r="S3871" t="s">
        <v>8317</v>
      </c>
      <c r="T3871" t="s">
        <v>8359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13" t="s">
        <v>8224</v>
      </c>
      <c r="E3872">
        <v>10000</v>
      </c>
      <c r="F3872">
        <v>1500</v>
      </c>
      <c r="G3872" t="s">
        <v>8220</v>
      </c>
      <c r="H3872">
        <v>1404360478</v>
      </c>
      <c r="I3872" s="9">
        <f t="shared" si="240"/>
        <v>41823.17219907407</v>
      </c>
      <c r="J3872">
        <v>1401768478</v>
      </c>
      <c r="K3872" s="9">
        <f t="shared" si="241"/>
        <v>41793.17219907407</v>
      </c>
      <c r="L3872" t="b">
        <v>0</v>
      </c>
      <c r="M3872">
        <v>10</v>
      </c>
      <c r="N3872" t="b">
        <v>0</v>
      </c>
      <c r="O3872" t="s">
        <v>8305</v>
      </c>
      <c r="P3872" s="5">
        <f t="shared" si="242"/>
        <v>15</v>
      </c>
      <c r="Q3872" s="13" t="s">
        <v>8246</v>
      </c>
      <c r="R3872" s="15">
        <f t="shared" si="243"/>
        <v>150</v>
      </c>
      <c r="S3872" t="s">
        <v>8317</v>
      </c>
      <c r="T3872" t="s">
        <v>8359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13" t="s">
        <v>8224</v>
      </c>
      <c r="E3873">
        <v>1500</v>
      </c>
      <c r="F3873">
        <v>40</v>
      </c>
      <c r="G3873" t="s">
        <v>8220</v>
      </c>
      <c r="H3873">
        <v>1490809450</v>
      </c>
      <c r="I3873" s="9">
        <f t="shared" si="240"/>
        <v>42823.739004629635</v>
      </c>
      <c r="J3873">
        <v>1485629050</v>
      </c>
      <c r="K3873" s="9">
        <f t="shared" si="241"/>
        <v>42763.780671296292</v>
      </c>
      <c r="L3873" t="b">
        <v>0</v>
      </c>
      <c r="M3873">
        <v>3</v>
      </c>
      <c r="N3873" t="b">
        <v>0</v>
      </c>
      <c r="O3873" t="s">
        <v>8305</v>
      </c>
      <c r="P3873" s="5">
        <f t="shared" si="242"/>
        <v>2.666666666666667</v>
      </c>
      <c r="Q3873" s="13" t="s">
        <v>8246</v>
      </c>
      <c r="R3873" s="15">
        <f t="shared" si="243"/>
        <v>13.333333333333334</v>
      </c>
      <c r="S3873" t="s">
        <v>8317</v>
      </c>
      <c r="T3873" t="s">
        <v>8359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13" t="s">
        <v>8224</v>
      </c>
      <c r="E3874">
        <v>15000</v>
      </c>
      <c r="F3874">
        <v>0</v>
      </c>
      <c r="G3874" t="s">
        <v>8220</v>
      </c>
      <c r="H3874">
        <v>1439522996</v>
      </c>
      <c r="I3874" s="9">
        <f t="shared" si="240"/>
        <v>42230.145787037036</v>
      </c>
      <c r="J3874">
        <v>1435202996</v>
      </c>
      <c r="K3874" s="9">
        <f t="shared" si="241"/>
        <v>42180.145787037036</v>
      </c>
      <c r="L3874" t="b">
        <v>0</v>
      </c>
      <c r="M3874">
        <v>0</v>
      </c>
      <c r="N3874" t="b">
        <v>0</v>
      </c>
      <c r="O3874" t="s">
        <v>8305</v>
      </c>
      <c r="P3874" s="5">
        <f t="shared" si="242"/>
        <v>0</v>
      </c>
      <c r="Q3874" s="13" t="s">
        <v>8246</v>
      </c>
      <c r="R3874" s="15" t="str">
        <f t="shared" si="243"/>
        <v>0</v>
      </c>
      <c r="S3874" t="s">
        <v>8317</v>
      </c>
      <c r="T3874" t="s">
        <v>8359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13" t="s">
        <v>8224</v>
      </c>
      <c r="E3875">
        <v>5500</v>
      </c>
      <c r="F3875">
        <v>0</v>
      </c>
      <c r="G3875" t="s">
        <v>8220</v>
      </c>
      <c r="H3875">
        <v>1444322535</v>
      </c>
      <c r="I3875" s="9">
        <f t="shared" si="240"/>
        <v>42285.696006944447</v>
      </c>
      <c r="J3875">
        <v>1441730535</v>
      </c>
      <c r="K3875" s="9">
        <f t="shared" si="241"/>
        <v>42255.696006944447</v>
      </c>
      <c r="L3875" t="b">
        <v>0</v>
      </c>
      <c r="M3875">
        <v>0</v>
      </c>
      <c r="N3875" t="b">
        <v>0</v>
      </c>
      <c r="O3875" t="s">
        <v>8305</v>
      </c>
      <c r="P3875" s="5">
        <f t="shared" si="242"/>
        <v>0</v>
      </c>
      <c r="Q3875" s="13" t="s">
        <v>8246</v>
      </c>
      <c r="R3875" s="15" t="str">
        <f t="shared" si="243"/>
        <v>0</v>
      </c>
      <c r="S3875" t="s">
        <v>8317</v>
      </c>
      <c r="T3875" t="s">
        <v>8359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13" t="s">
        <v>8228</v>
      </c>
      <c r="E3876">
        <v>620</v>
      </c>
      <c r="F3876">
        <v>0</v>
      </c>
      <c r="G3876" t="s">
        <v>8220</v>
      </c>
      <c r="H3876">
        <v>1422061200</v>
      </c>
      <c r="I3876" s="9">
        <f t="shared" si="240"/>
        <v>42028.041666666672</v>
      </c>
      <c r="J3876">
        <v>1420244622</v>
      </c>
      <c r="K3876" s="9">
        <f t="shared" si="241"/>
        <v>42007.016458333332</v>
      </c>
      <c r="L3876" t="b">
        <v>0</v>
      </c>
      <c r="M3876">
        <v>0</v>
      </c>
      <c r="N3876" t="b">
        <v>0</v>
      </c>
      <c r="O3876" t="s">
        <v>8305</v>
      </c>
      <c r="P3876" s="5">
        <f t="shared" si="242"/>
        <v>0</v>
      </c>
      <c r="Q3876" s="13" t="s">
        <v>8250</v>
      </c>
      <c r="R3876" s="15" t="str">
        <f t="shared" si="243"/>
        <v>0</v>
      </c>
      <c r="S3876" t="s">
        <v>8317</v>
      </c>
      <c r="T3876" t="s">
        <v>8359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13" t="s">
        <v>8232</v>
      </c>
      <c r="E3877">
        <v>30000</v>
      </c>
      <c r="F3877">
        <v>0</v>
      </c>
      <c r="G3877" t="s">
        <v>8220</v>
      </c>
      <c r="H3877">
        <v>1472896800</v>
      </c>
      <c r="I3877" s="9">
        <f t="shared" si="240"/>
        <v>42616.416666666672</v>
      </c>
      <c r="J3877">
        <v>1472804365</v>
      </c>
      <c r="K3877" s="9">
        <f t="shared" si="241"/>
        <v>42615.346817129626</v>
      </c>
      <c r="L3877" t="b">
        <v>0</v>
      </c>
      <c r="M3877">
        <v>0</v>
      </c>
      <c r="N3877" t="b">
        <v>0</v>
      </c>
      <c r="O3877" t="s">
        <v>8305</v>
      </c>
      <c r="P3877" s="5">
        <f t="shared" si="242"/>
        <v>0</v>
      </c>
      <c r="Q3877" s="13" t="s">
        <v>8253</v>
      </c>
      <c r="R3877" s="15" t="str">
        <f t="shared" si="243"/>
        <v>0</v>
      </c>
      <c r="S3877" t="s">
        <v>8317</v>
      </c>
      <c r="T3877" t="s">
        <v>8359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13" t="s">
        <v>8225</v>
      </c>
      <c r="E3878">
        <v>3900</v>
      </c>
      <c r="F3878">
        <v>2059</v>
      </c>
      <c r="G3878" t="s">
        <v>8220</v>
      </c>
      <c r="H3878">
        <v>1454425128</v>
      </c>
      <c r="I3878" s="9">
        <f t="shared" si="240"/>
        <v>42402.624166666668</v>
      </c>
      <c r="J3878">
        <v>1451833128</v>
      </c>
      <c r="K3878" s="9">
        <f t="shared" si="241"/>
        <v>42372.624166666668</v>
      </c>
      <c r="L3878" t="b">
        <v>0</v>
      </c>
      <c r="M3878">
        <v>46</v>
      </c>
      <c r="N3878" t="b">
        <v>0</v>
      </c>
      <c r="O3878" t="s">
        <v>8305</v>
      </c>
      <c r="P3878" s="5">
        <f t="shared" si="242"/>
        <v>52.794871794871788</v>
      </c>
      <c r="Q3878" s="13" t="s">
        <v>8247</v>
      </c>
      <c r="R3878" s="15">
        <f t="shared" si="243"/>
        <v>44.760869565217391</v>
      </c>
      <c r="S3878" t="s">
        <v>8317</v>
      </c>
      <c r="T3878" t="s">
        <v>8359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13" t="s">
        <v>8224</v>
      </c>
      <c r="E3879">
        <v>25000</v>
      </c>
      <c r="F3879">
        <v>1241</v>
      </c>
      <c r="G3879" t="s">
        <v>8220</v>
      </c>
      <c r="H3879">
        <v>1481213752</v>
      </c>
      <c r="I3879" s="9">
        <f t="shared" si="240"/>
        <v>42712.67768518519</v>
      </c>
      <c r="J3879">
        <v>1478621752</v>
      </c>
      <c r="K3879" s="9">
        <f t="shared" si="241"/>
        <v>42682.67768518519</v>
      </c>
      <c r="L3879" t="b">
        <v>0</v>
      </c>
      <c r="M3879">
        <v>14</v>
      </c>
      <c r="N3879" t="b">
        <v>0</v>
      </c>
      <c r="O3879" t="s">
        <v>8305</v>
      </c>
      <c r="P3879" s="5">
        <f t="shared" si="242"/>
        <v>4.9639999999999995</v>
      </c>
      <c r="Q3879" s="13" t="s">
        <v>8246</v>
      </c>
      <c r="R3879" s="15">
        <f t="shared" si="243"/>
        <v>88.642857142857139</v>
      </c>
      <c r="S3879" t="s">
        <v>8317</v>
      </c>
      <c r="T3879" t="s">
        <v>8359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13" t="s">
        <v>8224</v>
      </c>
      <c r="E3880">
        <v>18000</v>
      </c>
      <c r="F3880">
        <v>10</v>
      </c>
      <c r="G3880" t="s">
        <v>8220</v>
      </c>
      <c r="H3880">
        <v>1435636740</v>
      </c>
      <c r="I3880" s="9">
        <f t="shared" si="240"/>
        <v>42185.165972222225</v>
      </c>
      <c r="J3880">
        <v>1433014746</v>
      </c>
      <c r="K3880" s="9">
        <f t="shared" si="241"/>
        <v>42154.818819444445</v>
      </c>
      <c r="L3880" t="b">
        <v>0</v>
      </c>
      <c r="M3880">
        <v>1</v>
      </c>
      <c r="N3880" t="b">
        <v>0</v>
      </c>
      <c r="O3880" t="s">
        <v>8305</v>
      </c>
      <c r="P3880" s="5">
        <f t="shared" si="242"/>
        <v>5.5555555555555552E-2</v>
      </c>
      <c r="Q3880" s="13" t="s">
        <v>8246</v>
      </c>
      <c r="R3880" s="15">
        <f t="shared" si="243"/>
        <v>10</v>
      </c>
      <c r="S3880" t="s">
        <v>8317</v>
      </c>
      <c r="T3880" t="s">
        <v>8359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13" t="s">
        <v>8225</v>
      </c>
      <c r="E3881">
        <v>15000</v>
      </c>
      <c r="F3881">
        <v>0</v>
      </c>
      <c r="G3881" t="s">
        <v>8220</v>
      </c>
      <c r="H3881">
        <v>1422218396</v>
      </c>
      <c r="I3881" s="9">
        <f t="shared" si="240"/>
        <v>42029.861064814817</v>
      </c>
      <c r="J3881">
        <v>1419626396</v>
      </c>
      <c r="K3881" s="9">
        <f t="shared" si="241"/>
        <v>41999.861064814817</v>
      </c>
      <c r="L3881" t="b">
        <v>0</v>
      </c>
      <c r="M3881">
        <v>0</v>
      </c>
      <c r="N3881" t="b">
        <v>0</v>
      </c>
      <c r="O3881" t="s">
        <v>8305</v>
      </c>
      <c r="P3881" s="5">
        <f t="shared" si="242"/>
        <v>0</v>
      </c>
      <c r="Q3881" s="13" t="s">
        <v>8247</v>
      </c>
      <c r="R3881" s="15" t="str">
        <f t="shared" si="243"/>
        <v>0</v>
      </c>
      <c r="S3881" t="s">
        <v>8317</v>
      </c>
      <c r="T3881" t="s">
        <v>8359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13" t="s">
        <v>8225</v>
      </c>
      <c r="E3882">
        <v>7500</v>
      </c>
      <c r="F3882">
        <v>980</v>
      </c>
      <c r="G3882" t="s">
        <v>8220</v>
      </c>
      <c r="H3882">
        <v>1406761200</v>
      </c>
      <c r="I3882" s="9">
        <f t="shared" si="240"/>
        <v>41850.958333333336</v>
      </c>
      <c r="J3882">
        <v>1403724820</v>
      </c>
      <c r="K3882" s="9">
        <f t="shared" si="241"/>
        <v>41815.815046296295</v>
      </c>
      <c r="L3882" t="b">
        <v>0</v>
      </c>
      <c r="M3882">
        <v>17</v>
      </c>
      <c r="N3882" t="b">
        <v>0</v>
      </c>
      <c r="O3882" t="s">
        <v>8305</v>
      </c>
      <c r="P3882" s="5">
        <f t="shared" si="242"/>
        <v>13.066666666666665</v>
      </c>
      <c r="Q3882" s="13" t="s">
        <v>8247</v>
      </c>
      <c r="R3882" s="15">
        <f t="shared" si="243"/>
        <v>57.647058823529413</v>
      </c>
      <c r="S3882" t="s">
        <v>8317</v>
      </c>
      <c r="T3882" t="s">
        <v>8359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13" t="s">
        <v>8224</v>
      </c>
      <c r="E3883">
        <v>500</v>
      </c>
      <c r="F3883">
        <v>25</v>
      </c>
      <c r="G3883" t="s">
        <v>8220</v>
      </c>
      <c r="H3883">
        <v>1487550399</v>
      </c>
      <c r="I3883" s="9">
        <f t="shared" si="240"/>
        <v>42786.018506944441</v>
      </c>
      <c r="J3883">
        <v>1484958399</v>
      </c>
      <c r="K3883" s="9">
        <f t="shared" si="241"/>
        <v>42756.018506944441</v>
      </c>
      <c r="L3883" t="b">
        <v>0</v>
      </c>
      <c r="M3883">
        <v>1</v>
      </c>
      <c r="N3883" t="b">
        <v>0</v>
      </c>
      <c r="O3883" t="s">
        <v>8305</v>
      </c>
      <c r="P3883" s="5">
        <f t="shared" si="242"/>
        <v>5</v>
      </c>
      <c r="Q3883" s="13" t="s">
        <v>8246</v>
      </c>
      <c r="R3883" s="15">
        <f t="shared" si="243"/>
        <v>25</v>
      </c>
      <c r="S3883" t="s">
        <v>8317</v>
      </c>
      <c r="T3883" t="s">
        <v>8359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13" t="s">
        <v>8226</v>
      </c>
      <c r="E3884">
        <v>30000</v>
      </c>
      <c r="F3884">
        <v>0</v>
      </c>
      <c r="G3884" t="s">
        <v>8220</v>
      </c>
      <c r="H3884">
        <v>1454281380</v>
      </c>
      <c r="I3884" s="9">
        <f t="shared" si="240"/>
        <v>42400.960416666669</v>
      </c>
      <c r="J3884">
        <v>1451950570</v>
      </c>
      <c r="K3884" s="9">
        <f t="shared" si="241"/>
        <v>42373.983449074076</v>
      </c>
      <c r="L3884" t="b">
        <v>0</v>
      </c>
      <c r="M3884">
        <v>0</v>
      </c>
      <c r="N3884" t="b">
        <v>0</v>
      </c>
      <c r="O3884" t="s">
        <v>8305</v>
      </c>
      <c r="P3884" s="5">
        <f t="shared" si="242"/>
        <v>0</v>
      </c>
      <c r="Q3884" s="13" t="s">
        <v>8248</v>
      </c>
      <c r="R3884" s="15" t="str">
        <f t="shared" si="243"/>
        <v>0</v>
      </c>
      <c r="S3884" t="s">
        <v>8317</v>
      </c>
      <c r="T3884" t="s">
        <v>8359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13" t="s">
        <v>8225</v>
      </c>
      <c r="E3885">
        <v>15000</v>
      </c>
      <c r="F3885">
        <v>0</v>
      </c>
      <c r="G3885" t="s">
        <v>8220</v>
      </c>
      <c r="H3885">
        <v>1409668069</v>
      </c>
      <c r="I3885" s="9">
        <f t="shared" si="240"/>
        <v>41884.602650462963</v>
      </c>
      <c r="J3885">
        <v>1407076069</v>
      </c>
      <c r="K3885" s="9">
        <f t="shared" si="241"/>
        <v>41854.602650462963</v>
      </c>
      <c r="L3885" t="b">
        <v>0</v>
      </c>
      <c r="M3885">
        <v>0</v>
      </c>
      <c r="N3885" t="b">
        <v>0</v>
      </c>
      <c r="O3885" t="s">
        <v>8305</v>
      </c>
      <c r="P3885" s="5">
        <f t="shared" si="242"/>
        <v>0</v>
      </c>
      <c r="Q3885" s="13" t="s">
        <v>8247</v>
      </c>
      <c r="R3885" s="15" t="str">
        <f t="shared" si="243"/>
        <v>0</v>
      </c>
      <c r="S3885" t="s">
        <v>8317</v>
      </c>
      <c r="T3885" t="s">
        <v>8359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13" t="s">
        <v>8224</v>
      </c>
      <c r="E3886">
        <v>10000</v>
      </c>
      <c r="F3886">
        <v>0</v>
      </c>
      <c r="G3886" t="s">
        <v>8220</v>
      </c>
      <c r="H3886">
        <v>1427479192</v>
      </c>
      <c r="I3886" s="9">
        <f t="shared" si="240"/>
        <v>42090.749907407408</v>
      </c>
      <c r="J3886">
        <v>1425322792</v>
      </c>
      <c r="K3886" s="9">
        <f t="shared" si="241"/>
        <v>42065.791574074072</v>
      </c>
      <c r="L3886" t="b">
        <v>0</v>
      </c>
      <c r="M3886">
        <v>0</v>
      </c>
      <c r="N3886" t="b">
        <v>0</v>
      </c>
      <c r="O3886" t="s">
        <v>8305</v>
      </c>
      <c r="P3886" s="5">
        <f t="shared" si="242"/>
        <v>0</v>
      </c>
      <c r="Q3886" s="13" t="s">
        <v>8246</v>
      </c>
      <c r="R3886" s="15" t="str">
        <f t="shared" si="243"/>
        <v>0</v>
      </c>
      <c r="S3886" t="s">
        <v>8317</v>
      </c>
      <c r="T3886" t="s">
        <v>8359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13" t="s">
        <v>8224</v>
      </c>
      <c r="E3887">
        <v>375000</v>
      </c>
      <c r="F3887">
        <v>0</v>
      </c>
      <c r="G3887" t="s">
        <v>8220</v>
      </c>
      <c r="H3887">
        <v>1462834191</v>
      </c>
      <c r="I3887" s="9">
        <f t="shared" si="240"/>
        <v>42499.951284722221</v>
      </c>
      <c r="J3887">
        <v>1460242191</v>
      </c>
      <c r="K3887" s="9">
        <f t="shared" si="241"/>
        <v>42469.951284722221</v>
      </c>
      <c r="L3887" t="b">
        <v>0</v>
      </c>
      <c r="M3887">
        <v>0</v>
      </c>
      <c r="N3887" t="b">
        <v>0</v>
      </c>
      <c r="O3887" t="s">
        <v>8305</v>
      </c>
      <c r="P3887" s="5">
        <f t="shared" si="242"/>
        <v>0</v>
      </c>
      <c r="Q3887" s="13" t="s">
        <v>8246</v>
      </c>
      <c r="R3887" s="15" t="str">
        <f t="shared" si="243"/>
        <v>0</v>
      </c>
      <c r="S3887" t="s">
        <v>8317</v>
      </c>
      <c r="T3887" t="s">
        <v>8359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13" t="s">
        <v>8226</v>
      </c>
      <c r="E3888">
        <v>10000</v>
      </c>
      <c r="F3888">
        <v>0</v>
      </c>
      <c r="G3888" t="s">
        <v>8220</v>
      </c>
      <c r="H3888">
        <v>1418275702</v>
      </c>
      <c r="I3888" s="9">
        <f t="shared" si="240"/>
        <v>41984.228032407409</v>
      </c>
      <c r="J3888">
        <v>1415683702</v>
      </c>
      <c r="K3888" s="9">
        <f t="shared" si="241"/>
        <v>41954.228032407409</v>
      </c>
      <c r="L3888" t="b">
        <v>0</v>
      </c>
      <c r="M3888">
        <v>0</v>
      </c>
      <c r="N3888" t="b">
        <v>0</v>
      </c>
      <c r="O3888" t="s">
        <v>8305</v>
      </c>
      <c r="P3888" s="5">
        <f t="shared" si="242"/>
        <v>0</v>
      </c>
      <c r="Q3888" s="13" t="s">
        <v>8248</v>
      </c>
      <c r="R3888" s="15" t="str">
        <f t="shared" si="243"/>
        <v>0</v>
      </c>
      <c r="S3888" t="s">
        <v>8317</v>
      </c>
      <c r="T3888" t="s">
        <v>8359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13" t="s">
        <v>8224</v>
      </c>
      <c r="E3889">
        <v>2000</v>
      </c>
      <c r="F3889">
        <v>35</v>
      </c>
      <c r="G3889" t="s">
        <v>8220</v>
      </c>
      <c r="H3889">
        <v>1430517600</v>
      </c>
      <c r="I3889" s="9">
        <f t="shared" si="240"/>
        <v>42125.916666666672</v>
      </c>
      <c r="J3889">
        <v>1426538129</v>
      </c>
      <c r="K3889" s="9">
        <f t="shared" si="241"/>
        <v>42079.857974537037</v>
      </c>
      <c r="L3889" t="b">
        <v>0</v>
      </c>
      <c r="M3889">
        <v>2</v>
      </c>
      <c r="N3889" t="b">
        <v>0</v>
      </c>
      <c r="O3889" t="s">
        <v>8305</v>
      </c>
      <c r="P3889" s="5">
        <f t="shared" si="242"/>
        <v>1.7500000000000002</v>
      </c>
      <c r="Q3889" s="13" t="s">
        <v>8246</v>
      </c>
      <c r="R3889" s="15">
        <f t="shared" si="243"/>
        <v>17.5</v>
      </c>
      <c r="S3889" t="s">
        <v>8317</v>
      </c>
      <c r="T3889" t="s">
        <v>8359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13" t="s">
        <v>8225</v>
      </c>
      <c r="E3890">
        <v>2000</v>
      </c>
      <c r="F3890">
        <v>542</v>
      </c>
      <c r="G3890" t="s">
        <v>8221</v>
      </c>
      <c r="H3890">
        <v>1488114358</v>
      </c>
      <c r="I3890" s="9">
        <f t="shared" si="240"/>
        <v>42792.545810185184</v>
      </c>
      <c r="J3890">
        <v>1485522358</v>
      </c>
      <c r="K3890" s="9">
        <f t="shared" si="241"/>
        <v>42762.545810185184</v>
      </c>
      <c r="L3890" t="b">
        <v>0</v>
      </c>
      <c r="M3890">
        <v>14</v>
      </c>
      <c r="N3890" t="b">
        <v>0</v>
      </c>
      <c r="O3890" t="s">
        <v>8271</v>
      </c>
      <c r="P3890" s="5">
        <f t="shared" si="242"/>
        <v>27.1</v>
      </c>
      <c r="Q3890" s="13" t="s">
        <v>8247</v>
      </c>
      <c r="R3890" s="15">
        <f t="shared" si="243"/>
        <v>38.714285714285715</v>
      </c>
      <c r="S3890" t="s">
        <v>8317</v>
      </c>
      <c r="T3890" t="s">
        <v>8318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13" t="s">
        <v>8224</v>
      </c>
      <c r="E3891">
        <v>8000</v>
      </c>
      <c r="F3891">
        <v>118</v>
      </c>
      <c r="G3891" t="s">
        <v>8221</v>
      </c>
      <c r="H3891">
        <v>1420413960</v>
      </c>
      <c r="I3891" s="9">
        <f t="shared" si="240"/>
        <v>42008.976388888885</v>
      </c>
      <c r="J3891">
        <v>1417651630</v>
      </c>
      <c r="K3891" s="9">
        <f t="shared" si="241"/>
        <v>41977.004976851851</v>
      </c>
      <c r="L3891" t="b">
        <v>0</v>
      </c>
      <c r="M3891">
        <v>9</v>
      </c>
      <c r="N3891" t="b">
        <v>0</v>
      </c>
      <c r="O3891" t="s">
        <v>8271</v>
      </c>
      <c r="P3891" s="5">
        <f t="shared" si="242"/>
        <v>1.4749999999999999</v>
      </c>
      <c r="Q3891" s="13" t="s">
        <v>8246</v>
      </c>
      <c r="R3891" s="15">
        <f t="shared" si="243"/>
        <v>13.111111111111111</v>
      </c>
      <c r="S3891" t="s">
        <v>8317</v>
      </c>
      <c r="T3891" t="s">
        <v>8318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13" t="s">
        <v>8224</v>
      </c>
      <c r="E3892">
        <v>15000</v>
      </c>
      <c r="F3892">
        <v>2524</v>
      </c>
      <c r="G3892" t="s">
        <v>8221</v>
      </c>
      <c r="H3892">
        <v>1439662344</v>
      </c>
      <c r="I3892" s="9">
        <f t="shared" si="240"/>
        <v>42231.758611111116</v>
      </c>
      <c r="J3892">
        <v>1434478344</v>
      </c>
      <c r="K3892" s="9">
        <f t="shared" si="241"/>
        <v>42171.758611111116</v>
      </c>
      <c r="L3892" t="b">
        <v>0</v>
      </c>
      <c r="M3892">
        <v>8</v>
      </c>
      <c r="N3892" t="b">
        <v>0</v>
      </c>
      <c r="O3892" t="s">
        <v>8271</v>
      </c>
      <c r="P3892" s="5">
        <f t="shared" si="242"/>
        <v>16.826666666666668</v>
      </c>
      <c r="Q3892" s="13" t="s">
        <v>8246</v>
      </c>
      <c r="R3892" s="15">
        <f t="shared" si="243"/>
        <v>315.5</v>
      </c>
      <c r="S3892" t="s">
        <v>8317</v>
      </c>
      <c r="T3892" t="s">
        <v>8318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13" t="s">
        <v>8224</v>
      </c>
      <c r="E3893">
        <v>800</v>
      </c>
      <c r="F3893">
        <v>260</v>
      </c>
      <c r="G3893" t="s">
        <v>8221</v>
      </c>
      <c r="H3893">
        <v>1427086740</v>
      </c>
      <c r="I3893" s="9">
        <f t="shared" si="240"/>
        <v>42086.207638888889</v>
      </c>
      <c r="J3893">
        <v>1424488244</v>
      </c>
      <c r="K3893" s="9">
        <f t="shared" si="241"/>
        <v>42056.1324537037</v>
      </c>
      <c r="L3893" t="b">
        <v>0</v>
      </c>
      <c r="M3893">
        <v>7</v>
      </c>
      <c r="N3893" t="b">
        <v>0</v>
      </c>
      <c r="O3893" t="s">
        <v>8271</v>
      </c>
      <c r="P3893" s="5">
        <f t="shared" si="242"/>
        <v>32.5</v>
      </c>
      <c r="Q3893" s="13" t="s">
        <v>8246</v>
      </c>
      <c r="R3893" s="15">
        <f t="shared" si="243"/>
        <v>37.142857142857146</v>
      </c>
      <c r="S3893" t="s">
        <v>8317</v>
      </c>
      <c r="T3893" t="s">
        <v>8318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13" t="s">
        <v>8224</v>
      </c>
      <c r="E3894">
        <v>1000</v>
      </c>
      <c r="F3894">
        <v>0</v>
      </c>
      <c r="G3894" t="s">
        <v>8221</v>
      </c>
      <c r="H3894">
        <v>1408863600</v>
      </c>
      <c r="I3894" s="9">
        <f t="shared" si="240"/>
        <v>41875.291666666664</v>
      </c>
      <c r="J3894">
        <v>1408203557</v>
      </c>
      <c r="K3894" s="9">
        <f t="shared" si="241"/>
        <v>41867.652280092596</v>
      </c>
      <c r="L3894" t="b">
        <v>0</v>
      </c>
      <c r="M3894">
        <v>0</v>
      </c>
      <c r="N3894" t="b">
        <v>0</v>
      </c>
      <c r="O3894" t="s">
        <v>8271</v>
      </c>
      <c r="P3894" s="5">
        <f t="shared" si="242"/>
        <v>0</v>
      </c>
      <c r="Q3894" s="13" t="s">
        <v>8246</v>
      </c>
      <c r="R3894" s="15" t="str">
        <f t="shared" si="243"/>
        <v>0</v>
      </c>
      <c r="S3894" t="s">
        <v>8317</v>
      </c>
      <c r="T3894" t="s">
        <v>8318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13" t="s">
        <v>8224</v>
      </c>
      <c r="E3895">
        <v>50000</v>
      </c>
      <c r="F3895">
        <v>10775</v>
      </c>
      <c r="G3895" t="s">
        <v>8221</v>
      </c>
      <c r="H3895">
        <v>1404194400</v>
      </c>
      <c r="I3895" s="9">
        <f t="shared" si="240"/>
        <v>41821.25</v>
      </c>
      <c r="J3895">
        <v>1400600840</v>
      </c>
      <c r="K3895" s="9">
        <f t="shared" si="241"/>
        <v>41779.657870370371</v>
      </c>
      <c r="L3895" t="b">
        <v>0</v>
      </c>
      <c r="M3895">
        <v>84</v>
      </c>
      <c r="N3895" t="b">
        <v>0</v>
      </c>
      <c r="O3895" t="s">
        <v>8271</v>
      </c>
      <c r="P3895" s="5">
        <f t="shared" si="242"/>
        <v>21.55</v>
      </c>
      <c r="Q3895" s="13" t="s">
        <v>8246</v>
      </c>
      <c r="R3895" s="15">
        <f t="shared" si="243"/>
        <v>128.27380952380952</v>
      </c>
      <c r="S3895" t="s">
        <v>8317</v>
      </c>
      <c r="T3895" t="s">
        <v>8318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13" t="s">
        <v>8224</v>
      </c>
      <c r="E3896">
        <v>15000</v>
      </c>
      <c r="F3896">
        <v>520</v>
      </c>
      <c r="G3896" t="s">
        <v>8221</v>
      </c>
      <c r="H3896">
        <v>1481000340</v>
      </c>
      <c r="I3896" s="9">
        <f t="shared" si="240"/>
        <v>42710.207638888889</v>
      </c>
      <c r="J3896">
        <v>1478386812</v>
      </c>
      <c r="K3896" s="9">
        <f t="shared" si="241"/>
        <v>42679.958472222221</v>
      </c>
      <c r="L3896" t="b">
        <v>0</v>
      </c>
      <c r="M3896">
        <v>11</v>
      </c>
      <c r="N3896" t="b">
        <v>0</v>
      </c>
      <c r="O3896" t="s">
        <v>8271</v>
      </c>
      <c r="P3896" s="5">
        <f t="shared" si="242"/>
        <v>3.4666666666666663</v>
      </c>
      <c r="Q3896" s="13" t="s">
        <v>8246</v>
      </c>
      <c r="R3896" s="15">
        <f t="shared" si="243"/>
        <v>47.272727272727273</v>
      </c>
      <c r="S3896" t="s">
        <v>8317</v>
      </c>
      <c r="T3896" t="s">
        <v>8318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13" t="s">
        <v>8224</v>
      </c>
      <c r="E3897">
        <v>1000</v>
      </c>
      <c r="F3897">
        <v>50</v>
      </c>
      <c r="G3897" t="s">
        <v>8221</v>
      </c>
      <c r="H3897">
        <v>1425103218</v>
      </c>
      <c r="I3897" s="9">
        <f t="shared" si="240"/>
        <v>42063.250208333338</v>
      </c>
      <c r="J3897">
        <v>1422424818</v>
      </c>
      <c r="K3897" s="9">
        <f t="shared" si="241"/>
        <v>42032.250208333338</v>
      </c>
      <c r="L3897" t="b">
        <v>0</v>
      </c>
      <c r="M3897">
        <v>1</v>
      </c>
      <c r="N3897" t="b">
        <v>0</v>
      </c>
      <c r="O3897" t="s">
        <v>8271</v>
      </c>
      <c r="P3897" s="5">
        <f t="shared" si="242"/>
        <v>5</v>
      </c>
      <c r="Q3897" s="13" t="s">
        <v>8246</v>
      </c>
      <c r="R3897" s="15">
        <f t="shared" si="243"/>
        <v>50</v>
      </c>
      <c r="S3897" t="s">
        <v>8317</v>
      </c>
      <c r="T3897" t="s">
        <v>8318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13" t="s">
        <v>8224</v>
      </c>
      <c r="E3898">
        <v>1600</v>
      </c>
      <c r="F3898">
        <v>170</v>
      </c>
      <c r="G3898" t="s">
        <v>8221</v>
      </c>
      <c r="H3898">
        <v>1402979778</v>
      </c>
      <c r="I3898" s="9">
        <f t="shared" si="240"/>
        <v>41807.191875000004</v>
      </c>
      <c r="J3898">
        <v>1401770178</v>
      </c>
      <c r="K3898" s="9">
        <f t="shared" si="241"/>
        <v>41793.191875000004</v>
      </c>
      <c r="L3898" t="b">
        <v>0</v>
      </c>
      <c r="M3898">
        <v>4</v>
      </c>
      <c r="N3898" t="b">
        <v>0</v>
      </c>
      <c r="O3898" t="s">
        <v>8271</v>
      </c>
      <c r="P3898" s="5">
        <f t="shared" si="242"/>
        <v>10.625</v>
      </c>
      <c r="Q3898" s="13" t="s">
        <v>8246</v>
      </c>
      <c r="R3898" s="15">
        <f t="shared" si="243"/>
        <v>42.5</v>
      </c>
      <c r="S3898" t="s">
        <v>8317</v>
      </c>
      <c r="T3898" t="s">
        <v>8318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13" t="s">
        <v>8228</v>
      </c>
      <c r="E3899">
        <v>2500</v>
      </c>
      <c r="F3899">
        <v>440</v>
      </c>
      <c r="G3899" t="s">
        <v>8221</v>
      </c>
      <c r="H3899">
        <v>1420750683</v>
      </c>
      <c r="I3899" s="9">
        <f t="shared" si="240"/>
        <v>42012.87364583333</v>
      </c>
      <c r="J3899">
        <v>1418158683</v>
      </c>
      <c r="K3899" s="9">
        <f t="shared" si="241"/>
        <v>41982.87364583333</v>
      </c>
      <c r="L3899" t="b">
        <v>0</v>
      </c>
      <c r="M3899">
        <v>10</v>
      </c>
      <c r="N3899" t="b">
        <v>0</v>
      </c>
      <c r="O3899" t="s">
        <v>8271</v>
      </c>
      <c r="P3899" s="5">
        <f t="shared" si="242"/>
        <v>17.599999999999998</v>
      </c>
      <c r="Q3899" s="13" t="s">
        <v>8250</v>
      </c>
      <c r="R3899" s="15">
        <f t="shared" si="243"/>
        <v>44</v>
      </c>
      <c r="S3899" t="s">
        <v>8317</v>
      </c>
      <c r="T3899" t="s">
        <v>8318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13" t="s">
        <v>8225</v>
      </c>
      <c r="E3900">
        <v>2500</v>
      </c>
      <c r="F3900">
        <v>814</v>
      </c>
      <c r="G3900" t="s">
        <v>8221</v>
      </c>
      <c r="H3900">
        <v>1439827200</v>
      </c>
      <c r="I3900" s="9">
        <f t="shared" si="240"/>
        <v>42233.666666666672</v>
      </c>
      <c r="J3900">
        <v>1436355270</v>
      </c>
      <c r="K3900" s="9">
        <f t="shared" si="241"/>
        <v>42193.482291666667</v>
      </c>
      <c r="L3900" t="b">
        <v>0</v>
      </c>
      <c r="M3900">
        <v>16</v>
      </c>
      <c r="N3900" t="b">
        <v>0</v>
      </c>
      <c r="O3900" t="s">
        <v>8271</v>
      </c>
      <c r="P3900" s="5">
        <f t="shared" si="242"/>
        <v>32.56</v>
      </c>
      <c r="Q3900" s="13" t="s">
        <v>8247</v>
      </c>
      <c r="R3900" s="15">
        <f t="shared" si="243"/>
        <v>50.875</v>
      </c>
      <c r="S3900" t="s">
        <v>8317</v>
      </c>
      <c r="T3900" t="s">
        <v>8318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13" t="s">
        <v>8224</v>
      </c>
      <c r="E3901">
        <v>10000</v>
      </c>
      <c r="F3901">
        <v>125</v>
      </c>
      <c r="G3901" t="s">
        <v>8221</v>
      </c>
      <c r="H3901">
        <v>1407868561</v>
      </c>
      <c r="I3901" s="9">
        <f t="shared" si="240"/>
        <v>41863.775011574071</v>
      </c>
      <c r="J3901">
        <v>1406140561</v>
      </c>
      <c r="K3901" s="9">
        <f t="shared" si="241"/>
        <v>41843.775011574071</v>
      </c>
      <c r="L3901" t="b">
        <v>0</v>
      </c>
      <c r="M3901">
        <v>2</v>
      </c>
      <c r="N3901" t="b">
        <v>0</v>
      </c>
      <c r="O3901" t="s">
        <v>8271</v>
      </c>
      <c r="P3901" s="5">
        <f t="shared" si="242"/>
        <v>1.25</v>
      </c>
      <c r="Q3901" s="13" t="s">
        <v>8246</v>
      </c>
      <c r="R3901" s="15">
        <f t="shared" si="243"/>
        <v>62.5</v>
      </c>
      <c r="S3901" t="s">
        <v>8317</v>
      </c>
      <c r="T3901" t="s">
        <v>8318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13" t="s">
        <v>8224</v>
      </c>
      <c r="E3902">
        <v>2500</v>
      </c>
      <c r="F3902">
        <v>135</v>
      </c>
      <c r="G3902" t="s">
        <v>8221</v>
      </c>
      <c r="H3902">
        <v>1433988791</v>
      </c>
      <c r="I3902" s="9">
        <f t="shared" si="240"/>
        <v>42166.092488425929</v>
      </c>
      <c r="J3902">
        <v>1431396791</v>
      </c>
      <c r="K3902" s="9">
        <f t="shared" si="241"/>
        <v>42136.092488425929</v>
      </c>
      <c r="L3902" t="b">
        <v>0</v>
      </c>
      <c r="M3902">
        <v>5</v>
      </c>
      <c r="N3902" t="b">
        <v>0</v>
      </c>
      <c r="O3902" t="s">
        <v>8271</v>
      </c>
      <c r="P3902" s="5">
        <f t="shared" si="242"/>
        <v>5.4</v>
      </c>
      <c r="Q3902" s="13" t="s">
        <v>8246</v>
      </c>
      <c r="R3902" s="15">
        <f t="shared" si="243"/>
        <v>27</v>
      </c>
      <c r="S3902" t="s">
        <v>8317</v>
      </c>
      <c r="T3902" t="s">
        <v>8318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13" t="s">
        <v>8224</v>
      </c>
      <c r="E3903">
        <v>3000</v>
      </c>
      <c r="F3903">
        <v>25</v>
      </c>
      <c r="G3903" t="s">
        <v>8221</v>
      </c>
      <c r="H3903">
        <v>1450554599</v>
      </c>
      <c r="I3903" s="9">
        <f t="shared" si="240"/>
        <v>42357.826377314821</v>
      </c>
      <c r="J3903">
        <v>1447098599</v>
      </c>
      <c r="K3903" s="9">
        <f t="shared" si="241"/>
        <v>42317.826377314821</v>
      </c>
      <c r="L3903" t="b">
        <v>0</v>
      </c>
      <c r="M3903">
        <v>1</v>
      </c>
      <c r="N3903" t="b">
        <v>0</v>
      </c>
      <c r="O3903" t="s">
        <v>8271</v>
      </c>
      <c r="P3903" s="5">
        <f t="shared" si="242"/>
        <v>0.83333333333333337</v>
      </c>
      <c r="Q3903" s="13" t="s">
        <v>8246</v>
      </c>
      <c r="R3903" s="15">
        <f t="shared" si="243"/>
        <v>25</v>
      </c>
      <c r="S3903" t="s">
        <v>8317</v>
      </c>
      <c r="T3903" t="s">
        <v>8318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13" t="s">
        <v>8225</v>
      </c>
      <c r="E3904">
        <v>3000</v>
      </c>
      <c r="F3904">
        <v>1465</v>
      </c>
      <c r="G3904" t="s">
        <v>8221</v>
      </c>
      <c r="H3904">
        <v>1479125642</v>
      </c>
      <c r="I3904" s="9">
        <f t="shared" si="240"/>
        <v>42688.509745370371</v>
      </c>
      <c r="J3904">
        <v>1476962042</v>
      </c>
      <c r="K3904" s="9">
        <f t="shared" si="241"/>
        <v>42663.468078703707</v>
      </c>
      <c r="L3904" t="b">
        <v>0</v>
      </c>
      <c r="M3904">
        <v>31</v>
      </c>
      <c r="N3904" t="b">
        <v>0</v>
      </c>
      <c r="O3904" t="s">
        <v>8271</v>
      </c>
      <c r="P3904" s="5">
        <f t="shared" si="242"/>
        <v>48.833333333333336</v>
      </c>
      <c r="Q3904" s="13" t="s">
        <v>8247</v>
      </c>
      <c r="R3904" s="15">
        <f t="shared" si="243"/>
        <v>47.258064516129032</v>
      </c>
      <c r="S3904" t="s">
        <v>8317</v>
      </c>
      <c r="T3904" t="s">
        <v>8318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13" t="s">
        <v>8224</v>
      </c>
      <c r="E3905">
        <v>1500</v>
      </c>
      <c r="F3905">
        <v>0</v>
      </c>
      <c r="G3905" t="s">
        <v>8221</v>
      </c>
      <c r="H3905">
        <v>1439581080</v>
      </c>
      <c r="I3905" s="9">
        <f t="shared" si="240"/>
        <v>42230.818055555559</v>
      </c>
      <c r="J3905">
        <v>1435709765</v>
      </c>
      <c r="K3905" s="9">
        <f t="shared" si="241"/>
        <v>42186.01116898148</v>
      </c>
      <c r="L3905" t="b">
        <v>0</v>
      </c>
      <c r="M3905">
        <v>0</v>
      </c>
      <c r="N3905" t="b">
        <v>0</v>
      </c>
      <c r="O3905" t="s">
        <v>8271</v>
      </c>
      <c r="P3905" s="5">
        <f t="shared" si="242"/>
        <v>0</v>
      </c>
      <c r="Q3905" s="13" t="s">
        <v>8246</v>
      </c>
      <c r="R3905" s="15" t="str">
        <f t="shared" si="243"/>
        <v>0</v>
      </c>
      <c r="S3905" t="s">
        <v>8317</v>
      </c>
      <c r="T3905" t="s">
        <v>8318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13" t="s">
        <v>8224</v>
      </c>
      <c r="E3906">
        <v>10000</v>
      </c>
      <c r="F3906">
        <v>3</v>
      </c>
      <c r="G3906" t="s">
        <v>8221</v>
      </c>
      <c r="H3906">
        <v>1429074240</v>
      </c>
      <c r="I3906" s="9">
        <f t="shared" ref="I3906:I3969" si="244">(((H3906/60)/60)/24)+DATE(1970,1,1)</f>
        <v>42109.211111111115</v>
      </c>
      <c r="J3906">
        <v>1427866200</v>
      </c>
      <c r="K3906" s="9">
        <f t="shared" ref="K3906:K3969" si="245">(((J3906/60)/60)/24)+DATE(1970,1,1)</f>
        <v>42095.229166666672</v>
      </c>
      <c r="L3906" t="b">
        <v>0</v>
      </c>
      <c r="M3906">
        <v>2</v>
      </c>
      <c r="N3906" t="b">
        <v>0</v>
      </c>
      <c r="O3906" t="s">
        <v>8271</v>
      </c>
      <c r="P3906" s="5">
        <f t="shared" ref="P3906:P3969" si="246">F3906/E3906*100</f>
        <v>0.03</v>
      </c>
      <c r="Q3906" s="13" t="s">
        <v>8246</v>
      </c>
      <c r="R3906" s="15">
        <f t="shared" ref="R3906:R3969" si="247">IF(M3906&gt;0,F3906/M3906,"0")</f>
        <v>1.5</v>
      </c>
      <c r="S3906" t="s">
        <v>8317</v>
      </c>
      <c r="T3906" t="s">
        <v>8318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13" t="s">
        <v>8225</v>
      </c>
      <c r="E3907">
        <v>1500</v>
      </c>
      <c r="F3907">
        <v>173</v>
      </c>
      <c r="G3907" t="s">
        <v>8221</v>
      </c>
      <c r="H3907">
        <v>1434063600</v>
      </c>
      <c r="I3907" s="9">
        <f t="shared" si="244"/>
        <v>42166.958333333328</v>
      </c>
      <c r="J3907">
        <v>1430405903</v>
      </c>
      <c r="K3907" s="9">
        <f t="shared" si="245"/>
        <v>42124.623877314814</v>
      </c>
      <c r="L3907" t="b">
        <v>0</v>
      </c>
      <c r="M3907">
        <v>7</v>
      </c>
      <c r="N3907" t="b">
        <v>0</v>
      </c>
      <c r="O3907" t="s">
        <v>8271</v>
      </c>
      <c r="P3907" s="5">
        <f t="shared" si="246"/>
        <v>11.533333333333333</v>
      </c>
      <c r="Q3907" s="13" t="s">
        <v>8247</v>
      </c>
      <c r="R3907" s="15">
        <f t="shared" si="247"/>
        <v>24.714285714285715</v>
      </c>
      <c r="S3907" t="s">
        <v>8317</v>
      </c>
      <c r="T3907" t="s">
        <v>8318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13" t="s">
        <v>8225</v>
      </c>
      <c r="E3908">
        <v>1500</v>
      </c>
      <c r="F3908">
        <v>1010</v>
      </c>
      <c r="G3908" t="s">
        <v>8221</v>
      </c>
      <c r="H3908">
        <v>1435325100</v>
      </c>
      <c r="I3908" s="9">
        <f t="shared" si="244"/>
        <v>42181.559027777781</v>
      </c>
      <c r="J3908">
        <v>1432072893</v>
      </c>
      <c r="K3908" s="9">
        <f t="shared" si="245"/>
        <v>42143.917743055557</v>
      </c>
      <c r="L3908" t="b">
        <v>0</v>
      </c>
      <c r="M3908">
        <v>16</v>
      </c>
      <c r="N3908" t="b">
        <v>0</v>
      </c>
      <c r="O3908" t="s">
        <v>8271</v>
      </c>
      <c r="P3908" s="5">
        <f t="shared" si="246"/>
        <v>67.333333333333329</v>
      </c>
      <c r="Q3908" s="13" t="s">
        <v>8247</v>
      </c>
      <c r="R3908" s="15">
        <f t="shared" si="247"/>
        <v>63.125</v>
      </c>
      <c r="S3908" t="s">
        <v>8317</v>
      </c>
      <c r="T3908" t="s">
        <v>8318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13" t="s">
        <v>8224</v>
      </c>
      <c r="E3909">
        <v>1000</v>
      </c>
      <c r="F3909">
        <v>153</v>
      </c>
      <c r="G3909" t="s">
        <v>8221</v>
      </c>
      <c r="H3909">
        <v>1414354080</v>
      </c>
      <c r="I3909" s="9">
        <f t="shared" si="244"/>
        <v>41938.838888888888</v>
      </c>
      <c r="J3909">
        <v>1411587606</v>
      </c>
      <c r="K3909" s="9">
        <f t="shared" si="245"/>
        <v>41906.819513888891</v>
      </c>
      <c r="L3909" t="b">
        <v>0</v>
      </c>
      <c r="M3909">
        <v>4</v>
      </c>
      <c r="N3909" t="b">
        <v>0</v>
      </c>
      <c r="O3909" t="s">
        <v>8271</v>
      </c>
      <c r="P3909" s="5">
        <f t="shared" si="246"/>
        <v>15.299999999999999</v>
      </c>
      <c r="Q3909" s="13" t="s">
        <v>8246</v>
      </c>
      <c r="R3909" s="15">
        <f t="shared" si="247"/>
        <v>38.25</v>
      </c>
      <c r="S3909" t="s">
        <v>8317</v>
      </c>
      <c r="T3909" t="s">
        <v>8318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13" t="s">
        <v>8224</v>
      </c>
      <c r="E3910">
        <v>750</v>
      </c>
      <c r="F3910">
        <v>65</v>
      </c>
      <c r="G3910" t="s">
        <v>8221</v>
      </c>
      <c r="H3910">
        <v>1406603696</v>
      </c>
      <c r="I3910" s="9">
        <f t="shared" si="244"/>
        <v>41849.135370370372</v>
      </c>
      <c r="J3910">
        <v>1405307696</v>
      </c>
      <c r="K3910" s="9">
        <f t="shared" si="245"/>
        <v>41834.135370370372</v>
      </c>
      <c r="L3910" t="b">
        <v>0</v>
      </c>
      <c r="M3910">
        <v>4</v>
      </c>
      <c r="N3910" t="b">
        <v>0</v>
      </c>
      <c r="O3910" t="s">
        <v>8271</v>
      </c>
      <c r="P3910" s="5">
        <f t="shared" si="246"/>
        <v>8.6666666666666679</v>
      </c>
      <c r="Q3910" s="13" t="s">
        <v>8246</v>
      </c>
      <c r="R3910" s="15">
        <f t="shared" si="247"/>
        <v>16.25</v>
      </c>
      <c r="S3910" t="s">
        <v>8317</v>
      </c>
      <c r="T3910" t="s">
        <v>8318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13" t="s">
        <v>8224</v>
      </c>
      <c r="E3911">
        <v>60000</v>
      </c>
      <c r="F3911">
        <v>135</v>
      </c>
      <c r="G3911" t="s">
        <v>8221</v>
      </c>
      <c r="H3911">
        <v>1410424642</v>
      </c>
      <c r="I3911" s="9">
        <f t="shared" si="244"/>
        <v>41893.359282407408</v>
      </c>
      <c r="J3911">
        <v>1407832642</v>
      </c>
      <c r="K3911" s="9">
        <f t="shared" si="245"/>
        <v>41863.359282407408</v>
      </c>
      <c r="L3911" t="b">
        <v>0</v>
      </c>
      <c r="M3911">
        <v>4</v>
      </c>
      <c r="N3911" t="b">
        <v>0</v>
      </c>
      <c r="O3911" t="s">
        <v>8271</v>
      </c>
      <c r="P3911" s="5">
        <f t="shared" si="246"/>
        <v>0.22499999999999998</v>
      </c>
      <c r="Q3911" s="13" t="s">
        <v>8246</v>
      </c>
      <c r="R3911" s="15">
        <f t="shared" si="247"/>
        <v>33.75</v>
      </c>
      <c r="S3911" t="s">
        <v>8317</v>
      </c>
      <c r="T3911" t="s">
        <v>8318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13" t="s">
        <v>8224</v>
      </c>
      <c r="E3912">
        <v>6000</v>
      </c>
      <c r="F3912">
        <v>185</v>
      </c>
      <c r="G3912" t="s">
        <v>8221</v>
      </c>
      <c r="H3912">
        <v>1441649397</v>
      </c>
      <c r="I3912" s="9">
        <f t="shared" si="244"/>
        <v>42254.756909722222</v>
      </c>
      <c r="J3912">
        <v>1439057397</v>
      </c>
      <c r="K3912" s="9">
        <f t="shared" si="245"/>
        <v>42224.756909722222</v>
      </c>
      <c r="L3912" t="b">
        <v>0</v>
      </c>
      <c r="M3912">
        <v>3</v>
      </c>
      <c r="N3912" t="b">
        <v>0</v>
      </c>
      <c r="O3912" t="s">
        <v>8271</v>
      </c>
      <c r="P3912" s="5">
        <f t="shared" si="246"/>
        <v>3.0833333333333335</v>
      </c>
      <c r="Q3912" s="13" t="s">
        <v>8246</v>
      </c>
      <c r="R3912" s="15">
        <f t="shared" si="247"/>
        <v>61.666666666666664</v>
      </c>
      <c r="S3912" t="s">
        <v>8317</v>
      </c>
      <c r="T3912" t="s">
        <v>8318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13" t="s">
        <v>8224</v>
      </c>
      <c r="E3913">
        <v>8000</v>
      </c>
      <c r="F3913">
        <v>2993</v>
      </c>
      <c r="G3913" t="s">
        <v>8221</v>
      </c>
      <c r="H3913">
        <v>1417033777</v>
      </c>
      <c r="I3913" s="9">
        <f t="shared" si="244"/>
        <v>41969.853900462964</v>
      </c>
      <c r="J3913">
        <v>1414438177</v>
      </c>
      <c r="K3913" s="9">
        <f t="shared" si="245"/>
        <v>41939.8122337963</v>
      </c>
      <c r="L3913" t="b">
        <v>0</v>
      </c>
      <c r="M3913">
        <v>36</v>
      </c>
      <c r="N3913" t="b">
        <v>0</v>
      </c>
      <c r="O3913" t="s">
        <v>8271</v>
      </c>
      <c r="P3913" s="5">
        <f t="shared" si="246"/>
        <v>37.412500000000001</v>
      </c>
      <c r="Q3913" s="13" t="s">
        <v>8246</v>
      </c>
      <c r="R3913" s="15">
        <f t="shared" si="247"/>
        <v>83.138888888888886</v>
      </c>
      <c r="S3913" t="s">
        <v>8317</v>
      </c>
      <c r="T3913" t="s">
        <v>8318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13" t="s">
        <v>8224</v>
      </c>
      <c r="E3914">
        <v>15000</v>
      </c>
      <c r="F3914">
        <v>1</v>
      </c>
      <c r="G3914" t="s">
        <v>8221</v>
      </c>
      <c r="H3914">
        <v>1429936500</v>
      </c>
      <c r="I3914" s="9">
        <f t="shared" si="244"/>
        <v>42119.190972222219</v>
      </c>
      <c r="J3914">
        <v>1424759330</v>
      </c>
      <c r="K3914" s="9">
        <f t="shared" si="245"/>
        <v>42059.270023148143</v>
      </c>
      <c r="L3914" t="b">
        <v>0</v>
      </c>
      <c r="M3914">
        <v>1</v>
      </c>
      <c r="N3914" t="b">
        <v>0</v>
      </c>
      <c r="O3914" t="s">
        <v>8271</v>
      </c>
      <c r="P3914" s="5">
        <f t="shared" si="246"/>
        <v>6.6666666666666671E-3</v>
      </c>
      <c r="Q3914" s="13" t="s">
        <v>8246</v>
      </c>
      <c r="R3914" s="15">
        <f t="shared" si="247"/>
        <v>1</v>
      </c>
      <c r="S3914" t="s">
        <v>8317</v>
      </c>
      <c r="T3914" t="s">
        <v>8318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13" t="s">
        <v>8224</v>
      </c>
      <c r="E3915">
        <v>10000</v>
      </c>
      <c r="F3915">
        <v>1000</v>
      </c>
      <c r="G3915" t="s">
        <v>8221</v>
      </c>
      <c r="H3915">
        <v>1448863449</v>
      </c>
      <c r="I3915" s="9">
        <f t="shared" si="244"/>
        <v>42338.252881944441</v>
      </c>
      <c r="J3915">
        <v>1446267849</v>
      </c>
      <c r="K3915" s="9">
        <f t="shared" si="245"/>
        <v>42308.211215277777</v>
      </c>
      <c r="L3915" t="b">
        <v>0</v>
      </c>
      <c r="M3915">
        <v>7</v>
      </c>
      <c r="N3915" t="b">
        <v>0</v>
      </c>
      <c r="O3915" t="s">
        <v>8271</v>
      </c>
      <c r="P3915" s="5">
        <f t="shared" si="246"/>
        <v>10</v>
      </c>
      <c r="Q3915" s="13" t="s">
        <v>8246</v>
      </c>
      <c r="R3915" s="15">
        <f t="shared" si="247"/>
        <v>142.85714285714286</v>
      </c>
      <c r="S3915" t="s">
        <v>8317</v>
      </c>
      <c r="T3915" t="s">
        <v>8318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13" t="s">
        <v>8225</v>
      </c>
      <c r="E3916">
        <v>2500</v>
      </c>
      <c r="F3916">
        <v>909</v>
      </c>
      <c r="G3916" t="s">
        <v>8221</v>
      </c>
      <c r="H3916">
        <v>1431298740</v>
      </c>
      <c r="I3916" s="9">
        <f t="shared" si="244"/>
        <v>42134.957638888889</v>
      </c>
      <c r="J3916">
        <v>1429558756</v>
      </c>
      <c r="K3916" s="9">
        <f t="shared" si="245"/>
        <v>42114.818935185183</v>
      </c>
      <c r="L3916" t="b">
        <v>0</v>
      </c>
      <c r="M3916">
        <v>27</v>
      </c>
      <c r="N3916" t="b">
        <v>0</v>
      </c>
      <c r="O3916" t="s">
        <v>8271</v>
      </c>
      <c r="P3916" s="5">
        <f t="shared" si="246"/>
        <v>36.36</v>
      </c>
      <c r="Q3916" s="13" t="s">
        <v>8247</v>
      </c>
      <c r="R3916" s="15">
        <f t="shared" si="247"/>
        <v>33.666666666666664</v>
      </c>
      <c r="S3916" t="s">
        <v>8317</v>
      </c>
      <c r="T3916" t="s">
        <v>8318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13" t="s">
        <v>8225</v>
      </c>
      <c r="E3917">
        <v>1500</v>
      </c>
      <c r="F3917">
        <v>5</v>
      </c>
      <c r="G3917" t="s">
        <v>8221</v>
      </c>
      <c r="H3917">
        <v>1464824309</v>
      </c>
      <c r="I3917" s="9">
        <f t="shared" si="244"/>
        <v>42522.98505787037</v>
      </c>
      <c r="J3917">
        <v>1462232309</v>
      </c>
      <c r="K3917" s="9">
        <f t="shared" si="245"/>
        <v>42492.98505787037</v>
      </c>
      <c r="L3917" t="b">
        <v>0</v>
      </c>
      <c r="M3917">
        <v>1</v>
      </c>
      <c r="N3917" t="b">
        <v>0</v>
      </c>
      <c r="O3917" t="s">
        <v>8271</v>
      </c>
      <c r="P3917" s="5">
        <f t="shared" si="246"/>
        <v>0.33333333333333337</v>
      </c>
      <c r="Q3917" s="13" t="s">
        <v>8247</v>
      </c>
      <c r="R3917" s="15">
        <f t="shared" si="247"/>
        <v>5</v>
      </c>
      <c r="S3917" t="s">
        <v>8317</v>
      </c>
      <c r="T3917" t="s">
        <v>8318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13" t="s">
        <v>8232</v>
      </c>
      <c r="E3918">
        <v>2000</v>
      </c>
      <c r="F3918">
        <v>0</v>
      </c>
      <c r="G3918" t="s">
        <v>8221</v>
      </c>
      <c r="H3918">
        <v>1464952752</v>
      </c>
      <c r="I3918" s="9">
        <f t="shared" si="244"/>
        <v>42524.471666666665</v>
      </c>
      <c r="J3918">
        <v>1462360752</v>
      </c>
      <c r="K3918" s="9">
        <f t="shared" si="245"/>
        <v>42494.471666666665</v>
      </c>
      <c r="L3918" t="b">
        <v>0</v>
      </c>
      <c r="M3918">
        <v>0</v>
      </c>
      <c r="N3918" t="b">
        <v>0</v>
      </c>
      <c r="O3918" t="s">
        <v>8271</v>
      </c>
      <c r="P3918" s="5">
        <f t="shared" si="246"/>
        <v>0</v>
      </c>
      <c r="Q3918" s="13" t="s">
        <v>8253</v>
      </c>
      <c r="R3918" s="15" t="str">
        <f t="shared" si="247"/>
        <v>0</v>
      </c>
      <c r="S3918" t="s">
        <v>8317</v>
      </c>
      <c r="T3918" t="s">
        <v>8318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13" t="s">
        <v>8225</v>
      </c>
      <c r="E3919">
        <v>3500</v>
      </c>
      <c r="F3919">
        <v>10</v>
      </c>
      <c r="G3919" t="s">
        <v>8221</v>
      </c>
      <c r="H3919">
        <v>1410439161</v>
      </c>
      <c r="I3919" s="9">
        <f t="shared" si="244"/>
        <v>41893.527326388888</v>
      </c>
      <c r="J3919">
        <v>1407847161</v>
      </c>
      <c r="K3919" s="9">
        <f t="shared" si="245"/>
        <v>41863.527326388888</v>
      </c>
      <c r="L3919" t="b">
        <v>0</v>
      </c>
      <c r="M3919">
        <v>1</v>
      </c>
      <c r="N3919" t="b">
        <v>0</v>
      </c>
      <c r="O3919" t="s">
        <v>8271</v>
      </c>
      <c r="P3919" s="5">
        <f t="shared" si="246"/>
        <v>0.2857142857142857</v>
      </c>
      <c r="Q3919" s="13" t="s">
        <v>8247</v>
      </c>
      <c r="R3919" s="15">
        <f t="shared" si="247"/>
        <v>10</v>
      </c>
      <c r="S3919" t="s">
        <v>8317</v>
      </c>
      <c r="T3919" t="s">
        <v>8318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13" t="s">
        <v>8225</v>
      </c>
      <c r="E3920">
        <v>60000</v>
      </c>
      <c r="F3920">
        <v>120</v>
      </c>
      <c r="G3920" t="s">
        <v>8221</v>
      </c>
      <c r="H3920">
        <v>1407168000</v>
      </c>
      <c r="I3920" s="9">
        <f t="shared" si="244"/>
        <v>41855.666666666664</v>
      </c>
      <c r="J3920">
        <v>1406131023</v>
      </c>
      <c r="K3920" s="9">
        <f t="shared" si="245"/>
        <v>41843.664618055554</v>
      </c>
      <c r="L3920" t="b">
        <v>0</v>
      </c>
      <c r="M3920">
        <v>3</v>
      </c>
      <c r="N3920" t="b">
        <v>0</v>
      </c>
      <c r="O3920" t="s">
        <v>8271</v>
      </c>
      <c r="P3920" s="5">
        <f t="shared" si="246"/>
        <v>0.2</v>
      </c>
      <c r="Q3920" s="13" t="s">
        <v>8247</v>
      </c>
      <c r="R3920" s="15">
        <f t="shared" si="247"/>
        <v>40</v>
      </c>
      <c r="S3920" t="s">
        <v>8317</v>
      </c>
      <c r="T3920" t="s">
        <v>8318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13" t="s">
        <v>8225</v>
      </c>
      <c r="E3921">
        <v>5000</v>
      </c>
      <c r="F3921">
        <v>90</v>
      </c>
      <c r="G3921" t="s">
        <v>8221</v>
      </c>
      <c r="H3921">
        <v>1453075200</v>
      </c>
      <c r="I3921" s="9">
        <f t="shared" si="244"/>
        <v>42387</v>
      </c>
      <c r="J3921">
        <v>1450628773</v>
      </c>
      <c r="K3921" s="9">
        <f t="shared" si="245"/>
        <v>42358.684872685189</v>
      </c>
      <c r="L3921" t="b">
        <v>0</v>
      </c>
      <c r="M3921">
        <v>3</v>
      </c>
      <c r="N3921" t="b">
        <v>0</v>
      </c>
      <c r="O3921" t="s">
        <v>8271</v>
      </c>
      <c r="P3921" s="5">
        <f t="shared" si="246"/>
        <v>1.7999999999999998</v>
      </c>
      <c r="Q3921" s="13" t="s">
        <v>8247</v>
      </c>
      <c r="R3921" s="15">
        <f t="shared" si="247"/>
        <v>30</v>
      </c>
      <c r="S3921" t="s">
        <v>8317</v>
      </c>
      <c r="T3921" t="s">
        <v>8318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13" t="s">
        <v>8225</v>
      </c>
      <c r="E3922">
        <v>2500</v>
      </c>
      <c r="F3922">
        <v>135</v>
      </c>
      <c r="G3922" t="s">
        <v>8221</v>
      </c>
      <c r="H3922">
        <v>1479032260</v>
      </c>
      <c r="I3922" s="9">
        <f t="shared" si="244"/>
        <v>42687.428935185191</v>
      </c>
      <c r="J3922">
        <v>1476436660</v>
      </c>
      <c r="K3922" s="9">
        <f t="shared" si="245"/>
        <v>42657.38726851852</v>
      </c>
      <c r="L3922" t="b">
        <v>0</v>
      </c>
      <c r="M3922">
        <v>3</v>
      </c>
      <c r="N3922" t="b">
        <v>0</v>
      </c>
      <c r="O3922" t="s">
        <v>8271</v>
      </c>
      <c r="P3922" s="5">
        <f t="shared" si="246"/>
        <v>5.4</v>
      </c>
      <c r="Q3922" s="13" t="s">
        <v>8247</v>
      </c>
      <c r="R3922" s="15">
        <f t="shared" si="247"/>
        <v>45</v>
      </c>
      <c r="S3922" t="s">
        <v>8317</v>
      </c>
      <c r="T3922" t="s">
        <v>8318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13" t="s">
        <v>8225</v>
      </c>
      <c r="E3923">
        <v>3000</v>
      </c>
      <c r="F3923">
        <v>0</v>
      </c>
      <c r="G3923" t="s">
        <v>8221</v>
      </c>
      <c r="H3923">
        <v>1414346400</v>
      </c>
      <c r="I3923" s="9">
        <f t="shared" si="244"/>
        <v>41938.75</v>
      </c>
      <c r="J3923">
        <v>1413291655</v>
      </c>
      <c r="K3923" s="9">
        <f t="shared" si="245"/>
        <v>41926.542303240742</v>
      </c>
      <c r="L3923" t="b">
        <v>0</v>
      </c>
      <c r="M3923">
        <v>0</v>
      </c>
      <c r="N3923" t="b">
        <v>0</v>
      </c>
      <c r="O3923" t="s">
        <v>8271</v>
      </c>
      <c r="P3923" s="5">
        <f t="shared" si="246"/>
        <v>0</v>
      </c>
      <c r="Q3923" s="13" t="s">
        <v>8247</v>
      </c>
      <c r="R3923" s="15" t="str">
        <f t="shared" si="247"/>
        <v>0</v>
      </c>
      <c r="S3923" t="s">
        <v>8317</v>
      </c>
      <c r="T3923" t="s">
        <v>8318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13" t="s">
        <v>8224</v>
      </c>
      <c r="E3924">
        <v>750</v>
      </c>
      <c r="F3924">
        <v>61</v>
      </c>
      <c r="G3924" t="s">
        <v>8221</v>
      </c>
      <c r="H3924">
        <v>1425337200</v>
      </c>
      <c r="I3924" s="9">
        <f t="shared" si="244"/>
        <v>42065.958333333328</v>
      </c>
      <c r="J3924">
        <v>1421432810</v>
      </c>
      <c r="K3924" s="9">
        <f t="shared" si="245"/>
        <v>42020.768634259264</v>
      </c>
      <c r="L3924" t="b">
        <v>0</v>
      </c>
      <c r="M3924">
        <v>6</v>
      </c>
      <c r="N3924" t="b">
        <v>0</v>
      </c>
      <c r="O3924" t="s">
        <v>8271</v>
      </c>
      <c r="P3924" s="5">
        <f t="shared" si="246"/>
        <v>8.1333333333333329</v>
      </c>
      <c r="Q3924" s="13" t="s">
        <v>8246</v>
      </c>
      <c r="R3924" s="15">
        <f t="shared" si="247"/>
        <v>10.166666666666666</v>
      </c>
      <c r="S3924" t="s">
        <v>8317</v>
      </c>
      <c r="T3924" t="s">
        <v>8318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13" t="s">
        <v>8225</v>
      </c>
      <c r="E3925">
        <v>11500</v>
      </c>
      <c r="F3925">
        <v>1384</v>
      </c>
      <c r="G3925" t="s">
        <v>8221</v>
      </c>
      <c r="H3925">
        <v>1428622271</v>
      </c>
      <c r="I3925" s="9">
        <f t="shared" si="244"/>
        <v>42103.979988425926</v>
      </c>
      <c r="J3925">
        <v>1426203071</v>
      </c>
      <c r="K3925" s="9">
        <f t="shared" si="245"/>
        <v>42075.979988425926</v>
      </c>
      <c r="L3925" t="b">
        <v>0</v>
      </c>
      <c r="M3925">
        <v>17</v>
      </c>
      <c r="N3925" t="b">
        <v>0</v>
      </c>
      <c r="O3925" t="s">
        <v>8271</v>
      </c>
      <c r="P3925" s="5">
        <f t="shared" si="246"/>
        <v>12.034782608695652</v>
      </c>
      <c r="Q3925" s="13" t="s">
        <v>8247</v>
      </c>
      <c r="R3925" s="15">
        <f t="shared" si="247"/>
        <v>81.411764705882348</v>
      </c>
      <c r="S3925" t="s">
        <v>8317</v>
      </c>
      <c r="T3925" t="s">
        <v>8318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13" t="s">
        <v>8224</v>
      </c>
      <c r="E3926">
        <v>15000</v>
      </c>
      <c r="F3926">
        <v>2290</v>
      </c>
      <c r="G3926" t="s">
        <v>8221</v>
      </c>
      <c r="H3926">
        <v>1403823722</v>
      </c>
      <c r="I3926" s="9">
        <f t="shared" si="244"/>
        <v>41816.959745370368</v>
      </c>
      <c r="J3926">
        <v>1401231722</v>
      </c>
      <c r="K3926" s="9">
        <f t="shared" si="245"/>
        <v>41786.959745370368</v>
      </c>
      <c r="L3926" t="b">
        <v>0</v>
      </c>
      <c r="M3926">
        <v>40</v>
      </c>
      <c r="N3926" t="b">
        <v>0</v>
      </c>
      <c r="O3926" t="s">
        <v>8271</v>
      </c>
      <c r="P3926" s="5">
        <f t="shared" si="246"/>
        <v>15.266666666666667</v>
      </c>
      <c r="Q3926" s="13" t="s">
        <v>8246</v>
      </c>
      <c r="R3926" s="15">
        <f t="shared" si="247"/>
        <v>57.25</v>
      </c>
      <c r="S3926" t="s">
        <v>8317</v>
      </c>
      <c r="T3926" t="s">
        <v>8318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13" t="s">
        <v>8224</v>
      </c>
      <c r="E3927">
        <v>150</v>
      </c>
      <c r="F3927">
        <v>15</v>
      </c>
      <c r="G3927" t="s">
        <v>8221</v>
      </c>
      <c r="H3927">
        <v>1406753639</v>
      </c>
      <c r="I3927" s="9">
        <f t="shared" si="244"/>
        <v>41850.870821759258</v>
      </c>
      <c r="J3927">
        <v>1404161639</v>
      </c>
      <c r="K3927" s="9">
        <f t="shared" si="245"/>
        <v>41820.870821759258</v>
      </c>
      <c r="L3927" t="b">
        <v>0</v>
      </c>
      <c r="M3927">
        <v>3</v>
      </c>
      <c r="N3927" t="b">
        <v>0</v>
      </c>
      <c r="O3927" t="s">
        <v>8271</v>
      </c>
      <c r="P3927" s="5">
        <f t="shared" si="246"/>
        <v>10</v>
      </c>
      <c r="Q3927" s="13" t="s">
        <v>8246</v>
      </c>
      <c r="R3927" s="15">
        <f t="shared" si="247"/>
        <v>5</v>
      </c>
      <c r="S3927" t="s">
        <v>8317</v>
      </c>
      <c r="T3927" t="s">
        <v>8318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13" t="s">
        <v>8226</v>
      </c>
      <c r="E3928">
        <v>5000</v>
      </c>
      <c r="F3928">
        <v>15</v>
      </c>
      <c r="G3928" t="s">
        <v>8221</v>
      </c>
      <c r="H3928">
        <v>1419645748</v>
      </c>
      <c r="I3928" s="9">
        <f t="shared" si="244"/>
        <v>42000.085046296299</v>
      </c>
      <c r="J3928">
        <v>1417053748</v>
      </c>
      <c r="K3928" s="9">
        <f t="shared" si="245"/>
        <v>41970.085046296299</v>
      </c>
      <c r="L3928" t="b">
        <v>0</v>
      </c>
      <c r="M3928">
        <v>1</v>
      </c>
      <c r="N3928" t="b">
        <v>0</v>
      </c>
      <c r="O3928" t="s">
        <v>8271</v>
      </c>
      <c r="P3928" s="5">
        <f t="shared" si="246"/>
        <v>0.3</v>
      </c>
      <c r="Q3928" s="13" t="s">
        <v>8248</v>
      </c>
      <c r="R3928" s="15">
        <f t="shared" si="247"/>
        <v>15</v>
      </c>
      <c r="S3928" t="s">
        <v>8317</v>
      </c>
      <c r="T3928" t="s">
        <v>8318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13" t="s">
        <v>8225</v>
      </c>
      <c r="E3929">
        <v>2500</v>
      </c>
      <c r="F3929">
        <v>25</v>
      </c>
      <c r="G3929" t="s">
        <v>8221</v>
      </c>
      <c r="H3929">
        <v>1407565504</v>
      </c>
      <c r="I3929" s="9">
        <f t="shared" si="244"/>
        <v>41860.267407407409</v>
      </c>
      <c r="J3929">
        <v>1404973504</v>
      </c>
      <c r="K3929" s="9">
        <f t="shared" si="245"/>
        <v>41830.267407407409</v>
      </c>
      <c r="L3929" t="b">
        <v>0</v>
      </c>
      <c r="M3929">
        <v>2</v>
      </c>
      <c r="N3929" t="b">
        <v>0</v>
      </c>
      <c r="O3929" t="s">
        <v>8271</v>
      </c>
      <c r="P3929" s="5">
        <f t="shared" si="246"/>
        <v>1</v>
      </c>
      <c r="Q3929" s="13" t="s">
        <v>8247</v>
      </c>
      <c r="R3929" s="15">
        <f t="shared" si="247"/>
        <v>12.5</v>
      </c>
      <c r="S3929" t="s">
        <v>8317</v>
      </c>
      <c r="T3929" t="s">
        <v>8318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13" t="s">
        <v>8224</v>
      </c>
      <c r="E3930">
        <v>5000</v>
      </c>
      <c r="F3930">
        <v>651</v>
      </c>
      <c r="G3930" t="s">
        <v>8221</v>
      </c>
      <c r="H3930">
        <v>1444971540</v>
      </c>
      <c r="I3930" s="9">
        <f t="shared" si="244"/>
        <v>42293.207638888889</v>
      </c>
      <c r="J3930">
        <v>1442593427</v>
      </c>
      <c r="K3930" s="9">
        <f t="shared" si="245"/>
        <v>42265.683182870373</v>
      </c>
      <c r="L3930" t="b">
        <v>0</v>
      </c>
      <c r="M3930">
        <v>7</v>
      </c>
      <c r="N3930" t="b">
        <v>0</v>
      </c>
      <c r="O3930" t="s">
        <v>8271</v>
      </c>
      <c r="P3930" s="5">
        <f t="shared" si="246"/>
        <v>13.020000000000001</v>
      </c>
      <c r="Q3930" s="13" t="s">
        <v>8246</v>
      </c>
      <c r="R3930" s="15">
        <f t="shared" si="247"/>
        <v>93</v>
      </c>
      <c r="S3930" t="s">
        <v>8317</v>
      </c>
      <c r="T3930" t="s">
        <v>8318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13" t="s">
        <v>8224</v>
      </c>
      <c r="E3931">
        <v>20000</v>
      </c>
      <c r="F3931">
        <v>453</v>
      </c>
      <c r="G3931" t="s">
        <v>8221</v>
      </c>
      <c r="H3931">
        <v>1474228265</v>
      </c>
      <c r="I3931" s="9">
        <f t="shared" si="244"/>
        <v>42631.827141203699</v>
      </c>
      <c r="J3931">
        <v>1471636265</v>
      </c>
      <c r="K3931" s="9">
        <f t="shared" si="245"/>
        <v>42601.827141203699</v>
      </c>
      <c r="L3931" t="b">
        <v>0</v>
      </c>
      <c r="M3931">
        <v>14</v>
      </c>
      <c r="N3931" t="b">
        <v>0</v>
      </c>
      <c r="O3931" t="s">
        <v>8271</v>
      </c>
      <c r="P3931" s="5">
        <f t="shared" si="246"/>
        <v>2.2650000000000001</v>
      </c>
      <c r="Q3931" s="13" t="s">
        <v>8246</v>
      </c>
      <c r="R3931" s="15">
        <f t="shared" si="247"/>
        <v>32.357142857142854</v>
      </c>
      <c r="S3931" t="s">
        <v>8317</v>
      </c>
      <c r="T3931" t="s">
        <v>8318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13" t="s">
        <v>8226</v>
      </c>
      <c r="E3932">
        <v>10000</v>
      </c>
      <c r="F3932">
        <v>0</v>
      </c>
      <c r="G3932" t="s">
        <v>8221</v>
      </c>
      <c r="H3932">
        <v>1459490400</v>
      </c>
      <c r="I3932" s="9">
        <f t="shared" si="244"/>
        <v>42461.25</v>
      </c>
      <c r="J3932">
        <v>1457078868</v>
      </c>
      <c r="K3932" s="9">
        <f t="shared" si="245"/>
        <v>42433.338749999995</v>
      </c>
      <c r="L3932" t="b">
        <v>0</v>
      </c>
      <c r="M3932">
        <v>0</v>
      </c>
      <c r="N3932" t="b">
        <v>0</v>
      </c>
      <c r="O3932" t="s">
        <v>8271</v>
      </c>
      <c r="P3932" s="5">
        <f t="shared" si="246"/>
        <v>0</v>
      </c>
      <c r="Q3932" s="13" t="s">
        <v>8248</v>
      </c>
      <c r="R3932" s="15" t="str">
        <f t="shared" si="247"/>
        <v>0</v>
      </c>
      <c r="S3932" t="s">
        <v>8317</v>
      </c>
      <c r="T3932" t="s">
        <v>8318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13" t="s">
        <v>8224</v>
      </c>
      <c r="E3933">
        <v>8000</v>
      </c>
      <c r="F3933">
        <v>0</v>
      </c>
      <c r="G3933" t="s">
        <v>8221</v>
      </c>
      <c r="H3933">
        <v>1441510707</v>
      </c>
      <c r="I3933" s="9">
        <f t="shared" si="244"/>
        <v>42253.151701388888</v>
      </c>
      <c r="J3933">
        <v>1439350707</v>
      </c>
      <c r="K3933" s="9">
        <f t="shared" si="245"/>
        <v>42228.151701388888</v>
      </c>
      <c r="L3933" t="b">
        <v>0</v>
      </c>
      <c r="M3933">
        <v>0</v>
      </c>
      <c r="N3933" t="b">
        <v>0</v>
      </c>
      <c r="O3933" t="s">
        <v>8271</v>
      </c>
      <c r="P3933" s="5">
        <f t="shared" si="246"/>
        <v>0</v>
      </c>
      <c r="Q3933" s="13" t="s">
        <v>8246</v>
      </c>
      <c r="R3933" s="15" t="str">
        <f t="shared" si="247"/>
        <v>0</v>
      </c>
      <c r="S3933" t="s">
        <v>8317</v>
      </c>
      <c r="T3933" t="s">
        <v>8318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13" t="s">
        <v>8224</v>
      </c>
      <c r="E3934">
        <v>12000</v>
      </c>
      <c r="F3934">
        <v>1</v>
      </c>
      <c r="G3934" t="s">
        <v>8221</v>
      </c>
      <c r="H3934">
        <v>1458097364</v>
      </c>
      <c r="I3934" s="9">
        <f t="shared" si="244"/>
        <v>42445.126898148148</v>
      </c>
      <c r="J3934">
        <v>1455508964</v>
      </c>
      <c r="K3934" s="9">
        <f t="shared" si="245"/>
        <v>42415.168564814812</v>
      </c>
      <c r="L3934" t="b">
        <v>0</v>
      </c>
      <c r="M3934">
        <v>1</v>
      </c>
      <c r="N3934" t="b">
        <v>0</v>
      </c>
      <c r="O3934" t="s">
        <v>8271</v>
      </c>
      <c r="P3934" s="5">
        <f t="shared" si="246"/>
        <v>8.3333333333333332E-3</v>
      </c>
      <c r="Q3934" s="13" t="s">
        <v>8246</v>
      </c>
      <c r="R3934" s="15">
        <f t="shared" si="247"/>
        <v>1</v>
      </c>
      <c r="S3934" t="s">
        <v>8317</v>
      </c>
      <c r="T3934" t="s">
        <v>8318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13" t="s">
        <v>8224</v>
      </c>
      <c r="E3935">
        <v>7000</v>
      </c>
      <c r="F3935">
        <v>1102</v>
      </c>
      <c r="G3935" t="s">
        <v>8221</v>
      </c>
      <c r="H3935">
        <v>1468716180</v>
      </c>
      <c r="I3935" s="9">
        <f t="shared" si="244"/>
        <v>42568.029861111107</v>
      </c>
      <c r="J3935">
        <v>1466205262</v>
      </c>
      <c r="K3935" s="9">
        <f t="shared" si="245"/>
        <v>42538.968310185184</v>
      </c>
      <c r="L3935" t="b">
        <v>0</v>
      </c>
      <c r="M3935">
        <v>12</v>
      </c>
      <c r="N3935" t="b">
        <v>0</v>
      </c>
      <c r="O3935" t="s">
        <v>8271</v>
      </c>
      <c r="P3935" s="5">
        <f t="shared" si="246"/>
        <v>15.742857142857142</v>
      </c>
      <c r="Q3935" s="13" t="s">
        <v>8246</v>
      </c>
      <c r="R3935" s="15">
        <f t="shared" si="247"/>
        <v>91.833333333333329</v>
      </c>
      <c r="S3935" t="s">
        <v>8317</v>
      </c>
      <c r="T3935" t="s">
        <v>8318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13" t="s">
        <v>8224</v>
      </c>
      <c r="E3936">
        <v>5000</v>
      </c>
      <c r="F3936">
        <v>550</v>
      </c>
      <c r="G3936" t="s">
        <v>8221</v>
      </c>
      <c r="H3936">
        <v>1443704400</v>
      </c>
      <c r="I3936" s="9">
        <f t="shared" si="244"/>
        <v>42278.541666666672</v>
      </c>
      <c r="J3936">
        <v>1439827639</v>
      </c>
      <c r="K3936" s="9">
        <f t="shared" si="245"/>
        <v>42233.671747685185</v>
      </c>
      <c r="L3936" t="b">
        <v>0</v>
      </c>
      <c r="M3936">
        <v>12</v>
      </c>
      <c r="N3936" t="b">
        <v>0</v>
      </c>
      <c r="O3936" t="s">
        <v>8271</v>
      </c>
      <c r="P3936" s="5">
        <f t="shared" si="246"/>
        <v>11</v>
      </c>
      <c r="Q3936" s="13" t="s">
        <v>8246</v>
      </c>
      <c r="R3936" s="15">
        <f t="shared" si="247"/>
        <v>45.833333333333336</v>
      </c>
      <c r="S3936" t="s">
        <v>8317</v>
      </c>
      <c r="T3936" t="s">
        <v>8318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13" t="s">
        <v>8225</v>
      </c>
      <c r="E3937">
        <v>3000</v>
      </c>
      <c r="F3937">
        <v>1315</v>
      </c>
      <c r="G3937" t="s">
        <v>8221</v>
      </c>
      <c r="H3937">
        <v>1443973546</v>
      </c>
      <c r="I3937" s="9">
        <f t="shared" si="244"/>
        <v>42281.656782407401</v>
      </c>
      <c r="J3937">
        <v>1438789546</v>
      </c>
      <c r="K3937" s="9">
        <f t="shared" si="245"/>
        <v>42221.656782407401</v>
      </c>
      <c r="L3937" t="b">
        <v>0</v>
      </c>
      <c r="M3937">
        <v>23</v>
      </c>
      <c r="N3937" t="b">
        <v>0</v>
      </c>
      <c r="O3937" t="s">
        <v>8271</v>
      </c>
      <c r="P3937" s="5">
        <f t="shared" si="246"/>
        <v>43.833333333333336</v>
      </c>
      <c r="Q3937" s="13" t="s">
        <v>8247</v>
      </c>
      <c r="R3937" s="15">
        <f t="shared" si="247"/>
        <v>57.173913043478258</v>
      </c>
      <c r="S3937" t="s">
        <v>8317</v>
      </c>
      <c r="T3937" t="s">
        <v>8318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13" t="s">
        <v>8224</v>
      </c>
      <c r="E3938">
        <v>20000</v>
      </c>
      <c r="F3938">
        <v>0</v>
      </c>
      <c r="G3938" t="s">
        <v>8221</v>
      </c>
      <c r="H3938">
        <v>1480576720</v>
      </c>
      <c r="I3938" s="9">
        <f t="shared" si="244"/>
        <v>42705.304629629631</v>
      </c>
      <c r="J3938">
        <v>1477981120</v>
      </c>
      <c r="K3938" s="9">
        <f t="shared" si="245"/>
        <v>42675.262962962966</v>
      </c>
      <c r="L3938" t="b">
        <v>0</v>
      </c>
      <c r="M3938">
        <v>0</v>
      </c>
      <c r="N3938" t="b">
        <v>0</v>
      </c>
      <c r="O3938" t="s">
        <v>8271</v>
      </c>
      <c r="P3938" s="5">
        <f t="shared" si="246"/>
        <v>0</v>
      </c>
      <c r="Q3938" s="13" t="s">
        <v>8246</v>
      </c>
      <c r="R3938" s="15" t="str">
        <f t="shared" si="247"/>
        <v>0</v>
      </c>
      <c r="S3938" t="s">
        <v>8317</v>
      </c>
      <c r="T3938" t="s">
        <v>8318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13" t="s">
        <v>8224</v>
      </c>
      <c r="E3939">
        <v>2885</v>
      </c>
      <c r="F3939">
        <v>2485</v>
      </c>
      <c r="G3939" t="s">
        <v>8221</v>
      </c>
      <c r="H3939">
        <v>1468249760</v>
      </c>
      <c r="I3939" s="9">
        <f t="shared" si="244"/>
        <v>42562.631481481483</v>
      </c>
      <c r="J3939">
        <v>1465830560</v>
      </c>
      <c r="K3939" s="9">
        <f t="shared" si="245"/>
        <v>42534.631481481483</v>
      </c>
      <c r="L3939" t="b">
        <v>0</v>
      </c>
      <c r="M3939">
        <v>10</v>
      </c>
      <c r="N3939" t="b">
        <v>0</v>
      </c>
      <c r="O3939" t="s">
        <v>8271</v>
      </c>
      <c r="P3939" s="5">
        <f t="shared" si="246"/>
        <v>86.135181975736558</v>
      </c>
      <c r="Q3939" s="13" t="s">
        <v>8246</v>
      </c>
      <c r="R3939" s="15">
        <f t="shared" si="247"/>
        <v>248.5</v>
      </c>
      <c r="S3939" t="s">
        <v>8317</v>
      </c>
      <c r="T3939" t="s">
        <v>8318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13" t="s">
        <v>8224</v>
      </c>
      <c r="E3940">
        <v>3255</v>
      </c>
      <c r="F3940">
        <v>397</v>
      </c>
      <c r="G3940" t="s">
        <v>8221</v>
      </c>
      <c r="H3940">
        <v>1435441454</v>
      </c>
      <c r="I3940" s="9">
        <f t="shared" si="244"/>
        <v>42182.905717592599</v>
      </c>
      <c r="J3940">
        <v>1432763054</v>
      </c>
      <c r="K3940" s="9">
        <f t="shared" si="245"/>
        <v>42151.905717592599</v>
      </c>
      <c r="L3940" t="b">
        <v>0</v>
      </c>
      <c r="M3940">
        <v>5</v>
      </c>
      <c r="N3940" t="b">
        <v>0</v>
      </c>
      <c r="O3940" t="s">
        <v>8271</v>
      </c>
      <c r="P3940" s="5">
        <f t="shared" si="246"/>
        <v>12.196620583717358</v>
      </c>
      <c r="Q3940" s="13" t="s">
        <v>8246</v>
      </c>
      <c r="R3940" s="15">
        <f t="shared" si="247"/>
        <v>79.400000000000006</v>
      </c>
      <c r="S3940" t="s">
        <v>8317</v>
      </c>
      <c r="T3940" t="s">
        <v>8318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13" t="s">
        <v>8226</v>
      </c>
      <c r="E3941">
        <v>5000</v>
      </c>
      <c r="F3941">
        <v>5</v>
      </c>
      <c r="G3941" t="s">
        <v>8221</v>
      </c>
      <c r="H3941">
        <v>1412656200</v>
      </c>
      <c r="I3941" s="9">
        <f t="shared" si="244"/>
        <v>41919.1875</v>
      </c>
      <c r="J3941">
        <v>1412328979</v>
      </c>
      <c r="K3941" s="9">
        <f t="shared" si="245"/>
        <v>41915.400219907409</v>
      </c>
      <c r="L3941" t="b">
        <v>0</v>
      </c>
      <c r="M3941">
        <v>1</v>
      </c>
      <c r="N3941" t="b">
        <v>0</v>
      </c>
      <c r="O3941" t="s">
        <v>8271</v>
      </c>
      <c r="P3941" s="5">
        <f t="shared" si="246"/>
        <v>0.1</v>
      </c>
      <c r="Q3941" s="13" t="s">
        <v>8248</v>
      </c>
      <c r="R3941" s="15">
        <f t="shared" si="247"/>
        <v>5</v>
      </c>
      <c r="S3941" t="s">
        <v>8317</v>
      </c>
      <c r="T3941" t="s">
        <v>8318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13" t="s">
        <v>8224</v>
      </c>
      <c r="E3942">
        <v>5000</v>
      </c>
      <c r="F3942">
        <v>11</v>
      </c>
      <c r="G3942" t="s">
        <v>8221</v>
      </c>
      <c r="H3942">
        <v>1420199351</v>
      </c>
      <c r="I3942" s="9">
        <f t="shared" si="244"/>
        <v>42006.492488425924</v>
      </c>
      <c r="J3942">
        <v>1416311351</v>
      </c>
      <c r="K3942" s="9">
        <f t="shared" si="245"/>
        <v>41961.492488425924</v>
      </c>
      <c r="L3942" t="b">
        <v>0</v>
      </c>
      <c r="M3942">
        <v>2</v>
      </c>
      <c r="N3942" t="b">
        <v>0</v>
      </c>
      <c r="O3942" t="s">
        <v>8271</v>
      </c>
      <c r="P3942" s="5">
        <f t="shared" si="246"/>
        <v>0.22</v>
      </c>
      <c r="Q3942" s="13" t="s">
        <v>8246</v>
      </c>
      <c r="R3942" s="15">
        <f t="shared" si="247"/>
        <v>5.5</v>
      </c>
      <c r="S3942" t="s">
        <v>8317</v>
      </c>
      <c r="T3942" t="s">
        <v>8318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13" t="s">
        <v>8224</v>
      </c>
      <c r="E3943">
        <v>5500</v>
      </c>
      <c r="F3943">
        <v>50</v>
      </c>
      <c r="G3943" t="s">
        <v>8221</v>
      </c>
      <c r="H3943">
        <v>1416877200</v>
      </c>
      <c r="I3943" s="9">
        <f t="shared" si="244"/>
        <v>41968.041666666672</v>
      </c>
      <c r="J3943">
        <v>1414505137</v>
      </c>
      <c r="K3943" s="9">
        <f t="shared" si="245"/>
        <v>41940.587233796294</v>
      </c>
      <c r="L3943" t="b">
        <v>0</v>
      </c>
      <c r="M3943">
        <v>2</v>
      </c>
      <c r="N3943" t="b">
        <v>0</v>
      </c>
      <c r="O3943" t="s">
        <v>8271</v>
      </c>
      <c r="P3943" s="5">
        <f t="shared" si="246"/>
        <v>0.90909090909090906</v>
      </c>
      <c r="Q3943" s="13" t="s">
        <v>8246</v>
      </c>
      <c r="R3943" s="15">
        <f t="shared" si="247"/>
        <v>25</v>
      </c>
      <c r="S3943" t="s">
        <v>8317</v>
      </c>
      <c r="T3943" t="s">
        <v>8318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13" t="s">
        <v>8224</v>
      </c>
      <c r="E3944">
        <v>1200</v>
      </c>
      <c r="F3944">
        <v>0</v>
      </c>
      <c r="G3944" t="s">
        <v>8221</v>
      </c>
      <c r="H3944">
        <v>1434490914</v>
      </c>
      <c r="I3944" s="9">
        <f t="shared" si="244"/>
        <v>42171.904097222221</v>
      </c>
      <c r="J3944">
        <v>1429306914</v>
      </c>
      <c r="K3944" s="9">
        <f t="shared" si="245"/>
        <v>42111.904097222221</v>
      </c>
      <c r="L3944" t="b">
        <v>0</v>
      </c>
      <c r="M3944">
        <v>0</v>
      </c>
      <c r="N3944" t="b">
        <v>0</v>
      </c>
      <c r="O3944" t="s">
        <v>8271</v>
      </c>
      <c r="P3944" s="5">
        <f t="shared" si="246"/>
        <v>0</v>
      </c>
      <c r="Q3944" s="13" t="s">
        <v>8246</v>
      </c>
      <c r="R3944" s="15" t="str">
        <f t="shared" si="247"/>
        <v>0</v>
      </c>
      <c r="S3944" t="s">
        <v>8317</v>
      </c>
      <c r="T3944" t="s">
        <v>8318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13" t="s">
        <v>8224</v>
      </c>
      <c r="E3945">
        <v>5000</v>
      </c>
      <c r="F3945">
        <v>1782</v>
      </c>
      <c r="G3945" t="s">
        <v>8221</v>
      </c>
      <c r="H3945">
        <v>1446483000</v>
      </c>
      <c r="I3945" s="9">
        <f t="shared" si="244"/>
        <v>42310.701388888891</v>
      </c>
      <c r="J3945">
        <v>1443811268</v>
      </c>
      <c r="K3945" s="9">
        <f t="shared" si="245"/>
        <v>42279.778564814813</v>
      </c>
      <c r="L3945" t="b">
        <v>0</v>
      </c>
      <c r="M3945">
        <v>13</v>
      </c>
      <c r="N3945" t="b">
        <v>0</v>
      </c>
      <c r="O3945" t="s">
        <v>8271</v>
      </c>
      <c r="P3945" s="5">
        <f t="shared" si="246"/>
        <v>35.64</v>
      </c>
      <c r="Q3945" s="13" t="s">
        <v>8246</v>
      </c>
      <c r="R3945" s="15">
        <f t="shared" si="247"/>
        <v>137.07692307692307</v>
      </c>
      <c r="S3945" t="s">
        <v>8317</v>
      </c>
      <c r="T3945" t="s">
        <v>8318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13" t="s">
        <v>8224</v>
      </c>
      <c r="E3946">
        <v>5000</v>
      </c>
      <c r="F3946">
        <v>0</v>
      </c>
      <c r="G3946" t="s">
        <v>8221</v>
      </c>
      <c r="H3946">
        <v>1440690875</v>
      </c>
      <c r="I3946" s="9">
        <f t="shared" si="244"/>
        <v>42243.662905092591</v>
      </c>
      <c r="J3946">
        <v>1438098875</v>
      </c>
      <c r="K3946" s="9">
        <f t="shared" si="245"/>
        <v>42213.662905092591</v>
      </c>
      <c r="L3946" t="b">
        <v>0</v>
      </c>
      <c r="M3946">
        <v>0</v>
      </c>
      <c r="N3946" t="b">
        <v>0</v>
      </c>
      <c r="O3946" t="s">
        <v>8271</v>
      </c>
      <c r="P3946" s="5">
        <f t="shared" si="246"/>
        <v>0</v>
      </c>
      <c r="Q3946" s="13" t="s">
        <v>8246</v>
      </c>
      <c r="R3946" s="15" t="str">
        <f t="shared" si="247"/>
        <v>0</v>
      </c>
      <c r="S3946" t="s">
        <v>8317</v>
      </c>
      <c r="T3946" t="s">
        <v>8318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13" t="s">
        <v>8224</v>
      </c>
      <c r="E3947">
        <v>2000</v>
      </c>
      <c r="F3947">
        <v>5</v>
      </c>
      <c r="G3947" t="s">
        <v>8221</v>
      </c>
      <c r="H3947">
        <v>1431717268</v>
      </c>
      <c r="I3947" s="9">
        <f t="shared" si="244"/>
        <v>42139.801712962959</v>
      </c>
      <c r="J3947">
        <v>1429125268</v>
      </c>
      <c r="K3947" s="9">
        <f t="shared" si="245"/>
        <v>42109.801712962959</v>
      </c>
      <c r="L3947" t="b">
        <v>0</v>
      </c>
      <c r="M3947">
        <v>1</v>
      </c>
      <c r="N3947" t="b">
        <v>0</v>
      </c>
      <c r="O3947" t="s">
        <v>8271</v>
      </c>
      <c r="P3947" s="5">
        <f t="shared" si="246"/>
        <v>0.25</v>
      </c>
      <c r="Q3947" s="13" t="s">
        <v>8246</v>
      </c>
      <c r="R3947" s="15">
        <f t="shared" si="247"/>
        <v>5</v>
      </c>
      <c r="S3947" t="s">
        <v>8317</v>
      </c>
      <c r="T3947" t="s">
        <v>8318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13" t="s">
        <v>8224</v>
      </c>
      <c r="E3948">
        <v>6000</v>
      </c>
      <c r="F3948">
        <v>195</v>
      </c>
      <c r="G3948" t="s">
        <v>8221</v>
      </c>
      <c r="H3948">
        <v>1425110400</v>
      </c>
      <c r="I3948" s="9">
        <f t="shared" si="244"/>
        <v>42063.333333333328</v>
      </c>
      <c r="J3948">
        <v>1422388822</v>
      </c>
      <c r="K3948" s="9">
        <f t="shared" si="245"/>
        <v>42031.833587962959</v>
      </c>
      <c r="L3948" t="b">
        <v>0</v>
      </c>
      <c r="M3948">
        <v>5</v>
      </c>
      <c r="N3948" t="b">
        <v>0</v>
      </c>
      <c r="O3948" t="s">
        <v>8271</v>
      </c>
      <c r="P3948" s="5">
        <f t="shared" si="246"/>
        <v>3.25</v>
      </c>
      <c r="Q3948" s="13" t="s">
        <v>8246</v>
      </c>
      <c r="R3948" s="15">
        <f t="shared" si="247"/>
        <v>39</v>
      </c>
      <c r="S3948" t="s">
        <v>8317</v>
      </c>
      <c r="T3948" t="s">
        <v>8318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13" t="s">
        <v>8224</v>
      </c>
      <c r="E3949">
        <v>3000</v>
      </c>
      <c r="F3949">
        <v>101</v>
      </c>
      <c r="G3949" t="s">
        <v>8221</v>
      </c>
      <c r="H3949">
        <v>1475378744</v>
      </c>
      <c r="I3949" s="9">
        <f t="shared" si="244"/>
        <v>42645.142870370371</v>
      </c>
      <c r="J3949">
        <v>1472786744</v>
      </c>
      <c r="K3949" s="9">
        <f t="shared" si="245"/>
        <v>42615.142870370371</v>
      </c>
      <c r="L3949" t="b">
        <v>0</v>
      </c>
      <c r="M3949">
        <v>2</v>
      </c>
      <c r="N3949" t="b">
        <v>0</v>
      </c>
      <c r="O3949" t="s">
        <v>8271</v>
      </c>
      <c r="P3949" s="5">
        <f t="shared" si="246"/>
        <v>3.3666666666666663</v>
      </c>
      <c r="Q3949" s="13" t="s">
        <v>8246</v>
      </c>
      <c r="R3949" s="15">
        <f t="shared" si="247"/>
        <v>50.5</v>
      </c>
      <c r="S3949" t="s">
        <v>8317</v>
      </c>
      <c r="T3949" t="s">
        <v>8318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13" t="s">
        <v>8226</v>
      </c>
      <c r="E3950">
        <v>30000</v>
      </c>
      <c r="F3950">
        <v>0</v>
      </c>
      <c r="G3950" t="s">
        <v>8221</v>
      </c>
      <c r="H3950">
        <v>1410076123</v>
      </c>
      <c r="I3950" s="9">
        <f t="shared" si="244"/>
        <v>41889.325497685182</v>
      </c>
      <c r="J3950">
        <v>1404892123</v>
      </c>
      <c r="K3950" s="9">
        <f t="shared" si="245"/>
        <v>41829.325497685182</v>
      </c>
      <c r="L3950" t="b">
        <v>0</v>
      </c>
      <c r="M3950">
        <v>0</v>
      </c>
      <c r="N3950" t="b">
        <v>0</v>
      </c>
      <c r="O3950" t="s">
        <v>8271</v>
      </c>
      <c r="P3950" s="5">
        <f t="shared" si="246"/>
        <v>0</v>
      </c>
      <c r="Q3950" s="13" t="s">
        <v>8248</v>
      </c>
      <c r="R3950" s="15" t="str">
        <f t="shared" si="247"/>
        <v>0</v>
      </c>
      <c r="S3950" t="s">
        <v>8317</v>
      </c>
      <c r="T3950" t="s">
        <v>8318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13" t="s">
        <v>8226</v>
      </c>
      <c r="E3951">
        <v>10000</v>
      </c>
      <c r="F3951">
        <v>1577</v>
      </c>
      <c r="G3951" t="s">
        <v>8221</v>
      </c>
      <c r="H3951">
        <v>1423623221</v>
      </c>
      <c r="I3951" s="9">
        <f t="shared" si="244"/>
        <v>42046.120613425926</v>
      </c>
      <c r="J3951">
        <v>1421031221</v>
      </c>
      <c r="K3951" s="9">
        <f t="shared" si="245"/>
        <v>42016.120613425926</v>
      </c>
      <c r="L3951" t="b">
        <v>0</v>
      </c>
      <c r="M3951">
        <v>32</v>
      </c>
      <c r="N3951" t="b">
        <v>0</v>
      </c>
      <c r="O3951" t="s">
        <v>8271</v>
      </c>
      <c r="P3951" s="5">
        <f t="shared" si="246"/>
        <v>15.770000000000001</v>
      </c>
      <c r="Q3951" s="13" t="s">
        <v>8248</v>
      </c>
      <c r="R3951" s="15">
        <f t="shared" si="247"/>
        <v>49.28125</v>
      </c>
      <c r="S3951" t="s">
        <v>8317</v>
      </c>
      <c r="T3951" t="s">
        <v>8318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13" t="s">
        <v>8224</v>
      </c>
      <c r="E3952">
        <v>4000</v>
      </c>
      <c r="F3952">
        <v>25</v>
      </c>
      <c r="G3952" t="s">
        <v>8221</v>
      </c>
      <c r="H3952">
        <v>1460140500</v>
      </c>
      <c r="I3952" s="9">
        <f t="shared" si="244"/>
        <v>42468.774305555555</v>
      </c>
      <c r="J3952">
        <v>1457628680</v>
      </c>
      <c r="K3952" s="9">
        <f t="shared" si="245"/>
        <v>42439.702314814815</v>
      </c>
      <c r="L3952" t="b">
        <v>0</v>
      </c>
      <c r="M3952">
        <v>1</v>
      </c>
      <c r="N3952" t="b">
        <v>0</v>
      </c>
      <c r="O3952" t="s">
        <v>8271</v>
      </c>
      <c r="P3952" s="5">
        <f t="shared" si="246"/>
        <v>0.625</v>
      </c>
      <c r="Q3952" s="13" t="s">
        <v>8246</v>
      </c>
      <c r="R3952" s="15">
        <f t="shared" si="247"/>
        <v>25</v>
      </c>
      <c r="S3952" t="s">
        <v>8317</v>
      </c>
      <c r="T3952" t="s">
        <v>8318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13" t="s">
        <v>8241</v>
      </c>
      <c r="E3953">
        <v>200000</v>
      </c>
      <c r="F3953">
        <v>1</v>
      </c>
      <c r="G3953" t="s">
        <v>8221</v>
      </c>
      <c r="H3953">
        <v>1462301342</v>
      </c>
      <c r="I3953" s="9">
        <f t="shared" si="244"/>
        <v>42493.784050925926</v>
      </c>
      <c r="J3953">
        <v>1457120942</v>
      </c>
      <c r="K3953" s="9">
        <f t="shared" si="245"/>
        <v>42433.825717592597</v>
      </c>
      <c r="L3953" t="b">
        <v>0</v>
      </c>
      <c r="M3953">
        <v>1</v>
      </c>
      <c r="N3953" t="b">
        <v>0</v>
      </c>
      <c r="O3953" t="s">
        <v>8271</v>
      </c>
      <c r="P3953" s="5">
        <f t="shared" si="246"/>
        <v>5.0000000000000001E-4</v>
      </c>
      <c r="Q3953" s="13" t="s">
        <v>8249</v>
      </c>
      <c r="R3953" s="15">
        <f t="shared" si="247"/>
        <v>1</v>
      </c>
      <c r="S3953" t="s">
        <v>8317</v>
      </c>
      <c r="T3953" t="s">
        <v>8318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13" t="s">
        <v>8224</v>
      </c>
      <c r="E3954">
        <v>26000</v>
      </c>
      <c r="F3954">
        <v>25</v>
      </c>
      <c r="G3954" t="s">
        <v>8221</v>
      </c>
      <c r="H3954">
        <v>1445885890</v>
      </c>
      <c r="I3954" s="9">
        <f t="shared" si="244"/>
        <v>42303.790393518517</v>
      </c>
      <c r="J3954">
        <v>1440701890</v>
      </c>
      <c r="K3954" s="9">
        <f t="shared" si="245"/>
        <v>42243.790393518517</v>
      </c>
      <c r="L3954" t="b">
        <v>0</v>
      </c>
      <c r="M3954">
        <v>1</v>
      </c>
      <c r="N3954" t="b">
        <v>0</v>
      </c>
      <c r="O3954" t="s">
        <v>8271</v>
      </c>
      <c r="P3954" s="5">
        <f t="shared" si="246"/>
        <v>9.6153846153846159E-2</v>
      </c>
      <c r="Q3954" s="13" t="s">
        <v>8246</v>
      </c>
      <c r="R3954" s="15">
        <f t="shared" si="247"/>
        <v>25</v>
      </c>
      <c r="S3954" t="s">
        <v>8317</v>
      </c>
      <c r="T3954" t="s">
        <v>8318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13" t="s">
        <v>8224</v>
      </c>
      <c r="E3955">
        <v>17600</v>
      </c>
      <c r="F3955">
        <v>0</v>
      </c>
      <c r="G3955" t="s">
        <v>8221</v>
      </c>
      <c r="H3955">
        <v>1469834940</v>
      </c>
      <c r="I3955" s="9">
        <f t="shared" si="244"/>
        <v>42580.978472222225</v>
      </c>
      <c r="J3955">
        <v>1467162586</v>
      </c>
      <c r="K3955" s="9">
        <f t="shared" si="245"/>
        <v>42550.048449074078</v>
      </c>
      <c r="L3955" t="b">
        <v>0</v>
      </c>
      <c r="M3955">
        <v>0</v>
      </c>
      <c r="N3955" t="b">
        <v>0</v>
      </c>
      <c r="O3955" t="s">
        <v>8271</v>
      </c>
      <c r="P3955" s="5">
        <f t="shared" si="246"/>
        <v>0</v>
      </c>
      <c r="Q3955" s="13" t="s">
        <v>8246</v>
      </c>
      <c r="R3955" s="15" t="str">
        <f t="shared" si="247"/>
        <v>0</v>
      </c>
      <c r="S3955" t="s">
        <v>8317</v>
      </c>
      <c r="T3955" t="s">
        <v>8318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13" t="s">
        <v>8229</v>
      </c>
      <c r="E3956">
        <v>25000</v>
      </c>
      <c r="F3956">
        <v>0</v>
      </c>
      <c r="G3956" t="s">
        <v>8221</v>
      </c>
      <c r="H3956">
        <v>1405352264</v>
      </c>
      <c r="I3956" s="9">
        <f t="shared" si="244"/>
        <v>41834.651203703703</v>
      </c>
      <c r="J3956">
        <v>1400168264</v>
      </c>
      <c r="K3956" s="9">
        <f t="shared" si="245"/>
        <v>41774.651203703703</v>
      </c>
      <c r="L3956" t="b">
        <v>0</v>
      </c>
      <c r="M3956">
        <v>0</v>
      </c>
      <c r="N3956" t="b">
        <v>0</v>
      </c>
      <c r="O3956" t="s">
        <v>8271</v>
      </c>
      <c r="P3956" s="5">
        <f t="shared" si="246"/>
        <v>0</v>
      </c>
      <c r="Q3956" s="13" t="s">
        <v>8251</v>
      </c>
      <c r="R3956" s="15" t="str">
        <f t="shared" si="247"/>
        <v>0</v>
      </c>
      <c r="S3956" t="s">
        <v>8317</v>
      </c>
      <c r="T3956" t="s">
        <v>8318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13" t="s">
        <v>8224</v>
      </c>
      <c r="E3957">
        <v>1750</v>
      </c>
      <c r="F3957">
        <v>425</v>
      </c>
      <c r="G3957" t="s">
        <v>8221</v>
      </c>
      <c r="H3957">
        <v>1448745741</v>
      </c>
      <c r="I3957" s="9">
        <f t="shared" si="244"/>
        <v>42336.890520833331</v>
      </c>
      <c r="J3957">
        <v>1446150141</v>
      </c>
      <c r="K3957" s="9">
        <f t="shared" si="245"/>
        <v>42306.848854166667</v>
      </c>
      <c r="L3957" t="b">
        <v>0</v>
      </c>
      <c r="M3957">
        <v>8</v>
      </c>
      <c r="N3957" t="b">
        <v>0</v>
      </c>
      <c r="O3957" t="s">
        <v>8271</v>
      </c>
      <c r="P3957" s="5">
        <f t="shared" si="246"/>
        <v>24.285714285714285</v>
      </c>
      <c r="Q3957" s="13" t="s">
        <v>8246</v>
      </c>
      <c r="R3957" s="15">
        <f t="shared" si="247"/>
        <v>53.125</v>
      </c>
      <c r="S3957" t="s">
        <v>8317</v>
      </c>
      <c r="T3957" t="s">
        <v>8318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13" t="s">
        <v>8224</v>
      </c>
      <c r="E3958">
        <v>5500</v>
      </c>
      <c r="F3958">
        <v>0</v>
      </c>
      <c r="G3958" t="s">
        <v>8221</v>
      </c>
      <c r="H3958">
        <v>1461543600</v>
      </c>
      <c r="I3958" s="9">
        <f t="shared" si="244"/>
        <v>42485.013888888891</v>
      </c>
      <c r="J3958">
        <v>1459203727</v>
      </c>
      <c r="K3958" s="9">
        <f t="shared" si="245"/>
        <v>42457.932025462964</v>
      </c>
      <c r="L3958" t="b">
        <v>0</v>
      </c>
      <c r="M3958">
        <v>0</v>
      </c>
      <c r="N3958" t="b">
        <v>0</v>
      </c>
      <c r="O3958" t="s">
        <v>8271</v>
      </c>
      <c r="P3958" s="5">
        <f t="shared" si="246"/>
        <v>0</v>
      </c>
      <c r="Q3958" s="13" t="s">
        <v>8246</v>
      </c>
      <c r="R3958" s="15" t="str">
        <f t="shared" si="247"/>
        <v>0</v>
      </c>
      <c r="S3958" t="s">
        <v>8317</v>
      </c>
      <c r="T3958" t="s">
        <v>8318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13" t="s">
        <v>8224</v>
      </c>
      <c r="E3959">
        <v>28000</v>
      </c>
      <c r="F3959">
        <v>7</v>
      </c>
      <c r="G3959" t="s">
        <v>8221</v>
      </c>
      <c r="H3959">
        <v>1468020354</v>
      </c>
      <c r="I3959" s="9">
        <f t="shared" si="244"/>
        <v>42559.976319444439</v>
      </c>
      <c r="J3959">
        <v>1464045954</v>
      </c>
      <c r="K3959" s="9">
        <f t="shared" si="245"/>
        <v>42513.976319444439</v>
      </c>
      <c r="L3959" t="b">
        <v>0</v>
      </c>
      <c r="M3959">
        <v>1</v>
      </c>
      <c r="N3959" t="b">
        <v>0</v>
      </c>
      <c r="O3959" t="s">
        <v>8271</v>
      </c>
      <c r="P3959" s="5">
        <f t="shared" si="246"/>
        <v>2.5000000000000001E-2</v>
      </c>
      <c r="Q3959" s="13" t="s">
        <v>8246</v>
      </c>
      <c r="R3959" s="15">
        <f t="shared" si="247"/>
        <v>7</v>
      </c>
      <c r="S3959" t="s">
        <v>8317</v>
      </c>
      <c r="T3959" t="s">
        <v>8318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13" t="s">
        <v>8224</v>
      </c>
      <c r="E3960">
        <v>2000</v>
      </c>
      <c r="F3960">
        <v>641</v>
      </c>
      <c r="G3960" t="s">
        <v>8221</v>
      </c>
      <c r="H3960">
        <v>1406988000</v>
      </c>
      <c r="I3960" s="9">
        <f t="shared" si="244"/>
        <v>41853.583333333336</v>
      </c>
      <c r="J3960">
        <v>1403822912</v>
      </c>
      <c r="K3960" s="9">
        <f t="shared" si="245"/>
        <v>41816.950370370374</v>
      </c>
      <c r="L3960" t="b">
        <v>0</v>
      </c>
      <c r="M3960">
        <v>16</v>
      </c>
      <c r="N3960" t="b">
        <v>0</v>
      </c>
      <c r="O3960" t="s">
        <v>8271</v>
      </c>
      <c r="P3960" s="5">
        <f t="shared" si="246"/>
        <v>32.049999999999997</v>
      </c>
      <c r="Q3960" s="13" t="s">
        <v>8246</v>
      </c>
      <c r="R3960" s="15">
        <f t="shared" si="247"/>
        <v>40.0625</v>
      </c>
      <c r="S3960" t="s">
        <v>8317</v>
      </c>
      <c r="T3960" t="s">
        <v>8318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13" t="s">
        <v>8224</v>
      </c>
      <c r="E3961">
        <v>1200</v>
      </c>
      <c r="F3961">
        <v>292</v>
      </c>
      <c r="G3961" t="s">
        <v>8221</v>
      </c>
      <c r="H3961">
        <v>1411930556</v>
      </c>
      <c r="I3961" s="9">
        <f t="shared" si="244"/>
        <v>41910.788842592592</v>
      </c>
      <c r="J3961">
        <v>1409338556</v>
      </c>
      <c r="K3961" s="9">
        <f t="shared" si="245"/>
        <v>41880.788842592592</v>
      </c>
      <c r="L3961" t="b">
        <v>0</v>
      </c>
      <c r="M3961">
        <v>12</v>
      </c>
      <c r="N3961" t="b">
        <v>0</v>
      </c>
      <c r="O3961" t="s">
        <v>8271</v>
      </c>
      <c r="P3961" s="5">
        <f t="shared" si="246"/>
        <v>24.333333333333336</v>
      </c>
      <c r="Q3961" s="13" t="s">
        <v>8246</v>
      </c>
      <c r="R3961" s="15">
        <f t="shared" si="247"/>
        <v>24.333333333333332</v>
      </c>
      <c r="S3961" t="s">
        <v>8317</v>
      </c>
      <c r="T3961" t="s">
        <v>8318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13" t="s">
        <v>8224</v>
      </c>
      <c r="E3962">
        <v>3000</v>
      </c>
      <c r="F3962">
        <v>45</v>
      </c>
      <c r="G3962" t="s">
        <v>8221</v>
      </c>
      <c r="H3962">
        <v>1451852256</v>
      </c>
      <c r="I3962" s="9">
        <f t="shared" si="244"/>
        <v>42372.845555555556</v>
      </c>
      <c r="J3962">
        <v>1449260256</v>
      </c>
      <c r="K3962" s="9">
        <f t="shared" si="245"/>
        <v>42342.845555555556</v>
      </c>
      <c r="L3962" t="b">
        <v>0</v>
      </c>
      <c r="M3962">
        <v>4</v>
      </c>
      <c r="N3962" t="b">
        <v>0</v>
      </c>
      <c r="O3962" t="s">
        <v>8271</v>
      </c>
      <c r="P3962" s="5">
        <f t="shared" si="246"/>
        <v>1.5</v>
      </c>
      <c r="Q3962" s="13" t="s">
        <v>8246</v>
      </c>
      <c r="R3962" s="15">
        <f t="shared" si="247"/>
        <v>11.25</v>
      </c>
      <c r="S3962" t="s">
        <v>8317</v>
      </c>
      <c r="T3962" t="s">
        <v>8318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13" t="s">
        <v>8225</v>
      </c>
      <c r="E3963">
        <v>5000</v>
      </c>
      <c r="F3963">
        <v>21</v>
      </c>
      <c r="G3963" t="s">
        <v>8221</v>
      </c>
      <c r="H3963">
        <v>1399584210</v>
      </c>
      <c r="I3963" s="9">
        <f t="shared" si="244"/>
        <v>41767.891319444447</v>
      </c>
      <c r="J3963">
        <v>1397683410</v>
      </c>
      <c r="K3963" s="9">
        <f t="shared" si="245"/>
        <v>41745.891319444447</v>
      </c>
      <c r="L3963" t="b">
        <v>0</v>
      </c>
      <c r="M3963">
        <v>2</v>
      </c>
      <c r="N3963" t="b">
        <v>0</v>
      </c>
      <c r="O3963" t="s">
        <v>8271</v>
      </c>
      <c r="P3963" s="5">
        <f t="shared" si="246"/>
        <v>0.42</v>
      </c>
      <c r="Q3963" s="13" t="s">
        <v>8247</v>
      </c>
      <c r="R3963" s="15">
        <f t="shared" si="247"/>
        <v>10.5</v>
      </c>
      <c r="S3963" t="s">
        <v>8317</v>
      </c>
      <c r="T3963" t="s">
        <v>8318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13" t="s">
        <v>8225</v>
      </c>
      <c r="E3964">
        <v>1400</v>
      </c>
      <c r="F3964">
        <v>45</v>
      </c>
      <c r="G3964" t="s">
        <v>8221</v>
      </c>
      <c r="H3964">
        <v>1448722494</v>
      </c>
      <c r="I3964" s="9">
        <f t="shared" si="244"/>
        <v>42336.621458333335</v>
      </c>
      <c r="J3964">
        <v>1446562494</v>
      </c>
      <c r="K3964" s="9">
        <f t="shared" si="245"/>
        <v>42311.621458333335</v>
      </c>
      <c r="L3964" t="b">
        <v>0</v>
      </c>
      <c r="M3964">
        <v>3</v>
      </c>
      <c r="N3964" t="b">
        <v>0</v>
      </c>
      <c r="O3964" t="s">
        <v>8271</v>
      </c>
      <c r="P3964" s="5">
        <f t="shared" si="246"/>
        <v>3.214285714285714</v>
      </c>
      <c r="Q3964" s="13" t="s">
        <v>8247</v>
      </c>
      <c r="R3964" s="15">
        <f t="shared" si="247"/>
        <v>15</v>
      </c>
      <c r="S3964" t="s">
        <v>8317</v>
      </c>
      <c r="T3964" t="s">
        <v>8318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13" t="s">
        <v>8229</v>
      </c>
      <c r="E3965">
        <v>10000</v>
      </c>
      <c r="F3965">
        <v>0</v>
      </c>
      <c r="G3965" t="s">
        <v>8221</v>
      </c>
      <c r="H3965">
        <v>1447821717</v>
      </c>
      <c r="I3965" s="9">
        <f t="shared" si="244"/>
        <v>42326.195798611108</v>
      </c>
      <c r="J3965">
        <v>1445226117</v>
      </c>
      <c r="K3965" s="9">
        <f t="shared" si="245"/>
        <v>42296.154131944444</v>
      </c>
      <c r="L3965" t="b">
        <v>0</v>
      </c>
      <c r="M3965">
        <v>0</v>
      </c>
      <c r="N3965" t="b">
        <v>0</v>
      </c>
      <c r="O3965" t="s">
        <v>8271</v>
      </c>
      <c r="P3965" s="5">
        <f t="shared" si="246"/>
        <v>0</v>
      </c>
      <c r="Q3965" s="13" t="s">
        <v>8251</v>
      </c>
      <c r="R3965" s="15" t="str">
        <f t="shared" si="247"/>
        <v>0</v>
      </c>
      <c r="S3965" t="s">
        <v>8317</v>
      </c>
      <c r="T3965" t="s">
        <v>8318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13" t="s">
        <v>8224</v>
      </c>
      <c r="E3966">
        <v>2000</v>
      </c>
      <c r="F3966">
        <v>126</v>
      </c>
      <c r="G3966" t="s">
        <v>8221</v>
      </c>
      <c r="H3966">
        <v>1429460386</v>
      </c>
      <c r="I3966" s="9">
        <f t="shared" si="244"/>
        <v>42113.680393518516</v>
      </c>
      <c r="J3966">
        <v>1424279986</v>
      </c>
      <c r="K3966" s="9">
        <f t="shared" si="245"/>
        <v>42053.722060185188</v>
      </c>
      <c r="L3966" t="b">
        <v>0</v>
      </c>
      <c r="M3966">
        <v>3</v>
      </c>
      <c r="N3966" t="b">
        <v>0</v>
      </c>
      <c r="O3966" t="s">
        <v>8271</v>
      </c>
      <c r="P3966" s="5">
        <f t="shared" si="246"/>
        <v>6.3</v>
      </c>
      <c r="Q3966" s="13" t="s">
        <v>8246</v>
      </c>
      <c r="R3966" s="15">
        <f t="shared" si="247"/>
        <v>42</v>
      </c>
      <c r="S3966" t="s">
        <v>8317</v>
      </c>
      <c r="T3966" t="s">
        <v>8318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13" t="s">
        <v>8224</v>
      </c>
      <c r="E3967">
        <v>2000</v>
      </c>
      <c r="F3967">
        <v>285</v>
      </c>
      <c r="G3967" t="s">
        <v>8221</v>
      </c>
      <c r="H3967">
        <v>1460608780</v>
      </c>
      <c r="I3967" s="9">
        <f t="shared" si="244"/>
        <v>42474.194212962961</v>
      </c>
      <c r="J3967">
        <v>1455428380</v>
      </c>
      <c r="K3967" s="9">
        <f t="shared" si="245"/>
        <v>42414.235879629632</v>
      </c>
      <c r="L3967" t="b">
        <v>0</v>
      </c>
      <c r="M3967">
        <v>4</v>
      </c>
      <c r="N3967" t="b">
        <v>0</v>
      </c>
      <c r="O3967" t="s">
        <v>8271</v>
      </c>
      <c r="P3967" s="5">
        <f t="shared" si="246"/>
        <v>14.249999999999998</v>
      </c>
      <c r="Q3967" s="13" t="s">
        <v>8246</v>
      </c>
      <c r="R3967" s="15">
        <f t="shared" si="247"/>
        <v>71.25</v>
      </c>
      <c r="S3967" t="s">
        <v>8317</v>
      </c>
      <c r="T3967" t="s">
        <v>8318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13" t="s">
        <v>8224</v>
      </c>
      <c r="E3968">
        <v>7500</v>
      </c>
      <c r="F3968">
        <v>45</v>
      </c>
      <c r="G3968" t="s">
        <v>8221</v>
      </c>
      <c r="H3968">
        <v>1406170740</v>
      </c>
      <c r="I3968" s="9">
        <f t="shared" si="244"/>
        <v>41844.124305555553</v>
      </c>
      <c r="J3968">
        <v>1402506278</v>
      </c>
      <c r="K3968" s="9">
        <f t="shared" si="245"/>
        <v>41801.711550925924</v>
      </c>
      <c r="L3968" t="b">
        <v>0</v>
      </c>
      <c r="M3968">
        <v>2</v>
      </c>
      <c r="N3968" t="b">
        <v>0</v>
      </c>
      <c r="O3968" t="s">
        <v>8271</v>
      </c>
      <c r="P3968" s="5">
        <f t="shared" si="246"/>
        <v>0.6</v>
      </c>
      <c r="Q3968" s="13" t="s">
        <v>8246</v>
      </c>
      <c r="R3968" s="15">
        <f t="shared" si="247"/>
        <v>22.5</v>
      </c>
      <c r="S3968" t="s">
        <v>8317</v>
      </c>
      <c r="T3968" t="s">
        <v>8318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13" t="s">
        <v>8224</v>
      </c>
      <c r="E3969">
        <v>1700</v>
      </c>
      <c r="F3969">
        <v>410</v>
      </c>
      <c r="G3969" t="s">
        <v>8221</v>
      </c>
      <c r="H3969">
        <v>1488783507</v>
      </c>
      <c r="I3969" s="9">
        <f t="shared" si="244"/>
        <v>42800.290590277778</v>
      </c>
      <c r="J3969">
        <v>1486191507</v>
      </c>
      <c r="K3969" s="9">
        <f t="shared" si="245"/>
        <v>42770.290590277778</v>
      </c>
      <c r="L3969" t="b">
        <v>0</v>
      </c>
      <c r="M3969">
        <v>10</v>
      </c>
      <c r="N3969" t="b">
        <v>0</v>
      </c>
      <c r="O3969" t="s">
        <v>8271</v>
      </c>
      <c r="P3969" s="5">
        <f t="shared" si="246"/>
        <v>24.117647058823529</v>
      </c>
      <c r="Q3969" s="13" t="s">
        <v>8246</v>
      </c>
      <c r="R3969" s="15">
        <f t="shared" si="247"/>
        <v>41</v>
      </c>
      <c r="S3969" t="s">
        <v>8317</v>
      </c>
      <c r="T3969" t="s">
        <v>8318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13" t="s">
        <v>8224</v>
      </c>
      <c r="E3970">
        <v>5000</v>
      </c>
      <c r="F3970">
        <v>527</v>
      </c>
      <c r="G3970" t="s">
        <v>8221</v>
      </c>
      <c r="H3970">
        <v>1463945673</v>
      </c>
      <c r="I3970" s="9">
        <f t="shared" ref="I3970:I4033" si="248">(((H3970/60)/60)/24)+DATE(1970,1,1)</f>
        <v>42512.815659722226</v>
      </c>
      <c r="J3970">
        <v>1458761673</v>
      </c>
      <c r="K3970" s="9">
        <f t="shared" ref="K3970:K4033" si="249">(((J3970/60)/60)/24)+DATE(1970,1,1)</f>
        <v>42452.815659722226</v>
      </c>
      <c r="L3970" t="b">
        <v>0</v>
      </c>
      <c r="M3970">
        <v>11</v>
      </c>
      <c r="N3970" t="b">
        <v>0</v>
      </c>
      <c r="O3970" t="s">
        <v>8271</v>
      </c>
      <c r="P3970" s="5">
        <f t="shared" ref="P3970:P4033" si="250">F3970/E3970*100</f>
        <v>10.54</v>
      </c>
      <c r="Q3970" s="13" t="s">
        <v>8246</v>
      </c>
      <c r="R3970" s="15">
        <f t="shared" ref="R3970:R4033" si="251">IF(M3970&gt;0,F3970/M3970,"0")</f>
        <v>47.909090909090907</v>
      </c>
      <c r="S3970" t="s">
        <v>8317</v>
      </c>
      <c r="T3970" t="s">
        <v>8318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13" t="s">
        <v>8224</v>
      </c>
      <c r="E3971">
        <v>2825</v>
      </c>
      <c r="F3971">
        <v>211</v>
      </c>
      <c r="G3971" t="s">
        <v>8221</v>
      </c>
      <c r="H3971">
        <v>1472442900</v>
      </c>
      <c r="I3971" s="9">
        <f t="shared" si="248"/>
        <v>42611.163194444445</v>
      </c>
      <c r="J3971">
        <v>1471638646</v>
      </c>
      <c r="K3971" s="9">
        <f t="shared" si="249"/>
        <v>42601.854699074072</v>
      </c>
      <c r="L3971" t="b">
        <v>0</v>
      </c>
      <c r="M3971">
        <v>6</v>
      </c>
      <c r="N3971" t="b">
        <v>0</v>
      </c>
      <c r="O3971" t="s">
        <v>8271</v>
      </c>
      <c r="P3971" s="5">
        <f t="shared" si="250"/>
        <v>7.4690265486725664</v>
      </c>
      <c r="Q3971" s="13" t="s">
        <v>8246</v>
      </c>
      <c r="R3971" s="15">
        <f t="shared" si="251"/>
        <v>35.166666666666664</v>
      </c>
      <c r="S3971" t="s">
        <v>8317</v>
      </c>
      <c r="T3971" t="s">
        <v>8318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13" t="s">
        <v>8224</v>
      </c>
      <c r="E3972">
        <v>15000</v>
      </c>
      <c r="F3972">
        <v>11</v>
      </c>
      <c r="G3972" t="s">
        <v>8221</v>
      </c>
      <c r="H3972">
        <v>1460925811</v>
      </c>
      <c r="I3972" s="9">
        <f t="shared" si="248"/>
        <v>42477.863553240735</v>
      </c>
      <c r="J3972">
        <v>1458333811</v>
      </c>
      <c r="K3972" s="9">
        <f t="shared" si="249"/>
        <v>42447.863553240735</v>
      </c>
      <c r="L3972" t="b">
        <v>0</v>
      </c>
      <c r="M3972">
        <v>2</v>
      </c>
      <c r="N3972" t="b">
        <v>0</v>
      </c>
      <c r="O3972" t="s">
        <v>8271</v>
      </c>
      <c r="P3972" s="5">
        <f t="shared" si="250"/>
        <v>7.3333333333333334E-2</v>
      </c>
      <c r="Q3972" s="13" t="s">
        <v>8246</v>
      </c>
      <c r="R3972" s="15">
        <f t="shared" si="251"/>
        <v>5.5</v>
      </c>
      <c r="S3972" t="s">
        <v>8317</v>
      </c>
      <c r="T3972" t="s">
        <v>8318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13" t="s">
        <v>8224</v>
      </c>
      <c r="E3973">
        <v>14000</v>
      </c>
      <c r="F3973">
        <v>136</v>
      </c>
      <c r="G3973" t="s">
        <v>8221</v>
      </c>
      <c r="H3973">
        <v>1405947126</v>
      </c>
      <c r="I3973" s="9">
        <f t="shared" si="248"/>
        <v>41841.536180555559</v>
      </c>
      <c r="J3973">
        <v>1403355126</v>
      </c>
      <c r="K3973" s="9">
        <f t="shared" si="249"/>
        <v>41811.536180555559</v>
      </c>
      <c r="L3973" t="b">
        <v>0</v>
      </c>
      <c r="M3973">
        <v>6</v>
      </c>
      <c r="N3973" t="b">
        <v>0</v>
      </c>
      <c r="O3973" t="s">
        <v>8271</v>
      </c>
      <c r="P3973" s="5">
        <f t="shared" si="250"/>
        <v>0.97142857142857131</v>
      </c>
      <c r="Q3973" s="13" t="s">
        <v>8246</v>
      </c>
      <c r="R3973" s="15">
        <f t="shared" si="251"/>
        <v>22.666666666666668</v>
      </c>
      <c r="S3973" t="s">
        <v>8317</v>
      </c>
      <c r="T3973" t="s">
        <v>8318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13" t="s">
        <v>8224</v>
      </c>
      <c r="E3974">
        <v>1000</v>
      </c>
      <c r="F3974">
        <v>211</v>
      </c>
      <c r="G3974" t="s">
        <v>8221</v>
      </c>
      <c r="H3974">
        <v>1423186634</v>
      </c>
      <c r="I3974" s="9">
        <f t="shared" si="248"/>
        <v>42041.067523148144</v>
      </c>
      <c r="J3974">
        <v>1418002634</v>
      </c>
      <c r="K3974" s="9">
        <f t="shared" si="249"/>
        <v>41981.067523148144</v>
      </c>
      <c r="L3974" t="b">
        <v>0</v>
      </c>
      <c r="M3974">
        <v>8</v>
      </c>
      <c r="N3974" t="b">
        <v>0</v>
      </c>
      <c r="O3974" t="s">
        <v>8271</v>
      </c>
      <c r="P3974" s="5">
        <f t="shared" si="250"/>
        <v>21.099999999999998</v>
      </c>
      <c r="Q3974" s="13" t="s">
        <v>8246</v>
      </c>
      <c r="R3974" s="15">
        <f t="shared" si="251"/>
        <v>26.375</v>
      </c>
      <c r="S3974" t="s">
        <v>8317</v>
      </c>
      <c r="T3974" t="s">
        <v>8318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13" t="s">
        <v>8224</v>
      </c>
      <c r="E3975">
        <v>5000</v>
      </c>
      <c r="F3975">
        <v>3905</v>
      </c>
      <c r="G3975" t="s">
        <v>8221</v>
      </c>
      <c r="H3975">
        <v>1462766400</v>
      </c>
      <c r="I3975" s="9">
        <f t="shared" si="248"/>
        <v>42499.166666666672</v>
      </c>
      <c r="J3975">
        <v>1460219110</v>
      </c>
      <c r="K3975" s="9">
        <f t="shared" si="249"/>
        <v>42469.68414351852</v>
      </c>
      <c r="L3975" t="b">
        <v>0</v>
      </c>
      <c r="M3975">
        <v>37</v>
      </c>
      <c r="N3975" t="b">
        <v>0</v>
      </c>
      <c r="O3975" t="s">
        <v>8271</v>
      </c>
      <c r="P3975" s="5">
        <f t="shared" si="250"/>
        <v>78.100000000000009</v>
      </c>
      <c r="Q3975" s="13" t="s">
        <v>8246</v>
      </c>
      <c r="R3975" s="15">
        <f t="shared" si="251"/>
        <v>105.54054054054055</v>
      </c>
      <c r="S3975" t="s">
        <v>8317</v>
      </c>
      <c r="T3975" t="s">
        <v>8318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13" t="s">
        <v>8225</v>
      </c>
      <c r="E3976">
        <v>1000</v>
      </c>
      <c r="F3976">
        <v>320</v>
      </c>
      <c r="G3976" t="s">
        <v>8221</v>
      </c>
      <c r="H3976">
        <v>1464872848</v>
      </c>
      <c r="I3976" s="9">
        <f t="shared" si="248"/>
        <v>42523.546851851846</v>
      </c>
      <c r="J3976">
        <v>1462280848</v>
      </c>
      <c r="K3976" s="9">
        <f t="shared" si="249"/>
        <v>42493.546851851846</v>
      </c>
      <c r="L3976" t="b">
        <v>0</v>
      </c>
      <c r="M3976">
        <v>11</v>
      </c>
      <c r="N3976" t="b">
        <v>0</v>
      </c>
      <c r="O3976" t="s">
        <v>8271</v>
      </c>
      <c r="P3976" s="5">
        <f t="shared" si="250"/>
        <v>32</v>
      </c>
      <c r="Q3976" s="13" t="s">
        <v>8247</v>
      </c>
      <c r="R3976" s="15">
        <f t="shared" si="251"/>
        <v>29.09090909090909</v>
      </c>
      <c r="S3976" t="s">
        <v>8317</v>
      </c>
      <c r="T3976" t="s">
        <v>8318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13" t="s">
        <v>8224</v>
      </c>
      <c r="E3977">
        <v>678</v>
      </c>
      <c r="F3977">
        <v>0</v>
      </c>
      <c r="G3977" t="s">
        <v>8221</v>
      </c>
      <c r="H3977">
        <v>1468442898</v>
      </c>
      <c r="I3977" s="9">
        <f t="shared" si="248"/>
        <v>42564.866875</v>
      </c>
      <c r="J3977">
        <v>1465850898</v>
      </c>
      <c r="K3977" s="9">
        <f t="shared" si="249"/>
        <v>42534.866875</v>
      </c>
      <c r="L3977" t="b">
        <v>0</v>
      </c>
      <c r="M3977">
        <v>0</v>
      </c>
      <c r="N3977" t="b">
        <v>0</v>
      </c>
      <c r="O3977" t="s">
        <v>8271</v>
      </c>
      <c r="P3977" s="5">
        <f t="shared" si="250"/>
        <v>0</v>
      </c>
      <c r="Q3977" s="13" t="s">
        <v>8246</v>
      </c>
      <c r="R3977" s="15" t="str">
        <f t="shared" si="251"/>
        <v>0</v>
      </c>
      <c r="S3977" t="s">
        <v>8317</v>
      </c>
      <c r="T3977" t="s">
        <v>8318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13" t="s">
        <v>8224</v>
      </c>
      <c r="E3978">
        <v>1300</v>
      </c>
      <c r="F3978">
        <v>620</v>
      </c>
      <c r="G3978" t="s">
        <v>8221</v>
      </c>
      <c r="H3978">
        <v>1406876400</v>
      </c>
      <c r="I3978" s="9">
        <f t="shared" si="248"/>
        <v>41852.291666666664</v>
      </c>
      <c r="J3978">
        <v>1405024561</v>
      </c>
      <c r="K3978" s="9">
        <f t="shared" si="249"/>
        <v>41830.858344907407</v>
      </c>
      <c r="L3978" t="b">
        <v>0</v>
      </c>
      <c r="M3978">
        <v>10</v>
      </c>
      <c r="N3978" t="b">
        <v>0</v>
      </c>
      <c r="O3978" t="s">
        <v>8271</v>
      </c>
      <c r="P3978" s="5">
        <f t="shared" si="250"/>
        <v>47.692307692307693</v>
      </c>
      <c r="Q3978" s="13" t="s">
        <v>8246</v>
      </c>
      <c r="R3978" s="15">
        <f t="shared" si="251"/>
        <v>62</v>
      </c>
      <c r="S3978" t="s">
        <v>8317</v>
      </c>
      <c r="T3978" t="s">
        <v>8318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13" t="s">
        <v>8224</v>
      </c>
      <c r="E3979">
        <v>90000</v>
      </c>
      <c r="F3979">
        <v>1305</v>
      </c>
      <c r="G3979" t="s">
        <v>8221</v>
      </c>
      <c r="H3979">
        <v>1469213732</v>
      </c>
      <c r="I3979" s="9">
        <f t="shared" si="248"/>
        <v>42573.788564814815</v>
      </c>
      <c r="J3979">
        <v>1466621732</v>
      </c>
      <c r="K3979" s="9">
        <f t="shared" si="249"/>
        <v>42543.788564814815</v>
      </c>
      <c r="L3979" t="b">
        <v>0</v>
      </c>
      <c r="M3979">
        <v>6</v>
      </c>
      <c r="N3979" t="b">
        <v>0</v>
      </c>
      <c r="O3979" t="s">
        <v>8271</v>
      </c>
      <c r="P3979" s="5">
        <f t="shared" si="250"/>
        <v>1.4500000000000002</v>
      </c>
      <c r="Q3979" s="13" t="s">
        <v>8246</v>
      </c>
      <c r="R3979" s="15">
        <f t="shared" si="251"/>
        <v>217.5</v>
      </c>
      <c r="S3979" t="s">
        <v>8317</v>
      </c>
      <c r="T3979" t="s">
        <v>8318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13" t="s">
        <v>8224</v>
      </c>
      <c r="E3980">
        <v>2000</v>
      </c>
      <c r="F3980">
        <v>214</v>
      </c>
      <c r="G3980" t="s">
        <v>8221</v>
      </c>
      <c r="H3980">
        <v>1422717953</v>
      </c>
      <c r="I3980" s="9">
        <f t="shared" si="248"/>
        <v>42035.642974537041</v>
      </c>
      <c r="J3980">
        <v>1417533953</v>
      </c>
      <c r="K3980" s="9">
        <f t="shared" si="249"/>
        <v>41975.642974537041</v>
      </c>
      <c r="L3980" t="b">
        <v>0</v>
      </c>
      <c r="M3980">
        <v>8</v>
      </c>
      <c r="N3980" t="b">
        <v>0</v>
      </c>
      <c r="O3980" t="s">
        <v>8271</v>
      </c>
      <c r="P3980" s="5">
        <f t="shared" si="250"/>
        <v>10.7</v>
      </c>
      <c r="Q3980" s="13" t="s">
        <v>8246</v>
      </c>
      <c r="R3980" s="15">
        <f t="shared" si="251"/>
        <v>26.75</v>
      </c>
      <c r="S3980" t="s">
        <v>8317</v>
      </c>
      <c r="T3980" t="s">
        <v>8318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13" t="s">
        <v>8225</v>
      </c>
      <c r="E3981">
        <v>6000</v>
      </c>
      <c r="F3981">
        <v>110</v>
      </c>
      <c r="G3981" t="s">
        <v>8221</v>
      </c>
      <c r="H3981">
        <v>1427659200</v>
      </c>
      <c r="I3981" s="9">
        <f t="shared" si="248"/>
        <v>42092.833333333328</v>
      </c>
      <c r="J3981">
        <v>1425678057</v>
      </c>
      <c r="K3981" s="9">
        <f t="shared" si="249"/>
        <v>42069.903437500005</v>
      </c>
      <c r="L3981" t="b">
        <v>0</v>
      </c>
      <c r="M3981">
        <v>6</v>
      </c>
      <c r="N3981" t="b">
        <v>0</v>
      </c>
      <c r="O3981" t="s">
        <v>8271</v>
      </c>
      <c r="P3981" s="5">
        <f t="shared" si="250"/>
        <v>1.8333333333333333</v>
      </c>
      <c r="Q3981" s="13" t="s">
        <v>8247</v>
      </c>
      <c r="R3981" s="15">
        <f t="shared" si="251"/>
        <v>18.333333333333332</v>
      </c>
      <c r="S3981" t="s">
        <v>8317</v>
      </c>
      <c r="T3981" t="s">
        <v>8318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13" t="s">
        <v>8224</v>
      </c>
      <c r="E3982">
        <v>2500</v>
      </c>
      <c r="F3982">
        <v>450</v>
      </c>
      <c r="G3982" t="s">
        <v>8221</v>
      </c>
      <c r="H3982">
        <v>1404570147</v>
      </c>
      <c r="I3982" s="9">
        <f t="shared" si="248"/>
        <v>41825.598923611113</v>
      </c>
      <c r="J3982">
        <v>1401978147</v>
      </c>
      <c r="K3982" s="9">
        <f t="shared" si="249"/>
        <v>41795.598923611113</v>
      </c>
      <c r="L3982" t="b">
        <v>0</v>
      </c>
      <c r="M3982">
        <v>7</v>
      </c>
      <c r="N3982" t="b">
        <v>0</v>
      </c>
      <c r="O3982" t="s">
        <v>8271</v>
      </c>
      <c r="P3982" s="5">
        <f t="shared" si="250"/>
        <v>18</v>
      </c>
      <c r="Q3982" s="13" t="s">
        <v>8246</v>
      </c>
      <c r="R3982" s="15">
        <f t="shared" si="251"/>
        <v>64.285714285714292</v>
      </c>
      <c r="S3982" t="s">
        <v>8317</v>
      </c>
      <c r="T3982" t="s">
        <v>8318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13" t="s">
        <v>8224</v>
      </c>
      <c r="E3983">
        <v>30000</v>
      </c>
      <c r="F3983">
        <v>1225</v>
      </c>
      <c r="G3983" t="s">
        <v>8221</v>
      </c>
      <c r="H3983">
        <v>1468729149</v>
      </c>
      <c r="I3983" s="9">
        <f t="shared" si="248"/>
        <v>42568.179965277777</v>
      </c>
      <c r="J3983">
        <v>1463545149</v>
      </c>
      <c r="K3983" s="9">
        <f t="shared" si="249"/>
        <v>42508.179965277777</v>
      </c>
      <c r="L3983" t="b">
        <v>0</v>
      </c>
      <c r="M3983">
        <v>7</v>
      </c>
      <c r="N3983" t="b">
        <v>0</v>
      </c>
      <c r="O3983" t="s">
        <v>8271</v>
      </c>
      <c r="P3983" s="5">
        <f t="shared" si="250"/>
        <v>4.083333333333333</v>
      </c>
      <c r="Q3983" s="13" t="s">
        <v>8246</v>
      </c>
      <c r="R3983" s="15">
        <f t="shared" si="251"/>
        <v>175</v>
      </c>
      <c r="S3983" t="s">
        <v>8317</v>
      </c>
      <c r="T3983" t="s">
        <v>8318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13" t="s">
        <v>8225</v>
      </c>
      <c r="E3984">
        <v>850</v>
      </c>
      <c r="F3984">
        <v>170</v>
      </c>
      <c r="G3984" t="s">
        <v>8221</v>
      </c>
      <c r="H3984">
        <v>1436297180</v>
      </c>
      <c r="I3984" s="9">
        <f t="shared" si="248"/>
        <v>42192.809953703705</v>
      </c>
      <c r="J3984">
        <v>1431113180</v>
      </c>
      <c r="K3984" s="9">
        <f t="shared" si="249"/>
        <v>42132.809953703705</v>
      </c>
      <c r="L3984" t="b">
        <v>0</v>
      </c>
      <c r="M3984">
        <v>5</v>
      </c>
      <c r="N3984" t="b">
        <v>0</v>
      </c>
      <c r="O3984" t="s">
        <v>8271</v>
      </c>
      <c r="P3984" s="5">
        <f t="shared" si="250"/>
        <v>20</v>
      </c>
      <c r="Q3984" s="13" t="s">
        <v>8247</v>
      </c>
      <c r="R3984" s="15">
        <f t="shared" si="251"/>
        <v>34</v>
      </c>
      <c r="S3984" t="s">
        <v>8317</v>
      </c>
      <c r="T3984" t="s">
        <v>8318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13" t="s">
        <v>8224</v>
      </c>
      <c r="E3985">
        <v>11140</v>
      </c>
      <c r="F3985">
        <v>3877</v>
      </c>
      <c r="G3985" t="s">
        <v>8221</v>
      </c>
      <c r="H3985">
        <v>1400569140</v>
      </c>
      <c r="I3985" s="9">
        <f t="shared" si="248"/>
        <v>41779.290972222225</v>
      </c>
      <c r="J3985">
        <v>1397854356</v>
      </c>
      <c r="K3985" s="9">
        <f t="shared" si="249"/>
        <v>41747.86986111111</v>
      </c>
      <c r="L3985" t="b">
        <v>0</v>
      </c>
      <c r="M3985">
        <v>46</v>
      </c>
      <c r="N3985" t="b">
        <v>0</v>
      </c>
      <c r="O3985" t="s">
        <v>8271</v>
      </c>
      <c r="P3985" s="5">
        <f t="shared" si="250"/>
        <v>34.802513464991023</v>
      </c>
      <c r="Q3985" s="13" t="s">
        <v>8246</v>
      </c>
      <c r="R3985" s="15">
        <f t="shared" si="251"/>
        <v>84.282608695652172</v>
      </c>
      <c r="S3985" t="s">
        <v>8317</v>
      </c>
      <c r="T3985" t="s">
        <v>8318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13" t="s">
        <v>8225</v>
      </c>
      <c r="E3986">
        <v>1500</v>
      </c>
      <c r="F3986">
        <v>95</v>
      </c>
      <c r="G3986" t="s">
        <v>8221</v>
      </c>
      <c r="H3986">
        <v>1415404800</v>
      </c>
      <c r="I3986" s="9">
        <f t="shared" si="248"/>
        <v>41951</v>
      </c>
      <c r="J3986">
        <v>1412809644</v>
      </c>
      <c r="K3986" s="9">
        <f t="shared" si="249"/>
        <v>41920.963472222218</v>
      </c>
      <c r="L3986" t="b">
        <v>0</v>
      </c>
      <c r="M3986">
        <v>10</v>
      </c>
      <c r="N3986" t="b">
        <v>0</v>
      </c>
      <c r="O3986" t="s">
        <v>8271</v>
      </c>
      <c r="P3986" s="5">
        <f t="shared" si="250"/>
        <v>6.3333333333333339</v>
      </c>
      <c r="Q3986" s="13" t="s">
        <v>8247</v>
      </c>
      <c r="R3986" s="15">
        <f t="shared" si="251"/>
        <v>9.5</v>
      </c>
      <c r="S3986" t="s">
        <v>8317</v>
      </c>
      <c r="T3986" t="s">
        <v>8318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13" t="s">
        <v>8224</v>
      </c>
      <c r="E3987">
        <v>2000</v>
      </c>
      <c r="F3987">
        <v>641</v>
      </c>
      <c r="G3987" t="s">
        <v>8221</v>
      </c>
      <c r="H3987">
        <v>1456002300</v>
      </c>
      <c r="I3987" s="9">
        <f t="shared" si="248"/>
        <v>42420.878472222219</v>
      </c>
      <c r="J3987">
        <v>1454173120</v>
      </c>
      <c r="K3987" s="9">
        <f t="shared" si="249"/>
        <v>42399.707407407404</v>
      </c>
      <c r="L3987" t="b">
        <v>0</v>
      </c>
      <c r="M3987">
        <v>19</v>
      </c>
      <c r="N3987" t="b">
        <v>0</v>
      </c>
      <c r="O3987" t="s">
        <v>8271</v>
      </c>
      <c r="P3987" s="5">
        <f t="shared" si="250"/>
        <v>32.049999999999997</v>
      </c>
      <c r="Q3987" s="13" t="s">
        <v>8246</v>
      </c>
      <c r="R3987" s="15">
        <f t="shared" si="251"/>
        <v>33.736842105263158</v>
      </c>
      <c r="S3987" t="s">
        <v>8317</v>
      </c>
      <c r="T3987" t="s">
        <v>8318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13" t="s">
        <v>8225</v>
      </c>
      <c r="E3988">
        <v>5000</v>
      </c>
      <c r="F3988">
        <v>488</v>
      </c>
      <c r="G3988" t="s">
        <v>8221</v>
      </c>
      <c r="H3988">
        <v>1462539840</v>
      </c>
      <c r="I3988" s="9">
        <f t="shared" si="248"/>
        <v>42496.544444444444</v>
      </c>
      <c r="J3988">
        <v>1460034594</v>
      </c>
      <c r="K3988" s="9">
        <f t="shared" si="249"/>
        <v>42467.548541666663</v>
      </c>
      <c r="L3988" t="b">
        <v>0</v>
      </c>
      <c r="M3988">
        <v>13</v>
      </c>
      <c r="N3988" t="b">
        <v>0</v>
      </c>
      <c r="O3988" t="s">
        <v>8271</v>
      </c>
      <c r="P3988" s="5">
        <f t="shared" si="250"/>
        <v>9.76</v>
      </c>
      <c r="Q3988" s="13" t="s">
        <v>8247</v>
      </c>
      <c r="R3988" s="15">
        <f t="shared" si="251"/>
        <v>37.53846153846154</v>
      </c>
      <c r="S3988" t="s">
        <v>8317</v>
      </c>
      <c r="T3988" t="s">
        <v>8318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13" t="s">
        <v>8225</v>
      </c>
      <c r="E3989">
        <v>400</v>
      </c>
      <c r="F3989">
        <v>151</v>
      </c>
      <c r="G3989" t="s">
        <v>8221</v>
      </c>
      <c r="H3989">
        <v>1400278290</v>
      </c>
      <c r="I3989" s="9">
        <f t="shared" si="248"/>
        <v>41775.92465277778</v>
      </c>
      <c r="J3989">
        <v>1399414290</v>
      </c>
      <c r="K3989" s="9">
        <f t="shared" si="249"/>
        <v>41765.92465277778</v>
      </c>
      <c r="L3989" t="b">
        <v>0</v>
      </c>
      <c r="M3989">
        <v>13</v>
      </c>
      <c r="N3989" t="b">
        <v>0</v>
      </c>
      <c r="O3989" t="s">
        <v>8271</v>
      </c>
      <c r="P3989" s="5">
        <f t="shared" si="250"/>
        <v>37.75</v>
      </c>
      <c r="Q3989" s="13" t="s">
        <v>8247</v>
      </c>
      <c r="R3989" s="15">
        <f t="shared" si="251"/>
        <v>11.615384615384615</v>
      </c>
      <c r="S3989" t="s">
        <v>8317</v>
      </c>
      <c r="T3989" t="s">
        <v>8318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13" t="s">
        <v>8224</v>
      </c>
      <c r="E3990">
        <v>1500</v>
      </c>
      <c r="F3990">
        <v>32</v>
      </c>
      <c r="G3990" t="s">
        <v>8221</v>
      </c>
      <c r="H3990">
        <v>1440813413</v>
      </c>
      <c r="I3990" s="9">
        <f t="shared" si="248"/>
        <v>42245.08116898148</v>
      </c>
      <c r="J3990">
        <v>1439517413</v>
      </c>
      <c r="K3990" s="9">
        <f t="shared" si="249"/>
        <v>42230.08116898148</v>
      </c>
      <c r="L3990" t="b">
        <v>0</v>
      </c>
      <c r="M3990">
        <v>4</v>
      </c>
      <c r="N3990" t="b">
        <v>0</v>
      </c>
      <c r="O3990" t="s">
        <v>8271</v>
      </c>
      <c r="P3990" s="5">
        <f t="shared" si="250"/>
        <v>2.1333333333333333</v>
      </c>
      <c r="Q3990" s="13" t="s">
        <v>8246</v>
      </c>
      <c r="R3990" s="15">
        <f t="shared" si="251"/>
        <v>8</v>
      </c>
      <c r="S3990" t="s">
        <v>8317</v>
      </c>
      <c r="T3990" t="s">
        <v>8318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13" t="s">
        <v>8224</v>
      </c>
      <c r="E3991">
        <v>3000</v>
      </c>
      <c r="F3991">
        <v>0</v>
      </c>
      <c r="G3991" t="s">
        <v>8221</v>
      </c>
      <c r="H3991">
        <v>1447009181</v>
      </c>
      <c r="I3991" s="9">
        <f t="shared" si="248"/>
        <v>42316.791446759264</v>
      </c>
      <c r="J3991">
        <v>1444413581</v>
      </c>
      <c r="K3991" s="9">
        <f t="shared" si="249"/>
        <v>42286.749780092592</v>
      </c>
      <c r="L3991" t="b">
        <v>0</v>
      </c>
      <c r="M3991">
        <v>0</v>
      </c>
      <c r="N3991" t="b">
        <v>0</v>
      </c>
      <c r="O3991" t="s">
        <v>8271</v>
      </c>
      <c r="P3991" s="5">
        <f t="shared" si="250"/>
        <v>0</v>
      </c>
      <c r="Q3991" s="13" t="s">
        <v>8246</v>
      </c>
      <c r="R3991" s="15" t="str">
        <f t="shared" si="251"/>
        <v>0</v>
      </c>
      <c r="S3991" t="s">
        <v>8317</v>
      </c>
      <c r="T3991" t="s">
        <v>8318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13" t="s">
        <v>8225</v>
      </c>
      <c r="E3992">
        <v>1650</v>
      </c>
      <c r="F3992">
        <v>69</v>
      </c>
      <c r="G3992" t="s">
        <v>8221</v>
      </c>
      <c r="H3992">
        <v>1456934893</v>
      </c>
      <c r="I3992" s="9">
        <f t="shared" si="248"/>
        <v>42431.672372685185</v>
      </c>
      <c r="J3992">
        <v>1454342893</v>
      </c>
      <c r="K3992" s="9">
        <f t="shared" si="249"/>
        <v>42401.672372685185</v>
      </c>
      <c r="L3992" t="b">
        <v>0</v>
      </c>
      <c r="M3992">
        <v>3</v>
      </c>
      <c r="N3992" t="b">
        <v>0</v>
      </c>
      <c r="O3992" t="s">
        <v>8271</v>
      </c>
      <c r="P3992" s="5">
        <f t="shared" si="250"/>
        <v>4.1818181818181817</v>
      </c>
      <c r="Q3992" s="13" t="s">
        <v>8247</v>
      </c>
      <c r="R3992" s="15">
        <f t="shared" si="251"/>
        <v>23</v>
      </c>
      <c r="S3992" t="s">
        <v>8317</v>
      </c>
      <c r="T3992" t="s">
        <v>8318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13" t="s">
        <v>8224</v>
      </c>
      <c r="E3993">
        <v>500</v>
      </c>
      <c r="F3993">
        <v>100</v>
      </c>
      <c r="G3993" t="s">
        <v>8221</v>
      </c>
      <c r="H3993">
        <v>1433086082</v>
      </c>
      <c r="I3993" s="9">
        <f t="shared" si="248"/>
        <v>42155.644467592589</v>
      </c>
      <c r="J3993">
        <v>1430494082</v>
      </c>
      <c r="K3993" s="9">
        <f t="shared" si="249"/>
        <v>42125.644467592589</v>
      </c>
      <c r="L3993" t="b">
        <v>0</v>
      </c>
      <c r="M3993">
        <v>1</v>
      </c>
      <c r="N3993" t="b">
        <v>0</v>
      </c>
      <c r="O3993" t="s">
        <v>8271</v>
      </c>
      <c r="P3993" s="5">
        <f t="shared" si="250"/>
        <v>20</v>
      </c>
      <c r="Q3993" s="13" t="s">
        <v>8246</v>
      </c>
      <c r="R3993" s="15">
        <f t="shared" si="251"/>
        <v>100</v>
      </c>
      <c r="S3993" t="s">
        <v>8317</v>
      </c>
      <c r="T3993" t="s">
        <v>8318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13" t="s">
        <v>8224</v>
      </c>
      <c r="E3994">
        <v>10000</v>
      </c>
      <c r="F3994">
        <v>541</v>
      </c>
      <c r="G3994" t="s">
        <v>8221</v>
      </c>
      <c r="H3994">
        <v>1449876859</v>
      </c>
      <c r="I3994" s="9">
        <f t="shared" si="248"/>
        <v>42349.982164351852</v>
      </c>
      <c r="J3994">
        <v>1444689259</v>
      </c>
      <c r="K3994" s="9">
        <f t="shared" si="249"/>
        <v>42289.94049768518</v>
      </c>
      <c r="L3994" t="b">
        <v>0</v>
      </c>
      <c r="M3994">
        <v>9</v>
      </c>
      <c r="N3994" t="b">
        <v>0</v>
      </c>
      <c r="O3994" t="s">
        <v>8271</v>
      </c>
      <c r="P3994" s="5">
        <f t="shared" si="250"/>
        <v>5.41</v>
      </c>
      <c r="Q3994" s="13" t="s">
        <v>8246</v>
      </c>
      <c r="R3994" s="15">
        <f t="shared" si="251"/>
        <v>60.111111111111114</v>
      </c>
      <c r="S3994" t="s">
        <v>8317</v>
      </c>
      <c r="T3994" t="s">
        <v>8318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13" t="s">
        <v>8224</v>
      </c>
      <c r="E3995">
        <v>50000</v>
      </c>
      <c r="F3995">
        <v>3</v>
      </c>
      <c r="G3995" t="s">
        <v>8221</v>
      </c>
      <c r="H3995">
        <v>1431549912</v>
      </c>
      <c r="I3995" s="9">
        <f t="shared" si="248"/>
        <v>42137.864722222221</v>
      </c>
      <c r="J3995">
        <v>1428957912</v>
      </c>
      <c r="K3995" s="9">
        <f t="shared" si="249"/>
        <v>42107.864722222221</v>
      </c>
      <c r="L3995" t="b">
        <v>0</v>
      </c>
      <c r="M3995">
        <v>1</v>
      </c>
      <c r="N3995" t="b">
        <v>0</v>
      </c>
      <c r="O3995" t="s">
        <v>8271</v>
      </c>
      <c r="P3995" s="5">
        <f t="shared" si="250"/>
        <v>6.0000000000000001E-3</v>
      </c>
      <c r="Q3995" s="13" t="s">
        <v>8246</v>
      </c>
      <c r="R3995" s="15">
        <f t="shared" si="251"/>
        <v>3</v>
      </c>
      <c r="S3995" t="s">
        <v>8317</v>
      </c>
      <c r="T3995" t="s">
        <v>8318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13" t="s">
        <v>8224</v>
      </c>
      <c r="E3996">
        <v>2000</v>
      </c>
      <c r="F3996">
        <v>5</v>
      </c>
      <c r="G3996" t="s">
        <v>8221</v>
      </c>
      <c r="H3996">
        <v>1405761690</v>
      </c>
      <c r="I3996" s="9">
        <f t="shared" si="248"/>
        <v>41839.389930555553</v>
      </c>
      <c r="J3996">
        <v>1403169690</v>
      </c>
      <c r="K3996" s="9">
        <f t="shared" si="249"/>
        <v>41809.389930555553</v>
      </c>
      <c r="L3996" t="b">
        <v>0</v>
      </c>
      <c r="M3996">
        <v>1</v>
      </c>
      <c r="N3996" t="b">
        <v>0</v>
      </c>
      <c r="O3996" t="s">
        <v>8271</v>
      </c>
      <c r="P3996" s="5">
        <f t="shared" si="250"/>
        <v>0.25</v>
      </c>
      <c r="Q3996" s="13" t="s">
        <v>8246</v>
      </c>
      <c r="R3996" s="15">
        <f t="shared" si="251"/>
        <v>5</v>
      </c>
      <c r="S3996" t="s">
        <v>8317</v>
      </c>
      <c r="T3996" t="s">
        <v>8318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13" t="s">
        <v>8225</v>
      </c>
      <c r="E3997">
        <v>200</v>
      </c>
      <c r="F3997">
        <v>70</v>
      </c>
      <c r="G3997" t="s">
        <v>8221</v>
      </c>
      <c r="H3997">
        <v>1423913220</v>
      </c>
      <c r="I3997" s="9">
        <f t="shared" si="248"/>
        <v>42049.477083333331</v>
      </c>
      <c r="J3997">
        <v>1421339077</v>
      </c>
      <c r="K3997" s="9">
        <f t="shared" si="249"/>
        <v>42019.683761574073</v>
      </c>
      <c r="L3997" t="b">
        <v>0</v>
      </c>
      <c r="M3997">
        <v>4</v>
      </c>
      <c r="N3997" t="b">
        <v>0</v>
      </c>
      <c r="O3997" t="s">
        <v>8271</v>
      </c>
      <c r="P3997" s="5">
        <f t="shared" si="250"/>
        <v>35</v>
      </c>
      <c r="Q3997" s="13" t="s">
        <v>8247</v>
      </c>
      <c r="R3997" s="15">
        <f t="shared" si="251"/>
        <v>17.5</v>
      </c>
      <c r="S3997" t="s">
        <v>8317</v>
      </c>
      <c r="T3997" t="s">
        <v>8318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13" t="s">
        <v>8224</v>
      </c>
      <c r="E3998">
        <v>3000</v>
      </c>
      <c r="F3998">
        <v>497</v>
      </c>
      <c r="G3998" t="s">
        <v>8221</v>
      </c>
      <c r="H3998">
        <v>1416499440</v>
      </c>
      <c r="I3998" s="9">
        <f t="shared" si="248"/>
        <v>41963.669444444444</v>
      </c>
      <c r="J3998">
        <v>1415341464</v>
      </c>
      <c r="K3998" s="9">
        <f t="shared" si="249"/>
        <v>41950.26694444444</v>
      </c>
      <c r="L3998" t="b">
        <v>0</v>
      </c>
      <c r="M3998">
        <v>17</v>
      </c>
      <c r="N3998" t="b">
        <v>0</v>
      </c>
      <c r="O3998" t="s">
        <v>8271</v>
      </c>
      <c r="P3998" s="5">
        <f t="shared" si="250"/>
        <v>16.566666666666666</v>
      </c>
      <c r="Q3998" s="13" t="s">
        <v>8246</v>
      </c>
      <c r="R3998" s="15">
        <f t="shared" si="251"/>
        <v>29.235294117647058</v>
      </c>
      <c r="S3998" t="s">
        <v>8317</v>
      </c>
      <c r="T3998" t="s">
        <v>8318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13" t="s">
        <v>8225</v>
      </c>
      <c r="E3999">
        <v>3000</v>
      </c>
      <c r="F3999">
        <v>0</v>
      </c>
      <c r="G3999" t="s">
        <v>8221</v>
      </c>
      <c r="H3999">
        <v>1428222221</v>
      </c>
      <c r="I3999" s="9">
        <f t="shared" si="248"/>
        <v>42099.349780092598</v>
      </c>
      <c r="J3999">
        <v>1425633821</v>
      </c>
      <c r="K3999" s="9">
        <f t="shared" si="249"/>
        <v>42069.391446759255</v>
      </c>
      <c r="L3999" t="b">
        <v>0</v>
      </c>
      <c r="M3999">
        <v>0</v>
      </c>
      <c r="N3999" t="b">
        <v>0</v>
      </c>
      <c r="O3999" t="s">
        <v>8271</v>
      </c>
      <c r="P3999" s="5">
        <f t="shared" si="250"/>
        <v>0</v>
      </c>
      <c r="Q3999" s="13" t="s">
        <v>8247</v>
      </c>
      <c r="R3999" s="15" t="str">
        <f t="shared" si="251"/>
        <v>0</v>
      </c>
      <c r="S3999" t="s">
        <v>8317</v>
      </c>
      <c r="T3999" t="s">
        <v>8318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13" t="s">
        <v>8224</v>
      </c>
      <c r="E4000">
        <v>1250</v>
      </c>
      <c r="F4000">
        <v>715</v>
      </c>
      <c r="G4000" t="s">
        <v>8221</v>
      </c>
      <c r="H4000">
        <v>1427580426</v>
      </c>
      <c r="I4000" s="9">
        <f t="shared" si="248"/>
        <v>42091.921597222223</v>
      </c>
      <c r="J4000">
        <v>1424992026</v>
      </c>
      <c r="K4000" s="9">
        <f t="shared" si="249"/>
        <v>42061.963263888887</v>
      </c>
      <c r="L4000" t="b">
        <v>0</v>
      </c>
      <c r="M4000">
        <v>12</v>
      </c>
      <c r="N4000" t="b">
        <v>0</v>
      </c>
      <c r="O4000" t="s">
        <v>8271</v>
      </c>
      <c r="P4000" s="5">
        <f t="shared" si="250"/>
        <v>57.199999999999996</v>
      </c>
      <c r="Q4000" s="13" t="s">
        <v>8246</v>
      </c>
      <c r="R4000" s="15">
        <f t="shared" si="251"/>
        <v>59.583333333333336</v>
      </c>
      <c r="S4000" t="s">
        <v>8317</v>
      </c>
      <c r="T4000" t="s">
        <v>8318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13" t="s">
        <v>8224</v>
      </c>
      <c r="E4001">
        <v>7000</v>
      </c>
      <c r="F4001">
        <v>1156</v>
      </c>
      <c r="G4001" t="s">
        <v>8221</v>
      </c>
      <c r="H4001">
        <v>1409514709</v>
      </c>
      <c r="I4001" s="9">
        <f t="shared" si="248"/>
        <v>41882.827650462961</v>
      </c>
      <c r="J4001">
        <v>1406058798</v>
      </c>
      <c r="K4001" s="9">
        <f t="shared" si="249"/>
        <v>41842.828680555554</v>
      </c>
      <c r="L4001" t="b">
        <v>0</v>
      </c>
      <c r="M4001">
        <v>14</v>
      </c>
      <c r="N4001" t="b">
        <v>0</v>
      </c>
      <c r="O4001" t="s">
        <v>8271</v>
      </c>
      <c r="P4001" s="5">
        <f t="shared" si="250"/>
        <v>16.514285714285716</v>
      </c>
      <c r="Q4001" s="13" t="s">
        <v>8246</v>
      </c>
      <c r="R4001" s="15">
        <f t="shared" si="251"/>
        <v>82.571428571428569</v>
      </c>
      <c r="S4001" t="s">
        <v>8317</v>
      </c>
      <c r="T4001" t="s">
        <v>8318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13" t="s">
        <v>8224</v>
      </c>
      <c r="E4002">
        <v>8000</v>
      </c>
      <c r="F4002">
        <v>10</v>
      </c>
      <c r="G4002" t="s">
        <v>8221</v>
      </c>
      <c r="H4002">
        <v>1462631358</v>
      </c>
      <c r="I4002" s="9">
        <f t="shared" si="248"/>
        <v>42497.603680555556</v>
      </c>
      <c r="J4002">
        <v>1457450958</v>
      </c>
      <c r="K4002" s="9">
        <f t="shared" si="249"/>
        <v>42437.64534722222</v>
      </c>
      <c r="L4002" t="b">
        <v>0</v>
      </c>
      <c r="M4002">
        <v>1</v>
      </c>
      <c r="N4002" t="b">
        <v>0</v>
      </c>
      <c r="O4002" t="s">
        <v>8271</v>
      </c>
      <c r="P4002" s="5">
        <f t="shared" si="250"/>
        <v>0.125</v>
      </c>
      <c r="Q4002" s="13" t="s">
        <v>8246</v>
      </c>
      <c r="R4002" s="15">
        <f t="shared" si="251"/>
        <v>10</v>
      </c>
      <c r="S4002" t="s">
        <v>8317</v>
      </c>
      <c r="T4002" t="s">
        <v>8318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13" t="s">
        <v>8225</v>
      </c>
      <c r="E4003">
        <v>1200</v>
      </c>
      <c r="F4003">
        <v>453</v>
      </c>
      <c r="G4003" t="s">
        <v>8221</v>
      </c>
      <c r="H4003">
        <v>1488394800</v>
      </c>
      <c r="I4003" s="9">
        <f t="shared" si="248"/>
        <v>42795.791666666672</v>
      </c>
      <c r="J4003">
        <v>1486681708</v>
      </c>
      <c r="K4003" s="9">
        <f t="shared" si="249"/>
        <v>42775.964212962965</v>
      </c>
      <c r="L4003" t="b">
        <v>0</v>
      </c>
      <c r="M4003">
        <v>14</v>
      </c>
      <c r="N4003" t="b">
        <v>0</v>
      </c>
      <c r="O4003" t="s">
        <v>8271</v>
      </c>
      <c r="P4003" s="5">
        <f t="shared" si="250"/>
        <v>37.75</v>
      </c>
      <c r="Q4003" s="13" t="s">
        <v>8247</v>
      </c>
      <c r="R4003" s="15">
        <f t="shared" si="251"/>
        <v>32.357142857142854</v>
      </c>
      <c r="S4003" t="s">
        <v>8317</v>
      </c>
      <c r="T4003" t="s">
        <v>8318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13" t="s">
        <v>8224</v>
      </c>
      <c r="E4004">
        <v>1250</v>
      </c>
      <c r="F4004">
        <v>23</v>
      </c>
      <c r="G4004" t="s">
        <v>8221</v>
      </c>
      <c r="H4004">
        <v>1411779761</v>
      </c>
      <c r="I4004" s="9">
        <f t="shared" si="248"/>
        <v>41909.043530092589</v>
      </c>
      <c r="J4004">
        <v>1409187761</v>
      </c>
      <c r="K4004" s="9">
        <f t="shared" si="249"/>
        <v>41879.043530092589</v>
      </c>
      <c r="L4004" t="b">
        <v>0</v>
      </c>
      <c r="M4004">
        <v>4</v>
      </c>
      <c r="N4004" t="b">
        <v>0</v>
      </c>
      <c r="O4004" t="s">
        <v>8271</v>
      </c>
      <c r="P4004" s="5">
        <f t="shared" si="250"/>
        <v>1.8399999999999999</v>
      </c>
      <c r="Q4004" s="13" t="s">
        <v>8246</v>
      </c>
      <c r="R4004" s="15">
        <f t="shared" si="251"/>
        <v>5.75</v>
      </c>
      <c r="S4004" t="s">
        <v>8317</v>
      </c>
      <c r="T4004" t="s">
        <v>8318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13" t="s">
        <v>8224</v>
      </c>
      <c r="E4005">
        <v>2000</v>
      </c>
      <c r="F4005">
        <v>201</v>
      </c>
      <c r="G4005" t="s">
        <v>8221</v>
      </c>
      <c r="H4005">
        <v>1424009147</v>
      </c>
      <c r="I4005" s="9">
        <f t="shared" si="248"/>
        <v>42050.587349537032</v>
      </c>
      <c r="J4005">
        <v>1421417147</v>
      </c>
      <c r="K4005" s="9">
        <f t="shared" si="249"/>
        <v>42020.587349537032</v>
      </c>
      <c r="L4005" t="b">
        <v>0</v>
      </c>
      <c r="M4005">
        <v>2</v>
      </c>
      <c r="N4005" t="b">
        <v>0</v>
      </c>
      <c r="O4005" t="s">
        <v>8271</v>
      </c>
      <c r="P4005" s="5">
        <f t="shared" si="250"/>
        <v>10.050000000000001</v>
      </c>
      <c r="Q4005" s="13" t="s">
        <v>8246</v>
      </c>
      <c r="R4005" s="15">
        <f t="shared" si="251"/>
        <v>100.5</v>
      </c>
      <c r="S4005" t="s">
        <v>8317</v>
      </c>
      <c r="T4005" t="s">
        <v>8318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13" t="s">
        <v>8224</v>
      </c>
      <c r="E4006">
        <v>500</v>
      </c>
      <c r="F4006">
        <v>1</v>
      </c>
      <c r="G4006" t="s">
        <v>8221</v>
      </c>
      <c r="H4006">
        <v>1412740457</v>
      </c>
      <c r="I4006" s="9">
        <f t="shared" si="248"/>
        <v>41920.16269675926</v>
      </c>
      <c r="J4006">
        <v>1410148457</v>
      </c>
      <c r="K4006" s="9">
        <f t="shared" si="249"/>
        <v>41890.16269675926</v>
      </c>
      <c r="L4006" t="b">
        <v>0</v>
      </c>
      <c r="M4006">
        <v>1</v>
      </c>
      <c r="N4006" t="b">
        <v>0</v>
      </c>
      <c r="O4006" t="s">
        <v>8271</v>
      </c>
      <c r="P4006" s="5">
        <f t="shared" si="250"/>
        <v>0.2</v>
      </c>
      <c r="Q4006" s="13" t="s">
        <v>8246</v>
      </c>
      <c r="R4006" s="15">
        <f t="shared" si="251"/>
        <v>1</v>
      </c>
      <c r="S4006" t="s">
        <v>8317</v>
      </c>
      <c r="T4006" t="s">
        <v>8318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13" t="s">
        <v>8224</v>
      </c>
      <c r="E4007">
        <v>3000</v>
      </c>
      <c r="F4007">
        <v>40</v>
      </c>
      <c r="G4007" t="s">
        <v>8221</v>
      </c>
      <c r="H4007">
        <v>1413832985</v>
      </c>
      <c r="I4007" s="9">
        <f t="shared" si="248"/>
        <v>41932.807696759257</v>
      </c>
      <c r="J4007">
        <v>1408648985</v>
      </c>
      <c r="K4007" s="9">
        <f t="shared" si="249"/>
        <v>41872.807696759257</v>
      </c>
      <c r="L4007" t="b">
        <v>0</v>
      </c>
      <c r="M4007">
        <v>2</v>
      </c>
      <c r="N4007" t="b">
        <v>0</v>
      </c>
      <c r="O4007" t="s">
        <v>8271</v>
      </c>
      <c r="P4007" s="5">
        <f t="shared" si="250"/>
        <v>1.3333333333333335</v>
      </c>
      <c r="Q4007" s="13" t="s">
        <v>8246</v>
      </c>
      <c r="R4007" s="15">
        <f t="shared" si="251"/>
        <v>20</v>
      </c>
      <c r="S4007" t="s">
        <v>8317</v>
      </c>
      <c r="T4007" t="s">
        <v>8318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13" t="s">
        <v>8224</v>
      </c>
      <c r="E4008">
        <v>30000</v>
      </c>
      <c r="F4008">
        <v>2</v>
      </c>
      <c r="G4008" t="s">
        <v>8221</v>
      </c>
      <c r="H4008">
        <v>1455647587</v>
      </c>
      <c r="I4008" s="9">
        <f t="shared" si="248"/>
        <v>42416.772997685184</v>
      </c>
      <c r="J4008">
        <v>1453487587</v>
      </c>
      <c r="K4008" s="9">
        <f t="shared" si="249"/>
        <v>42391.772997685184</v>
      </c>
      <c r="L4008" t="b">
        <v>0</v>
      </c>
      <c r="M4008">
        <v>1</v>
      </c>
      <c r="N4008" t="b">
        <v>0</v>
      </c>
      <c r="O4008" t="s">
        <v>8271</v>
      </c>
      <c r="P4008" s="5">
        <f t="shared" si="250"/>
        <v>6.6666666666666671E-3</v>
      </c>
      <c r="Q4008" s="13" t="s">
        <v>8246</v>
      </c>
      <c r="R4008" s="15">
        <f t="shared" si="251"/>
        <v>2</v>
      </c>
      <c r="S4008" t="s">
        <v>8317</v>
      </c>
      <c r="T4008" t="s">
        <v>8318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13" t="s">
        <v>8224</v>
      </c>
      <c r="E4009">
        <v>2000</v>
      </c>
      <c r="F4009">
        <v>5</v>
      </c>
      <c r="G4009" t="s">
        <v>8221</v>
      </c>
      <c r="H4009">
        <v>1409070480</v>
      </c>
      <c r="I4009" s="9">
        <f t="shared" si="248"/>
        <v>41877.686111111114</v>
      </c>
      <c r="J4009">
        <v>1406572381</v>
      </c>
      <c r="K4009" s="9">
        <f t="shared" si="249"/>
        <v>41848.772928240738</v>
      </c>
      <c r="L4009" t="b">
        <v>0</v>
      </c>
      <c r="M4009">
        <v>1</v>
      </c>
      <c r="N4009" t="b">
        <v>0</v>
      </c>
      <c r="O4009" t="s">
        <v>8271</v>
      </c>
      <c r="P4009" s="5">
        <f t="shared" si="250"/>
        <v>0.25</v>
      </c>
      <c r="Q4009" s="13" t="s">
        <v>8246</v>
      </c>
      <c r="R4009" s="15">
        <f t="shared" si="251"/>
        <v>5</v>
      </c>
      <c r="S4009" t="s">
        <v>8317</v>
      </c>
      <c r="T4009" t="s">
        <v>8318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13" t="s">
        <v>8225</v>
      </c>
      <c r="E4010">
        <v>1000</v>
      </c>
      <c r="F4010">
        <v>60</v>
      </c>
      <c r="G4010" t="s">
        <v>8221</v>
      </c>
      <c r="H4010">
        <v>1437606507</v>
      </c>
      <c r="I4010" s="9">
        <f t="shared" si="248"/>
        <v>42207.964201388888</v>
      </c>
      <c r="J4010">
        <v>1435014507</v>
      </c>
      <c r="K4010" s="9">
        <f t="shared" si="249"/>
        <v>42177.964201388888</v>
      </c>
      <c r="L4010" t="b">
        <v>0</v>
      </c>
      <c r="M4010">
        <v>4</v>
      </c>
      <c r="N4010" t="b">
        <v>0</v>
      </c>
      <c r="O4010" t="s">
        <v>8271</v>
      </c>
      <c r="P4010" s="5">
        <f t="shared" si="250"/>
        <v>6</v>
      </c>
      <c r="Q4010" s="13" t="s">
        <v>8247</v>
      </c>
      <c r="R4010" s="15">
        <f t="shared" si="251"/>
        <v>15</v>
      </c>
      <c r="S4010" t="s">
        <v>8317</v>
      </c>
      <c r="T4010" t="s">
        <v>8318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13" t="s">
        <v>8225</v>
      </c>
      <c r="E4011">
        <v>1930</v>
      </c>
      <c r="F4011">
        <v>75</v>
      </c>
      <c r="G4011" t="s">
        <v>8221</v>
      </c>
      <c r="H4011">
        <v>1410281360</v>
      </c>
      <c r="I4011" s="9">
        <f t="shared" si="248"/>
        <v>41891.700925925928</v>
      </c>
      <c r="J4011">
        <v>1406825360</v>
      </c>
      <c r="K4011" s="9">
        <f t="shared" si="249"/>
        <v>41851.700925925928</v>
      </c>
      <c r="L4011" t="b">
        <v>0</v>
      </c>
      <c r="M4011">
        <v>3</v>
      </c>
      <c r="N4011" t="b">
        <v>0</v>
      </c>
      <c r="O4011" t="s">
        <v>8271</v>
      </c>
      <c r="P4011" s="5">
        <f t="shared" si="250"/>
        <v>3.8860103626943006</v>
      </c>
      <c r="Q4011" s="13" t="s">
        <v>8247</v>
      </c>
      <c r="R4011" s="15">
        <f t="shared" si="251"/>
        <v>25</v>
      </c>
      <c r="S4011" t="s">
        <v>8317</v>
      </c>
      <c r="T4011" t="s">
        <v>8318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13" t="s">
        <v>8224</v>
      </c>
      <c r="E4012">
        <v>7200</v>
      </c>
      <c r="F4012">
        <v>1742</v>
      </c>
      <c r="G4012" t="s">
        <v>8221</v>
      </c>
      <c r="H4012">
        <v>1414348166</v>
      </c>
      <c r="I4012" s="9">
        <f t="shared" si="248"/>
        <v>41938.770439814813</v>
      </c>
      <c r="J4012">
        <v>1412879366</v>
      </c>
      <c r="K4012" s="9">
        <f t="shared" si="249"/>
        <v>41921.770439814813</v>
      </c>
      <c r="L4012" t="b">
        <v>0</v>
      </c>
      <c r="M4012">
        <v>38</v>
      </c>
      <c r="N4012" t="b">
        <v>0</v>
      </c>
      <c r="O4012" t="s">
        <v>8271</v>
      </c>
      <c r="P4012" s="5">
        <f t="shared" si="250"/>
        <v>24.194444444444443</v>
      </c>
      <c r="Q4012" s="13" t="s">
        <v>8246</v>
      </c>
      <c r="R4012" s="15">
        <f t="shared" si="251"/>
        <v>45.842105263157897</v>
      </c>
      <c r="S4012" t="s">
        <v>8317</v>
      </c>
      <c r="T4012" t="s">
        <v>8318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13" t="s">
        <v>8225</v>
      </c>
      <c r="E4013">
        <v>250</v>
      </c>
      <c r="F4013">
        <v>19</v>
      </c>
      <c r="G4013" t="s">
        <v>8221</v>
      </c>
      <c r="H4013">
        <v>1422450278</v>
      </c>
      <c r="I4013" s="9">
        <f t="shared" si="248"/>
        <v>42032.54488425926</v>
      </c>
      <c r="J4013">
        <v>1419858278</v>
      </c>
      <c r="K4013" s="9">
        <f t="shared" si="249"/>
        <v>42002.54488425926</v>
      </c>
      <c r="L4013" t="b">
        <v>0</v>
      </c>
      <c r="M4013">
        <v>4</v>
      </c>
      <c r="N4013" t="b">
        <v>0</v>
      </c>
      <c r="O4013" t="s">
        <v>8271</v>
      </c>
      <c r="P4013" s="5">
        <f t="shared" si="250"/>
        <v>7.6</v>
      </c>
      <c r="Q4013" s="13" t="s">
        <v>8247</v>
      </c>
      <c r="R4013" s="15">
        <f t="shared" si="251"/>
        <v>4.75</v>
      </c>
      <c r="S4013" t="s">
        <v>8317</v>
      </c>
      <c r="T4013" t="s">
        <v>8318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13" t="s">
        <v>8225</v>
      </c>
      <c r="E4014">
        <v>575</v>
      </c>
      <c r="F4014">
        <v>0</v>
      </c>
      <c r="G4014" t="s">
        <v>8221</v>
      </c>
      <c r="H4014">
        <v>1430571849</v>
      </c>
      <c r="I4014" s="9">
        <f t="shared" si="248"/>
        <v>42126.544548611113</v>
      </c>
      <c r="J4014">
        <v>1427979849</v>
      </c>
      <c r="K4014" s="9">
        <f t="shared" si="249"/>
        <v>42096.544548611113</v>
      </c>
      <c r="L4014" t="b">
        <v>0</v>
      </c>
      <c r="M4014">
        <v>0</v>
      </c>
      <c r="N4014" t="b">
        <v>0</v>
      </c>
      <c r="O4014" t="s">
        <v>8271</v>
      </c>
      <c r="P4014" s="5">
        <f t="shared" si="250"/>
        <v>0</v>
      </c>
      <c r="Q4014" s="13" t="s">
        <v>8247</v>
      </c>
      <c r="R4014" s="15" t="str">
        <f t="shared" si="251"/>
        <v>0</v>
      </c>
      <c r="S4014" t="s">
        <v>8317</v>
      </c>
      <c r="T4014" t="s">
        <v>8318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13" t="s">
        <v>8224</v>
      </c>
      <c r="E4015">
        <v>2000</v>
      </c>
      <c r="F4015">
        <v>26</v>
      </c>
      <c r="G4015" t="s">
        <v>8221</v>
      </c>
      <c r="H4015">
        <v>1424070823</v>
      </c>
      <c r="I4015" s="9">
        <f t="shared" si="248"/>
        <v>42051.301192129627</v>
      </c>
      <c r="J4015">
        <v>1421478823</v>
      </c>
      <c r="K4015" s="9">
        <f t="shared" si="249"/>
        <v>42021.301192129627</v>
      </c>
      <c r="L4015" t="b">
        <v>0</v>
      </c>
      <c r="M4015">
        <v>2</v>
      </c>
      <c r="N4015" t="b">
        <v>0</v>
      </c>
      <c r="O4015" t="s">
        <v>8271</v>
      </c>
      <c r="P4015" s="5">
        <f t="shared" si="250"/>
        <v>1.3</v>
      </c>
      <c r="Q4015" s="13" t="s">
        <v>8246</v>
      </c>
      <c r="R4015" s="15">
        <f t="shared" si="251"/>
        <v>13</v>
      </c>
      <c r="S4015" t="s">
        <v>8317</v>
      </c>
      <c r="T4015" t="s">
        <v>8318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13" t="s">
        <v>8224</v>
      </c>
      <c r="E4016">
        <v>9000</v>
      </c>
      <c r="F4016">
        <v>0</v>
      </c>
      <c r="G4016" t="s">
        <v>8221</v>
      </c>
      <c r="H4016">
        <v>1457157269</v>
      </c>
      <c r="I4016" s="9">
        <f t="shared" si="248"/>
        <v>42434.246168981481</v>
      </c>
      <c r="J4016">
        <v>1455861269</v>
      </c>
      <c r="K4016" s="9">
        <f t="shared" si="249"/>
        <v>42419.246168981481</v>
      </c>
      <c r="L4016" t="b">
        <v>0</v>
      </c>
      <c r="M4016">
        <v>0</v>
      </c>
      <c r="N4016" t="b">
        <v>0</v>
      </c>
      <c r="O4016" t="s">
        <v>8271</v>
      </c>
      <c r="P4016" s="5">
        <f t="shared" si="250"/>
        <v>0</v>
      </c>
      <c r="Q4016" s="13" t="s">
        <v>8246</v>
      </c>
      <c r="R4016" s="15" t="str">
        <f t="shared" si="251"/>
        <v>0</v>
      </c>
      <c r="S4016" t="s">
        <v>8317</v>
      </c>
      <c r="T4016" t="s">
        <v>8318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13" t="s">
        <v>8224</v>
      </c>
      <c r="E4017">
        <v>7000</v>
      </c>
      <c r="F4017">
        <v>1</v>
      </c>
      <c r="G4017" t="s">
        <v>8221</v>
      </c>
      <c r="H4017">
        <v>1437331463</v>
      </c>
      <c r="I4017" s="9">
        <f t="shared" si="248"/>
        <v>42204.780821759254</v>
      </c>
      <c r="J4017">
        <v>1434739463</v>
      </c>
      <c r="K4017" s="9">
        <f t="shared" si="249"/>
        <v>42174.780821759254</v>
      </c>
      <c r="L4017" t="b">
        <v>0</v>
      </c>
      <c r="M4017">
        <v>1</v>
      </c>
      <c r="N4017" t="b">
        <v>0</v>
      </c>
      <c r="O4017" t="s">
        <v>8271</v>
      </c>
      <c r="P4017" s="5">
        <f t="shared" si="250"/>
        <v>1.4285714285714287E-2</v>
      </c>
      <c r="Q4017" s="13" t="s">
        <v>8246</v>
      </c>
      <c r="R4017" s="15">
        <f t="shared" si="251"/>
        <v>1</v>
      </c>
      <c r="S4017" t="s">
        <v>8317</v>
      </c>
      <c r="T4017" t="s">
        <v>8318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13" t="s">
        <v>8225</v>
      </c>
      <c r="E4018">
        <v>500</v>
      </c>
      <c r="F4018">
        <v>70</v>
      </c>
      <c r="G4018" t="s">
        <v>8221</v>
      </c>
      <c r="H4018">
        <v>1410987400</v>
      </c>
      <c r="I4018" s="9">
        <f t="shared" si="248"/>
        <v>41899.872685185182</v>
      </c>
      <c r="J4018">
        <v>1408395400</v>
      </c>
      <c r="K4018" s="9">
        <f t="shared" si="249"/>
        <v>41869.872685185182</v>
      </c>
      <c r="L4018" t="b">
        <v>0</v>
      </c>
      <c r="M4018">
        <v>7</v>
      </c>
      <c r="N4018" t="b">
        <v>0</v>
      </c>
      <c r="O4018" t="s">
        <v>8271</v>
      </c>
      <c r="P4018" s="5">
        <f t="shared" si="250"/>
        <v>14.000000000000002</v>
      </c>
      <c r="Q4018" s="13" t="s">
        <v>8247</v>
      </c>
      <c r="R4018" s="15">
        <f t="shared" si="251"/>
        <v>10</v>
      </c>
      <c r="S4018" t="s">
        <v>8317</v>
      </c>
      <c r="T4018" t="s">
        <v>8318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13" t="s">
        <v>8224</v>
      </c>
      <c r="E4019">
        <v>10000</v>
      </c>
      <c r="F4019">
        <v>105</v>
      </c>
      <c r="G4019" t="s">
        <v>8221</v>
      </c>
      <c r="H4019">
        <v>1409846874</v>
      </c>
      <c r="I4019" s="9">
        <f t="shared" si="248"/>
        <v>41886.672152777777</v>
      </c>
      <c r="J4019">
        <v>1407254874</v>
      </c>
      <c r="K4019" s="9">
        <f t="shared" si="249"/>
        <v>41856.672152777777</v>
      </c>
      <c r="L4019" t="b">
        <v>0</v>
      </c>
      <c r="M4019">
        <v>2</v>
      </c>
      <c r="N4019" t="b">
        <v>0</v>
      </c>
      <c r="O4019" t="s">
        <v>8271</v>
      </c>
      <c r="P4019" s="5">
        <f t="shared" si="250"/>
        <v>1.05</v>
      </c>
      <c r="Q4019" s="13" t="s">
        <v>8246</v>
      </c>
      <c r="R4019" s="15">
        <f t="shared" si="251"/>
        <v>52.5</v>
      </c>
      <c r="S4019" t="s">
        <v>8317</v>
      </c>
      <c r="T4019" t="s">
        <v>8318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13" t="s">
        <v>8225</v>
      </c>
      <c r="E4020">
        <v>1500</v>
      </c>
      <c r="F4020">
        <v>130</v>
      </c>
      <c r="G4020" t="s">
        <v>8221</v>
      </c>
      <c r="H4020">
        <v>1475877108</v>
      </c>
      <c r="I4020" s="9">
        <f t="shared" si="248"/>
        <v>42650.91097222222</v>
      </c>
      <c r="J4020">
        <v>1473285108</v>
      </c>
      <c r="K4020" s="9">
        <f t="shared" si="249"/>
        <v>42620.91097222222</v>
      </c>
      <c r="L4020" t="b">
        <v>0</v>
      </c>
      <c r="M4020">
        <v>4</v>
      </c>
      <c r="N4020" t="b">
        <v>0</v>
      </c>
      <c r="O4020" t="s">
        <v>8271</v>
      </c>
      <c r="P4020" s="5">
        <f t="shared" si="250"/>
        <v>8.6666666666666679</v>
      </c>
      <c r="Q4020" s="13" t="s">
        <v>8247</v>
      </c>
      <c r="R4020" s="15">
        <f t="shared" si="251"/>
        <v>32.5</v>
      </c>
      <c r="S4020" t="s">
        <v>8317</v>
      </c>
      <c r="T4020" t="s">
        <v>8318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13" t="s">
        <v>8224</v>
      </c>
      <c r="E4021">
        <v>3500</v>
      </c>
      <c r="F4021">
        <v>29</v>
      </c>
      <c r="G4021" t="s">
        <v>8221</v>
      </c>
      <c r="H4021">
        <v>1460737680</v>
      </c>
      <c r="I4021" s="9">
        <f t="shared" si="248"/>
        <v>42475.686111111107</v>
      </c>
      <c r="J4021">
        <v>1455725596</v>
      </c>
      <c r="K4021" s="9">
        <f t="shared" si="249"/>
        <v>42417.675879629634</v>
      </c>
      <c r="L4021" t="b">
        <v>0</v>
      </c>
      <c r="M4021">
        <v>4</v>
      </c>
      <c r="N4021" t="b">
        <v>0</v>
      </c>
      <c r="O4021" t="s">
        <v>8271</v>
      </c>
      <c r="P4021" s="5">
        <f t="shared" si="250"/>
        <v>0.82857142857142851</v>
      </c>
      <c r="Q4021" s="13" t="s">
        <v>8246</v>
      </c>
      <c r="R4021" s="15">
        <f t="shared" si="251"/>
        <v>7.25</v>
      </c>
      <c r="S4021" t="s">
        <v>8317</v>
      </c>
      <c r="T4021" t="s">
        <v>8318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13" t="s">
        <v>8224</v>
      </c>
      <c r="E4022">
        <v>600</v>
      </c>
      <c r="F4022">
        <v>100</v>
      </c>
      <c r="G4022" t="s">
        <v>8221</v>
      </c>
      <c r="H4022">
        <v>1427168099</v>
      </c>
      <c r="I4022" s="9">
        <f t="shared" si="248"/>
        <v>42087.149293981478</v>
      </c>
      <c r="J4022">
        <v>1424579699</v>
      </c>
      <c r="K4022" s="9">
        <f t="shared" si="249"/>
        <v>42057.190960648149</v>
      </c>
      <c r="L4022" t="b">
        <v>0</v>
      </c>
      <c r="M4022">
        <v>3</v>
      </c>
      <c r="N4022" t="b">
        <v>0</v>
      </c>
      <c r="O4022" t="s">
        <v>8271</v>
      </c>
      <c r="P4022" s="5">
        <f t="shared" si="250"/>
        <v>16.666666666666664</v>
      </c>
      <c r="Q4022" s="13" t="s">
        <v>8246</v>
      </c>
      <c r="R4022" s="15">
        <f t="shared" si="251"/>
        <v>33.333333333333336</v>
      </c>
      <c r="S4022" t="s">
        <v>8317</v>
      </c>
      <c r="T4022" t="s">
        <v>8318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13" t="s">
        <v>8224</v>
      </c>
      <c r="E4023">
        <v>15000</v>
      </c>
      <c r="F4023">
        <v>125</v>
      </c>
      <c r="G4023" t="s">
        <v>8221</v>
      </c>
      <c r="H4023">
        <v>1414360358</v>
      </c>
      <c r="I4023" s="9">
        <f t="shared" si="248"/>
        <v>41938.911550925928</v>
      </c>
      <c r="J4023">
        <v>1409176358</v>
      </c>
      <c r="K4023" s="9">
        <f t="shared" si="249"/>
        <v>41878.911550925928</v>
      </c>
      <c r="L4023" t="b">
        <v>0</v>
      </c>
      <c r="M4023">
        <v>2</v>
      </c>
      <c r="N4023" t="b">
        <v>0</v>
      </c>
      <c r="O4023" t="s">
        <v>8271</v>
      </c>
      <c r="P4023" s="5">
        <f t="shared" si="250"/>
        <v>0.83333333333333337</v>
      </c>
      <c r="Q4023" s="13" t="s">
        <v>8246</v>
      </c>
      <c r="R4023" s="15">
        <f t="shared" si="251"/>
        <v>62.5</v>
      </c>
      <c r="S4023" t="s">
        <v>8317</v>
      </c>
      <c r="T4023" t="s">
        <v>8318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13" t="s">
        <v>8224</v>
      </c>
      <c r="E4024">
        <v>18000</v>
      </c>
      <c r="F4024">
        <v>12521</v>
      </c>
      <c r="G4024" t="s">
        <v>8221</v>
      </c>
      <c r="H4024">
        <v>1422759240</v>
      </c>
      <c r="I4024" s="9">
        <f t="shared" si="248"/>
        <v>42036.120833333334</v>
      </c>
      <c r="J4024">
        <v>1418824867</v>
      </c>
      <c r="K4024" s="9">
        <f t="shared" si="249"/>
        <v>41990.584108796291</v>
      </c>
      <c r="L4024" t="b">
        <v>0</v>
      </c>
      <c r="M4024">
        <v>197</v>
      </c>
      <c r="N4024" t="b">
        <v>0</v>
      </c>
      <c r="O4024" t="s">
        <v>8271</v>
      </c>
      <c r="P4024" s="5">
        <f t="shared" si="250"/>
        <v>69.561111111111103</v>
      </c>
      <c r="Q4024" s="13" t="s">
        <v>8246</v>
      </c>
      <c r="R4024" s="15">
        <f t="shared" si="251"/>
        <v>63.558375634517766</v>
      </c>
      <c r="S4024" t="s">
        <v>8317</v>
      </c>
      <c r="T4024" t="s">
        <v>8318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13" t="s">
        <v>8224</v>
      </c>
      <c r="E4025">
        <v>7000</v>
      </c>
      <c r="F4025">
        <v>0</v>
      </c>
      <c r="G4025" t="s">
        <v>8221</v>
      </c>
      <c r="H4025">
        <v>1458860363</v>
      </c>
      <c r="I4025" s="9">
        <f t="shared" si="248"/>
        <v>42453.957905092597</v>
      </c>
      <c r="J4025">
        <v>1454975963</v>
      </c>
      <c r="K4025" s="9">
        <f t="shared" si="249"/>
        <v>42408.999571759254</v>
      </c>
      <c r="L4025" t="b">
        <v>0</v>
      </c>
      <c r="M4025">
        <v>0</v>
      </c>
      <c r="N4025" t="b">
        <v>0</v>
      </c>
      <c r="O4025" t="s">
        <v>8271</v>
      </c>
      <c r="P4025" s="5">
        <f t="shared" si="250"/>
        <v>0</v>
      </c>
      <c r="Q4025" s="13" t="s">
        <v>8246</v>
      </c>
      <c r="R4025" s="15" t="str">
        <f t="shared" si="251"/>
        <v>0</v>
      </c>
      <c r="S4025" t="s">
        <v>8317</v>
      </c>
      <c r="T4025" t="s">
        <v>8318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13" t="s">
        <v>8224</v>
      </c>
      <c r="E4026">
        <v>800</v>
      </c>
      <c r="F4026">
        <v>10</v>
      </c>
      <c r="G4026" t="s">
        <v>8221</v>
      </c>
      <c r="H4026">
        <v>1441037097</v>
      </c>
      <c r="I4026" s="9">
        <f t="shared" si="248"/>
        <v>42247.670104166667</v>
      </c>
      <c r="J4026">
        <v>1438445097</v>
      </c>
      <c r="K4026" s="9">
        <f t="shared" si="249"/>
        <v>42217.670104166667</v>
      </c>
      <c r="L4026" t="b">
        <v>0</v>
      </c>
      <c r="M4026">
        <v>1</v>
      </c>
      <c r="N4026" t="b">
        <v>0</v>
      </c>
      <c r="O4026" t="s">
        <v>8271</v>
      </c>
      <c r="P4026" s="5">
        <f t="shared" si="250"/>
        <v>1.25</v>
      </c>
      <c r="Q4026" s="13" t="s">
        <v>8246</v>
      </c>
      <c r="R4026" s="15">
        <f t="shared" si="251"/>
        <v>10</v>
      </c>
      <c r="S4026" t="s">
        <v>8317</v>
      </c>
      <c r="T4026" t="s">
        <v>8318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13" t="s">
        <v>8230</v>
      </c>
      <c r="E4027">
        <v>5000</v>
      </c>
      <c r="F4027">
        <v>250</v>
      </c>
      <c r="G4027" t="s">
        <v>8221</v>
      </c>
      <c r="H4027">
        <v>1437889336</v>
      </c>
      <c r="I4027" s="9">
        <f t="shared" si="248"/>
        <v>42211.237685185188</v>
      </c>
      <c r="J4027">
        <v>1432705336</v>
      </c>
      <c r="K4027" s="9">
        <f t="shared" si="249"/>
        <v>42151.237685185188</v>
      </c>
      <c r="L4027" t="b">
        <v>0</v>
      </c>
      <c r="M4027">
        <v>4</v>
      </c>
      <c r="N4027" t="b">
        <v>0</v>
      </c>
      <c r="O4027" t="s">
        <v>8271</v>
      </c>
      <c r="P4027" s="5">
        <f t="shared" si="250"/>
        <v>5</v>
      </c>
      <c r="Q4027" s="13" t="s">
        <v>8249</v>
      </c>
      <c r="R4027" s="15">
        <f t="shared" si="251"/>
        <v>62.5</v>
      </c>
      <c r="S4027" t="s">
        <v>8317</v>
      </c>
      <c r="T4027" t="s">
        <v>8318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13" t="s">
        <v>8224</v>
      </c>
      <c r="E4028">
        <v>4000</v>
      </c>
      <c r="F4028">
        <v>0</v>
      </c>
      <c r="G4028" t="s">
        <v>8221</v>
      </c>
      <c r="H4028">
        <v>1449247439</v>
      </c>
      <c r="I4028" s="9">
        <f t="shared" si="248"/>
        <v>42342.697210648148</v>
      </c>
      <c r="J4028">
        <v>1444059839</v>
      </c>
      <c r="K4028" s="9">
        <f t="shared" si="249"/>
        <v>42282.655543981484</v>
      </c>
      <c r="L4028" t="b">
        <v>0</v>
      </c>
      <c r="M4028">
        <v>0</v>
      </c>
      <c r="N4028" t="b">
        <v>0</v>
      </c>
      <c r="O4028" t="s">
        <v>8271</v>
      </c>
      <c r="P4028" s="5">
        <f t="shared" si="250"/>
        <v>0</v>
      </c>
      <c r="Q4028" s="13" t="s">
        <v>8246</v>
      </c>
      <c r="R4028" s="15" t="str">
        <f t="shared" si="251"/>
        <v>0</v>
      </c>
      <c r="S4028" t="s">
        <v>8317</v>
      </c>
      <c r="T4028" t="s">
        <v>8318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13" t="s">
        <v>8224</v>
      </c>
      <c r="E4029">
        <v>3000</v>
      </c>
      <c r="F4029">
        <v>215</v>
      </c>
      <c r="G4029" t="s">
        <v>8221</v>
      </c>
      <c r="H4029">
        <v>1487811600</v>
      </c>
      <c r="I4029" s="9">
        <f t="shared" si="248"/>
        <v>42789.041666666672</v>
      </c>
      <c r="J4029">
        <v>1486077481</v>
      </c>
      <c r="K4029" s="9">
        <f t="shared" si="249"/>
        <v>42768.97084490741</v>
      </c>
      <c r="L4029" t="b">
        <v>0</v>
      </c>
      <c r="M4029">
        <v>7</v>
      </c>
      <c r="N4029" t="b">
        <v>0</v>
      </c>
      <c r="O4029" t="s">
        <v>8271</v>
      </c>
      <c r="P4029" s="5">
        <f t="shared" si="250"/>
        <v>7.166666666666667</v>
      </c>
      <c r="Q4029" s="13" t="s">
        <v>8246</v>
      </c>
      <c r="R4029" s="15">
        <f t="shared" si="251"/>
        <v>30.714285714285715</v>
      </c>
      <c r="S4029" t="s">
        <v>8317</v>
      </c>
      <c r="T4029" t="s">
        <v>8318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13" t="s">
        <v>8224</v>
      </c>
      <c r="E4030">
        <v>2000</v>
      </c>
      <c r="F4030">
        <v>561</v>
      </c>
      <c r="G4030" t="s">
        <v>8221</v>
      </c>
      <c r="H4030">
        <v>1402007500</v>
      </c>
      <c r="I4030" s="9">
        <f t="shared" si="248"/>
        <v>41795.938657407409</v>
      </c>
      <c r="J4030">
        <v>1399415500</v>
      </c>
      <c r="K4030" s="9">
        <f t="shared" si="249"/>
        <v>41765.938657407409</v>
      </c>
      <c r="L4030" t="b">
        <v>0</v>
      </c>
      <c r="M4030">
        <v>11</v>
      </c>
      <c r="N4030" t="b">
        <v>0</v>
      </c>
      <c r="O4030" t="s">
        <v>8271</v>
      </c>
      <c r="P4030" s="5">
        <f t="shared" si="250"/>
        <v>28.050000000000004</v>
      </c>
      <c r="Q4030" s="13" t="s">
        <v>8246</v>
      </c>
      <c r="R4030" s="15">
        <f t="shared" si="251"/>
        <v>51</v>
      </c>
      <c r="S4030" t="s">
        <v>8317</v>
      </c>
      <c r="T4030" t="s">
        <v>8318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13" t="s">
        <v>8224</v>
      </c>
      <c r="E4031">
        <v>20000</v>
      </c>
      <c r="F4031">
        <v>0</v>
      </c>
      <c r="G4031" t="s">
        <v>8221</v>
      </c>
      <c r="H4031">
        <v>1450053370</v>
      </c>
      <c r="I4031" s="9">
        <f t="shared" si="248"/>
        <v>42352.025115740747</v>
      </c>
      <c r="J4031">
        <v>1447461370</v>
      </c>
      <c r="K4031" s="9">
        <f t="shared" si="249"/>
        <v>42322.025115740747</v>
      </c>
      <c r="L4031" t="b">
        <v>0</v>
      </c>
      <c r="M4031">
        <v>0</v>
      </c>
      <c r="N4031" t="b">
        <v>0</v>
      </c>
      <c r="O4031" t="s">
        <v>8271</v>
      </c>
      <c r="P4031" s="5">
        <f t="shared" si="250"/>
        <v>0</v>
      </c>
      <c r="Q4031" s="13" t="s">
        <v>8246</v>
      </c>
      <c r="R4031" s="15" t="str">
        <f t="shared" si="251"/>
        <v>0</v>
      </c>
      <c r="S4031" t="s">
        <v>8317</v>
      </c>
      <c r="T4031" t="s">
        <v>8318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13" t="s">
        <v>8224</v>
      </c>
      <c r="E4032">
        <v>2500</v>
      </c>
      <c r="F4032">
        <v>400</v>
      </c>
      <c r="G4032" t="s">
        <v>8221</v>
      </c>
      <c r="H4032">
        <v>1454525340</v>
      </c>
      <c r="I4032" s="9">
        <f t="shared" si="248"/>
        <v>42403.784027777772</v>
      </c>
      <c r="J4032">
        <v>1452008599</v>
      </c>
      <c r="K4032" s="9">
        <f t="shared" si="249"/>
        <v>42374.655081018514</v>
      </c>
      <c r="L4032" t="b">
        <v>0</v>
      </c>
      <c r="M4032">
        <v>6</v>
      </c>
      <c r="N4032" t="b">
        <v>0</v>
      </c>
      <c r="O4032" t="s">
        <v>8271</v>
      </c>
      <c r="P4032" s="5">
        <f t="shared" si="250"/>
        <v>16</v>
      </c>
      <c r="Q4032" s="13" t="s">
        <v>8246</v>
      </c>
      <c r="R4032" s="15">
        <f t="shared" si="251"/>
        <v>66.666666666666671</v>
      </c>
      <c r="S4032" t="s">
        <v>8317</v>
      </c>
      <c r="T4032" t="s">
        <v>8318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13" t="s">
        <v>8224</v>
      </c>
      <c r="E4033">
        <v>5000</v>
      </c>
      <c r="F4033">
        <v>0</v>
      </c>
      <c r="G4033" t="s">
        <v>8221</v>
      </c>
      <c r="H4033">
        <v>1418914964</v>
      </c>
      <c r="I4033" s="9">
        <f t="shared" si="248"/>
        <v>41991.626898148148</v>
      </c>
      <c r="J4033">
        <v>1414591364</v>
      </c>
      <c r="K4033" s="9">
        <f t="shared" si="249"/>
        <v>41941.585231481484</v>
      </c>
      <c r="L4033" t="b">
        <v>0</v>
      </c>
      <c r="M4033">
        <v>0</v>
      </c>
      <c r="N4033" t="b">
        <v>0</v>
      </c>
      <c r="O4033" t="s">
        <v>8271</v>
      </c>
      <c r="P4033" s="5">
        <f t="shared" si="250"/>
        <v>0</v>
      </c>
      <c r="Q4033" s="13" t="s">
        <v>8246</v>
      </c>
      <c r="R4033" s="15" t="str">
        <f t="shared" si="251"/>
        <v>0</v>
      </c>
      <c r="S4033" t="s">
        <v>8317</v>
      </c>
      <c r="T4033" t="s">
        <v>8318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13" t="s">
        <v>8224</v>
      </c>
      <c r="E4034">
        <v>6048</v>
      </c>
      <c r="F4034">
        <v>413</v>
      </c>
      <c r="G4034" t="s">
        <v>8221</v>
      </c>
      <c r="H4034">
        <v>1450211116</v>
      </c>
      <c r="I4034" s="9">
        <f t="shared" ref="I4034:I4097" si="252">(((H4034/60)/60)/24)+DATE(1970,1,1)</f>
        <v>42353.85087962963</v>
      </c>
      <c r="J4034">
        <v>1445023516</v>
      </c>
      <c r="K4034" s="9">
        <f t="shared" ref="K4034:K4097" si="253">(((J4034/60)/60)/24)+DATE(1970,1,1)</f>
        <v>42293.809212962966</v>
      </c>
      <c r="L4034" t="b">
        <v>0</v>
      </c>
      <c r="M4034">
        <v>7</v>
      </c>
      <c r="N4034" t="b">
        <v>0</v>
      </c>
      <c r="O4034" t="s">
        <v>8271</v>
      </c>
      <c r="P4034" s="5">
        <f t="shared" ref="P4034:P4097" si="254">F4034/E4034*100</f>
        <v>6.8287037037037033</v>
      </c>
      <c r="Q4034" s="13" t="s">
        <v>8246</v>
      </c>
      <c r="R4034" s="15">
        <f t="shared" ref="R4034:R4097" si="255">IF(M4034&gt;0,F4034/M4034,"0")</f>
        <v>59</v>
      </c>
      <c r="S4034" t="s">
        <v>8317</v>
      </c>
      <c r="T4034" t="s">
        <v>8318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13" t="s">
        <v>8225</v>
      </c>
      <c r="E4035">
        <v>23900</v>
      </c>
      <c r="F4035">
        <v>6141.99</v>
      </c>
      <c r="G4035" t="s">
        <v>8221</v>
      </c>
      <c r="H4035">
        <v>1475398800</v>
      </c>
      <c r="I4035" s="9">
        <f t="shared" si="252"/>
        <v>42645.375</v>
      </c>
      <c r="J4035">
        <v>1472711224</v>
      </c>
      <c r="K4035" s="9">
        <f t="shared" si="253"/>
        <v>42614.268796296295</v>
      </c>
      <c r="L4035" t="b">
        <v>0</v>
      </c>
      <c r="M4035">
        <v>94</v>
      </c>
      <c r="N4035" t="b">
        <v>0</v>
      </c>
      <c r="O4035" t="s">
        <v>8271</v>
      </c>
      <c r="P4035" s="5">
        <f t="shared" si="254"/>
        <v>25.698702928870294</v>
      </c>
      <c r="Q4035" s="13" t="s">
        <v>8247</v>
      </c>
      <c r="R4035" s="15">
        <f t="shared" si="255"/>
        <v>65.340319148936175</v>
      </c>
      <c r="S4035" t="s">
        <v>8317</v>
      </c>
      <c r="T4035" t="s">
        <v>8318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13" t="s">
        <v>8224</v>
      </c>
      <c r="E4036">
        <v>13500</v>
      </c>
      <c r="F4036">
        <v>200</v>
      </c>
      <c r="G4036" t="s">
        <v>8221</v>
      </c>
      <c r="H4036">
        <v>1428097450</v>
      </c>
      <c r="I4036" s="9">
        <f t="shared" si="252"/>
        <v>42097.905671296292</v>
      </c>
      <c r="J4036">
        <v>1425509050</v>
      </c>
      <c r="K4036" s="9">
        <f t="shared" si="253"/>
        <v>42067.947337962964</v>
      </c>
      <c r="L4036" t="b">
        <v>0</v>
      </c>
      <c r="M4036">
        <v>2</v>
      </c>
      <c r="N4036" t="b">
        <v>0</v>
      </c>
      <c r="O4036" t="s">
        <v>8271</v>
      </c>
      <c r="P4036" s="5">
        <f t="shared" si="254"/>
        <v>1.4814814814814816</v>
      </c>
      <c r="Q4036" s="13" t="s">
        <v>8246</v>
      </c>
      <c r="R4036" s="15">
        <f t="shared" si="255"/>
        <v>100</v>
      </c>
      <c r="S4036" t="s">
        <v>8317</v>
      </c>
      <c r="T4036" t="s">
        <v>8318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13" t="s">
        <v>8224</v>
      </c>
      <c r="E4037">
        <v>10000</v>
      </c>
      <c r="F4037">
        <v>3685</v>
      </c>
      <c r="G4037" t="s">
        <v>8221</v>
      </c>
      <c r="H4037">
        <v>1413925887</v>
      </c>
      <c r="I4037" s="9">
        <f t="shared" si="252"/>
        <v>41933.882951388885</v>
      </c>
      <c r="J4037">
        <v>1411333887</v>
      </c>
      <c r="K4037" s="9">
        <f t="shared" si="253"/>
        <v>41903.882951388885</v>
      </c>
      <c r="L4037" t="b">
        <v>0</v>
      </c>
      <c r="M4037">
        <v>25</v>
      </c>
      <c r="N4037" t="b">
        <v>0</v>
      </c>
      <c r="O4037" t="s">
        <v>8271</v>
      </c>
      <c r="P4037" s="5">
        <f t="shared" si="254"/>
        <v>36.85</v>
      </c>
      <c r="Q4037" s="13" t="s">
        <v>8246</v>
      </c>
      <c r="R4037" s="15">
        <f t="shared" si="255"/>
        <v>147.4</v>
      </c>
      <c r="S4037" t="s">
        <v>8317</v>
      </c>
      <c r="T4037" t="s">
        <v>8318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13" t="s">
        <v>8224</v>
      </c>
      <c r="E4038">
        <v>6000</v>
      </c>
      <c r="F4038">
        <v>2823</v>
      </c>
      <c r="G4038" t="s">
        <v>8221</v>
      </c>
      <c r="H4038">
        <v>1404253800</v>
      </c>
      <c r="I4038" s="9">
        <f t="shared" si="252"/>
        <v>41821.9375</v>
      </c>
      <c r="J4038">
        <v>1402784964</v>
      </c>
      <c r="K4038" s="9">
        <f t="shared" si="253"/>
        <v>41804.937083333331</v>
      </c>
      <c r="L4038" t="b">
        <v>0</v>
      </c>
      <c r="M4038">
        <v>17</v>
      </c>
      <c r="N4038" t="b">
        <v>0</v>
      </c>
      <c r="O4038" t="s">
        <v>8271</v>
      </c>
      <c r="P4038" s="5">
        <f t="shared" si="254"/>
        <v>47.05</v>
      </c>
      <c r="Q4038" s="13" t="s">
        <v>8246</v>
      </c>
      <c r="R4038" s="15">
        <f t="shared" si="255"/>
        <v>166.05882352941177</v>
      </c>
      <c r="S4038" t="s">
        <v>8317</v>
      </c>
      <c r="T4038" t="s">
        <v>8318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13" t="s">
        <v>8224</v>
      </c>
      <c r="E4039">
        <v>700</v>
      </c>
      <c r="F4039">
        <v>80</v>
      </c>
      <c r="G4039" t="s">
        <v>8221</v>
      </c>
      <c r="H4039">
        <v>1464099900</v>
      </c>
      <c r="I4039" s="9">
        <f t="shared" si="252"/>
        <v>42514.600694444445</v>
      </c>
      <c r="J4039">
        <v>1462585315</v>
      </c>
      <c r="K4039" s="9">
        <f t="shared" si="253"/>
        <v>42497.070775462969</v>
      </c>
      <c r="L4039" t="b">
        <v>0</v>
      </c>
      <c r="M4039">
        <v>2</v>
      </c>
      <c r="N4039" t="b">
        <v>0</v>
      </c>
      <c r="O4039" t="s">
        <v>8271</v>
      </c>
      <c r="P4039" s="5">
        <f t="shared" si="254"/>
        <v>11.428571428571429</v>
      </c>
      <c r="Q4039" s="13" t="s">
        <v>8246</v>
      </c>
      <c r="R4039" s="15">
        <f t="shared" si="255"/>
        <v>40</v>
      </c>
      <c r="S4039" t="s">
        <v>8317</v>
      </c>
      <c r="T4039" t="s">
        <v>8318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13" t="s">
        <v>8224</v>
      </c>
      <c r="E4040">
        <v>2500</v>
      </c>
      <c r="F4040">
        <v>301</v>
      </c>
      <c r="G4040" t="s">
        <v>8221</v>
      </c>
      <c r="H4040">
        <v>1413573010</v>
      </c>
      <c r="I4040" s="9">
        <f t="shared" si="252"/>
        <v>41929.798726851855</v>
      </c>
      <c r="J4040">
        <v>1408389010</v>
      </c>
      <c r="K4040" s="9">
        <f t="shared" si="253"/>
        <v>41869.798726851855</v>
      </c>
      <c r="L4040" t="b">
        <v>0</v>
      </c>
      <c r="M4040">
        <v>4</v>
      </c>
      <c r="N4040" t="b">
        <v>0</v>
      </c>
      <c r="O4040" t="s">
        <v>8271</v>
      </c>
      <c r="P4040" s="5">
        <f t="shared" si="254"/>
        <v>12.04</v>
      </c>
      <c r="Q4040" s="13" t="s">
        <v>8246</v>
      </c>
      <c r="R4040" s="15">
        <f t="shared" si="255"/>
        <v>75.25</v>
      </c>
      <c r="S4040" t="s">
        <v>8317</v>
      </c>
      <c r="T4040" t="s">
        <v>8318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13" t="s">
        <v>8224</v>
      </c>
      <c r="E4041">
        <v>500</v>
      </c>
      <c r="F4041">
        <v>300</v>
      </c>
      <c r="G4041" t="s">
        <v>8221</v>
      </c>
      <c r="H4041">
        <v>1448949540</v>
      </c>
      <c r="I4041" s="9">
        <f t="shared" si="252"/>
        <v>42339.249305555553</v>
      </c>
      <c r="J4041">
        <v>1446048367</v>
      </c>
      <c r="K4041" s="9">
        <f t="shared" si="253"/>
        <v>42305.670914351853</v>
      </c>
      <c r="L4041" t="b">
        <v>0</v>
      </c>
      <c r="M4041">
        <v>5</v>
      </c>
      <c r="N4041" t="b">
        <v>0</v>
      </c>
      <c r="O4041" t="s">
        <v>8271</v>
      </c>
      <c r="P4041" s="5">
        <f t="shared" si="254"/>
        <v>60</v>
      </c>
      <c r="Q4041" s="13" t="s">
        <v>8246</v>
      </c>
      <c r="R4041" s="15">
        <f t="shared" si="255"/>
        <v>60</v>
      </c>
      <c r="S4041" t="s">
        <v>8317</v>
      </c>
      <c r="T4041" t="s">
        <v>8318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13" t="s">
        <v>8224</v>
      </c>
      <c r="E4042">
        <v>8000</v>
      </c>
      <c r="F4042">
        <v>2500</v>
      </c>
      <c r="G4042" t="s">
        <v>8221</v>
      </c>
      <c r="H4042">
        <v>1437188400</v>
      </c>
      <c r="I4042" s="9">
        <f t="shared" si="252"/>
        <v>42203.125</v>
      </c>
      <c r="J4042">
        <v>1432100004</v>
      </c>
      <c r="K4042" s="9">
        <f t="shared" si="253"/>
        <v>42144.231527777782</v>
      </c>
      <c r="L4042" t="b">
        <v>0</v>
      </c>
      <c r="M4042">
        <v>2</v>
      </c>
      <c r="N4042" t="b">
        <v>0</v>
      </c>
      <c r="O4042" t="s">
        <v>8271</v>
      </c>
      <c r="P4042" s="5">
        <f t="shared" si="254"/>
        <v>31.25</v>
      </c>
      <c r="Q4042" s="13" t="s">
        <v>8246</v>
      </c>
      <c r="R4042" s="15">
        <f t="shared" si="255"/>
        <v>1250</v>
      </c>
      <c r="S4042" t="s">
        <v>8317</v>
      </c>
      <c r="T4042" t="s">
        <v>8318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13" t="s">
        <v>8225</v>
      </c>
      <c r="E4043">
        <v>5000</v>
      </c>
      <c r="F4043">
        <v>21</v>
      </c>
      <c r="G4043" t="s">
        <v>8221</v>
      </c>
      <c r="H4043">
        <v>1473160954</v>
      </c>
      <c r="I4043" s="9">
        <f t="shared" si="252"/>
        <v>42619.474004629628</v>
      </c>
      <c r="J4043">
        <v>1467976954</v>
      </c>
      <c r="K4043" s="9">
        <f t="shared" si="253"/>
        <v>42559.474004629628</v>
      </c>
      <c r="L4043" t="b">
        <v>0</v>
      </c>
      <c r="M4043">
        <v>2</v>
      </c>
      <c r="N4043" t="b">
        <v>0</v>
      </c>
      <c r="O4043" t="s">
        <v>8271</v>
      </c>
      <c r="P4043" s="5">
        <f t="shared" si="254"/>
        <v>0.42</v>
      </c>
      <c r="Q4043" s="13" t="s">
        <v>8247</v>
      </c>
      <c r="R4043" s="15">
        <f t="shared" si="255"/>
        <v>10.5</v>
      </c>
      <c r="S4043" t="s">
        <v>8317</v>
      </c>
      <c r="T4043" t="s">
        <v>8318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13" t="s">
        <v>8224</v>
      </c>
      <c r="E4044">
        <v>10000</v>
      </c>
      <c r="F4044">
        <v>21</v>
      </c>
      <c r="G4044" t="s">
        <v>8221</v>
      </c>
      <c r="H4044">
        <v>1421781360</v>
      </c>
      <c r="I4044" s="9">
        <f t="shared" si="252"/>
        <v>42024.802777777775</v>
      </c>
      <c r="J4044">
        <v>1419213664</v>
      </c>
      <c r="K4044" s="9">
        <f t="shared" si="253"/>
        <v>41995.084074074075</v>
      </c>
      <c r="L4044" t="b">
        <v>0</v>
      </c>
      <c r="M4044">
        <v>3</v>
      </c>
      <c r="N4044" t="b">
        <v>0</v>
      </c>
      <c r="O4044" t="s">
        <v>8271</v>
      </c>
      <c r="P4044" s="5">
        <f t="shared" si="254"/>
        <v>0.21</v>
      </c>
      <c r="Q4044" s="13" t="s">
        <v>8246</v>
      </c>
      <c r="R4044" s="15">
        <f t="shared" si="255"/>
        <v>7</v>
      </c>
      <c r="S4044" t="s">
        <v>8317</v>
      </c>
      <c r="T4044" t="s">
        <v>8318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13" t="s">
        <v>8229</v>
      </c>
      <c r="E4045">
        <v>300</v>
      </c>
      <c r="F4045">
        <v>0</v>
      </c>
      <c r="G4045" t="s">
        <v>8221</v>
      </c>
      <c r="H4045">
        <v>1416524325</v>
      </c>
      <c r="I4045" s="9">
        <f t="shared" si="252"/>
        <v>41963.957465277781</v>
      </c>
      <c r="J4045">
        <v>1415228325</v>
      </c>
      <c r="K4045" s="9">
        <f t="shared" si="253"/>
        <v>41948.957465277781</v>
      </c>
      <c r="L4045" t="b">
        <v>0</v>
      </c>
      <c r="M4045">
        <v>0</v>
      </c>
      <c r="N4045" t="b">
        <v>0</v>
      </c>
      <c r="O4045" t="s">
        <v>8271</v>
      </c>
      <c r="P4045" s="5">
        <f t="shared" si="254"/>
        <v>0</v>
      </c>
      <c r="Q4045" s="13" t="s">
        <v>8251</v>
      </c>
      <c r="R4045" s="15" t="str">
        <f t="shared" si="255"/>
        <v>0</v>
      </c>
      <c r="S4045" t="s">
        <v>8317</v>
      </c>
      <c r="T4045" t="s">
        <v>8318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13" t="s">
        <v>8224</v>
      </c>
      <c r="E4046">
        <v>600</v>
      </c>
      <c r="F4046">
        <v>225</v>
      </c>
      <c r="G4046" t="s">
        <v>8221</v>
      </c>
      <c r="H4046">
        <v>1428642000</v>
      </c>
      <c r="I4046" s="9">
        <f t="shared" si="252"/>
        <v>42104.208333333328</v>
      </c>
      <c r="J4046">
        <v>1426050982</v>
      </c>
      <c r="K4046" s="9">
        <f t="shared" si="253"/>
        <v>42074.219699074078</v>
      </c>
      <c r="L4046" t="b">
        <v>0</v>
      </c>
      <c r="M4046">
        <v>4</v>
      </c>
      <c r="N4046" t="b">
        <v>0</v>
      </c>
      <c r="O4046" t="s">
        <v>8271</v>
      </c>
      <c r="P4046" s="5">
        <f t="shared" si="254"/>
        <v>37.5</v>
      </c>
      <c r="Q4046" s="13" t="s">
        <v>8246</v>
      </c>
      <c r="R4046" s="15">
        <f t="shared" si="255"/>
        <v>56.25</v>
      </c>
      <c r="S4046" t="s">
        <v>8317</v>
      </c>
      <c r="T4046" t="s">
        <v>8318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13" t="s">
        <v>8226</v>
      </c>
      <c r="E4047">
        <v>5000</v>
      </c>
      <c r="F4047">
        <v>1</v>
      </c>
      <c r="G4047" t="s">
        <v>8221</v>
      </c>
      <c r="H4047">
        <v>1408596589</v>
      </c>
      <c r="I4047" s="9">
        <f t="shared" si="252"/>
        <v>41872.201261574075</v>
      </c>
      <c r="J4047">
        <v>1406004589</v>
      </c>
      <c r="K4047" s="9">
        <f t="shared" si="253"/>
        <v>41842.201261574075</v>
      </c>
      <c r="L4047" t="b">
        <v>0</v>
      </c>
      <c r="M4047">
        <v>1</v>
      </c>
      <c r="N4047" t="b">
        <v>0</v>
      </c>
      <c r="O4047" t="s">
        <v>8271</v>
      </c>
      <c r="P4047" s="5">
        <f t="shared" si="254"/>
        <v>0.02</v>
      </c>
      <c r="Q4047" s="13" t="s">
        <v>8248</v>
      </c>
      <c r="R4047" s="15">
        <f t="shared" si="255"/>
        <v>1</v>
      </c>
      <c r="S4047" t="s">
        <v>8317</v>
      </c>
      <c r="T4047" t="s">
        <v>8318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13" t="s">
        <v>8224</v>
      </c>
      <c r="E4048">
        <v>5600</v>
      </c>
      <c r="F4048">
        <v>460</v>
      </c>
      <c r="G4048" t="s">
        <v>8221</v>
      </c>
      <c r="H4048">
        <v>1413992210</v>
      </c>
      <c r="I4048" s="9">
        <f t="shared" si="252"/>
        <v>41934.650578703702</v>
      </c>
      <c r="J4048">
        <v>1411400210</v>
      </c>
      <c r="K4048" s="9">
        <f t="shared" si="253"/>
        <v>41904.650578703702</v>
      </c>
      <c r="L4048" t="b">
        <v>0</v>
      </c>
      <c r="M4048">
        <v>12</v>
      </c>
      <c r="N4048" t="b">
        <v>0</v>
      </c>
      <c r="O4048" t="s">
        <v>8271</v>
      </c>
      <c r="P4048" s="5">
        <f t="shared" si="254"/>
        <v>8.2142857142857135</v>
      </c>
      <c r="Q4048" s="13" t="s">
        <v>8246</v>
      </c>
      <c r="R4048" s="15">
        <f t="shared" si="255"/>
        <v>38.333333333333336</v>
      </c>
      <c r="S4048" t="s">
        <v>8317</v>
      </c>
      <c r="T4048" t="s">
        <v>8318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13" t="s">
        <v>8224</v>
      </c>
      <c r="E4049">
        <v>5000</v>
      </c>
      <c r="F4049">
        <v>110</v>
      </c>
      <c r="G4049" t="s">
        <v>8221</v>
      </c>
      <c r="H4049">
        <v>1420938000</v>
      </c>
      <c r="I4049" s="9">
        <f t="shared" si="252"/>
        <v>42015.041666666672</v>
      </c>
      <c r="J4049">
        <v>1418862743</v>
      </c>
      <c r="K4049" s="9">
        <f t="shared" si="253"/>
        <v>41991.022488425922</v>
      </c>
      <c r="L4049" t="b">
        <v>0</v>
      </c>
      <c r="M4049">
        <v>4</v>
      </c>
      <c r="N4049" t="b">
        <v>0</v>
      </c>
      <c r="O4049" t="s">
        <v>8271</v>
      </c>
      <c r="P4049" s="5">
        <f t="shared" si="254"/>
        <v>2.1999999999999997</v>
      </c>
      <c r="Q4049" s="13" t="s">
        <v>8246</v>
      </c>
      <c r="R4049" s="15">
        <f t="shared" si="255"/>
        <v>27.5</v>
      </c>
      <c r="S4049" t="s">
        <v>8317</v>
      </c>
      <c r="T4049" t="s">
        <v>8318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13" t="s">
        <v>8225</v>
      </c>
      <c r="E4050">
        <v>17000</v>
      </c>
      <c r="F4050">
        <v>3001</v>
      </c>
      <c r="G4050" t="s">
        <v>8221</v>
      </c>
      <c r="H4050">
        <v>1460373187</v>
      </c>
      <c r="I4050" s="9">
        <f t="shared" si="252"/>
        <v>42471.467442129629</v>
      </c>
      <c r="J4050">
        <v>1457352787</v>
      </c>
      <c r="K4050" s="9">
        <f t="shared" si="253"/>
        <v>42436.509108796294</v>
      </c>
      <c r="L4050" t="b">
        <v>0</v>
      </c>
      <c r="M4050">
        <v>91</v>
      </c>
      <c r="N4050" t="b">
        <v>0</v>
      </c>
      <c r="O4050" t="s">
        <v>8271</v>
      </c>
      <c r="P4050" s="5">
        <f t="shared" si="254"/>
        <v>17.652941176470588</v>
      </c>
      <c r="Q4050" s="13" t="s">
        <v>8247</v>
      </c>
      <c r="R4050" s="15">
        <f t="shared" si="255"/>
        <v>32.978021978021978</v>
      </c>
      <c r="S4050" t="s">
        <v>8317</v>
      </c>
      <c r="T4050" t="s">
        <v>8318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13" t="s">
        <v>8224</v>
      </c>
      <c r="E4051">
        <v>20000</v>
      </c>
      <c r="F4051">
        <v>16</v>
      </c>
      <c r="G4051" t="s">
        <v>8221</v>
      </c>
      <c r="H4051">
        <v>1436914815</v>
      </c>
      <c r="I4051" s="9">
        <f t="shared" si="252"/>
        <v>42199.958506944444</v>
      </c>
      <c r="J4051">
        <v>1434322815</v>
      </c>
      <c r="K4051" s="9">
        <f t="shared" si="253"/>
        <v>42169.958506944444</v>
      </c>
      <c r="L4051" t="b">
        <v>0</v>
      </c>
      <c r="M4051">
        <v>1</v>
      </c>
      <c r="N4051" t="b">
        <v>0</v>
      </c>
      <c r="O4051" t="s">
        <v>8271</v>
      </c>
      <c r="P4051" s="5">
        <f t="shared" si="254"/>
        <v>0.08</v>
      </c>
      <c r="Q4051" s="13" t="s">
        <v>8246</v>
      </c>
      <c r="R4051" s="15">
        <f t="shared" si="255"/>
        <v>16</v>
      </c>
      <c r="S4051" t="s">
        <v>8317</v>
      </c>
      <c r="T4051" t="s">
        <v>8318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13" t="s">
        <v>8224</v>
      </c>
      <c r="E4052">
        <v>1500</v>
      </c>
      <c r="F4052">
        <v>1</v>
      </c>
      <c r="G4052" t="s">
        <v>8221</v>
      </c>
      <c r="H4052">
        <v>1414077391</v>
      </c>
      <c r="I4052" s="9">
        <f t="shared" si="252"/>
        <v>41935.636469907404</v>
      </c>
      <c r="J4052">
        <v>1411485391</v>
      </c>
      <c r="K4052" s="9">
        <f t="shared" si="253"/>
        <v>41905.636469907404</v>
      </c>
      <c r="L4052" t="b">
        <v>0</v>
      </c>
      <c r="M4052">
        <v>1</v>
      </c>
      <c r="N4052" t="b">
        <v>0</v>
      </c>
      <c r="O4052" t="s">
        <v>8271</v>
      </c>
      <c r="P4052" s="5">
        <f t="shared" si="254"/>
        <v>6.6666666666666666E-2</v>
      </c>
      <c r="Q4052" s="13" t="s">
        <v>8246</v>
      </c>
      <c r="R4052" s="15">
        <f t="shared" si="255"/>
        <v>1</v>
      </c>
      <c r="S4052" t="s">
        <v>8317</v>
      </c>
      <c r="T4052" t="s">
        <v>8318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13" t="s">
        <v>8224</v>
      </c>
      <c r="E4053">
        <v>500</v>
      </c>
      <c r="F4053">
        <v>0</v>
      </c>
      <c r="G4053" t="s">
        <v>8221</v>
      </c>
      <c r="H4053">
        <v>1399618380</v>
      </c>
      <c r="I4053" s="9">
        <f t="shared" si="252"/>
        <v>41768.286805555559</v>
      </c>
      <c r="J4053">
        <v>1399058797</v>
      </c>
      <c r="K4053" s="9">
        <f t="shared" si="253"/>
        <v>41761.810150462967</v>
      </c>
      <c r="L4053" t="b">
        <v>0</v>
      </c>
      <c r="M4053">
        <v>0</v>
      </c>
      <c r="N4053" t="b">
        <v>0</v>
      </c>
      <c r="O4053" t="s">
        <v>8271</v>
      </c>
      <c r="P4053" s="5">
        <f t="shared" si="254"/>
        <v>0</v>
      </c>
      <c r="Q4053" s="13" t="s">
        <v>8246</v>
      </c>
      <c r="R4053" s="15" t="str">
        <f t="shared" si="255"/>
        <v>0</v>
      </c>
      <c r="S4053" t="s">
        <v>8317</v>
      </c>
      <c r="T4053" t="s">
        <v>8318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13" t="s">
        <v>8224</v>
      </c>
      <c r="E4054">
        <v>3000</v>
      </c>
      <c r="F4054">
        <v>1126</v>
      </c>
      <c r="G4054" t="s">
        <v>8221</v>
      </c>
      <c r="H4054">
        <v>1413234316</v>
      </c>
      <c r="I4054" s="9">
        <f t="shared" si="252"/>
        <v>41925.878657407404</v>
      </c>
      <c r="J4054">
        <v>1408050316</v>
      </c>
      <c r="K4054" s="9">
        <f t="shared" si="253"/>
        <v>41865.878657407404</v>
      </c>
      <c r="L4054" t="b">
        <v>0</v>
      </c>
      <c r="M4054">
        <v>13</v>
      </c>
      <c r="N4054" t="b">
        <v>0</v>
      </c>
      <c r="O4054" t="s">
        <v>8271</v>
      </c>
      <c r="P4054" s="5">
        <f t="shared" si="254"/>
        <v>37.533333333333339</v>
      </c>
      <c r="Q4054" s="13" t="s">
        <v>8246</v>
      </c>
      <c r="R4054" s="15">
        <f t="shared" si="255"/>
        <v>86.615384615384613</v>
      </c>
      <c r="S4054" t="s">
        <v>8317</v>
      </c>
      <c r="T4054" t="s">
        <v>8318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13" t="s">
        <v>8225</v>
      </c>
      <c r="E4055">
        <v>500</v>
      </c>
      <c r="F4055">
        <v>110</v>
      </c>
      <c r="G4055" t="s">
        <v>8221</v>
      </c>
      <c r="H4055">
        <v>1416081600</v>
      </c>
      <c r="I4055" s="9">
        <f t="shared" si="252"/>
        <v>41958.833333333328</v>
      </c>
      <c r="J4055">
        <v>1413477228</v>
      </c>
      <c r="K4055" s="9">
        <f t="shared" si="253"/>
        <v>41928.690138888887</v>
      </c>
      <c r="L4055" t="b">
        <v>0</v>
      </c>
      <c r="M4055">
        <v>2</v>
      </c>
      <c r="N4055" t="b">
        <v>0</v>
      </c>
      <c r="O4055" t="s">
        <v>8271</v>
      </c>
      <c r="P4055" s="5">
        <f t="shared" si="254"/>
        <v>22</v>
      </c>
      <c r="Q4055" s="13" t="s">
        <v>8247</v>
      </c>
      <c r="R4055" s="15">
        <f t="shared" si="255"/>
        <v>55</v>
      </c>
      <c r="S4055" t="s">
        <v>8317</v>
      </c>
      <c r="T4055" t="s">
        <v>8318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13" t="s">
        <v>8224</v>
      </c>
      <c r="E4056">
        <v>8880</v>
      </c>
      <c r="F4056">
        <v>0</v>
      </c>
      <c r="G4056" t="s">
        <v>8221</v>
      </c>
      <c r="H4056">
        <v>1475294400</v>
      </c>
      <c r="I4056" s="9">
        <f t="shared" si="252"/>
        <v>42644.166666666672</v>
      </c>
      <c r="J4056">
        <v>1472674285</v>
      </c>
      <c r="K4056" s="9">
        <f t="shared" si="253"/>
        <v>42613.841261574074</v>
      </c>
      <c r="L4056" t="b">
        <v>0</v>
      </c>
      <c r="M4056">
        <v>0</v>
      </c>
      <c r="N4056" t="b">
        <v>0</v>
      </c>
      <c r="O4056" t="s">
        <v>8271</v>
      </c>
      <c r="P4056" s="5">
        <f t="shared" si="254"/>
        <v>0</v>
      </c>
      <c r="Q4056" s="13" t="s">
        <v>8246</v>
      </c>
      <c r="R4056" s="15" t="str">
        <f t="shared" si="255"/>
        <v>0</v>
      </c>
      <c r="S4056" t="s">
        <v>8317</v>
      </c>
      <c r="T4056" t="s">
        <v>8318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13" t="s">
        <v>8225</v>
      </c>
      <c r="E4057">
        <v>5000</v>
      </c>
      <c r="F4057">
        <v>881</v>
      </c>
      <c r="G4057" t="s">
        <v>8221</v>
      </c>
      <c r="H4057">
        <v>1403192031</v>
      </c>
      <c r="I4057" s="9">
        <f t="shared" si="252"/>
        <v>41809.648506944446</v>
      </c>
      <c r="J4057">
        <v>1400600031</v>
      </c>
      <c r="K4057" s="9">
        <f t="shared" si="253"/>
        <v>41779.648506944446</v>
      </c>
      <c r="L4057" t="b">
        <v>0</v>
      </c>
      <c r="M4057">
        <v>21</v>
      </c>
      <c r="N4057" t="b">
        <v>0</v>
      </c>
      <c r="O4057" t="s">
        <v>8271</v>
      </c>
      <c r="P4057" s="5">
        <f t="shared" si="254"/>
        <v>17.62</v>
      </c>
      <c r="Q4057" s="13" t="s">
        <v>8247</v>
      </c>
      <c r="R4057" s="15">
        <f t="shared" si="255"/>
        <v>41.952380952380949</v>
      </c>
      <c r="S4057" t="s">
        <v>8317</v>
      </c>
      <c r="T4057" t="s">
        <v>8318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13" t="s">
        <v>8224</v>
      </c>
      <c r="E4058">
        <v>1500</v>
      </c>
      <c r="F4058">
        <v>795</v>
      </c>
      <c r="G4058" t="s">
        <v>8221</v>
      </c>
      <c r="H4058">
        <v>1467575940</v>
      </c>
      <c r="I4058" s="9">
        <f t="shared" si="252"/>
        <v>42554.832638888889</v>
      </c>
      <c r="J4058">
        <v>1465856639</v>
      </c>
      <c r="K4058" s="9">
        <f t="shared" si="253"/>
        <v>42534.933321759265</v>
      </c>
      <c r="L4058" t="b">
        <v>0</v>
      </c>
      <c r="M4058">
        <v>9</v>
      </c>
      <c r="N4058" t="b">
        <v>0</v>
      </c>
      <c r="O4058" t="s">
        <v>8271</v>
      </c>
      <c r="P4058" s="5">
        <f t="shared" si="254"/>
        <v>53</v>
      </c>
      <c r="Q4058" s="13" t="s">
        <v>8246</v>
      </c>
      <c r="R4058" s="15">
        <f t="shared" si="255"/>
        <v>88.333333333333329</v>
      </c>
      <c r="S4058" t="s">
        <v>8317</v>
      </c>
      <c r="T4058" t="s">
        <v>8318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13" t="s">
        <v>8225</v>
      </c>
      <c r="E4059">
        <v>3500</v>
      </c>
      <c r="F4059">
        <v>775</v>
      </c>
      <c r="G4059" t="s">
        <v>8221</v>
      </c>
      <c r="H4059">
        <v>1448492400</v>
      </c>
      <c r="I4059" s="9">
        <f t="shared" si="252"/>
        <v>42333.958333333328</v>
      </c>
      <c r="J4059">
        <v>1446506080</v>
      </c>
      <c r="K4059" s="9">
        <f t="shared" si="253"/>
        <v>42310.968518518523</v>
      </c>
      <c r="L4059" t="b">
        <v>0</v>
      </c>
      <c r="M4059">
        <v>6</v>
      </c>
      <c r="N4059" t="b">
        <v>0</v>
      </c>
      <c r="O4059" t="s">
        <v>8271</v>
      </c>
      <c r="P4059" s="5">
        <f t="shared" si="254"/>
        <v>22.142857142857142</v>
      </c>
      <c r="Q4059" s="13" t="s">
        <v>8247</v>
      </c>
      <c r="R4059" s="15">
        <f t="shared" si="255"/>
        <v>129.16666666666666</v>
      </c>
      <c r="S4059" t="s">
        <v>8317</v>
      </c>
      <c r="T4059" t="s">
        <v>8318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13" t="s">
        <v>8224</v>
      </c>
      <c r="E4060">
        <v>3750</v>
      </c>
      <c r="F4060">
        <v>95</v>
      </c>
      <c r="G4060" t="s">
        <v>8221</v>
      </c>
      <c r="H4060">
        <v>1459483140</v>
      </c>
      <c r="I4060" s="9">
        <f t="shared" si="252"/>
        <v>42461.165972222225</v>
      </c>
      <c r="J4060">
        <v>1458178044</v>
      </c>
      <c r="K4060" s="9">
        <f t="shared" si="253"/>
        <v>42446.060694444444</v>
      </c>
      <c r="L4060" t="b">
        <v>0</v>
      </c>
      <c r="M4060">
        <v>4</v>
      </c>
      <c r="N4060" t="b">
        <v>0</v>
      </c>
      <c r="O4060" t="s">
        <v>8271</v>
      </c>
      <c r="P4060" s="5">
        <f t="shared" si="254"/>
        <v>2.5333333333333332</v>
      </c>
      <c r="Q4060" s="13" t="s">
        <v>8246</v>
      </c>
      <c r="R4060" s="15">
        <f t="shared" si="255"/>
        <v>23.75</v>
      </c>
      <c r="S4060" t="s">
        <v>8317</v>
      </c>
      <c r="T4060" t="s">
        <v>8318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13" t="s">
        <v>8229</v>
      </c>
      <c r="E4061">
        <v>10000</v>
      </c>
      <c r="F4061">
        <v>250</v>
      </c>
      <c r="G4061" t="s">
        <v>8221</v>
      </c>
      <c r="H4061">
        <v>1410836400</v>
      </c>
      <c r="I4061" s="9">
        <f t="shared" si="252"/>
        <v>41898.125</v>
      </c>
      <c r="J4061">
        <v>1408116152</v>
      </c>
      <c r="K4061" s="9">
        <f t="shared" si="253"/>
        <v>41866.640648148146</v>
      </c>
      <c r="L4061" t="b">
        <v>0</v>
      </c>
      <c r="M4061">
        <v>7</v>
      </c>
      <c r="N4061" t="b">
        <v>0</v>
      </c>
      <c r="O4061" t="s">
        <v>8271</v>
      </c>
      <c r="P4061" s="5">
        <f t="shared" si="254"/>
        <v>2.5</v>
      </c>
      <c r="Q4061" s="13" t="s">
        <v>8251</v>
      </c>
      <c r="R4061" s="15">
        <f t="shared" si="255"/>
        <v>35.714285714285715</v>
      </c>
      <c r="S4061" t="s">
        <v>8317</v>
      </c>
      <c r="T4061" t="s">
        <v>8318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13" t="s">
        <v>8229</v>
      </c>
      <c r="E4062">
        <v>10000</v>
      </c>
      <c r="F4062">
        <v>285</v>
      </c>
      <c r="G4062" t="s">
        <v>8221</v>
      </c>
      <c r="H4062">
        <v>1403539200</v>
      </c>
      <c r="I4062" s="9">
        <f t="shared" si="252"/>
        <v>41813.666666666664</v>
      </c>
      <c r="J4062">
        <v>1400604056</v>
      </c>
      <c r="K4062" s="9">
        <f t="shared" si="253"/>
        <v>41779.695092592592</v>
      </c>
      <c r="L4062" t="b">
        <v>0</v>
      </c>
      <c r="M4062">
        <v>5</v>
      </c>
      <c r="N4062" t="b">
        <v>0</v>
      </c>
      <c r="O4062" t="s">
        <v>8271</v>
      </c>
      <c r="P4062" s="5">
        <f t="shared" si="254"/>
        <v>2.85</v>
      </c>
      <c r="Q4062" s="13" t="s">
        <v>8251</v>
      </c>
      <c r="R4062" s="15">
        <f t="shared" si="255"/>
        <v>57</v>
      </c>
      <c r="S4062" t="s">
        <v>8317</v>
      </c>
      <c r="T4062" t="s">
        <v>8318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13" t="s">
        <v>8224</v>
      </c>
      <c r="E4063">
        <v>525</v>
      </c>
      <c r="F4063">
        <v>0</v>
      </c>
      <c r="G4063" t="s">
        <v>8221</v>
      </c>
      <c r="H4063">
        <v>1461205423</v>
      </c>
      <c r="I4063" s="9">
        <f t="shared" si="252"/>
        <v>42481.099803240737</v>
      </c>
      <c r="J4063">
        <v>1456025023</v>
      </c>
      <c r="K4063" s="9">
        <f t="shared" si="253"/>
        <v>42421.141469907408</v>
      </c>
      <c r="L4063" t="b">
        <v>0</v>
      </c>
      <c r="M4063">
        <v>0</v>
      </c>
      <c r="N4063" t="b">
        <v>0</v>
      </c>
      <c r="O4063" t="s">
        <v>8271</v>
      </c>
      <c r="P4063" s="5">
        <f t="shared" si="254"/>
        <v>0</v>
      </c>
      <c r="Q4063" s="13" t="s">
        <v>8246</v>
      </c>
      <c r="R4063" s="15" t="str">
        <f t="shared" si="255"/>
        <v>0</v>
      </c>
      <c r="S4063" t="s">
        <v>8317</v>
      </c>
      <c r="T4063" t="s">
        <v>8318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13" t="s">
        <v>8224</v>
      </c>
      <c r="E4064">
        <v>20000</v>
      </c>
      <c r="F4064">
        <v>490</v>
      </c>
      <c r="G4064" t="s">
        <v>8221</v>
      </c>
      <c r="H4064">
        <v>1467481468</v>
      </c>
      <c r="I4064" s="9">
        <f t="shared" si="252"/>
        <v>42553.739212962959</v>
      </c>
      <c r="J4064">
        <v>1464889468</v>
      </c>
      <c r="K4064" s="9">
        <f t="shared" si="253"/>
        <v>42523.739212962959</v>
      </c>
      <c r="L4064" t="b">
        <v>0</v>
      </c>
      <c r="M4064">
        <v>3</v>
      </c>
      <c r="N4064" t="b">
        <v>0</v>
      </c>
      <c r="O4064" t="s">
        <v>8271</v>
      </c>
      <c r="P4064" s="5">
        <f t="shared" si="254"/>
        <v>2.4500000000000002</v>
      </c>
      <c r="Q4064" s="13" t="s">
        <v>8246</v>
      </c>
      <c r="R4064" s="15">
        <f t="shared" si="255"/>
        <v>163.33333333333334</v>
      </c>
      <c r="S4064" t="s">
        <v>8317</v>
      </c>
      <c r="T4064" t="s">
        <v>8318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13" t="s">
        <v>8225</v>
      </c>
      <c r="E4065">
        <v>9500</v>
      </c>
      <c r="F4065">
        <v>135</v>
      </c>
      <c r="G4065" t="s">
        <v>8221</v>
      </c>
      <c r="H4065">
        <v>1403886084</v>
      </c>
      <c r="I4065" s="9">
        <f t="shared" si="252"/>
        <v>41817.681527777779</v>
      </c>
      <c r="J4065">
        <v>1401294084</v>
      </c>
      <c r="K4065" s="9">
        <f t="shared" si="253"/>
        <v>41787.681527777779</v>
      </c>
      <c r="L4065" t="b">
        <v>0</v>
      </c>
      <c r="M4065">
        <v>9</v>
      </c>
      <c r="N4065" t="b">
        <v>0</v>
      </c>
      <c r="O4065" t="s">
        <v>8271</v>
      </c>
      <c r="P4065" s="5">
        <f t="shared" si="254"/>
        <v>1.4210526315789473</v>
      </c>
      <c r="Q4065" s="13" t="s">
        <v>8247</v>
      </c>
      <c r="R4065" s="15">
        <f t="shared" si="255"/>
        <v>15</v>
      </c>
      <c r="S4065" t="s">
        <v>8317</v>
      </c>
      <c r="T4065" t="s">
        <v>8318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13" t="s">
        <v>8226</v>
      </c>
      <c r="E4066">
        <v>2000</v>
      </c>
      <c r="F4066">
        <v>385</v>
      </c>
      <c r="G4066" t="s">
        <v>8221</v>
      </c>
      <c r="H4066">
        <v>1430316426</v>
      </c>
      <c r="I4066" s="9">
        <f t="shared" si="252"/>
        <v>42123.588263888887</v>
      </c>
      <c r="J4066">
        <v>1427724426</v>
      </c>
      <c r="K4066" s="9">
        <f t="shared" si="253"/>
        <v>42093.588263888887</v>
      </c>
      <c r="L4066" t="b">
        <v>0</v>
      </c>
      <c r="M4066">
        <v>6</v>
      </c>
      <c r="N4066" t="b">
        <v>0</v>
      </c>
      <c r="O4066" t="s">
        <v>8271</v>
      </c>
      <c r="P4066" s="5">
        <f t="shared" si="254"/>
        <v>19.25</v>
      </c>
      <c r="Q4066" s="13" t="s">
        <v>8248</v>
      </c>
      <c r="R4066" s="15">
        <f t="shared" si="255"/>
        <v>64.166666666666671</v>
      </c>
      <c r="S4066" t="s">
        <v>8317</v>
      </c>
      <c r="T4066" t="s">
        <v>8318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13" t="s">
        <v>8224</v>
      </c>
      <c r="E4067">
        <v>4000</v>
      </c>
      <c r="F4067">
        <v>27</v>
      </c>
      <c r="G4067" t="s">
        <v>8221</v>
      </c>
      <c r="H4067">
        <v>1407883811</v>
      </c>
      <c r="I4067" s="9">
        <f t="shared" si="252"/>
        <v>41863.951516203706</v>
      </c>
      <c r="J4067">
        <v>1405291811</v>
      </c>
      <c r="K4067" s="9">
        <f t="shared" si="253"/>
        <v>41833.951516203706</v>
      </c>
      <c r="L4067" t="b">
        <v>0</v>
      </c>
      <c r="M4067">
        <v>4</v>
      </c>
      <c r="N4067" t="b">
        <v>0</v>
      </c>
      <c r="O4067" t="s">
        <v>8271</v>
      </c>
      <c r="P4067" s="5">
        <f t="shared" si="254"/>
        <v>0.67500000000000004</v>
      </c>
      <c r="Q4067" s="13" t="s">
        <v>8246</v>
      </c>
      <c r="R4067" s="15">
        <f t="shared" si="255"/>
        <v>6.75</v>
      </c>
      <c r="S4067" t="s">
        <v>8317</v>
      </c>
      <c r="T4067" t="s">
        <v>8318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 s="13" t="s">
        <v>8224</v>
      </c>
      <c r="E4068">
        <v>15000</v>
      </c>
      <c r="F4068">
        <v>25</v>
      </c>
      <c r="G4068" t="s">
        <v>8221</v>
      </c>
      <c r="H4068">
        <v>1463619388</v>
      </c>
      <c r="I4068" s="9">
        <f t="shared" si="252"/>
        <v>42509.039212962962</v>
      </c>
      <c r="J4068">
        <v>1461027388</v>
      </c>
      <c r="K4068" s="9">
        <f t="shared" si="253"/>
        <v>42479.039212962962</v>
      </c>
      <c r="L4068" t="b">
        <v>0</v>
      </c>
      <c r="M4068">
        <v>1</v>
      </c>
      <c r="N4068" t="b">
        <v>0</v>
      </c>
      <c r="O4068" t="s">
        <v>8271</v>
      </c>
      <c r="P4068" s="5">
        <f t="shared" si="254"/>
        <v>0.16666666666666669</v>
      </c>
      <c r="Q4068" s="13" t="s">
        <v>8246</v>
      </c>
      <c r="R4068" s="15">
        <f t="shared" si="255"/>
        <v>25</v>
      </c>
      <c r="S4068" t="s">
        <v>8317</v>
      </c>
      <c r="T4068" t="s">
        <v>8318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13" t="s">
        <v>8224</v>
      </c>
      <c r="E4069">
        <v>5000</v>
      </c>
      <c r="F4069">
        <v>3045</v>
      </c>
      <c r="G4069" t="s">
        <v>8221</v>
      </c>
      <c r="H4069">
        <v>1443408550</v>
      </c>
      <c r="I4069" s="9">
        <f t="shared" si="252"/>
        <v>42275.117476851854</v>
      </c>
      <c r="J4069">
        <v>1439952550</v>
      </c>
      <c r="K4069" s="9">
        <f t="shared" si="253"/>
        <v>42235.117476851854</v>
      </c>
      <c r="L4069" t="b">
        <v>0</v>
      </c>
      <c r="M4069">
        <v>17</v>
      </c>
      <c r="N4069" t="b">
        <v>0</v>
      </c>
      <c r="O4069" t="s">
        <v>8271</v>
      </c>
      <c r="P4069" s="5">
        <f t="shared" si="254"/>
        <v>60.9</v>
      </c>
      <c r="Q4069" s="13" t="s">
        <v>8246</v>
      </c>
      <c r="R4069" s="15">
        <f t="shared" si="255"/>
        <v>179.11764705882354</v>
      </c>
      <c r="S4069" t="s">
        <v>8317</v>
      </c>
      <c r="T4069" t="s">
        <v>8318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13" t="s">
        <v>8224</v>
      </c>
      <c r="E4070">
        <v>3495</v>
      </c>
      <c r="F4070">
        <v>34.950000000000003</v>
      </c>
      <c r="G4070" t="s">
        <v>8221</v>
      </c>
      <c r="H4070">
        <v>1484348700</v>
      </c>
      <c r="I4070" s="9">
        <f t="shared" si="252"/>
        <v>42748.961805555555</v>
      </c>
      <c r="J4070">
        <v>1481756855</v>
      </c>
      <c r="K4070" s="9">
        <f t="shared" si="253"/>
        <v>42718.963599537034</v>
      </c>
      <c r="L4070" t="b">
        <v>0</v>
      </c>
      <c r="M4070">
        <v>1</v>
      </c>
      <c r="N4070" t="b">
        <v>0</v>
      </c>
      <c r="O4070" t="s">
        <v>8271</v>
      </c>
      <c r="P4070" s="5">
        <f t="shared" si="254"/>
        <v>1</v>
      </c>
      <c r="Q4070" s="13" t="s">
        <v>8246</v>
      </c>
      <c r="R4070" s="15">
        <f t="shared" si="255"/>
        <v>34.950000000000003</v>
      </c>
      <c r="S4070" t="s">
        <v>8317</v>
      </c>
      <c r="T4070" t="s">
        <v>8318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13" t="s">
        <v>8225</v>
      </c>
      <c r="E4071">
        <v>1250</v>
      </c>
      <c r="F4071">
        <v>430</v>
      </c>
      <c r="G4071" t="s">
        <v>8221</v>
      </c>
      <c r="H4071">
        <v>1425124800</v>
      </c>
      <c r="I4071" s="9">
        <f t="shared" si="252"/>
        <v>42063.5</v>
      </c>
      <c r="J4071">
        <v>1421596356</v>
      </c>
      <c r="K4071" s="9">
        <f t="shared" si="253"/>
        <v>42022.661527777775</v>
      </c>
      <c r="L4071" t="b">
        <v>0</v>
      </c>
      <c r="M4071">
        <v>13</v>
      </c>
      <c r="N4071" t="b">
        <v>0</v>
      </c>
      <c r="O4071" t="s">
        <v>8271</v>
      </c>
      <c r="P4071" s="5">
        <f t="shared" si="254"/>
        <v>34.4</v>
      </c>
      <c r="Q4071" s="13" t="s">
        <v>8247</v>
      </c>
      <c r="R4071" s="15">
        <f t="shared" si="255"/>
        <v>33.07692307692308</v>
      </c>
      <c r="S4071" t="s">
        <v>8317</v>
      </c>
      <c r="T4071" t="s">
        <v>8318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13" t="s">
        <v>8224</v>
      </c>
      <c r="E4072">
        <v>1000</v>
      </c>
      <c r="F4072">
        <v>165</v>
      </c>
      <c r="G4072" t="s">
        <v>8221</v>
      </c>
      <c r="H4072">
        <v>1425178800</v>
      </c>
      <c r="I4072" s="9">
        <f t="shared" si="252"/>
        <v>42064.125</v>
      </c>
      <c r="J4072">
        <v>1422374420</v>
      </c>
      <c r="K4072" s="9">
        <f t="shared" si="253"/>
        <v>42031.666898148149</v>
      </c>
      <c r="L4072" t="b">
        <v>0</v>
      </c>
      <c r="M4072">
        <v>6</v>
      </c>
      <c r="N4072" t="b">
        <v>0</v>
      </c>
      <c r="O4072" t="s">
        <v>8271</v>
      </c>
      <c r="P4072" s="5">
        <f t="shared" si="254"/>
        <v>16.5</v>
      </c>
      <c r="Q4072" s="13" t="s">
        <v>8246</v>
      </c>
      <c r="R4072" s="15">
        <f t="shared" si="255"/>
        <v>27.5</v>
      </c>
      <c r="S4072" t="s">
        <v>8317</v>
      </c>
      <c r="T4072" t="s">
        <v>8318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13" t="s">
        <v>8238</v>
      </c>
      <c r="E4073">
        <v>20000</v>
      </c>
      <c r="F4073">
        <v>0</v>
      </c>
      <c r="G4073" t="s">
        <v>8221</v>
      </c>
      <c r="H4073">
        <v>1482779931</v>
      </c>
      <c r="I4073" s="9">
        <f t="shared" si="252"/>
        <v>42730.804756944446</v>
      </c>
      <c r="J4073">
        <v>1480187931</v>
      </c>
      <c r="K4073" s="9">
        <f t="shared" si="253"/>
        <v>42700.804756944446</v>
      </c>
      <c r="L4073" t="b">
        <v>0</v>
      </c>
      <c r="M4073">
        <v>0</v>
      </c>
      <c r="N4073" t="b">
        <v>0</v>
      </c>
      <c r="O4073" t="s">
        <v>8271</v>
      </c>
      <c r="P4073" s="5">
        <f t="shared" si="254"/>
        <v>0</v>
      </c>
      <c r="Q4073" s="13" t="s">
        <v>8256</v>
      </c>
      <c r="R4073" s="15" t="str">
        <f t="shared" si="255"/>
        <v>0</v>
      </c>
      <c r="S4073" t="s">
        <v>8317</v>
      </c>
      <c r="T4073" t="s">
        <v>8318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13" t="s">
        <v>8225</v>
      </c>
      <c r="E4074">
        <v>1000</v>
      </c>
      <c r="F4074">
        <v>4</v>
      </c>
      <c r="G4074" t="s">
        <v>8221</v>
      </c>
      <c r="H4074">
        <v>1408646111</v>
      </c>
      <c r="I4074" s="9">
        <f t="shared" si="252"/>
        <v>41872.77443287037</v>
      </c>
      <c r="J4074">
        <v>1403462111</v>
      </c>
      <c r="K4074" s="9">
        <f t="shared" si="253"/>
        <v>41812.77443287037</v>
      </c>
      <c r="L4074" t="b">
        <v>0</v>
      </c>
      <c r="M4074">
        <v>2</v>
      </c>
      <c r="N4074" t="b">
        <v>0</v>
      </c>
      <c r="O4074" t="s">
        <v>8271</v>
      </c>
      <c r="P4074" s="5">
        <f t="shared" si="254"/>
        <v>0.4</v>
      </c>
      <c r="Q4074" s="13" t="s">
        <v>8247</v>
      </c>
      <c r="R4074" s="15">
        <f t="shared" si="255"/>
        <v>2</v>
      </c>
      <c r="S4074" t="s">
        <v>8317</v>
      </c>
      <c r="T4074" t="s">
        <v>8318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13" t="s">
        <v>8224</v>
      </c>
      <c r="E4075">
        <v>3500</v>
      </c>
      <c r="F4075">
        <v>37</v>
      </c>
      <c r="G4075" t="s">
        <v>8221</v>
      </c>
      <c r="H4075">
        <v>1431144000</v>
      </c>
      <c r="I4075" s="9">
        <f t="shared" si="252"/>
        <v>42133.166666666672</v>
      </c>
      <c r="J4075">
        <v>1426407426</v>
      </c>
      <c r="K4075" s="9">
        <f t="shared" si="253"/>
        <v>42078.34520833334</v>
      </c>
      <c r="L4075" t="b">
        <v>0</v>
      </c>
      <c r="M4075">
        <v>2</v>
      </c>
      <c r="N4075" t="b">
        <v>0</v>
      </c>
      <c r="O4075" t="s">
        <v>8271</v>
      </c>
      <c r="P4075" s="5">
        <f t="shared" si="254"/>
        <v>1.0571428571428572</v>
      </c>
      <c r="Q4075" s="13" t="s">
        <v>8246</v>
      </c>
      <c r="R4075" s="15">
        <f t="shared" si="255"/>
        <v>18.5</v>
      </c>
      <c r="S4075" t="s">
        <v>8317</v>
      </c>
      <c r="T4075" t="s">
        <v>8318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13" t="s">
        <v>8225</v>
      </c>
      <c r="E4076">
        <v>2750</v>
      </c>
      <c r="F4076">
        <v>735</v>
      </c>
      <c r="G4076" t="s">
        <v>8221</v>
      </c>
      <c r="H4076">
        <v>1446732975</v>
      </c>
      <c r="I4076" s="9">
        <f t="shared" si="252"/>
        <v>42313.594618055555</v>
      </c>
      <c r="J4076">
        <v>1444137375</v>
      </c>
      <c r="K4076" s="9">
        <f t="shared" si="253"/>
        <v>42283.552951388891</v>
      </c>
      <c r="L4076" t="b">
        <v>0</v>
      </c>
      <c r="M4076">
        <v>21</v>
      </c>
      <c r="N4076" t="b">
        <v>0</v>
      </c>
      <c r="O4076" t="s">
        <v>8271</v>
      </c>
      <c r="P4076" s="5">
        <f t="shared" si="254"/>
        <v>26.727272727272727</v>
      </c>
      <c r="Q4076" s="13" t="s">
        <v>8247</v>
      </c>
      <c r="R4076" s="15">
        <f t="shared" si="255"/>
        <v>35</v>
      </c>
      <c r="S4076" t="s">
        <v>8317</v>
      </c>
      <c r="T4076" t="s">
        <v>8318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13" t="s">
        <v>8225</v>
      </c>
      <c r="E4077">
        <v>2000</v>
      </c>
      <c r="F4077">
        <v>576</v>
      </c>
      <c r="G4077" t="s">
        <v>8221</v>
      </c>
      <c r="H4077">
        <v>1404149280</v>
      </c>
      <c r="I4077" s="9">
        <f t="shared" si="252"/>
        <v>41820.727777777778</v>
      </c>
      <c r="J4077">
        <v>1400547969</v>
      </c>
      <c r="K4077" s="9">
        <f t="shared" si="253"/>
        <v>41779.045937499999</v>
      </c>
      <c r="L4077" t="b">
        <v>0</v>
      </c>
      <c r="M4077">
        <v>13</v>
      </c>
      <c r="N4077" t="b">
        <v>0</v>
      </c>
      <c r="O4077" t="s">
        <v>8271</v>
      </c>
      <c r="P4077" s="5">
        <f t="shared" si="254"/>
        <v>28.799999999999997</v>
      </c>
      <c r="Q4077" s="13" t="s">
        <v>8247</v>
      </c>
      <c r="R4077" s="15">
        <f t="shared" si="255"/>
        <v>44.307692307692307</v>
      </c>
      <c r="S4077" t="s">
        <v>8317</v>
      </c>
      <c r="T4077" t="s">
        <v>8318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13" t="s">
        <v>8224</v>
      </c>
      <c r="E4078">
        <v>700</v>
      </c>
      <c r="F4078">
        <v>0</v>
      </c>
      <c r="G4078" t="s">
        <v>8221</v>
      </c>
      <c r="H4078">
        <v>1413921060</v>
      </c>
      <c r="I4078" s="9">
        <f t="shared" si="252"/>
        <v>41933.82708333333</v>
      </c>
      <c r="J4078">
        <v>1411499149</v>
      </c>
      <c r="K4078" s="9">
        <f t="shared" si="253"/>
        <v>41905.795706018522</v>
      </c>
      <c r="L4078" t="b">
        <v>0</v>
      </c>
      <c r="M4078">
        <v>0</v>
      </c>
      <c r="N4078" t="b">
        <v>0</v>
      </c>
      <c r="O4078" t="s">
        <v>8271</v>
      </c>
      <c r="P4078" s="5">
        <f t="shared" si="254"/>
        <v>0</v>
      </c>
      <c r="Q4078" s="13" t="s">
        <v>8246</v>
      </c>
      <c r="R4078" s="15" t="str">
        <f t="shared" si="255"/>
        <v>0</v>
      </c>
      <c r="S4078" t="s">
        <v>8317</v>
      </c>
      <c r="T4078" t="s">
        <v>8318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13" t="s">
        <v>8224</v>
      </c>
      <c r="E4079">
        <v>15000</v>
      </c>
      <c r="F4079">
        <v>1335</v>
      </c>
      <c r="G4079" t="s">
        <v>8221</v>
      </c>
      <c r="H4079">
        <v>1482339794</v>
      </c>
      <c r="I4079" s="9">
        <f t="shared" si="252"/>
        <v>42725.7105787037</v>
      </c>
      <c r="J4079">
        <v>1479747794</v>
      </c>
      <c r="K4079" s="9">
        <f t="shared" si="253"/>
        <v>42695.7105787037</v>
      </c>
      <c r="L4079" t="b">
        <v>0</v>
      </c>
      <c r="M4079">
        <v>6</v>
      </c>
      <c r="N4079" t="b">
        <v>0</v>
      </c>
      <c r="O4079" t="s">
        <v>8271</v>
      </c>
      <c r="P4079" s="5">
        <f t="shared" si="254"/>
        <v>8.9</v>
      </c>
      <c r="Q4079" s="13" t="s">
        <v>8246</v>
      </c>
      <c r="R4079" s="15">
        <f t="shared" si="255"/>
        <v>222.5</v>
      </c>
      <c r="S4079" t="s">
        <v>8317</v>
      </c>
      <c r="T4079" t="s">
        <v>8318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13" t="s">
        <v>8225</v>
      </c>
      <c r="E4080">
        <v>250</v>
      </c>
      <c r="F4080">
        <v>0</v>
      </c>
      <c r="G4080" t="s">
        <v>8221</v>
      </c>
      <c r="H4080">
        <v>1485543242</v>
      </c>
      <c r="I4080" s="9">
        <f t="shared" si="252"/>
        <v>42762.787523148145</v>
      </c>
      <c r="J4080">
        <v>1482951242</v>
      </c>
      <c r="K4080" s="9">
        <f t="shared" si="253"/>
        <v>42732.787523148145</v>
      </c>
      <c r="L4080" t="b">
        <v>0</v>
      </c>
      <c r="M4080">
        <v>0</v>
      </c>
      <c r="N4080" t="b">
        <v>0</v>
      </c>
      <c r="O4080" t="s">
        <v>8271</v>
      </c>
      <c r="P4080" s="5">
        <f t="shared" si="254"/>
        <v>0</v>
      </c>
      <c r="Q4080" s="13" t="s">
        <v>8247</v>
      </c>
      <c r="R4080" s="15" t="str">
        <f t="shared" si="255"/>
        <v>0</v>
      </c>
      <c r="S4080" t="s">
        <v>8317</v>
      </c>
      <c r="T4080" t="s">
        <v>8318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13" t="s">
        <v>8224</v>
      </c>
      <c r="E4081">
        <v>3000</v>
      </c>
      <c r="F4081">
        <v>5</v>
      </c>
      <c r="G4081" t="s">
        <v>8221</v>
      </c>
      <c r="H4081">
        <v>1466375521</v>
      </c>
      <c r="I4081" s="9">
        <f t="shared" si="252"/>
        <v>42540.938900462963</v>
      </c>
      <c r="J4081">
        <v>1463783521</v>
      </c>
      <c r="K4081" s="9">
        <f t="shared" si="253"/>
        <v>42510.938900462963</v>
      </c>
      <c r="L4081" t="b">
        <v>0</v>
      </c>
      <c r="M4081">
        <v>1</v>
      </c>
      <c r="N4081" t="b">
        <v>0</v>
      </c>
      <c r="O4081" t="s">
        <v>8271</v>
      </c>
      <c r="P4081" s="5">
        <f t="shared" si="254"/>
        <v>0.16666666666666669</v>
      </c>
      <c r="Q4081" s="13" t="s">
        <v>8246</v>
      </c>
      <c r="R4081" s="15">
        <f t="shared" si="255"/>
        <v>5</v>
      </c>
      <c r="S4081" t="s">
        <v>8317</v>
      </c>
      <c r="T4081" t="s">
        <v>8318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13" t="s">
        <v>8224</v>
      </c>
      <c r="E4082">
        <v>3000</v>
      </c>
      <c r="F4082">
        <v>0</v>
      </c>
      <c r="G4082" t="s">
        <v>8221</v>
      </c>
      <c r="H4082">
        <v>1465930440</v>
      </c>
      <c r="I4082" s="9">
        <f t="shared" si="252"/>
        <v>42535.787500000006</v>
      </c>
      <c r="J4082">
        <v>1463849116</v>
      </c>
      <c r="K4082" s="9">
        <f t="shared" si="253"/>
        <v>42511.698101851856</v>
      </c>
      <c r="L4082" t="b">
        <v>0</v>
      </c>
      <c r="M4082">
        <v>0</v>
      </c>
      <c r="N4082" t="b">
        <v>0</v>
      </c>
      <c r="O4082" t="s">
        <v>8271</v>
      </c>
      <c r="P4082" s="5">
        <f t="shared" si="254"/>
        <v>0</v>
      </c>
      <c r="Q4082" s="13" t="s">
        <v>8246</v>
      </c>
      <c r="R4082" s="15" t="str">
        <f t="shared" si="255"/>
        <v>0</v>
      </c>
      <c r="S4082" t="s">
        <v>8317</v>
      </c>
      <c r="T4082" t="s">
        <v>8318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13" t="s">
        <v>8224</v>
      </c>
      <c r="E4083">
        <v>2224</v>
      </c>
      <c r="F4083">
        <v>350</v>
      </c>
      <c r="G4083" t="s">
        <v>8221</v>
      </c>
      <c r="H4083">
        <v>1425819425</v>
      </c>
      <c r="I4083" s="9">
        <f t="shared" si="252"/>
        <v>42071.539641203708</v>
      </c>
      <c r="J4083">
        <v>1423231025</v>
      </c>
      <c r="K4083" s="9">
        <f t="shared" si="253"/>
        <v>42041.581307870365</v>
      </c>
      <c r="L4083" t="b">
        <v>0</v>
      </c>
      <c r="M4083">
        <v>12</v>
      </c>
      <c r="N4083" t="b">
        <v>0</v>
      </c>
      <c r="O4083" t="s">
        <v>8271</v>
      </c>
      <c r="P4083" s="5">
        <f t="shared" si="254"/>
        <v>15.737410071942445</v>
      </c>
      <c r="Q4083" s="13" t="s">
        <v>8246</v>
      </c>
      <c r="R4083" s="15">
        <f t="shared" si="255"/>
        <v>29.166666666666668</v>
      </c>
      <c r="S4083" t="s">
        <v>8317</v>
      </c>
      <c r="T4083" t="s">
        <v>8318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13" t="s">
        <v>8224</v>
      </c>
      <c r="E4084">
        <v>150</v>
      </c>
      <c r="F4084">
        <v>3</v>
      </c>
      <c r="G4084" t="s">
        <v>8221</v>
      </c>
      <c r="H4084">
        <v>1447542000</v>
      </c>
      <c r="I4084" s="9">
        <f t="shared" si="252"/>
        <v>42322.958333333328</v>
      </c>
      <c r="J4084">
        <v>1446179553</v>
      </c>
      <c r="K4084" s="9">
        <f t="shared" si="253"/>
        <v>42307.189270833333</v>
      </c>
      <c r="L4084" t="b">
        <v>0</v>
      </c>
      <c r="M4084">
        <v>2</v>
      </c>
      <c r="N4084" t="b">
        <v>0</v>
      </c>
      <c r="O4084" t="s">
        <v>8271</v>
      </c>
      <c r="P4084" s="5">
        <f t="shared" si="254"/>
        <v>2</v>
      </c>
      <c r="Q4084" s="13" t="s">
        <v>8246</v>
      </c>
      <c r="R4084" s="15">
        <f t="shared" si="255"/>
        <v>1.5</v>
      </c>
      <c r="S4084" t="s">
        <v>8317</v>
      </c>
      <c r="T4084" t="s">
        <v>8318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13" t="s">
        <v>8224</v>
      </c>
      <c r="E4085">
        <v>3500</v>
      </c>
      <c r="F4085">
        <v>759</v>
      </c>
      <c r="G4085" t="s">
        <v>8221</v>
      </c>
      <c r="H4085">
        <v>1452795416</v>
      </c>
      <c r="I4085" s="9">
        <f t="shared" si="252"/>
        <v>42383.761759259258</v>
      </c>
      <c r="J4085">
        <v>1450203416</v>
      </c>
      <c r="K4085" s="9">
        <f t="shared" si="253"/>
        <v>42353.761759259258</v>
      </c>
      <c r="L4085" t="b">
        <v>0</v>
      </c>
      <c r="M4085">
        <v>6</v>
      </c>
      <c r="N4085" t="b">
        <v>0</v>
      </c>
      <c r="O4085" t="s">
        <v>8271</v>
      </c>
      <c r="P4085" s="5">
        <f t="shared" si="254"/>
        <v>21.685714285714287</v>
      </c>
      <c r="Q4085" s="13" t="s">
        <v>8246</v>
      </c>
      <c r="R4085" s="15">
        <f t="shared" si="255"/>
        <v>126.5</v>
      </c>
      <c r="S4085" t="s">
        <v>8317</v>
      </c>
      <c r="T4085" t="s">
        <v>8318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13" t="s">
        <v>8237</v>
      </c>
      <c r="E4086">
        <v>3000</v>
      </c>
      <c r="F4086">
        <v>10</v>
      </c>
      <c r="G4086" t="s">
        <v>8221</v>
      </c>
      <c r="H4086">
        <v>1476008906</v>
      </c>
      <c r="I4086" s="9">
        <f t="shared" si="252"/>
        <v>42652.436412037037</v>
      </c>
      <c r="J4086">
        <v>1473416906</v>
      </c>
      <c r="K4086" s="9">
        <f t="shared" si="253"/>
        <v>42622.436412037037</v>
      </c>
      <c r="L4086" t="b">
        <v>0</v>
      </c>
      <c r="M4086">
        <v>1</v>
      </c>
      <c r="N4086" t="b">
        <v>0</v>
      </c>
      <c r="O4086" t="s">
        <v>8271</v>
      </c>
      <c r="P4086" s="5">
        <f t="shared" si="254"/>
        <v>0.33333333333333337</v>
      </c>
      <c r="Q4086" s="13" t="s">
        <v>8249</v>
      </c>
      <c r="R4086" s="15">
        <f t="shared" si="255"/>
        <v>10</v>
      </c>
      <c r="S4086" t="s">
        <v>8317</v>
      </c>
      <c r="T4086" t="s">
        <v>8318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13" t="s">
        <v>8224</v>
      </c>
      <c r="E4087">
        <v>3500</v>
      </c>
      <c r="F4087">
        <v>10</v>
      </c>
      <c r="G4087" t="s">
        <v>8221</v>
      </c>
      <c r="H4087">
        <v>1427169540</v>
      </c>
      <c r="I4087" s="9">
        <f t="shared" si="252"/>
        <v>42087.165972222225</v>
      </c>
      <c r="J4087">
        <v>1424701775</v>
      </c>
      <c r="K4087" s="9">
        <f t="shared" si="253"/>
        <v>42058.603877314818</v>
      </c>
      <c r="L4087" t="b">
        <v>0</v>
      </c>
      <c r="M4087">
        <v>1</v>
      </c>
      <c r="N4087" t="b">
        <v>0</v>
      </c>
      <c r="O4087" t="s">
        <v>8271</v>
      </c>
      <c r="P4087" s="5">
        <f t="shared" si="254"/>
        <v>0.2857142857142857</v>
      </c>
      <c r="Q4087" s="13" t="s">
        <v>8246</v>
      </c>
      <c r="R4087" s="15">
        <f t="shared" si="255"/>
        <v>10</v>
      </c>
      <c r="S4087" t="s">
        <v>8317</v>
      </c>
      <c r="T4087" t="s">
        <v>8318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13" t="s">
        <v>8224</v>
      </c>
      <c r="E4088">
        <v>1000</v>
      </c>
      <c r="F4088">
        <v>47</v>
      </c>
      <c r="G4088" t="s">
        <v>8221</v>
      </c>
      <c r="H4088">
        <v>1448078400</v>
      </c>
      <c r="I4088" s="9">
        <f t="shared" si="252"/>
        <v>42329.166666666672</v>
      </c>
      <c r="J4088">
        <v>1445985299</v>
      </c>
      <c r="K4088" s="9">
        <f t="shared" si="253"/>
        <v>42304.940960648149</v>
      </c>
      <c r="L4088" t="b">
        <v>0</v>
      </c>
      <c r="M4088">
        <v>5</v>
      </c>
      <c r="N4088" t="b">
        <v>0</v>
      </c>
      <c r="O4088" t="s">
        <v>8271</v>
      </c>
      <c r="P4088" s="5">
        <f t="shared" si="254"/>
        <v>4.7</v>
      </c>
      <c r="Q4088" s="13" t="s">
        <v>8246</v>
      </c>
      <c r="R4088" s="15">
        <f t="shared" si="255"/>
        <v>9.4</v>
      </c>
      <c r="S4088" t="s">
        <v>8317</v>
      </c>
      <c r="T4088" t="s">
        <v>8318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13" t="s">
        <v>8224</v>
      </c>
      <c r="E4089">
        <v>9600</v>
      </c>
      <c r="F4089">
        <v>0</v>
      </c>
      <c r="G4089" t="s">
        <v>8221</v>
      </c>
      <c r="H4089">
        <v>1468777786</v>
      </c>
      <c r="I4089" s="9">
        <f t="shared" si="252"/>
        <v>42568.742893518516</v>
      </c>
      <c r="J4089">
        <v>1466185786</v>
      </c>
      <c r="K4089" s="9">
        <f t="shared" si="253"/>
        <v>42538.742893518516</v>
      </c>
      <c r="L4089" t="b">
        <v>0</v>
      </c>
      <c r="M4089">
        <v>0</v>
      </c>
      <c r="N4089" t="b">
        <v>0</v>
      </c>
      <c r="O4089" t="s">
        <v>8271</v>
      </c>
      <c r="P4089" s="5">
        <f t="shared" si="254"/>
        <v>0</v>
      </c>
      <c r="Q4089" s="13" t="s">
        <v>8246</v>
      </c>
      <c r="R4089" s="15" t="str">
        <f t="shared" si="255"/>
        <v>0</v>
      </c>
      <c r="S4089" t="s">
        <v>8317</v>
      </c>
      <c r="T4089" t="s">
        <v>8318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13" t="s">
        <v>8225</v>
      </c>
      <c r="E4090">
        <v>2000</v>
      </c>
      <c r="F4090">
        <v>216</v>
      </c>
      <c r="G4090" t="s">
        <v>8221</v>
      </c>
      <c r="H4090">
        <v>1421403960</v>
      </c>
      <c r="I4090" s="9">
        <f t="shared" si="252"/>
        <v>42020.434722222228</v>
      </c>
      <c r="J4090">
        <v>1418827324</v>
      </c>
      <c r="K4090" s="9">
        <f t="shared" si="253"/>
        <v>41990.612546296295</v>
      </c>
      <c r="L4090" t="b">
        <v>0</v>
      </c>
      <c r="M4090">
        <v>3</v>
      </c>
      <c r="N4090" t="b">
        <v>0</v>
      </c>
      <c r="O4090" t="s">
        <v>8271</v>
      </c>
      <c r="P4090" s="5">
        <f t="shared" si="254"/>
        <v>10.8</v>
      </c>
      <c r="Q4090" s="13" t="s">
        <v>8247</v>
      </c>
      <c r="R4090" s="15">
        <f t="shared" si="255"/>
        <v>72</v>
      </c>
      <c r="S4090" t="s">
        <v>8317</v>
      </c>
      <c r="T4090" t="s">
        <v>8318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13" t="s">
        <v>8224</v>
      </c>
      <c r="E4091">
        <v>5000</v>
      </c>
      <c r="F4091">
        <v>240</v>
      </c>
      <c r="G4091" t="s">
        <v>8221</v>
      </c>
      <c r="H4091">
        <v>1433093700</v>
      </c>
      <c r="I4091" s="9">
        <f t="shared" si="252"/>
        <v>42155.732638888891</v>
      </c>
      <c r="J4091">
        <v>1430242488</v>
      </c>
      <c r="K4091" s="9">
        <f t="shared" si="253"/>
        <v>42122.732499999998</v>
      </c>
      <c r="L4091" t="b">
        <v>0</v>
      </c>
      <c r="M4091">
        <v>8</v>
      </c>
      <c r="N4091" t="b">
        <v>0</v>
      </c>
      <c r="O4091" t="s">
        <v>8271</v>
      </c>
      <c r="P4091" s="5">
        <f t="shared" si="254"/>
        <v>4.8</v>
      </c>
      <c r="Q4091" s="13" t="s">
        <v>8246</v>
      </c>
      <c r="R4091" s="15">
        <f t="shared" si="255"/>
        <v>30</v>
      </c>
      <c r="S4091" t="s">
        <v>8317</v>
      </c>
      <c r="T4091" t="s">
        <v>8318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13" t="s">
        <v>8224</v>
      </c>
      <c r="E4092">
        <v>1000</v>
      </c>
      <c r="F4092">
        <v>32</v>
      </c>
      <c r="G4092" t="s">
        <v>8221</v>
      </c>
      <c r="H4092">
        <v>1438959600</v>
      </c>
      <c r="I4092" s="9">
        <f t="shared" si="252"/>
        <v>42223.625</v>
      </c>
      <c r="J4092">
        <v>1437754137</v>
      </c>
      <c r="K4092" s="9">
        <f t="shared" si="253"/>
        <v>42209.67288194444</v>
      </c>
      <c r="L4092" t="b">
        <v>0</v>
      </c>
      <c r="M4092">
        <v>3</v>
      </c>
      <c r="N4092" t="b">
        <v>0</v>
      </c>
      <c r="O4092" t="s">
        <v>8271</v>
      </c>
      <c r="P4092" s="5">
        <f t="shared" si="254"/>
        <v>3.2</v>
      </c>
      <c r="Q4092" s="13" t="s">
        <v>8246</v>
      </c>
      <c r="R4092" s="15">
        <f t="shared" si="255"/>
        <v>10.666666666666666</v>
      </c>
      <c r="S4092" t="s">
        <v>8317</v>
      </c>
      <c r="T4092" t="s">
        <v>8318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13" t="s">
        <v>8224</v>
      </c>
      <c r="E4093">
        <v>1600</v>
      </c>
      <c r="F4093">
        <v>204</v>
      </c>
      <c r="G4093" t="s">
        <v>8221</v>
      </c>
      <c r="H4093">
        <v>1421410151</v>
      </c>
      <c r="I4093" s="9">
        <f t="shared" si="252"/>
        <v>42020.506377314814</v>
      </c>
      <c r="J4093">
        <v>1418818151</v>
      </c>
      <c r="K4093" s="9">
        <f t="shared" si="253"/>
        <v>41990.506377314814</v>
      </c>
      <c r="L4093" t="b">
        <v>0</v>
      </c>
      <c r="M4093">
        <v>8</v>
      </c>
      <c r="N4093" t="b">
        <v>0</v>
      </c>
      <c r="O4093" t="s">
        <v>8271</v>
      </c>
      <c r="P4093" s="5">
        <f t="shared" si="254"/>
        <v>12.75</v>
      </c>
      <c r="Q4093" s="13" t="s">
        <v>8246</v>
      </c>
      <c r="R4093" s="15">
        <f t="shared" si="255"/>
        <v>25.5</v>
      </c>
      <c r="S4093" t="s">
        <v>8317</v>
      </c>
      <c r="T4093" t="s">
        <v>8318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13" t="s">
        <v>8224</v>
      </c>
      <c r="E4094">
        <v>110000</v>
      </c>
      <c r="F4094">
        <v>20</v>
      </c>
      <c r="G4094" t="s">
        <v>8221</v>
      </c>
      <c r="H4094">
        <v>1428205247</v>
      </c>
      <c r="I4094" s="9">
        <f t="shared" si="252"/>
        <v>42099.153321759266</v>
      </c>
      <c r="J4094">
        <v>1423024847</v>
      </c>
      <c r="K4094" s="9">
        <f t="shared" si="253"/>
        <v>42039.194988425923</v>
      </c>
      <c r="L4094" t="b">
        <v>0</v>
      </c>
      <c r="M4094">
        <v>1</v>
      </c>
      <c r="N4094" t="b">
        <v>0</v>
      </c>
      <c r="O4094" t="s">
        <v>8271</v>
      </c>
      <c r="P4094" s="5">
        <f t="shared" si="254"/>
        <v>1.8181818181818181E-2</v>
      </c>
      <c r="Q4094" s="13" t="s">
        <v>8246</v>
      </c>
      <c r="R4094" s="15">
        <f t="shared" si="255"/>
        <v>20</v>
      </c>
      <c r="S4094" t="s">
        <v>8317</v>
      </c>
      <c r="T4094" t="s">
        <v>8318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13" t="s">
        <v>8225</v>
      </c>
      <c r="E4095">
        <v>2500</v>
      </c>
      <c r="F4095">
        <v>60</v>
      </c>
      <c r="G4095" t="s">
        <v>8221</v>
      </c>
      <c r="H4095">
        <v>1440272093</v>
      </c>
      <c r="I4095" s="9">
        <f t="shared" si="252"/>
        <v>42238.815891203703</v>
      </c>
      <c r="J4095">
        <v>1435088093</v>
      </c>
      <c r="K4095" s="9">
        <f t="shared" si="253"/>
        <v>42178.815891203703</v>
      </c>
      <c r="L4095" t="b">
        <v>0</v>
      </c>
      <c r="M4095">
        <v>4</v>
      </c>
      <c r="N4095" t="b">
        <v>0</v>
      </c>
      <c r="O4095" t="s">
        <v>8271</v>
      </c>
      <c r="P4095" s="5">
        <f t="shared" si="254"/>
        <v>2.4</v>
      </c>
      <c r="Q4095" s="13" t="s">
        <v>8247</v>
      </c>
      <c r="R4095" s="15">
        <f t="shared" si="255"/>
        <v>15</v>
      </c>
      <c r="S4095" t="s">
        <v>8317</v>
      </c>
      <c r="T4095" t="s">
        <v>8318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13" t="s">
        <v>8224</v>
      </c>
      <c r="E4096">
        <v>2000</v>
      </c>
      <c r="F4096">
        <v>730</v>
      </c>
      <c r="G4096" t="s">
        <v>8221</v>
      </c>
      <c r="H4096">
        <v>1413953940</v>
      </c>
      <c r="I4096" s="9">
        <f t="shared" si="252"/>
        <v>41934.207638888889</v>
      </c>
      <c r="J4096">
        <v>1410141900</v>
      </c>
      <c r="K4096" s="9">
        <f t="shared" si="253"/>
        <v>41890.086805555555</v>
      </c>
      <c r="L4096" t="b">
        <v>0</v>
      </c>
      <c r="M4096">
        <v>8</v>
      </c>
      <c r="N4096" t="b">
        <v>0</v>
      </c>
      <c r="O4096" t="s">
        <v>8271</v>
      </c>
      <c r="P4096" s="5">
        <f t="shared" si="254"/>
        <v>36.5</v>
      </c>
      <c r="Q4096" s="13" t="s">
        <v>8246</v>
      </c>
      <c r="R4096" s="15">
        <f t="shared" si="255"/>
        <v>91.25</v>
      </c>
      <c r="S4096" t="s">
        <v>8317</v>
      </c>
      <c r="T4096" t="s">
        <v>8318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13" t="s">
        <v>8238</v>
      </c>
      <c r="E4097">
        <v>30000</v>
      </c>
      <c r="F4097">
        <v>800</v>
      </c>
      <c r="G4097" t="s">
        <v>8221</v>
      </c>
      <c r="H4097">
        <v>1482108350</v>
      </c>
      <c r="I4097" s="9">
        <f t="shared" si="252"/>
        <v>42723.031828703708</v>
      </c>
      <c r="J4097">
        <v>1479516350</v>
      </c>
      <c r="K4097" s="9">
        <f t="shared" si="253"/>
        <v>42693.031828703708</v>
      </c>
      <c r="L4097" t="b">
        <v>0</v>
      </c>
      <c r="M4097">
        <v>1</v>
      </c>
      <c r="N4097" t="b">
        <v>0</v>
      </c>
      <c r="O4097" t="s">
        <v>8271</v>
      </c>
      <c r="P4097" s="5">
        <f t="shared" si="254"/>
        <v>2.666666666666667</v>
      </c>
      <c r="Q4097" s="13" t="s">
        <v>8256</v>
      </c>
      <c r="R4097" s="15">
        <f t="shared" si="255"/>
        <v>800</v>
      </c>
      <c r="S4097" t="s">
        <v>8317</v>
      </c>
      <c r="T4097" t="s">
        <v>8318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13" t="s">
        <v>8225</v>
      </c>
      <c r="E4098">
        <v>3500</v>
      </c>
      <c r="F4098">
        <v>400</v>
      </c>
      <c r="G4098" t="s">
        <v>8221</v>
      </c>
      <c r="H4098">
        <v>1488271860</v>
      </c>
      <c r="I4098" s="9">
        <f t="shared" ref="I4098:I4115" si="256">(((H4098/60)/60)/24)+DATE(1970,1,1)</f>
        <v>42794.368749999994</v>
      </c>
      <c r="J4098">
        <v>1484484219</v>
      </c>
      <c r="K4098" s="9">
        <f t="shared" ref="K4098:K4115" si="257">(((J4098/60)/60)/24)+DATE(1970,1,1)</f>
        <v>42750.530312499999</v>
      </c>
      <c r="L4098" t="b">
        <v>0</v>
      </c>
      <c r="M4098">
        <v>5</v>
      </c>
      <c r="N4098" t="b">
        <v>0</v>
      </c>
      <c r="O4098" t="s">
        <v>8271</v>
      </c>
      <c r="P4098" s="5">
        <f t="shared" ref="P4098:P4115" si="258">F4098/E4098*100</f>
        <v>11.428571428571429</v>
      </c>
      <c r="Q4098" s="13" t="s">
        <v>8247</v>
      </c>
      <c r="R4098" s="15">
        <f t="shared" ref="R4098:R4115" si="259">IF(M4098&gt;0,F4098/M4098,"0")</f>
        <v>80</v>
      </c>
      <c r="S4098" t="s">
        <v>8317</v>
      </c>
      <c r="T4098" t="s">
        <v>8318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13" t="s">
        <v>8225</v>
      </c>
      <c r="E4099">
        <v>10000</v>
      </c>
      <c r="F4099">
        <v>0</v>
      </c>
      <c r="G4099" t="s">
        <v>8221</v>
      </c>
      <c r="H4099">
        <v>1454284500</v>
      </c>
      <c r="I4099" s="9">
        <f t="shared" si="256"/>
        <v>42400.996527777781</v>
      </c>
      <c r="J4099">
        <v>1449431237</v>
      </c>
      <c r="K4099" s="9">
        <f t="shared" si="257"/>
        <v>42344.824502314819</v>
      </c>
      <c r="L4099" t="b">
        <v>0</v>
      </c>
      <c r="M4099">
        <v>0</v>
      </c>
      <c r="N4099" t="b">
        <v>0</v>
      </c>
      <c r="O4099" t="s">
        <v>8271</v>
      </c>
      <c r="P4099" s="5">
        <f t="shared" si="258"/>
        <v>0</v>
      </c>
      <c r="Q4099" s="13" t="s">
        <v>8247</v>
      </c>
      <c r="R4099" s="15" t="str">
        <f t="shared" si="259"/>
        <v>0</v>
      </c>
      <c r="S4099" t="s">
        <v>8317</v>
      </c>
      <c r="T4099" t="s">
        <v>8318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13" t="s">
        <v>8224</v>
      </c>
      <c r="E4100">
        <v>75000</v>
      </c>
      <c r="F4100">
        <v>0</v>
      </c>
      <c r="G4100" t="s">
        <v>8221</v>
      </c>
      <c r="H4100">
        <v>1465060797</v>
      </c>
      <c r="I4100" s="9">
        <f t="shared" si="256"/>
        <v>42525.722187499996</v>
      </c>
      <c r="J4100">
        <v>1462468797</v>
      </c>
      <c r="K4100" s="9">
        <f t="shared" si="257"/>
        <v>42495.722187499996</v>
      </c>
      <c r="L4100" t="b">
        <v>0</v>
      </c>
      <c r="M4100">
        <v>0</v>
      </c>
      <c r="N4100" t="b">
        <v>0</v>
      </c>
      <c r="O4100" t="s">
        <v>8271</v>
      </c>
      <c r="P4100" s="5">
        <f t="shared" si="258"/>
        <v>0</v>
      </c>
      <c r="Q4100" s="13" t="s">
        <v>8246</v>
      </c>
      <c r="R4100" s="15" t="str">
        <f t="shared" si="259"/>
        <v>0</v>
      </c>
      <c r="S4100" t="s">
        <v>8317</v>
      </c>
      <c r="T4100" t="s">
        <v>8318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13" t="s">
        <v>8224</v>
      </c>
      <c r="E4101">
        <v>4500</v>
      </c>
      <c r="F4101">
        <v>50</v>
      </c>
      <c r="G4101" t="s">
        <v>8221</v>
      </c>
      <c r="H4101">
        <v>1472847873</v>
      </c>
      <c r="I4101" s="9">
        <f t="shared" si="256"/>
        <v>42615.850381944445</v>
      </c>
      <c r="J4101">
        <v>1468959873</v>
      </c>
      <c r="K4101" s="9">
        <f t="shared" si="257"/>
        <v>42570.850381944445</v>
      </c>
      <c r="L4101" t="b">
        <v>0</v>
      </c>
      <c r="M4101">
        <v>1</v>
      </c>
      <c r="N4101" t="b">
        <v>0</v>
      </c>
      <c r="O4101" t="s">
        <v>8271</v>
      </c>
      <c r="P4101" s="5">
        <f t="shared" si="258"/>
        <v>1.1111111111111112</v>
      </c>
      <c r="Q4101" s="13" t="s">
        <v>8246</v>
      </c>
      <c r="R4101" s="15">
        <f t="shared" si="259"/>
        <v>50</v>
      </c>
      <c r="S4101" t="s">
        <v>8317</v>
      </c>
      <c r="T4101" t="s">
        <v>8318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13" t="s">
        <v>8224</v>
      </c>
      <c r="E4102">
        <v>270</v>
      </c>
      <c r="F4102">
        <v>0</v>
      </c>
      <c r="G4102" t="s">
        <v>8221</v>
      </c>
      <c r="H4102">
        <v>1414205990</v>
      </c>
      <c r="I4102" s="9">
        <f t="shared" si="256"/>
        <v>41937.124884259261</v>
      </c>
      <c r="J4102">
        <v>1413341990</v>
      </c>
      <c r="K4102" s="9">
        <f t="shared" si="257"/>
        <v>41927.124884259261</v>
      </c>
      <c r="L4102" t="b">
        <v>0</v>
      </c>
      <c r="M4102">
        <v>0</v>
      </c>
      <c r="N4102" t="b">
        <v>0</v>
      </c>
      <c r="O4102" t="s">
        <v>8271</v>
      </c>
      <c r="P4102" s="5">
        <f t="shared" si="258"/>
        <v>0</v>
      </c>
      <c r="Q4102" s="13" t="s">
        <v>8246</v>
      </c>
      <c r="R4102" s="15" t="str">
        <f t="shared" si="259"/>
        <v>0</v>
      </c>
      <c r="S4102" t="s">
        <v>8317</v>
      </c>
      <c r="T4102" t="s">
        <v>8318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13" t="s">
        <v>8224</v>
      </c>
      <c r="E4103">
        <v>600</v>
      </c>
      <c r="F4103">
        <v>0</v>
      </c>
      <c r="G4103" t="s">
        <v>8221</v>
      </c>
      <c r="H4103">
        <v>1485380482</v>
      </c>
      <c r="I4103" s="9">
        <f t="shared" si="256"/>
        <v>42760.903726851851</v>
      </c>
      <c r="J4103">
        <v>1482788482</v>
      </c>
      <c r="K4103" s="9">
        <f t="shared" si="257"/>
        <v>42730.903726851851</v>
      </c>
      <c r="L4103" t="b">
        <v>0</v>
      </c>
      <c r="M4103">
        <v>0</v>
      </c>
      <c r="N4103" t="b">
        <v>0</v>
      </c>
      <c r="O4103" t="s">
        <v>8271</v>
      </c>
      <c r="P4103" s="5">
        <f t="shared" si="258"/>
        <v>0</v>
      </c>
      <c r="Q4103" s="13" t="s">
        <v>8246</v>
      </c>
      <c r="R4103" s="15" t="str">
        <f t="shared" si="259"/>
        <v>0</v>
      </c>
      <c r="S4103" t="s">
        <v>8317</v>
      </c>
      <c r="T4103" t="s">
        <v>8318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13" t="s">
        <v>8224</v>
      </c>
      <c r="E4104">
        <v>500</v>
      </c>
      <c r="F4104">
        <v>137</v>
      </c>
      <c r="G4104" t="s">
        <v>8221</v>
      </c>
      <c r="H4104">
        <v>1463343673</v>
      </c>
      <c r="I4104" s="9">
        <f t="shared" si="256"/>
        <v>42505.848067129627</v>
      </c>
      <c r="J4104">
        <v>1460751673</v>
      </c>
      <c r="K4104" s="9">
        <f t="shared" si="257"/>
        <v>42475.848067129627</v>
      </c>
      <c r="L4104" t="b">
        <v>0</v>
      </c>
      <c r="M4104">
        <v>6</v>
      </c>
      <c r="N4104" t="b">
        <v>0</v>
      </c>
      <c r="O4104" t="s">
        <v>8271</v>
      </c>
      <c r="P4104" s="5">
        <f t="shared" si="258"/>
        <v>27.400000000000002</v>
      </c>
      <c r="Q4104" s="13" t="s">
        <v>8246</v>
      </c>
      <c r="R4104" s="15">
        <f t="shared" si="259"/>
        <v>22.833333333333332</v>
      </c>
      <c r="S4104" t="s">
        <v>8317</v>
      </c>
      <c r="T4104" t="s">
        <v>8318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13" t="s">
        <v>8224</v>
      </c>
      <c r="E4105">
        <v>1000</v>
      </c>
      <c r="F4105">
        <v>100</v>
      </c>
      <c r="G4105" t="s">
        <v>8221</v>
      </c>
      <c r="H4105">
        <v>1440613920</v>
      </c>
      <c r="I4105" s="9">
        <f t="shared" si="256"/>
        <v>42242.772222222222</v>
      </c>
      <c r="J4105">
        <v>1435953566</v>
      </c>
      <c r="K4105" s="9">
        <f t="shared" si="257"/>
        <v>42188.83293981482</v>
      </c>
      <c r="L4105" t="b">
        <v>0</v>
      </c>
      <c r="M4105">
        <v>6</v>
      </c>
      <c r="N4105" t="b">
        <v>0</v>
      </c>
      <c r="O4105" t="s">
        <v>8271</v>
      </c>
      <c r="P4105" s="5">
        <f t="shared" si="258"/>
        <v>10</v>
      </c>
      <c r="Q4105" s="13" t="s">
        <v>8246</v>
      </c>
      <c r="R4105" s="15">
        <f t="shared" si="259"/>
        <v>16.666666666666668</v>
      </c>
      <c r="S4105" t="s">
        <v>8317</v>
      </c>
      <c r="T4105" t="s">
        <v>8318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13" t="s">
        <v>8226</v>
      </c>
      <c r="E4106">
        <v>3000</v>
      </c>
      <c r="F4106">
        <v>641</v>
      </c>
      <c r="G4106" t="s">
        <v>8221</v>
      </c>
      <c r="H4106">
        <v>1477550434</v>
      </c>
      <c r="I4106" s="9">
        <f t="shared" si="256"/>
        <v>42670.278171296297</v>
      </c>
      <c r="J4106">
        <v>1474958434</v>
      </c>
      <c r="K4106" s="9">
        <f t="shared" si="257"/>
        <v>42640.278171296297</v>
      </c>
      <c r="L4106" t="b">
        <v>0</v>
      </c>
      <c r="M4106">
        <v>14</v>
      </c>
      <c r="N4106" t="b">
        <v>0</v>
      </c>
      <c r="O4106" t="s">
        <v>8271</v>
      </c>
      <c r="P4106" s="5">
        <f t="shared" si="258"/>
        <v>21.366666666666667</v>
      </c>
      <c r="Q4106" s="13" t="s">
        <v>8248</v>
      </c>
      <c r="R4106" s="15">
        <f t="shared" si="259"/>
        <v>45.785714285714285</v>
      </c>
      <c r="S4106" t="s">
        <v>8317</v>
      </c>
      <c r="T4106" t="s">
        <v>8318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13" t="s">
        <v>8238</v>
      </c>
      <c r="E4107">
        <v>33000</v>
      </c>
      <c r="F4107">
        <v>2300</v>
      </c>
      <c r="G4107" t="s">
        <v>8221</v>
      </c>
      <c r="H4107">
        <v>1482711309</v>
      </c>
      <c r="I4107" s="9">
        <f t="shared" si="256"/>
        <v>42730.010520833333</v>
      </c>
      <c r="J4107">
        <v>1479860109</v>
      </c>
      <c r="K4107" s="9">
        <f t="shared" si="257"/>
        <v>42697.010520833333</v>
      </c>
      <c r="L4107" t="b">
        <v>0</v>
      </c>
      <c r="M4107">
        <v>6</v>
      </c>
      <c r="N4107" t="b">
        <v>0</v>
      </c>
      <c r="O4107" t="s">
        <v>8271</v>
      </c>
      <c r="P4107" s="5">
        <f t="shared" si="258"/>
        <v>6.9696969696969706</v>
      </c>
      <c r="Q4107" s="13" t="s">
        <v>8256</v>
      </c>
      <c r="R4107" s="15">
        <f t="shared" si="259"/>
        <v>383.33333333333331</v>
      </c>
      <c r="S4107" t="s">
        <v>8317</v>
      </c>
      <c r="T4107" t="s">
        <v>8318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13" t="s">
        <v>8224</v>
      </c>
      <c r="E4108">
        <v>5000</v>
      </c>
      <c r="F4108">
        <v>3530</v>
      </c>
      <c r="G4108" t="s">
        <v>8221</v>
      </c>
      <c r="H4108">
        <v>1427936400</v>
      </c>
      <c r="I4108" s="9">
        <f t="shared" si="256"/>
        <v>42096.041666666672</v>
      </c>
      <c r="J4108">
        <v>1424221866</v>
      </c>
      <c r="K4108" s="9">
        <f t="shared" si="257"/>
        <v>42053.049375000002</v>
      </c>
      <c r="L4108" t="b">
        <v>0</v>
      </c>
      <c r="M4108">
        <v>33</v>
      </c>
      <c r="N4108" t="b">
        <v>0</v>
      </c>
      <c r="O4108" t="s">
        <v>8271</v>
      </c>
      <c r="P4108" s="5">
        <f t="shared" si="258"/>
        <v>70.599999999999994</v>
      </c>
      <c r="Q4108" s="13" t="s">
        <v>8246</v>
      </c>
      <c r="R4108" s="15">
        <f t="shared" si="259"/>
        <v>106.96969696969697</v>
      </c>
      <c r="S4108" t="s">
        <v>8317</v>
      </c>
      <c r="T4108" t="s">
        <v>8318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13" t="s">
        <v>8224</v>
      </c>
      <c r="E4109">
        <v>2000</v>
      </c>
      <c r="F4109">
        <v>41</v>
      </c>
      <c r="G4109" t="s">
        <v>8221</v>
      </c>
      <c r="H4109">
        <v>1411596001</v>
      </c>
      <c r="I4109" s="9">
        <f t="shared" si="256"/>
        <v>41906.916678240741</v>
      </c>
      <c r="J4109">
        <v>1409608801</v>
      </c>
      <c r="K4109" s="9">
        <f t="shared" si="257"/>
        <v>41883.916678240741</v>
      </c>
      <c r="L4109" t="b">
        <v>0</v>
      </c>
      <c r="M4109">
        <v>4</v>
      </c>
      <c r="N4109" t="b">
        <v>0</v>
      </c>
      <c r="O4109" t="s">
        <v>8271</v>
      </c>
      <c r="P4109" s="5">
        <f t="shared" si="258"/>
        <v>2.0500000000000003</v>
      </c>
      <c r="Q4109" s="13" t="s">
        <v>8246</v>
      </c>
      <c r="R4109" s="15">
        <f t="shared" si="259"/>
        <v>10.25</v>
      </c>
      <c r="S4109" t="s">
        <v>8317</v>
      </c>
      <c r="T4109" t="s">
        <v>8318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13" t="s">
        <v>8224</v>
      </c>
      <c r="E4110">
        <v>3000</v>
      </c>
      <c r="F4110">
        <v>59</v>
      </c>
      <c r="G4110" t="s">
        <v>8221</v>
      </c>
      <c r="H4110">
        <v>1488517200</v>
      </c>
      <c r="I4110" s="9">
        <f t="shared" si="256"/>
        <v>42797.208333333328</v>
      </c>
      <c r="J4110">
        <v>1485909937</v>
      </c>
      <c r="K4110" s="9">
        <f t="shared" si="257"/>
        <v>42767.031678240746</v>
      </c>
      <c r="L4110" t="b">
        <v>0</v>
      </c>
      <c r="M4110">
        <v>1</v>
      </c>
      <c r="N4110" t="b">
        <v>0</v>
      </c>
      <c r="O4110" t="s">
        <v>8271</v>
      </c>
      <c r="P4110" s="5">
        <f t="shared" si="258"/>
        <v>1.9666666666666666</v>
      </c>
      <c r="Q4110" s="13" t="s">
        <v>8246</v>
      </c>
      <c r="R4110" s="15">
        <f t="shared" si="259"/>
        <v>59</v>
      </c>
      <c r="S4110" t="s">
        <v>8317</v>
      </c>
      <c r="T4110" t="s">
        <v>8318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13" t="s">
        <v>8225</v>
      </c>
      <c r="E4111">
        <v>500</v>
      </c>
      <c r="F4111">
        <v>0</v>
      </c>
      <c r="G4111" t="s">
        <v>8221</v>
      </c>
      <c r="H4111">
        <v>1448805404</v>
      </c>
      <c r="I4111" s="9">
        <f t="shared" si="256"/>
        <v>42337.581064814818</v>
      </c>
      <c r="J4111">
        <v>1446209804</v>
      </c>
      <c r="K4111" s="9">
        <f t="shared" si="257"/>
        <v>42307.539398148147</v>
      </c>
      <c r="L4111" t="b">
        <v>0</v>
      </c>
      <c r="M4111">
        <v>0</v>
      </c>
      <c r="N4111" t="b">
        <v>0</v>
      </c>
      <c r="O4111" t="s">
        <v>8271</v>
      </c>
      <c r="P4111" s="5">
        <f t="shared" si="258"/>
        <v>0</v>
      </c>
      <c r="Q4111" s="13" t="s">
        <v>8247</v>
      </c>
      <c r="R4111" s="15" t="str">
        <f t="shared" si="259"/>
        <v>0</v>
      </c>
      <c r="S4111" t="s">
        <v>8317</v>
      </c>
      <c r="T4111" t="s">
        <v>8318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13" t="s">
        <v>8225</v>
      </c>
      <c r="E4112">
        <v>300</v>
      </c>
      <c r="F4112">
        <v>86</v>
      </c>
      <c r="G4112" t="s">
        <v>8221</v>
      </c>
      <c r="H4112">
        <v>1469113351</v>
      </c>
      <c r="I4112" s="9">
        <f t="shared" si="256"/>
        <v>42572.626747685179</v>
      </c>
      <c r="J4112">
        <v>1463929351</v>
      </c>
      <c r="K4112" s="9">
        <f t="shared" si="257"/>
        <v>42512.626747685179</v>
      </c>
      <c r="L4112" t="b">
        <v>0</v>
      </c>
      <c r="M4112">
        <v>6</v>
      </c>
      <c r="N4112" t="b">
        <v>0</v>
      </c>
      <c r="O4112" t="s">
        <v>8271</v>
      </c>
      <c r="P4112" s="5">
        <f t="shared" si="258"/>
        <v>28.666666666666668</v>
      </c>
      <c r="Q4112" s="13" t="s">
        <v>8247</v>
      </c>
      <c r="R4112" s="15">
        <f t="shared" si="259"/>
        <v>14.333333333333334</v>
      </c>
      <c r="S4112" t="s">
        <v>8317</v>
      </c>
      <c r="T4112" t="s">
        <v>8318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13" t="s">
        <v>8224</v>
      </c>
      <c r="E4113">
        <v>3000</v>
      </c>
      <c r="F4113">
        <v>94</v>
      </c>
      <c r="G4113" t="s">
        <v>8221</v>
      </c>
      <c r="H4113">
        <v>1424747740</v>
      </c>
      <c r="I4113" s="9">
        <f t="shared" si="256"/>
        <v>42059.135879629626</v>
      </c>
      <c r="J4113">
        <v>1422155740</v>
      </c>
      <c r="K4113" s="9">
        <f t="shared" si="257"/>
        <v>42029.135879629626</v>
      </c>
      <c r="L4113" t="b">
        <v>0</v>
      </c>
      <c r="M4113">
        <v>6</v>
      </c>
      <c r="N4113" t="b">
        <v>0</v>
      </c>
      <c r="O4113" t="s">
        <v>8271</v>
      </c>
      <c r="P4113" s="5">
        <f t="shared" si="258"/>
        <v>3.1333333333333333</v>
      </c>
      <c r="Q4113" s="13" t="s">
        <v>8246</v>
      </c>
      <c r="R4113" s="15">
        <f t="shared" si="259"/>
        <v>15.666666666666666</v>
      </c>
      <c r="S4113" t="s">
        <v>8317</v>
      </c>
      <c r="T4113" t="s">
        <v>8318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13" t="s">
        <v>8241</v>
      </c>
      <c r="E4114">
        <v>2500</v>
      </c>
      <c r="F4114">
        <v>1</v>
      </c>
      <c r="G4114" t="s">
        <v>8221</v>
      </c>
      <c r="H4114">
        <v>1456617600</v>
      </c>
      <c r="I4114" s="9">
        <f t="shared" si="256"/>
        <v>42428</v>
      </c>
      <c r="J4114">
        <v>1454280186</v>
      </c>
      <c r="K4114" s="9">
        <f t="shared" si="257"/>
        <v>42400.946597222224</v>
      </c>
      <c r="L4114" t="b">
        <v>0</v>
      </c>
      <c r="M4114">
        <v>1</v>
      </c>
      <c r="N4114" t="b">
        <v>0</v>
      </c>
      <c r="O4114" t="s">
        <v>8271</v>
      </c>
      <c r="P4114" s="5">
        <f t="shared" si="258"/>
        <v>0.04</v>
      </c>
      <c r="Q4114" s="13" t="s">
        <v>8249</v>
      </c>
      <c r="R4114" s="15">
        <f t="shared" si="259"/>
        <v>1</v>
      </c>
      <c r="S4114" t="s">
        <v>8317</v>
      </c>
      <c r="T4114" t="s">
        <v>8318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13" t="s">
        <v>8224</v>
      </c>
      <c r="E4115">
        <v>1500</v>
      </c>
      <c r="F4115">
        <v>3</v>
      </c>
      <c r="G4115" t="s">
        <v>8221</v>
      </c>
      <c r="H4115">
        <v>1452234840</v>
      </c>
      <c r="I4115" s="9">
        <f t="shared" si="256"/>
        <v>42377.273611111115</v>
      </c>
      <c r="J4115">
        <v>1450619123</v>
      </c>
      <c r="K4115" s="9">
        <f t="shared" si="257"/>
        <v>42358.573182870372</v>
      </c>
      <c r="L4115" t="b">
        <v>0</v>
      </c>
      <c r="M4115">
        <v>3</v>
      </c>
      <c r="N4115" t="b">
        <v>0</v>
      </c>
      <c r="O4115" t="s">
        <v>8271</v>
      </c>
      <c r="P4115" s="5">
        <f t="shared" si="258"/>
        <v>0.2</v>
      </c>
      <c r="Q4115" s="13" t="s">
        <v>8246</v>
      </c>
      <c r="R4115" s="15">
        <f t="shared" si="259"/>
        <v>1</v>
      </c>
      <c r="S4115" t="s">
        <v>8317</v>
      </c>
      <c r="T4115" t="s">
        <v>8318</v>
      </c>
    </row>
  </sheetData>
  <autoFilter ref="A1:T4115" xr:uid="{FB5688BC-E2FE-4574-9A40-C4093A8D94DB}"/>
  <conditionalFormatting sqref="G1:G1048576">
    <cfRule type="containsText" dxfId="3" priority="2" operator="containsText" text="live">
      <formula>NOT(ISERROR(SEARCH("live",G1)))</formula>
    </cfRule>
    <cfRule type="containsText" dxfId="2" priority="3" operator="containsText" text="canceled">
      <formula>NOT(ISERROR(SEARCH("canceled",G1)))</formula>
    </cfRule>
    <cfRule type="containsText" dxfId="1" priority="4" operator="containsText" text="failed">
      <formula>NOT(ISERROR(SEARCH("failed",G1)))</formula>
    </cfRule>
    <cfRule type="containsText" dxfId="0" priority="5" operator="containsText" text="successful">
      <formula>NOT(ISERROR(SEARCH("successful",G1)))</formula>
    </cfRule>
  </conditionalFormatting>
  <conditionalFormatting sqref="P1:Q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E7643-3A29-4CA9-AC45-BC1E2D6F3AA1}">
  <dimension ref="A2:F15"/>
  <sheetViews>
    <sheetView workbookViewId="0">
      <selection activeCell="C27" sqref="C27"/>
    </sheetView>
  </sheetViews>
  <sheetFormatPr defaultRowHeight="14.4" x14ac:dyDescent="0.55000000000000004"/>
  <cols>
    <col min="1" max="1" width="15.1015625" customWidth="1"/>
    <col min="2" max="2" width="17.05078125" customWidth="1"/>
    <col min="3" max="3" width="9.578125" customWidth="1"/>
    <col min="4" max="4" width="10.83984375" customWidth="1"/>
    <col min="5" max="5" width="7.15625" customWidth="1"/>
    <col min="6" max="6" width="13.578125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2" spans="1:6" x14ac:dyDescent="0.55000000000000004">
      <c r="A2" s="6" t="s">
        <v>8223</v>
      </c>
      <c r="B2" t="s">
        <v>8363</v>
      </c>
    </row>
    <row r="4" spans="1:6" x14ac:dyDescent="0.55000000000000004">
      <c r="A4" s="6" t="s">
        <v>8361</v>
      </c>
      <c r="B4" s="6" t="s">
        <v>8362</v>
      </c>
    </row>
    <row r="5" spans="1:6" x14ac:dyDescent="0.55000000000000004">
      <c r="A5" s="6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55000000000000004">
      <c r="A6" s="7" t="s">
        <v>8310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55000000000000004">
      <c r="A7" s="7" t="s">
        <v>8336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55000000000000004">
      <c r="A8" s="7" t="s">
        <v>8333</v>
      </c>
      <c r="B8" s="8">
        <v>80</v>
      </c>
      <c r="C8" s="8">
        <v>140</v>
      </c>
      <c r="D8" s="8"/>
      <c r="E8" s="8"/>
      <c r="F8" s="8">
        <v>220</v>
      </c>
    </row>
    <row r="9" spans="1:6" x14ac:dyDescent="0.55000000000000004">
      <c r="A9" s="7" t="s">
        <v>8331</v>
      </c>
      <c r="B9" s="8"/>
      <c r="C9" s="8"/>
      <c r="D9" s="8">
        <v>24</v>
      </c>
      <c r="E9" s="8"/>
      <c r="F9" s="8">
        <v>24</v>
      </c>
    </row>
    <row r="10" spans="1:6" x14ac:dyDescent="0.55000000000000004">
      <c r="A10" s="7" t="s">
        <v>8325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55000000000000004">
      <c r="A11" s="7" t="s">
        <v>8338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55000000000000004">
      <c r="A12" s="7" t="s">
        <v>8322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55000000000000004">
      <c r="A13" s="7" t="s">
        <v>8319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55000000000000004">
      <c r="A14" s="7" t="s">
        <v>8317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55000000000000004">
      <c r="A15" s="7" t="s">
        <v>8309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7A457-A74F-40E8-8E41-B27A9572B19A}">
  <dimension ref="A1:F47"/>
  <sheetViews>
    <sheetView topLeftCell="A5" workbookViewId="0">
      <selection activeCell="J29" sqref="J29"/>
    </sheetView>
  </sheetViews>
  <sheetFormatPr defaultRowHeight="14.4" x14ac:dyDescent="0.55000000000000004"/>
  <cols>
    <col min="1" max="1" width="16.26171875" customWidth="1"/>
    <col min="2" max="2" width="16.89453125" customWidth="1"/>
    <col min="3" max="3" width="7.62890625" customWidth="1"/>
    <col min="4" max="4" width="10.20703125" customWidth="1"/>
    <col min="5" max="5" width="7.05078125" customWidth="1"/>
    <col min="6" max="6" width="13.578125" customWidth="1"/>
  </cols>
  <sheetData>
    <row r="1" spans="1:6" x14ac:dyDescent="0.55000000000000004">
      <c r="A1" s="6" t="s">
        <v>8223</v>
      </c>
      <c r="B1" t="s">
        <v>8363</v>
      </c>
    </row>
    <row r="2" spans="1:6" x14ac:dyDescent="0.55000000000000004">
      <c r="A2" s="6" t="s">
        <v>8364</v>
      </c>
      <c r="B2" t="s">
        <v>8363</v>
      </c>
    </row>
    <row r="4" spans="1:6" x14ac:dyDescent="0.55000000000000004">
      <c r="A4" s="6" t="s">
        <v>8361</v>
      </c>
      <c r="B4" s="6" t="s">
        <v>8362</v>
      </c>
    </row>
    <row r="5" spans="1:6" x14ac:dyDescent="0.55000000000000004">
      <c r="A5" s="6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55000000000000004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55000000000000004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55000000000000004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55000000000000004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55000000000000004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55000000000000004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55000000000000004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55000000000000004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55000000000000004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55000000000000004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55000000000000004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55000000000000004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55000000000000004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55000000000000004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55000000000000004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55000000000000004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55000000000000004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55000000000000004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55000000000000004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55000000000000004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55000000000000004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55000000000000004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55000000000000004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55000000000000004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55000000000000004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55000000000000004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55000000000000004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55000000000000004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55000000000000004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55000000000000004">
      <c r="A47" s="7" t="s">
        <v>8309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357B3-C908-4D40-B98A-A7625976E6EB}">
  <dimension ref="A1:E18"/>
  <sheetViews>
    <sheetView tabSelected="1" workbookViewId="0">
      <selection activeCell="G23" sqref="G23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7" width="10.20703125" bestFit="1" customWidth="1"/>
  </cols>
  <sheetData>
    <row r="1" spans="1:5" x14ac:dyDescent="0.55000000000000004">
      <c r="A1" s="6" t="s">
        <v>8364</v>
      </c>
      <c r="B1" t="s">
        <v>8363</v>
      </c>
    </row>
    <row r="2" spans="1:5" x14ac:dyDescent="0.55000000000000004">
      <c r="A2" s="6" t="s">
        <v>8379</v>
      </c>
      <c r="B2" t="s">
        <v>8363</v>
      </c>
    </row>
    <row r="4" spans="1:5" x14ac:dyDescent="0.55000000000000004">
      <c r="A4" s="6" t="s">
        <v>8380</v>
      </c>
      <c r="B4" s="6" t="s">
        <v>8362</v>
      </c>
    </row>
    <row r="5" spans="1:5" x14ac:dyDescent="0.55000000000000004">
      <c r="A5" s="6" t="s">
        <v>8308</v>
      </c>
      <c r="B5" t="s">
        <v>8219</v>
      </c>
      <c r="C5" t="s">
        <v>8221</v>
      </c>
      <c r="D5" t="s">
        <v>8220</v>
      </c>
      <c r="E5" t="s">
        <v>8309</v>
      </c>
    </row>
    <row r="6" spans="1:5" x14ac:dyDescent="0.55000000000000004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55000000000000004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55000000000000004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55000000000000004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55000000000000004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55000000000000004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55000000000000004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55000000000000004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55000000000000004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55000000000000004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55000000000000004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55000000000000004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55000000000000004">
      <c r="A18" s="7" t="s">
        <v>8309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C3EFF-5C23-45C4-BC68-BB0A8543BE96}">
  <dimension ref="A1:H13"/>
  <sheetViews>
    <sheetView topLeftCell="A9" workbookViewId="0">
      <selection activeCell="K7" sqref="K7"/>
    </sheetView>
  </sheetViews>
  <sheetFormatPr defaultRowHeight="14.4" x14ac:dyDescent="0.55000000000000004"/>
  <cols>
    <col min="1" max="1" width="16.578125" customWidth="1"/>
    <col min="2" max="2" width="20.734375" customWidth="1"/>
    <col min="3" max="3" width="17.578125" customWidth="1"/>
    <col min="4" max="4" width="19.68359375" customWidth="1"/>
    <col min="5" max="5" width="17.15625" customWidth="1"/>
    <col min="6" max="6" width="21.7890625" customWidth="1"/>
    <col min="7" max="7" width="23.15625" customWidth="1"/>
    <col min="8" max="8" width="20.5234375" customWidth="1"/>
  </cols>
  <sheetData>
    <row r="1" spans="1:8" x14ac:dyDescent="0.55000000000000004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0" t="s">
        <v>8386</v>
      </c>
      <c r="G1" s="1" t="s">
        <v>8387</v>
      </c>
      <c r="H1" s="1" t="s">
        <v>8388</v>
      </c>
    </row>
    <row r="2" spans="1:8" x14ac:dyDescent="0.55000000000000004">
      <c r="A2" t="s">
        <v>8389</v>
      </c>
      <c r="B2">
        <f>COUNTIFS(Sheet1!G:G,"successful",Sheet1!E:E,"&lt;1000")</f>
        <v>322</v>
      </c>
      <c r="C2">
        <f>COUNTIFS(Sheet1!G:G,"failed",Sheet1!E:E,"&lt;1000")</f>
        <v>113</v>
      </c>
      <c r="D2">
        <f>COUNTIFS(Sheet1!G:G,"canceled",Sheet1!E:E,"&lt;1000")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2">
        <f>D2/E2</f>
        <v>3.9735099337748346E-2</v>
      </c>
    </row>
    <row r="3" spans="1:8" x14ac:dyDescent="0.55000000000000004">
      <c r="A3" t="s">
        <v>8390</v>
      </c>
      <c r="B3">
        <f>COUNTIFS(Sheet1!G:G,"successful",Sheet1!E:E,"&gt;=1000",Sheet1!E:E,"&lt;=4999")</f>
        <v>932</v>
      </c>
      <c r="C3">
        <f>COUNTIFS(Sheet1!G:G,"failed",Sheet1!E:E,"&gt;=1000",Sheet1!E:E,"&lt;=4999")</f>
        <v>420</v>
      </c>
      <c r="D3">
        <f>COUNTIFS(Sheet1!G:G,"canceled",Sheet1!E:E,"&gt;=1000",Sheet1!E:E,"&lt;=4999")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55000000000000004">
      <c r="A4" t="s">
        <v>8391</v>
      </c>
      <c r="B4">
        <f>COUNTIFS(Sheet1!G:G,"successful",Sheet1!E:E,"&gt;=5000",Sheet1!E:E,"&lt;=9999")</f>
        <v>381</v>
      </c>
      <c r="C4">
        <f>COUNTIFS(Sheet1!G:G,"failed",Sheet1!E:E,"&gt;=5000",Sheet1!E:E,"&lt;=9999")</f>
        <v>283</v>
      </c>
      <c r="D4">
        <f>COUNTIFS(Sheet1!G:G,"canceled",Sheet1!E:E,"&gt;=5000",Sheet1!E:E,"&lt;=9999")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2">
        <f t="shared" si="3"/>
        <v>7.2625698324022353E-2</v>
      </c>
    </row>
    <row r="5" spans="1:8" x14ac:dyDescent="0.55000000000000004">
      <c r="A5" t="s">
        <v>8392</v>
      </c>
      <c r="B5">
        <f>COUNTIFS(Sheet1!G:G,"successful",Sheet1!E:E,"&gt;=10000",Sheet1!E:E,"&lt;=14999")</f>
        <v>168</v>
      </c>
      <c r="C5">
        <f>COUNTIFS(Sheet1!G:G,"failed",Sheet1!E:E,"&gt;=10000",Sheet1!E:E,"&lt;=14999")</f>
        <v>144</v>
      </c>
      <c r="D5">
        <f>COUNTIFS(Sheet1!G:G,"canceled",Sheet1!E:E,"&gt;=10000",Sheet1!E:E,"&lt;=14999")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2">
        <f t="shared" si="3"/>
        <v>0.11363636363636363</v>
      </c>
    </row>
    <row r="6" spans="1:8" x14ac:dyDescent="0.55000000000000004">
      <c r="A6" t="s">
        <v>8393</v>
      </c>
      <c r="B6">
        <f>COUNTIFS(Sheet1!G:G,"successful",Sheet1!E:E,"&gt;=15000",Sheet1!E:E,"&lt;=19999")</f>
        <v>94</v>
      </c>
      <c r="C6">
        <f>COUNTIFS(Sheet1!G:G,"failed",Sheet1!E:E,"&gt;=15000",Sheet1!E:E,"&lt;=19999")</f>
        <v>90</v>
      </c>
      <c r="D6">
        <f>COUNTIFS(Sheet1!G:G,"canceled",Sheet1!E:E,"&gt;=15000",Sheet1!E:E,"&lt;=19999")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2">
        <f t="shared" si="3"/>
        <v>8.45771144278607E-2</v>
      </c>
    </row>
    <row r="7" spans="1:8" x14ac:dyDescent="0.55000000000000004">
      <c r="A7" t="s">
        <v>8394</v>
      </c>
      <c r="B7">
        <f>COUNTIFS(Sheet1!G:G,"successful",Sheet1!E:E,"&gt;=20000",Sheet1!E:E,"&lt;=24999")</f>
        <v>62</v>
      </c>
      <c r="C7">
        <f>COUNTIFS(Sheet1!G:G,"failed",Sheet1!E:E,"&gt;=20000",Sheet1!E:E,"&lt;=24999")</f>
        <v>72</v>
      </c>
      <c r="D7">
        <f>COUNTIFS(Sheet1!G:G,"canceled",Sheet1!E:E,"&gt;=20000",Sheet1!E:E,"&lt;=24999")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2">
        <f t="shared" si="3"/>
        <v>9.45945945945946E-2</v>
      </c>
    </row>
    <row r="8" spans="1:8" x14ac:dyDescent="0.55000000000000004">
      <c r="A8" t="s">
        <v>8395</v>
      </c>
      <c r="B8">
        <f>COUNTIFS(Sheet1!G:G,"successful",Sheet1!E:E,"&gt;=25000",Sheet1!E:E,"&lt;=29999")</f>
        <v>55</v>
      </c>
      <c r="C8">
        <f>COUNTIFS(Sheet1!G:G,"failed",Sheet1!E:E,"&gt;=25000",Sheet1!E:E,"&lt;=29999")</f>
        <v>64</v>
      </c>
      <c r="D8">
        <f>COUNTIFS(Sheet1!G:G,"canceled",Sheet1!E:E,"&gt;=25000",Sheet1!E:E,"&lt;=29999")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2">
        <f t="shared" si="3"/>
        <v>0.13138686131386862</v>
      </c>
    </row>
    <row r="9" spans="1:8" x14ac:dyDescent="0.55000000000000004">
      <c r="A9" t="s">
        <v>8396</v>
      </c>
      <c r="B9">
        <f>COUNTIFS(Sheet1!G:G,"successful",Sheet1!E:E,"&gt;=30000",Sheet1!E:E,"&lt;=34999")</f>
        <v>32</v>
      </c>
      <c r="C9">
        <f>COUNTIFS(Sheet1!G:G,"failed",Sheet1!E:E,"&gt;=30000",Sheet1!E:E,"&lt;=34999")</f>
        <v>37</v>
      </c>
      <c r="D9">
        <f>COUNTIFS(Sheet1!G:G,"canceled",Sheet1!E:E,"&gt;=30000",Sheet1!E:E,"&lt;=34999")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2">
        <f t="shared" si="3"/>
        <v>0.15853658536585366</v>
      </c>
    </row>
    <row r="10" spans="1:8" x14ac:dyDescent="0.55000000000000004">
      <c r="A10" t="s">
        <v>8397</v>
      </c>
      <c r="B10">
        <f>COUNTIFS(Sheet1!G:G,"successful",Sheet1!E:E,"&gt;=35000",Sheet1!E:E,"&lt;=39999")</f>
        <v>26</v>
      </c>
      <c r="C10">
        <f>COUNTIFS(Sheet1!G:G,"failed",Sheet1!E:E,"&gt;=35000",Sheet1!E:E,"&lt;=39999")</f>
        <v>22</v>
      </c>
      <c r="D10">
        <f>COUNTIFS(Sheet1!G:G,"canceled",Sheet1!E:E,"&gt;=35000",Sheet1!E:E,"&lt;=39999")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2">
        <f t="shared" si="3"/>
        <v>0.12727272727272726</v>
      </c>
    </row>
    <row r="11" spans="1:8" x14ac:dyDescent="0.55000000000000004">
      <c r="A11" t="s">
        <v>8398</v>
      </c>
      <c r="B11">
        <f>COUNTIFS(Sheet1!G:G,"successful",Sheet1!E:E,"&gt;=40000",Sheet1!E:E,"&lt;=44999")</f>
        <v>21</v>
      </c>
      <c r="C11">
        <f>COUNTIFS(Sheet1!G:G,"failed",Sheet1!E:E,"&gt;=40000",Sheet1!E:E,"&lt;=44999")</f>
        <v>16</v>
      </c>
      <c r="D11">
        <f>COUNTIFS(Sheet1!G:G,"canceled",Sheet1!E:E,"&gt;=40000",Sheet1!E:E,"&lt;=44999")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2">
        <f t="shared" si="3"/>
        <v>0.13953488372093023</v>
      </c>
    </row>
    <row r="12" spans="1:8" x14ac:dyDescent="0.55000000000000004">
      <c r="A12" t="s">
        <v>8399</v>
      </c>
      <c r="B12">
        <f>COUNTIFS(Sheet1!G:G,"successful",Sheet1!E:E,"&gt;=45000",Sheet1!E:E,"&lt;=49999")</f>
        <v>6</v>
      </c>
      <c r="C12">
        <f>COUNTIFS(Sheet1!G:G,"failed",Sheet1!E:E,"&gt;=45000",Sheet1!E:E,"&lt;=49999")</f>
        <v>11</v>
      </c>
      <c r="D12">
        <f>COUNTIFS(Sheet1!G:G,"canceled",Sheet1!E:E,"&gt;=45000",Sheet1!E:E,"&lt;=49999")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2">
        <f t="shared" si="3"/>
        <v>0.19047619047619047</v>
      </c>
    </row>
    <row r="13" spans="1:8" x14ac:dyDescent="0.55000000000000004">
      <c r="A13" t="s">
        <v>8400</v>
      </c>
      <c r="B13">
        <f>COUNTIFS(Sheet1!G:G,"successful",Sheet1!E:E,"&gt;=50000")</f>
        <v>86</v>
      </c>
      <c r="C13">
        <f>COUNTIFS(Sheet1!G:G,"failed",Sheet1!E:E,"&gt;=50000")</f>
        <v>258</v>
      </c>
      <c r="D13">
        <f>COUNTIFS(Sheet1!G:G,"canceled",Sheet1!E:E,"&gt;=50000")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C4:D4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PivotChartAndTableOne</vt:lpstr>
      <vt:lpstr>PivotChartAndTableTwo</vt:lpstr>
      <vt:lpstr>PivotChartAndTableThree</vt:lpstr>
      <vt:lpstr>BonusSheet</vt:lpstr>
      <vt:lpstr>Sheet1!_FilterDatabase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test</cp:lastModifiedBy>
  <dcterms:created xsi:type="dcterms:W3CDTF">2017-04-20T15:17:24Z</dcterms:created>
  <dcterms:modified xsi:type="dcterms:W3CDTF">2019-12-06T16:55:47Z</dcterms:modified>
</cp:coreProperties>
</file>